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2259b871b9f9d1c/_ROZPOČTY/2022/24 Streetballové hřiště Kyjov/"/>
    </mc:Choice>
  </mc:AlternateContent>
  <xr:revisionPtr revIDLastSave="0" documentId="8_{CB931A5A-43B9-437D-93A9-D3DD7C25D25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" sheetId="12" r:id="rId4"/>
  </sheets>
  <externalReferences>
    <externalReference r:id="rId5"/>
  </externalReferences>
  <definedNames>
    <definedName name="CelkemDPHVypocet" localSheetId="1">Stavba!$H$41</definedName>
    <definedName name="CenaCelkem">Stavba!$G$29</definedName>
    <definedName name="CenaCelkemBezDPH">Stavba!$G$28</definedName>
    <definedName name="CenaCelkemVypocet" localSheetId="1">Stavba!$I$41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Stavba!$E$13:$H$13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'01'!$1:$9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'01'!$A$1:$W$83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Stavba!$F$41</definedName>
    <definedName name="ZakladDPHZakl">Stavba!$G$25</definedName>
    <definedName name="ZakladDPHZaklVypocet" localSheetId="1">Stavba!$G$41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54" i="1"/>
  <c r="I53" i="1"/>
  <c r="I52" i="1"/>
  <c r="I51" i="1"/>
  <c r="I50" i="1"/>
  <c r="I16" i="1" s="1"/>
  <c r="I49" i="1"/>
  <c r="I48" i="1"/>
  <c r="I47" i="1"/>
  <c r="G40" i="1"/>
  <c r="F40" i="1"/>
  <c r="H40" i="1" s="1"/>
  <c r="I40" i="1" s="1"/>
  <c r="G39" i="1"/>
  <c r="F39" i="1"/>
  <c r="G73" i="12"/>
  <c r="G11" i="12"/>
  <c r="G10" i="12" s="1"/>
  <c r="I11" i="12"/>
  <c r="I10" i="12" s="1"/>
  <c r="K11" i="12"/>
  <c r="K10" i="12" s="1"/>
  <c r="O11" i="12"/>
  <c r="O10" i="12" s="1"/>
  <c r="Q11" i="12"/>
  <c r="Q10" i="12" s="1"/>
  <c r="U11" i="12"/>
  <c r="G13" i="12"/>
  <c r="M13" i="12" s="1"/>
  <c r="I13" i="12"/>
  <c r="K13" i="12"/>
  <c r="O13" i="12"/>
  <c r="Q13" i="12"/>
  <c r="U13" i="12"/>
  <c r="G15" i="12"/>
  <c r="I15" i="12"/>
  <c r="K15" i="12"/>
  <c r="M15" i="12"/>
  <c r="O15" i="12"/>
  <c r="Q15" i="12"/>
  <c r="U15" i="12"/>
  <c r="G16" i="12"/>
  <c r="I16" i="12"/>
  <c r="K16" i="12"/>
  <c r="M16" i="12"/>
  <c r="O16" i="12"/>
  <c r="Q16" i="12"/>
  <c r="U16" i="12"/>
  <c r="G18" i="12"/>
  <c r="I18" i="12"/>
  <c r="K18" i="12"/>
  <c r="M18" i="12"/>
  <c r="O18" i="12"/>
  <c r="Q18" i="12"/>
  <c r="U18" i="12"/>
  <c r="G19" i="12"/>
  <c r="I19" i="12"/>
  <c r="K19" i="12"/>
  <c r="M19" i="12"/>
  <c r="O19" i="12"/>
  <c r="Q19" i="12"/>
  <c r="U19" i="12"/>
  <c r="U10" i="12" s="1"/>
  <c r="G21" i="12"/>
  <c r="I21" i="12"/>
  <c r="K21" i="12"/>
  <c r="M21" i="12"/>
  <c r="O21" i="12"/>
  <c r="Q21" i="12"/>
  <c r="U21" i="12"/>
  <c r="U23" i="12"/>
  <c r="G24" i="12"/>
  <c r="G23" i="12" s="1"/>
  <c r="I24" i="12"/>
  <c r="I23" i="12" s="1"/>
  <c r="K24" i="12"/>
  <c r="K23" i="12" s="1"/>
  <c r="O24" i="12"/>
  <c r="O23" i="12" s="1"/>
  <c r="Q24" i="12"/>
  <c r="Q23" i="12" s="1"/>
  <c r="U24" i="12"/>
  <c r="G26" i="12"/>
  <c r="M26" i="12" s="1"/>
  <c r="I26" i="12"/>
  <c r="K26" i="12"/>
  <c r="O26" i="12"/>
  <c r="Q26" i="12"/>
  <c r="U26" i="12"/>
  <c r="G28" i="12"/>
  <c r="I28" i="12"/>
  <c r="K28" i="12"/>
  <c r="M28" i="12"/>
  <c r="U28" i="12"/>
  <c r="G29" i="12"/>
  <c r="I29" i="12"/>
  <c r="K29" i="12"/>
  <c r="M29" i="12"/>
  <c r="O29" i="12"/>
  <c r="O28" i="12" s="1"/>
  <c r="Q29" i="12"/>
  <c r="Q28" i="12" s="1"/>
  <c r="U29" i="12"/>
  <c r="Q32" i="12"/>
  <c r="G33" i="12"/>
  <c r="I33" i="12"/>
  <c r="I32" i="12" s="1"/>
  <c r="K33" i="12"/>
  <c r="M33" i="12"/>
  <c r="O33" i="12"/>
  <c r="Q33" i="12"/>
  <c r="U33" i="12"/>
  <c r="U32" i="12" s="1"/>
  <c r="G35" i="12"/>
  <c r="I35" i="12"/>
  <c r="K35" i="12"/>
  <c r="K32" i="12" s="1"/>
  <c r="M35" i="12"/>
  <c r="O35" i="12"/>
  <c r="Q35" i="12"/>
  <c r="U35" i="12"/>
  <c r="G37" i="12"/>
  <c r="G32" i="12" s="1"/>
  <c r="I37" i="12"/>
  <c r="K37" i="12"/>
  <c r="O37" i="12"/>
  <c r="Q37" i="12"/>
  <c r="U37" i="12"/>
  <c r="G39" i="12"/>
  <c r="M39" i="12" s="1"/>
  <c r="I39" i="12"/>
  <c r="K39" i="12"/>
  <c r="O39" i="12"/>
  <c r="Q39" i="12"/>
  <c r="U39" i="12"/>
  <c r="G41" i="12"/>
  <c r="M41" i="12" s="1"/>
  <c r="I41" i="12"/>
  <c r="K41" i="12"/>
  <c r="O41" i="12"/>
  <c r="Q41" i="12"/>
  <c r="U41" i="12"/>
  <c r="G43" i="12"/>
  <c r="I43" i="12"/>
  <c r="K43" i="12"/>
  <c r="M43" i="12"/>
  <c r="O43" i="12"/>
  <c r="Q43" i="12"/>
  <c r="U43" i="12"/>
  <c r="G45" i="12"/>
  <c r="I45" i="12"/>
  <c r="K45" i="12"/>
  <c r="M45" i="12"/>
  <c r="O45" i="12"/>
  <c r="O32" i="12" s="1"/>
  <c r="Q45" i="12"/>
  <c r="U45" i="12"/>
  <c r="G48" i="12"/>
  <c r="K48" i="12"/>
  <c r="M48" i="12"/>
  <c r="O48" i="12"/>
  <c r="Q48" i="12"/>
  <c r="G49" i="12"/>
  <c r="I49" i="12"/>
  <c r="I48" i="12" s="1"/>
  <c r="K49" i="12"/>
  <c r="M49" i="12"/>
  <c r="O49" i="12"/>
  <c r="Q49" i="12"/>
  <c r="U49" i="12"/>
  <c r="U48" i="12" s="1"/>
  <c r="K51" i="12"/>
  <c r="O51" i="12"/>
  <c r="Q51" i="12"/>
  <c r="U51" i="12"/>
  <c r="G52" i="12"/>
  <c r="G51" i="12" s="1"/>
  <c r="I52" i="12"/>
  <c r="I51" i="12" s="1"/>
  <c r="K52" i="12"/>
  <c r="O52" i="12"/>
  <c r="Q52" i="12"/>
  <c r="U52" i="12"/>
  <c r="G55" i="12"/>
  <c r="I55" i="12"/>
  <c r="O55" i="12"/>
  <c r="G56" i="12"/>
  <c r="M56" i="12" s="1"/>
  <c r="M55" i="12" s="1"/>
  <c r="I56" i="12"/>
  <c r="K56" i="12"/>
  <c r="K55" i="12" s="1"/>
  <c r="O56" i="12"/>
  <c r="Q56" i="12"/>
  <c r="Q55" i="12" s="1"/>
  <c r="U56" i="12"/>
  <c r="G58" i="12"/>
  <c r="I58" i="12"/>
  <c r="K58" i="12"/>
  <c r="M58" i="12"/>
  <c r="O58" i="12"/>
  <c r="Q58" i="12"/>
  <c r="U58" i="12"/>
  <c r="U55" i="12" s="1"/>
  <c r="I64" i="12"/>
  <c r="K64" i="12"/>
  <c r="M64" i="12"/>
  <c r="O64" i="12"/>
  <c r="G65" i="12"/>
  <c r="G64" i="12" s="1"/>
  <c r="I65" i="12"/>
  <c r="K65" i="12"/>
  <c r="M65" i="12"/>
  <c r="O65" i="12"/>
  <c r="Q65" i="12"/>
  <c r="Q64" i="12" s="1"/>
  <c r="U65" i="12"/>
  <c r="U64" i="12" s="1"/>
  <c r="I67" i="12"/>
  <c r="O67" i="12"/>
  <c r="Q67" i="12"/>
  <c r="U67" i="12"/>
  <c r="G68" i="12"/>
  <c r="G67" i="12" s="1"/>
  <c r="I68" i="12"/>
  <c r="K68" i="12"/>
  <c r="K67" i="12" s="1"/>
  <c r="O68" i="12"/>
  <c r="Q68" i="12"/>
  <c r="U68" i="12"/>
  <c r="G70" i="12"/>
  <c r="Q70" i="12"/>
  <c r="U70" i="12"/>
  <c r="G71" i="12"/>
  <c r="M71" i="12" s="1"/>
  <c r="M70" i="12" s="1"/>
  <c r="I71" i="12"/>
  <c r="I70" i="12" s="1"/>
  <c r="K71" i="12"/>
  <c r="K70" i="12" s="1"/>
  <c r="O71" i="12"/>
  <c r="O70" i="12" s="1"/>
  <c r="Q71" i="12"/>
  <c r="U71" i="12"/>
  <c r="AC73" i="12"/>
  <c r="AD73" i="12"/>
  <c r="I20" i="1"/>
  <c r="I19" i="1"/>
  <c r="I18" i="1"/>
  <c r="I17" i="1"/>
  <c r="G27" i="1"/>
  <c r="F41" i="1"/>
  <c r="G23" i="1" s="1"/>
  <c r="G41" i="1"/>
  <c r="G25" i="1" s="1"/>
  <c r="G26" i="1" s="1"/>
  <c r="J28" i="1"/>
  <c r="J26" i="1"/>
  <c r="G38" i="1"/>
  <c r="F38" i="1"/>
  <c r="J23" i="1"/>
  <c r="J24" i="1"/>
  <c r="J25" i="1"/>
  <c r="J27" i="1"/>
  <c r="E24" i="1"/>
  <c r="E26" i="1"/>
  <c r="I57" i="1" l="1"/>
  <c r="J56" i="1" s="1"/>
  <c r="H39" i="1"/>
  <c r="I39" i="1" s="1"/>
  <c r="I41" i="1" s="1"/>
  <c r="J39" i="1" s="1"/>
  <c r="J41" i="1" s="1"/>
  <c r="G24" i="1"/>
  <c r="G29" i="1" s="1"/>
  <c r="G28" i="1"/>
  <c r="M68" i="12"/>
  <c r="M67" i="12" s="1"/>
  <c r="M37" i="12"/>
  <c r="M32" i="12" s="1"/>
  <c r="M52" i="12"/>
  <c r="M51" i="12" s="1"/>
  <c r="M24" i="12"/>
  <c r="M23" i="12" s="1"/>
  <c r="M11" i="12"/>
  <c r="M10" i="12" s="1"/>
  <c r="I21" i="1"/>
  <c r="J47" i="1" l="1"/>
  <c r="J50" i="1"/>
  <c r="J53" i="1"/>
  <c r="J48" i="1"/>
  <c r="J54" i="1"/>
  <c r="J52" i="1"/>
  <c r="J55" i="1"/>
  <c r="J49" i="1"/>
  <c r="J51" i="1"/>
  <c r="J40" i="1"/>
  <c r="H41" i="1"/>
  <c r="J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<sst xmlns="http://schemas.openxmlformats.org/spreadsheetml/2006/main" count="416" uniqueCount="224">
  <si>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</si>
  <si>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</si>
  <si>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</si>
  <si>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</si>
  <si>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</si>
  <si>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</si>
  <si>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</si>
  <si>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</si>
  <si>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</si>
  <si>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</si>
  <si>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</si>
  <si>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</si>
  <si>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</si>
  <si>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</si>
  <si>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</si>
  <si>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</si>
  <si>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</si>
  <si>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</si>
  <si>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</si>
  <si>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</si>
  <si>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</si>
  <si>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</si>
  <si>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</si>
  <si>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</si>
  <si>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</si>
  <si>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</si>
  <si>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</si>
  <si>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</si>
  <si>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</si>
  <si>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</si>
  <si>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</si>
  <si>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</si>
  <si>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</si>
  <si>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</si>
  <si>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</si>
  <si>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</si>
  <si>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</si>
  <si>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</si>
  <si>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</si>
  <si>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</si>
  <si>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</t>
  </si>
  <si>
    <t>#RTSSTAROZP#</t>
  </si>
  <si>
    <t>81000105</t>
  </si>
  <si>
    <t>Streetballové hřiště - Kyjov Klínky (projekt Živý Kyjov)</t>
  </si>
  <si>
    <t>81  -23524</t>
  </si>
  <si>
    <t>Strretballové hřiště - Kyjov Klínky (projekt Živý Kyjov)</t>
  </si>
  <si>
    <t>Město Kyjov</t>
  </si>
  <si>
    <t>Masarykovo náměstí 30/1</t>
  </si>
  <si>
    <t>Kyjov</t>
  </si>
  <si>
    <t>69701</t>
  </si>
  <si>
    <t>00285030</t>
  </si>
  <si>
    <t>CZ00285030</t>
  </si>
  <si>
    <t>01</t>
  </si>
  <si>
    <t>Streeballové hřiště</t>
  </si>
  <si>
    <t>Celkem za stavbu</t>
  </si>
  <si>
    <t>CZK</t>
  </si>
  <si>
    <t>Rekapitulace dílů</t>
  </si>
  <si>
    <t>Typ dílu</t>
  </si>
  <si>
    <t>1</t>
  </si>
  <si>
    <t>Zemní práce</t>
  </si>
  <si>
    <t>112</t>
  </si>
  <si>
    <t>Vegetační úpravy</t>
  </si>
  <si>
    <t>2</t>
  </si>
  <si>
    <t>Základy a zvláštní zakládání</t>
  </si>
  <si>
    <t>589</t>
  </si>
  <si>
    <t>Plochy s umělým povrchem</t>
  </si>
  <si>
    <t>597</t>
  </si>
  <si>
    <t>Odvodnění komunikací a zpevněných ploch</t>
  </si>
  <si>
    <t>598</t>
  </si>
  <si>
    <t>Obrubníky, přídlažby, palisády</t>
  </si>
  <si>
    <t>901</t>
  </si>
  <si>
    <t>Mobiliář a herní prvky</t>
  </si>
  <si>
    <t>99</t>
  </si>
  <si>
    <t>Staveništní přesun hmot</t>
  </si>
  <si>
    <t>768</t>
  </si>
  <si>
    <t>Konstrukce sportovního vybavení</t>
  </si>
  <si>
    <t>ON</t>
  </si>
  <si>
    <t>VN</t>
  </si>
  <si>
    <t>#TypZaznamu#</t>
  </si>
  <si>
    <t>STA</t>
  </si>
  <si>
    <t>OBJ</t>
  </si>
  <si>
    <t>ROZ</t>
  </si>
  <si>
    <t>C:</t>
  </si>
  <si>
    <t>CAS_STR</t>
  </si>
  <si>
    <t>CAS_STA</t>
  </si>
  <si>
    <t>#</t>
  </si>
  <si>
    <t>Číslo položky</t>
  </si>
  <si>
    <t>Název položky</t>
  </si>
  <si>
    <t>MJ</t>
  </si>
  <si>
    <t>Množství</t>
  </si>
  <si>
    <t>Cena / MJ</t>
  </si>
  <si>
    <t>Typ</t>
  </si>
  <si>
    <t>ParovaciUID</t>
  </si>
  <si>
    <t>CenaCelkem pro UzivDil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</si>
  <si>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</si>
  <si>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</si>
  <si>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</si>
  <si>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</si>
  <si>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</si>
  <si>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</si>
  <si>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</si>
  <si>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</si>
  <si>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</si>
  <si>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</si>
  <si>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</si>
  <si>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</si>
  <si>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</si>
  <si>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Identifikace</t>
  </si>
  <si>
    <t>Díl</t>
  </si>
  <si>
    <t>DIL</t>
  </si>
  <si>
    <t>121101100R00</t>
  </si>
  <si>
    <t>Sejmutí ornice, pl. do 400 m2, přemístění do 50 m</t>
  </si>
  <si>
    <t>m3</t>
  </si>
  <si>
    <t>800-1</t>
  </si>
  <si>
    <t>RTS 23/I</t>
  </si>
  <si>
    <t>POL1_</t>
  </si>
  <si>
    <t>01 01.2 Pol/1</t>
  </si>
  <si>
    <t>125*0,10*1,1</t>
  </si>
  <si>
    <t>VV</t>
  </si>
  <si>
    <t>122101101R00</t>
  </si>
  <si>
    <t>Odkopávky nezapažené v hor. 2 do 100 m3</t>
  </si>
  <si>
    <t>01 01.2 Pol/2</t>
  </si>
  <si>
    <t>125*0,25*1,1</t>
  </si>
  <si>
    <t>162301102R00</t>
  </si>
  <si>
    <t>Vodorovné přemístění výkopku z hor.1-4 do 1000 m</t>
  </si>
  <si>
    <t>01 01.2 Pol/3</t>
  </si>
  <si>
    <t>162701109R00</t>
  </si>
  <si>
    <t>Příplatek k vod. přemístění hor.1-4 za další 1 km</t>
  </si>
  <si>
    <t>01 01.2 Pol/4</t>
  </si>
  <si>
    <t>34,375*12</t>
  </si>
  <si>
    <t>171201201R00</t>
  </si>
  <si>
    <t>Uložení sypaniny na skl.-sypanina na výšku přes 2m</t>
  </si>
  <si>
    <t>01 01.2 Pol/5</t>
  </si>
  <si>
    <t>181101111R00</t>
  </si>
  <si>
    <t>Úprava pláně v zářezech se zhutněním - ručně</t>
  </si>
  <si>
    <t>m2</t>
  </si>
  <si>
    <t>01 01.2 Pol/6</t>
  </si>
  <si>
    <t>125*1,1</t>
  </si>
  <si>
    <t>199000002R00</t>
  </si>
  <si>
    <t>Poplatek za skládku horniny 1- 4, č. dle katal. odpadů 17 05 04</t>
  </si>
  <si>
    <t>01 01.2 Pol/7</t>
  </si>
  <si>
    <t>181301103R00</t>
  </si>
  <si>
    <t>Rozprostření ornice, rovina, tl. 15-20 cm,do 500m2</t>
  </si>
  <si>
    <t>01 01.2 Pol/8</t>
  </si>
  <si>
    <t>Rozprostření ornice okolo hřiště : 80</t>
  </si>
  <si>
    <t>180400020RA0</t>
  </si>
  <si>
    <t>Založení trávníku parkového, rovina, dodání osiva</t>
  </si>
  <si>
    <t>AP-HSV</t>
  </si>
  <si>
    <t>POL2_</t>
  </si>
  <si>
    <t>01 01.2 Pol/9</t>
  </si>
  <si>
    <t>275310030RAA</t>
  </si>
  <si>
    <t>Základová patka z betonu C 16/20, včetně bednění štěrkopískový podklad 10 cm</t>
  </si>
  <si>
    <t>01 01.2 Pol/10</t>
  </si>
  <si>
    <t>Základ pro basketbalový koš : 0,7*0,7*0,9</t>
  </si>
  <si>
    <t>589131060T01</t>
  </si>
  <si>
    <t>Značení hřišť nástřikem š.50mm</t>
  </si>
  <si>
    <t>m</t>
  </si>
  <si>
    <t>Firemní</t>
  </si>
  <si>
    <t>01 01.2 Pol/11</t>
  </si>
  <si>
    <t>Lajnování hřiště : 4*10,0+11+2*5,8+4,9+pi*3,6/2</t>
  </si>
  <si>
    <t>589651001X00</t>
  </si>
  <si>
    <t>Povrch víceúčelových ploch vodopropustný jednovrstvý EPDM, tl. 10 mm</t>
  </si>
  <si>
    <t>01 01.2 Pol/12</t>
  </si>
  <si>
    <t>Vrstva č. 1 : 11,0*10,6</t>
  </si>
  <si>
    <t>589651002X00</t>
  </si>
  <si>
    <t>Roznášecí vrstva pod lité pryžové povrchy litá, tl. 35  mm</t>
  </si>
  <si>
    <t>01 01.2 Pol/13</t>
  </si>
  <si>
    <t>Vrstva č. 2 : 116,6</t>
  </si>
  <si>
    <t>589116111R00</t>
  </si>
  <si>
    <t>Kryt ploch pro tělových. hlinitopísčitých tl. 2 cm drcené kamenivo 0-4 mm</t>
  </si>
  <si>
    <t>823-1</t>
  </si>
  <si>
    <t>01 01.2 Pol/14</t>
  </si>
  <si>
    <t>Vrstva č. 3 : 116,6</t>
  </si>
  <si>
    <t>564811111RT2</t>
  </si>
  <si>
    <t>Podklad ze štěrkodrti po zhutnění tloušťky 5 cm štěrkodrť frakce 0-32 mm</t>
  </si>
  <si>
    <t>822-1</t>
  </si>
  <si>
    <t>01 01.2 Pol/15</t>
  </si>
  <si>
    <t>Vrstva č. 4 : 116,6</t>
  </si>
  <si>
    <t>564752112R00</t>
  </si>
  <si>
    <t>Podklad z kam.drceného 32-63 s výplň.kamen. 16 cm</t>
  </si>
  <si>
    <t>01 01.2 Pol/16</t>
  </si>
  <si>
    <t>Vrstva č. 5 : 116,6*1,05</t>
  </si>
  <si>
    <t>564821111RT4</t>
  </si>
  <si>
    <t>Podklad ze štěrkodrti po zhutnění tloušťky 8 cm štěrkodrť frakce 0-63 mm</t>
  </si>
  <si>
    <t>01 01.2 Pol/17</t>
  </si>
  <si>
    <t>Vrstva č. 6 : 116,6*1,05</t>
  </si>
  <si>
    <t>901011001X00</t>
  </si>
  <si>
    <t>D+M basketbalový koš (streetball) - ocelová konstrukce s vysazením 120 cm pro zabetonování deska 120x90 cm z vodovzdorné překližky, obroučka s kovovou řetízkovou síťkou</t>
  </si>
  <si>
    <t>kus</t>
  </si>
  <si>
    <t>01 01.2 Pol/18</t>
  </si>
  <si>
    <t>917862111RT5</t>
  </si>
  <si>
    <t>Osazení stojat. obrub.bet. s opěrou,lože z C 12/15 včetně obrubníku 100/10/25</t>
  </si>
  <si>
    <t>01 01.2 Pol/19</t>
  </si>
  <si>
    <t>2*(11,0+10,6)</t>
  </si>
  <si>
    <t>935112111R00</t>
  </si>
  <si>
    <t>Osazení přík.žlabu do C8/10 tl.10cm z tvárnic 50cm</t>
  </si>
  <si>
    <t>3F8BC598-1609-4C2E-AB26-92265FF8FC52</t>
  </si>
  <si>
    <t>Pás odvodňovacího betonového žlabu pro odvod vod_x000D_
 : 0,5+11,0+10,6+0,3</t>
  </si>
  <si>
    <t>59227003R</t>
  </si>
  <si>
    <t>Žlábek betonový v. 80 x 210 x 250 mm přírodní</t>
  </si>
  <si>
    <t>SPCM</t>
  </si>
  <si>
    <t>POL3_0</t>
  </si>
  <si>
    <t>7642AAD3-10DC-4881-B2D0-D839A7427AA6</t>
  </si>
  <si>
    <t>Začátek provozního součtu</t>
  </si>
  <si>
    <t>Pás odvodňovacího betonového žlabu pro odvod vod : 22,4/0,20*1,03</t>
  </si>
  <si>
    <t>Konec provozního součtu</t>
  </si>
  <si>
    <t>Zaokrouhlení : 115</t>
  </si>
  <si>
    <t>998227121R00</t>
  </si>
  <si>
    <t>Přesun hmot,umělé sport.povrchy,kryt z granulátu</t>
  </si>
  <si>
    <t>t</t>
  </si>
  <si>
    <t>POL1_1</t>
  </si>
  <si>
    <t>01 01.2 Pol/20</t>
  </si>
  <si>
    <t>76801</t>
  </si>
  <si>
    <t>Přemístění dětských atrakcí (pískoviště, skluzavka)</t>
  </si>
  <si>
    <t>soubor</t>
  </si>
  <si>
    <t>59C18D08-27B6-41D3-A3B1-0FC721F239F5</t>
  </si>
  <si>
    <t>005281011R</t>
  </si>
  <si>
    <t>Soubor</t>
  </si>
  <si>
    <t>POL99_8</t>
  </si>
  <si>
    <t>01 01.2 Pol/21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</si>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</sst>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i/>
      <sz val="8"/>
      <color rgb="FF0173FE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/>
    <xf numFmtId="1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vertical="top"/>
    </xf>
    <xf numFmtId="14" fontId="8" fillId="0" borderId="5" xfId="0" applyNumberFormat="1" applyFont="1" applyBorder="1" applyAlignment="1">
      <alignment horizontal="center" vertical="top"/>
    </xf>
    <xf numFmtId="0" fontId="8" fillId="0" borderId="5" xfId="0" applyFont="1" applyBorder="1"/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8" xfId="0" applyBorder="1"/>
    <xf numFmtId="0" fontId="8" fillId="0" borderId="11" xfId="0" applyFont="1" applyBorder="1" applyAlignment="1">
      <alignment horizontal="left" vertical="center" indent="1"/>
    </xf>
    <xf numFmtId="0" fontId="0" fillId="0" borderId="12" xfId="0" applyBorder="1"/>
    <xf numFmtId="0" fontId="8" fillId="0" borderId="13" xfId="0" applyFont="1" applyBorder="1" applyAlignment="1">
      <alignment horizontal="left" vertical="center" indent="1"/>
    </xf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left" vertical="top" indent="1"/>
    </xf>
    <xf numFmtId="0" fontId="0" fillId="0" borderId="14" xfId="0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8" fillId="0" borderId="11" xfId="0" applyFont="1" applyBorder="1"/>
    <xf numFmtId="0" fontId="8" fillId="0" borderId="12" xfId="0" applyFont="1" applyBorder="1" applyAlignment="1">
      <alignment horizontal="right"/>
    </xf>
    <xf numFmtId="0" fontId="0" fillId="0" borderId="13" xfId="0" applyBorder="1"/>
    <xf numFmtId="0" fontId="0" fillId="0" borderId="6" xfId="0" applyBorder="1" applyAlignment="1">
      <alignment horizontal="right"/>
    </xf>
    <xf numFmtId="1" fontId="0" fillId="0" borderId="10" xfId="0" applyNumberFormat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1" fontId="0" fillId="0" borderId="13" xfId="0" applyNumberFormat="1" applyBorder="1" applyAlignment="1">
      <alignment horizontal="right" vertical="center"/>
    </xf>
    <xf numFmtId="0" fontId="3" fillId="2" borderId="0" xfId="0" applyFont="1" applyFill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4" xfId="0" applyNumberFormat="1" applyFont="1" applyBorder="1" applyAlignment="1">
      <alignment vertical="center"/>
    </xf>
    <xf numFmtId="4" fontId="13" fillId="0" borderId="4" xfId="0" applyNumberFormat="1" applyFont="1" applyBorder="1" applyAlignment="1">
      <alignment horizontal="right" vertical="center" indent="1"/>
    </xf>
    <xf numFmtId="4" fontId="13" fillId="0" borderId="9" xfId="0" applyNumberFormat="1" applyFont="1" applyBorder="1" applyAlignment="1">
      <alignment horizontal="right" vertical="center" indent="1"/>
    </xf>
    <xf numFmtId="4" fontId="11" fillId="0" borderId="14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9" xfId="0" applyNumberFormat="1" applyFont="1" applyBorder="1" applyAlignment="1">
      <alignment horizontal="right" vertical="center" indent="1"/>
    </xf>
    <xf numFmtId="1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right" indent="1"/>
    </xf>
    <xf numFmtId="4" fontId="13" fillId="0" borderId="14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0" fontId="8" fillId="3" borderId="8" xfId="0" applyFont="1" applyFill="1" applyBorder="1"/>
    <xf numFmtId="0" fontId="8" fillId="3" borderId="12" xfId="0" applyFont="1" applyFill="1" applyBorder="1" applyAlignment="1">
      <alignment vertical="center"/>
    </xf>
    <xf numFmtId="0" fontId="8" fillId="3" borderId="12" xfId="0" applyFont="1" applyFill="1" applyBorder="1"/>
    <xf numFmtId="4" fontId="0" fillId="0" borderId="0" xfId="0" applyNumberFormat="1"/>
    <xf numFmtId="0" fontId="9" fillId="3" borderId="10" xfId="0" applyFont="1" applyFill="1" applyBorder="1" applyAlignment="1">
      <alignment horizontal="left" vertical="center" indent="1"/>
    </xf>
    <xf numFmtId="0" fontId="0" fillId="3" borderId="7" xfId="0" applyFill="1" applyBorder="1"/>
    <xf numFmtId="49" fontId="6" fillId="3" borderId="7" xfId="0" applyNumberFormat="1" applyFont="1" applyFill="1" applyBorder="1" applyAlignment="1">
      <alignment horizontal="left" vertical="center"/>
    </xf>
    <xf numFmtId="0" fontId="8" fillId="3" borderId="7" xfId="0" applyFont="1" applyFill="1" applyBorder="1"/>
    <xf numFmtId="0" fontId="0" fillId="3" borderId="11" xfId="0" applyFill="1" applyBorder="1" applyAlignment="1">
      <alignment horizontal="left" vertical="center" indent="1"/>
    </xf>
    <xf numFmtId="0" fontId="0" fillId="3" borderId="0" xfId="0" applyFill="1"/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9" fontId="8" fillId="3" borderId="0" xfId="0" applyNumberFormat="1" applyFont="1" applyFill="1" applyAlignment="1">
      <alignment horizontal="left" vertical="center"/>
    </xf>
    <xf numFmtId="0" fontId="8" fillId="3" borderId="0" xfId="0" applyFont="1" applyFill="1"/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49" fontId="0" fillId="4" borderId="5" xfId="0" applyNumberFormat="1" applyFill="1" applyBorder="1" applyAlignment="1" applyProtection="1">
      <alignment horizontal="left" vertical="center"/>
      <protection locked="0"/>
    </xf>
    <xf numFmtId="49" fontId="0" fillId="4" borderId="5" xfId="0" applyNumberFormat="1" applyFill="1" applyBorder="1" applyAlignment="1" applyProtection="1">
      <alignment horizontal="left" vertical="center"/>
      <protection locked="0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7" fillId="0" borderId="15" xfId="0" applyFont="1" applyBorder="1"/>
    <xf numFmtId="4" fontId="7" fillId="5" borderId="17" xfId="0" applyNumberFormat="1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 wrapText="1"/>
    </xf>
    <xf numFmtId="4" fontId="7" fillId="5" borderId="19" xfId="0" applyNumberFormat="1" applyFont="1" applyFill="1" applyBorder="1" applyAlignment="1">
      <alignment horizontal="right" vertical="center" wrapText="1"/>
    </xf>
    <xf numFmtId="1" fontId="7" fillId="0" borderId="15" xfId="0" applyNumberFormat="1" applyFont="1" applyBorder="1"/>
    <xf numFmtId="49" fontId="7" fillId="0" borderId="20" xfId="0" applyNumberFormat="1" applyFont="1" applyBorder="1" applyAlignment="1">
      <alignment horizontal="left" vertical="center" wrapText="1"/>
    </xf>
    <xf numFmtId="4" fontId="7" fillId="0" borderId="22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vertical="center"/>
    </xf>
    <xf numFmtId="49" fontId="7" fillId="0" borderId="21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 indent="1"/>
    </xf>
    <xf numFmtId="4" fontId="7" fillId="0" borderId="19" xfId="0" applyNumberFormat="1" applyFont="1" applyBorder="1" applyAlignment="1">
      <alignment vertical="center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4" fontId="7" fillId="3" borderId="2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shrinkToFit="1"/>
    </xf>
    <xf numFmtId="4" fontId="10" fillId="5" borderId="19" xfId="0" applyNumberFormat="1" applyFont="1" applyFill="1" applyBorder="1" applyAlignment="1">
      <alignment horizontal="right" vertical="center" wrapText="1" shrinkToFit="1"/>
    </xf>
    <xf numFmtId="4" fontId="7" fillId="5" borderId="19" xfId="0" applyNumberFormat="1" applyFont="1" applyFill="1" applyBorder="1" applyAlignment="1">
      <alignment horizontal="right" vertical="center" wrapText="1" shrinkToFit="1"/>
    </xf>
    <xf numFmtId="4" fontId="7" fillId="0" borderId="22" xfId="0" applyNumberFormat="1" applyFont="1" applyBorder="1" applyAlignment="1">
      <alignment horizontal="right" vertical="center" shrinkToFit="1"/>
    </xf>
    <xf numFmtId="4" fontId="7" fillId="0" borderId="22" xfId="0" applyNumberFormat="1" applyFont="1" applyBorder="1" applyAlignment="1">
      <alignment vertical="center" shrinkToFit="1"/>
    </xf>
    <xf numFmtId="4" fontId="7" fillId="0" borderId="19" xfId="0" applyNumberFormat="1" applyFont="1" applyBorder="1" applyAlignment="1">
      <alignment vertical="center" shrinkToFit="1"/>
    </xf>
    <xf numFmtId="4" fontId="7" fillId="3" borderId="22" xfId="0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2" fontId="12" fillId="3" borderId="4" xfId="0" applyNumberFormat="1" applyFont="1" applyFill="1" applyBorder="1" applyAlignment="1">
      <alignment horizontal="right" vertical="center"/>
    </xf>
    <xf numFmtId="49" fontId="0" fillId="3" borderId="9" xfId="0" applyNumberFormat="1" applyFill="1" applyBorder="1" applyAlignment="1">
      <alignment horizontal="left" vertical="center"/>
    </xf>
    <xf numFmtId="0" fontId="0" fillId="3" borderId="4" xfId="0" applyFill="1" applyBorder="1"/>
    <xf numFmtId="4" fontId="12" fillId="3" borderId="4" xfId="0" applyNumberFormat="1" applyFont="1" applyFill="1" applyBorder="1" applyAlignment="1">
      <alignment horizontal="right" vertical="center"/>
    </xf>
    <xf numFmtId="49" fontId="8" fillId="3" borderId="9" xfId="0" applyNumberFormat="1" applyFont="1" applyFill="1" applyBorder="1" applyAlignment="1">
      <alignment horizontal="left" vertical="center"/>
    </xf>
    <xf numFmtId="0" fontId="6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right" vertical="center" wrapText="1"/>
    </xf>
    <xf numFmtId="49" fontId="7" fillId="0" borderId="22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" fontId="7" fillId="0" borderId="19" xfId="0" applyNumberFormat="1" applyFont="1" applyBorder="1" applyAlignment="1">
      <alignment horizontal="right" vertical="center"/>
    </xf>
    <xf numFmtId="4" fontId="7" fillId="3" borderId="22" xfId="0" applyNumberFormat="1" applyFont="1" applyFill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 shrinkToFit="1"/>
    </xf>
    <xf numFmtId="4" fontId="7" fillId="3" borderId="22" xfId="0" applyNumberFormat="1" applyFont="1" applyFill="1" applyBorder="1" applyAlignment="1">
      <alignment horizontal="right" vertical="center" shrinkToFit="1"/>
    </xf>
    <xf numFmtId="49" fontId="0" fillId="0" borderId="0" xfId="0" applyNumberFormat="1"/>
    <xf numFmtId="49" fontId="0" fillId="0" borderId="14" xfId="0" applyNumberForma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49" fontId="0" fillId="0" borderId="21" xfId="0" applyNumberFormat="1" applyBorder="1" applyAlignment="1">
      <alignment vertical="center"/>
    </xf>
    <xf numFmtId="49" fontId="0" fillId="0" borderId="21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0" fillId="0" borderId="23" xfId="0" applyNumberFormat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left" vertical="center" indent="1"/>
    </xf>
    <xf numFmtId="49" fontId="0" fillId="3" borderId="21" xfId="0" applyNumberFormat="1" applyFill="1" applyBorder="1" applyAlignment="1">
      <alignment vertical="center"/>
    </xf>
    <xf numFmtId="49" fontId="0" fillId="3" borderId="23" xfId="0" applyNumberFormat="1" applyFill="1" applyBorder="1" applyAlignment="1">
      <alignment vertical="center"/>
    </xf>
    <xf numFmtId="0" fontId="8" fillId="5" borderId="22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49" fontId="0" fillId="5" borderId="22" xfId="0" applyNumberFormat="1" applyFill="1" applyBorder="1" applyAlignment="1">
      <alignment vertical="center"/>
    </xf>
    <xf numFmtId="0" fontId="0" fillId="5" borderId="20" xfId="0" applyFill="1" applyBorder="1" applyAlignment="1">
      <alignment horizontal="right" vertical="center"/>
    </xf>
    <xf numFmtId="0" fontId="0" fillId="5" borderId="22" xfId="0" applyFill="1" applyBorder="1" applyAlignment="1">
      <alignment vertical="center" wrapText="1"/>
    </xf>
    <xf numFmtId="0" fontId="15" fillId="0" borderId="0" xfId="0" applyFont="1" applyAlignment="1">
      <alignment horizontal="center"/>
    </xf>
    <xf numFmtId="49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25" xfId="0" applyFont="1" applyFill="1" applyBorder="1" applyAlignment="1" applyProtection="1">
      <alignment horizontal="center" vertical="center" wrapText="1"/>
      <protection locked="0"/>
    </xf>
    <xf numFmtId="0" fontId="15" fillId="4" borderId="18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26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quotePrefix="1" applyNumberFormat="1" applyFont="1" applyAlignment="1">
      <alignment horizontal="left" wrapText="1" indent="3"/>
    </xf>
    <xf numFmtId="0" fontId="8" fillId="3" borderId="17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NumberFormat="1" applyAlignment="1">
      <alignment horizontal="left" vertical="center" wrapText="1"/>
    </xf>
    <xf numFmtId="0" fontId="16" fillId="0" borderId="0" xfId="0" applyNumberFormat="1" applyFont="1" applyAlignment="1">
      <alignment horizontal="left" vertical="center" wrapText="1"/>
    </xf>
    <xf numFmtId="0" fontId="15" fillId="3" borderId="2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64" fontId="16" fillId="0" borderId="0" xfId="0" applyNumberFormat="1" applyFont="1" applyAlignment="1">
      <alignment vertical="center" shrinkToFit="1"/>
    </xf>
    <xf numFmtId="4" fontId="16" fillId="0" borderId="0" xfId="0" applyNumberFormat="1" applyFont="1" applyAlignment="1">
      <alignment vertical="center" shrinkToFit="1"/>
    </xf>
    <xf numFmtId="49" fontId="16" fillId="0" borderId="0" xfId="0" applyNumberFormat="1" applyFont="1" applyAlignment="1">
      <alignment horizontal="center" vertical="center" shrinkToFit="1"/>
    </xf>
    <xf numFmtId="0" fontId="15" fillId="3" borderId="21" xfId="0" applyFont="1" applyFill="1" applyBorder="1" applyAlignment="1">
      <alignment horizontal="center" vertical="center" shrinkToFit="1"/>
    </xf>
    <xf numFmtId="164" fontId="15" fillId="3" borderId="21" xfId="0" applyNumberFormat="1" applyFont="1" applyFill="1" applyBorder="1" applyAlignment="1">
      <alignment vertical="center" shrinkToFit="1"/>
    </xf>
    <xf numFmtId="4" fontId="15" fillId="3" borderId="21" xfId="0" applyNumberFormat="1" applyFont="1" applyFill="1" applyBorder="1" applyAlignment="1">
      <alignment vertical="center" shrinkToFit="1"/>
    </xf>
    <xf numFmtId="4" fontId="15" fillId="3" borderId="23" xfId="0" applyNumberFormat="1" applyFont="1" applyFill="1" applyBorder="1" applyAlignment="1">
      <alignment vertical="center" shrinkToFit="1"/>
    </xf>
    <xf numFmtId="0" fontId="15" fillId="4" borderId="18" xfId="0" applyFont="1" applyFill="1" applyBorder="1" applyAlignment="1" applyProtection="1">
      <alignment horizontal="center" vertical="center" wrapText="1" shrinkToFit="1"/>
      <protection locked="0"/>
    </xf>
    <xf numFmtId="164" fontId="15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4" borderId="0" xfId="0" applyFont="1" applyFill="1" applyBorder="1" applyAlignment="1" applyProtection="1">
      <alignment horizontal="center" vertical="center" wrapText="1" shrinkToFit="1"/>
      <protection locked="0"/>
    </xf>
    <xf numFmtId="164" fontId="15" fillId="4" borderId="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4" borderId="26" xfId="0" applyFont="1" applyFill="1" applyBorder="1" applyAlignment="1" applyProtection="1">
      <alignment horizontal="center" vertical="center" wrapText="1" shrinkToFit="1"/>
      <protection locked="0"/>
    </xf>
    <xf numFmtId="164" fontId="15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3" borderId="18" xfId="0" applyNumberFormat="1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 shrinkToFit="1"/>
    </xf>
    <xf numFmtId="164" fontId="8" fillId="3" borderId="18" xfId="0" applyNumberFormat="1" applyFont="1" applyFill="1" applyBorder="1" applyAlignment="1">
      <alignment vertical="center" shrinkToFit="1"/>
    </xf>
    <xf numFmtId="4" fontId="8" fillId="3" borderId="18" xfId="0" applyNumberFormat="1" applyFont="1" applyFill="1" applyBorder="1" applyAlignment="1">
      <alignment vertical="center" shrinkToFit="1"/>
    </xf>
    <xf numFmtId="4" fontId="8" fillId="3" borderId="24" xfId="0" applyNumberFormat="1" applyFont="1" applyFill="1" applyBorder="1" applyAlignment="1">
      <alignment vertical="center" shrinkToFit="1"/>
    </xf>
    <xf numFmtId="49" fontId="8" fillId="3" borderId="18" xfId="0" applyNumberFormat="1" applyFont="1" applyFill="1" applyBorder="1" applyAlignment="1">
      <alignment horizontal="center" vertical="center" shrinkToFit="1"/>
    </xf>
    <xf numFmtId="49" fontId="8" fillId="3" borderId="24" xfId="0" applyNumberFormat="1" applyFont="1" applyFill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/>
    </xf>
    <xf numFmtId="0" fontId="16" fillId="0" borderId="22" xfId="0" applyNumberFormat="1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shrinkToFit="1"/>
    </xf>
    <xf numFmtId="164" fontId="16" fillId="0" borderId="22" xfId="0" applyNumberFormat="1" applyFont="1" applyBorder="1" applyAlignment="1">
      <alignment vertical="center" shrinkToFit="1"/>
    </xf>
    <xf numFmtId="4" fontId="16" fillId="0" borderId="22" xfId="0" applyNumberFormat="1" applyFont="1" applyBorder="1" applyAlignment="1">
      <alignment vertical="center" shrinkToFit="1"/>
    </xf>
    <xf numFmtId="49" fontId="16" fillId="0" borderId="22" xfId="0" applyNumberFormat="1" applyFont="1" applyBorder="1" applyAlignment="1">
      <alignment horizontal="center" vertical="center" shrinkToFit="1"/>
    </xf>
    <xf numFmtId="4" fontId="16" fillId="4" borderId="22" xfId="0" applyNumberFormat="1" applyFont="1" applyFill="1" applyBorder="1" applyAlignment="1" applyProtection="1">
      <alignment vertical="center" shrinkToFit="1"/>
      <protection locked="0"/>
    </xf>
    <xf numFmtId="0" fontId="17" fillId="0" borderId="0" xfId="0" applyFont="1" applyAlignment="1">
      <alignment horizontal="left" vertical="center" indent="3" shrinkToFit="1"/>
    </xf>
    <xf numFmtId="164" fontId="17" fillId="0" borderId="0" xfId="0" applyNumberFormat="1" applyFont="1" applyAlignment="1">
      <alignment vertical="center" shrinkToFit="1"/>
    </xf>
    <xf numFmtId="0" fontId="17" fillId="0" borderId="0" xfId="0" quotePrefix="1" applyNumberFormat="1" applyFont="1" applyAlignment="1">
      <alignment horizontal="left" vertical="center" wrapText="1" indent="3"/>
    </xf>
    <xf numFmtId="0" fontId="17" fillId="0" borderId="0" xfId="0" quotePrefix="1" applyNumberFormat="1" applyFont="1" applyAlignment="1">
      <alignment horizontal="left" vertical="center" wrapText="1" indent="3" shrinkToFit="1"/>
    </xf>
    <xf numFmtId="0" fontId="18" fillId="0" borderId="0" xfId="0" applyFont="1" applyAlignment="1">
      <alignment horizontal="left" vertical="center" indent="4" shrinkToFit="1"/>
    </xf>
    <xf numFmtId="164" fontId="18" fillId="0" borderId="0" xfId="0" applyNumberFormat="1" applyFont="1" applyAlignment="1">
      <alignment vertical="center" shrinkToFit="1"/>
    </xf>
    <xf numFmtId="0" fontId="18" fillId="0" borderId="0" xfId="0" quotePrefix="1" applyNumberFormat="1" applyFont="1" applyAlignment="1">
      <alignment horizontal="left" vertical="center" wrapText="1" indent="4"/>
    </xf>
    <xf numFmtId="0" fontId="18" fillId="0" borderId="0" xfId="0" quotePrefix="1" applyNumberFormat="1" applyFont="1" applyAlignment="1">
      <alignment horizontal="left" vertical="center" indent="4" shrinkToFit="1"/>
    </xf>
    <xf numFmtId="0" fontId="17" fillId="0" borderId="0" xfId="0" quotePrefix="1" applyNumberFormat="1" applyFont="1" applyAlignment="1">
      <alignment horizontal="left" vertical="center" indent="3"/>
    </xf>
    <xf numFmtId="0" fontId="17" fillId="0" borderId="0" xfId="0" applyNumberFormat="1" applyFont="1" applyAlignment="1">
      <alignment horizontal="left" vertical="center" indent="3"/>
    </xf>
    <xf numFmtId="0" fontId="18" fillId="0" borderId="0" xfId="0" applyNumberFormat="1" applyFont="1" applyAlignment="1">
      <alignment horizontal="left" vertical="center" indent="4"/>
    </xf>
    <xf numFmtId="0" fontId="0" fillId="0" borderId="0" xfId="0" applyNumberFormat="1" applyAlignment="1">
      <alignment horizontal="left" wrapText="1" indent="3"/>
    </xf>
    <xf numFmtId="0" fontId="16" fillId="0" borderId="0" xfId="0" applyNumberFormat="1" applyFont="1" applyAlignment="1">
      <alignment horizontal="left" wrapText="1" indent="3"/>
    </xf>
    <xf numFmtId="0" fontId="0" fillId="0" borderId="0" xfId="0" applyNumberFormat="1" applyAlignment="1">
      <alignment horizontal="left" wrapText="1" indent="4"/>
    </xf>
    <xf numFmtId="0" fontId="16" fillId="0" borderId="0" xfId="0" applyNumberFormat="1" applyFont="1" applyAlignment="1">
      <alignment horizontal="left" wrapText="1" indent="4"/>
    </xf>
    <xf numFmtId="0" fontId="16" fillId="0" borderId="0" xfId="0" quotePrefix="1" applyNumberFormat="1" applyFont="1" applyAlignment="1">
      <alignment horizontal="left" wrapText="1" indent="4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PFILES\YODA\IPFiles\Templates\Rozpo&#269;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2.75" x14ac:dyDescent="0.2"/>
  <sheetData>
    <row r="1" spans="1:7" x14ac:dyDescent="0.2">
      <c r="A1" s="15" t="s">
        <v>38</v>
      </c>
    </row>
    <row r="2" spans="1:7" ht="57.75" customHeight="1" x14ac:dyDescent="0.2">
      <c r="A2" s="69" t="s">
        <v>39</v>
      </c>
      <c r="B2" s="69"/>
      <c r="C2" s="69"/>
      <c r="D2" s="69"/>
      <c r="E2" s="69"/>
      <c r="F2" s="69"/>
      <c r="G2" s="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I12" sqref="I12"/>
    </sheetView>
  </sheetViews>
  <sheetFormatPr defaultColWidth="9" defaultRowHeight="12.75" x14ac:dyDescent="0.2"/>
  <cols>
    <col min="1" max="1" width="8.5703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t="s">
        <v>41</v>
      </c>
      <c r="B1" s="70" t="s">
        <v>4</v>
      </c>
      <c r="C1" s="71"/>
      <c r="D1" s="71"/>
      <c r="E1" s="71"/>
      <c r="F1" s="71"/>
      <c r="G1" s="71"/>
      <c r="H1" s="71"/>
      <c r="I1" s="71"/>
      <c r="J1" s="72"/>
    </row>
    <row r="2" spans="1:15" ht="23.25" customHeight="1" x14ac:dyDescent="0.2">
      <c r="B2" s="96" t="s">
        <v>23</v>
      </c>
      <c r="C2" s="97"/>
      <c r="D2" s="98" t="s">
        <v>44</v>
      </c>
      <c r="E2" s="98" t="s">
        <v>45</v>
      </c>
      <c r="F2" s="99"/>
      <c r="G2" s="99"/>
      <c r="H2" s="99"/>
      <c r="I2" s="99"/>
      <c r="J2" s="92"/>
      <c r="O2" s="1"/>
    </row>
    <row r="3" spans="1:15" ht="23.25" hidden="1" customHeight="1" x14ac:dyDescent="0.2">
      <c r="B3" s="100"/>
      <c r="C3" s="101"/>
      <c r="D3" s="102"/>
      <c r="E3" s="102"/>
      <c r="F3" s="103"/>
      <c r="G3" s="103"/>
      <c r="H3" s="101"/>
      <c r="I3" s="104"/>
      <c r="J3" s="93"/>
    </row>
    <row r="4" spans="1:15" ht="23.25" customHeight="1" x14ac:dyDescent="0.2">
      <c r="A4" s="95">
        <v>26941</v>
      </c>
      <c r="B4" s="100"/>
      <c r="C4" s="101"/>
      <c r="D4" s="105" t="s">
        <v>42</v>
      </c>
      <c r="E4" s="105" t="s">
        <v>43</v>
      </c>
      <c r="F4" s="106"/>
      <c r="G4" s="106"/>
      <c r="H4" s="106"/>
      <c r="I4" s="106"/>
      <c r="J4" s="94"/>
    </row>
    <row r="5" spans="1:15" ht="24" customHeight="1" x14ac:dyDescent="0.2">
      <c r="B5" s="44" t="s">
        <v>22</v>
      </c>
      <c r="C5" s="31"/>
      <c r="D5" s="107" t="s">
        <v>46</v>
      </c>
      <c r="E5" s="34"/>
      <c r="F5" s="34"/>
      <c r="G5" s="34"/>
      <c r="H5" s="35" t="s">
        <v>34</v>
      </c>
      <c r="I5" s="107" t="s">
        <v>50</v>
      </c>
      <c r="J5" s="45"/>
    </row>
    <row r="6" spans="1:15" ht="15.75" customHeight="1" x14ac:dyDescent="0.2">
      <c r="B6" s="46"/>
      <c r="C6" s="13"/>
      <c r="D6" s="108" t="s">
        <v>47</v>
      </c>
      <c r="E6" s="19"/>
      <c r="F6" s="19"/>
      <c r="G6" s="19"/>
      <c r="H6" s="14" t="s">
        <v>35</v>
      </c>
      <c r="I6" s="108" t="s">
        <v>51</v>
      </c>
      <c r="J6" s="47"/>
    </row>
    <row r="7" spans="1:15" ht="15.75" customHeight="1" x14ac:dyDescent="0.2">
      <c r="B7" s="48"/>
      <c r="C7" s="28"/>
      <c r="D7" s="109" t="s">
        <v>49</v>
      </c>
      <c r="E7" s="109" t="s">
        <v>48</v>
      </c>
      <c r="F7" s="36"/>
      <c r="G7" s="36"/>
      <c r="H7" s="36"/>
      <c r="I7" s="36"/>
      <c r="J7" s="49"/>
    </row>
    <row r="8" spans="1:15" ht="24" hidden="1" customHeight="1" x14ac:dyDescent="0.2">
      <c r="B8" s="43" t="s">
        <v>20</v>
      </c>
      <c r="D8" s="10"/>
      <c r="H8" s="14" t="s">
        <v>34</v>
      </c>
      <c r="I8" s="10"/>
      <c r="J8" s="47"/>
    </row>
    <row r="9" spans="1:15" ht="15.75" hidden="1" customHeight="1" x14ac:dyDescent="0.2">
      <c r="B9" s="50"/>
      <c r="D9" s="10"/>
      <c r="H9" s="14" t="s">
        <v>35</v>
      </c>
      <c r="I9" s="10"/>
      <c r="J9" s="47"/>
    </row>
    <row r="10" spans="1:15" ht="15.75" hidden="1" customHeight="1" x14ac:dyDescent="0.2">
      <c r="B10" s="51"/>
      <c r="D10" s="10"/>
      <c r="E10" s="10"/>
      <c r="F10" s="19"/>
      <c r="I10" s="37"/>
      <c r="J10" s="47"/>
    </row>
    <row r="11" spans="1:15" ht="24" customHeight="1" x14ac:dyDescent="0.2">
      <c r="B11" s="44" t="s">
        <v>19</v>
      </c>
      <c r="C11" s="31"/>
      <c r="D11" s="110"/>
      <c r="E11" s="110"/>
      <c r="F11" s="110"/>
      <c r="G11" s="110"/>
      <c r="H11" s="35" t="s">
        <v>34</v>
      </c>
      <c r="I11" s="114"/>
      <c r="J11" s="45"/>
    </row>
    <row r="12" spans="1:15" ht="15.75" customHeight="1" x14ac:dyDescent="0.2">
      <c r="B12" s="46"/>
      <c r="C12" s="13"/>
      <c r="D12" s="111"/>
      <c r="E12" s="111"/>
      <c r="F12" s="111"/>
      <c r="G12" s="111"/>
      <c r="H12" s="14" t="s">
        <v>35</v>
      </c>
      <c r="I12" s="115"/>
      <c r="J12" s="47"/>
    </row>
    <row r="13" spans="1:15" ht="15.75" customHeight="1" x14ac:dyDescent="0.2">
      <c r="B13" s="48"/>
      <c r="C13" s="28"/>
      <c r="D13" s="113"/>
      <c r="E13" s="112"/>
      <c r="F13" s="112"/>
      <c r="G13" s="112"/>
      <c r="H13" s="112"/>
      <c r="I13" s="36"/>
      <c r="J13" s="49"/>
    </row>
    <row r="14" spans="1:15" ht="24" hidden="1" customHeight="1" x14ac:dyDescent="0.2">
      <c r="B14" s="52" t="s">
        <v>21</v>
      </c>
      <c r="C14" s="3"/>
      <c r="D14" s="38"/>
      <c r="E14" s="13"/>
      <c r="F14" s="13"/>
      <c r="G14" s="13"/>
      <c r="H14" s="14"/>
      <c r="I14" s="13"/>
      <c r="J14" s="47"/>
    </row>
    <row r="15" spans="1:15" ht="32.25" customHeight="1" x14ac:dyDescent="0.2">
      <c r="B15" s="51" t="s">
        <v>32</v>
      </c>
      <c r="C15" s="20"/>
      <c r="E15" s="81"/>
      <c r="F15" s="81"/>
      <c r="G15" s="82"/>
      <c r="H15" s="82"/>
      <c r="I15" s="82" t="s">
        <v>29</v>
      </c>
      <c r="J15" s="83"/>
    </row>
    <row r="16" spans="1:15" ht="23.25" customHeight="1" x14ac:dyDescent="0.2">
      <c r="A16" s="162" t="s">
        <v>25</v>
      </c>
      <c r="B16" s="163" t="s">
        <v>25</v>
      </c>
      <c r="C16" s="21"/>
      <c r="D16" s="22"/>
      <c r="E16" s="84"/>
      <c r="F16" s="76"/>
      <c r="G16" s="84"/>
      <c r="H16" s="77"/>
      <c r="I16" s="76">
        <f>SUMIF(F47:F56,A16,I47:I56)+SUMIF(F47:F56,"PSU",I47:I56)</f>
        <v>0</v>
      </c>
      <c r="J16" s="77"/>
    </row>
    <row r="17" spans="1:10" ht="23.25" customHeight="1" x14ac:dyDescent="0.2">
      <c r="A17" s="162" t="s">
        <v>26</v>
      </c>
      <c r="B17" s="163" t="s">
        <v>26</v>
      </c>
      <c r="C17" s="21"/>
      <c r="D17" s="22"/>
      <c r="E17" s="84"/>
      <c r="F17" s="76"/>
      <c r="G17" s="84"/>
      <c r="H17" s="77"/>
      <c r="I17" s="76">
        <f>SUMIF(F47:F56,A17,I47:I56)</f>
        <v>0</v>
      </c>
      <c r="J17" s="77"/>
    </row>
    <row r="18" spans="1:10" ht="23.25" customHeight="1" x14ac:dyDescent="0.2">
      <c r="A18" s="162" t="s">
        <v>27</v>
      </c>
      <c r="B18" s="163" t="s">
        <v>27</v>
      </c>
      <c r="C18" s="21"/>
      <c r="D18" s="22"/>
      <c r="E18" s="84"/>
      <c r="F18" s="76"/>
      <c r="G18" s="84"/>
      <c r="H18" s="77"/>
      <c r="I18" s="76">
        <f>SUMIF(F47:F56,A18,I47:I56)</f>
        <v>0</v>
      </c>
      <c r="J18" s="77"/>
    </row>
    <row r="19" spans="1:10" ht="23.25" customHeight="1" x14ac:dyDescent="0.2">
      <c r="A19" s="162" t="s">
        <v>77</v>
      </c>
      <c r="B19" s="163" t="s">
        <v>77</v>
      </c>
      <c r="C19" s="21"/>
      <c r="D19" s="22"/>
      <c r="E19" s="84"/>
      <c r="F19" s="76"/>
      <c r="G19" s="84"/>
      <c r="H19" s="77"/>
      <c r="I19" s="76">
        <f>SUMIF(F47:F56,A19,I47:I56)</f>
        <v>0</v>
      </c>
      <c r="J19" s="77"/>
    </row>
    <row r="20" spans="1:10" ht="23.25" customHeight="1" x14ac:dyDescent="0.2">
      <c r="A20" s="162" t="s">
        <v>76</v>
      </c>
      <c r="B20" s="163" t="s">
        <v>76</v>
      </c>
      <c r="C20" s="21"/>
      <c r="D20" s="22"/>
      <c r="E20" s="84"/>
      <c r="F20" s="76"/>
      <c r="G20" s="84"/>
      <c r="H20" s="77"/>
      <c r="I20" s="76">
        <f>SUMIF(F47:F56,A20,I47:I56)</f>
        <v>0</v>
      </c>
      <c r="J20" s="77"/>
    </row>
    <row r="21" spans="1:10" ht="23.25" customHeight="1" x14ac:dyDescent="0.2">
      <c r="B21" s="54" t="s">
        <v>29</v>
      </c>
      <c r="C21" s="23"/>
      <c r="D21" s="24"/>
      <c r="E21" s="78"/>
      <c r="F21" s="79"/>
      <c r="G21" s="78"/>
      <c r="H21" s="80"/>
      <c r="I21" s="79">
        <f>SUM(I16:J20)</f>
        <v>0</v>
      </c>
      <c r="J21" s="80"/>
    </row>
    <row r="22" spans="1:10" ht="33" customHeight="1" x14ac:dyDescent="0.2">
      <c r="B22" s="51" t="s">
        <v>33</v>
      </c>
      <c r="C22" s="10"/>
      <c r="E22" s="25"/>
      <c r="F22" s="26"/>
      <c r="G22" s="13"/>
      <c r="H22" s="13"/>
      <c r="I22" s="13"/>
      <c r="J22" s="55"/>
    </row>
    <row r="23" spans="1:10" ht="23.25" customHeight="1" x14ac:dyDescent="0.2">
      <c r="B23" s="44" t="s">
        <v>12</v>
      </c>
      <c r="C23" s="30"/>
      <c r="D23" s="31"/>
      <c r="E23" s="66">
        <v>15</v>
      </c>
      <c r="F23" s="32" t="s">
        <v>0</v>
      </c>
      <c r="G23" s="86">
        <f>ZakladDPHSniVypocet</f>
        <v>0</v>
      </c>
      <c r="H23" s="86"/>
      <c r="I23" s="86"/>
      <c r="J23" s="56" t="str">
        <f t="shared" ref="J23:J28" si="0">Mena</f>
        <v>CZK</v>
      </c>
    </row>
    <row r="24" spans="1:10" ht="23.25" customHeight="1" x14ac:dyDescent="0.2">
      <c r="B24" s="53" t="s">
        <v>13</v>
      </c>
      <c r="C24" s="21"/>
      <c r="D24" s="22"/>
      <c r="E24" s="67">
        <f>SazbaDPH1</f>
        <v>15</v>
      </c>
      <c r="F24" s="33" t="s">
        <v>0</v>
      </c>
      <c r="G24" s="85">
        <f>ZakladDPHSni*SazbaDPH1/100</f>
        <v>0</v>
      </c>
      <c r="H24" s="85"/>
      <c r="I24" s="85"/>
      <c r="J24" s="57" t="str">
        <f t="shared" si="0"/>
        <v>CZK</v>
      </c>
    </row>
    <row r="25" spans="1:10" ht="23.25" customHeight="1" x14ac:dyDescent="0.2">
      <c r="B25" s="53" t="s">
        <v>14</v>
      </c>
      <c r="C25" s="21"/>
      <c r="D25" s="22"/>
      <c r="E25" s="67">
        <v>21</v>
      </c>
      <c r="F25" s="33" t="s">
        <v>0</v>
      </c>
      <c r="G25" s="75">
        <f>ZakladDPHZaklVypocet</f>
        <v>0</v>
      </c>
      <c r="H25" s="75"/>
      <c r="I25" s="75"/>
      <c r="J25" s="57" t="str">
        <f t="shared" si="0"/>
        <v>CZK</v>
      </c>
    </row>
    <row r="26" spans="1:10" ht="23.25" customHeight="1" x14ac:dyDescent="0.2">
      <c r="B26" s="58" t="s">
        <v>15</v>
      </c>
      <c r="C26" s="27"/>
      <c r="D26" s="28"/>
      <c r="E26" s="68">
        <f>SazbaDPH2</f>
        <v>21</v>
      </c>
      <c r="F26" s="29" t="s">
        <v>0</v>
      </c>
      <c r="G26" s="73">
        <f>ZakladDPHZakl*SazbaDPH2/100</f>
        <v>0</v>
      </c>
      <c r="H26" s="73"/>
      <c r="I26" s="73"/>
      <c r="J26" s="59" t="str">
        <f t="shared" si="0"/>
        <v>CZK</v>
      </c>
    </row>
    <row r="27" spans="1:10" ht="23.25" customHeight="1" x14ac:dyDescent="0.2">
      <c r="B27" s="43" t="s">
        <v>5</v>
      </c>
      <c r="C27" s="10"/>
      <c r="D27" s="12"/>
      <c r="E27" s="10"/>
      <c r="F27" s="11"/>
      <c r="G27" s="74">
        <f>0</f>
        <v>0</v>
      </c>
      <c r="H27" s="74"/>
      <c r="I27" s="74"/>
      <c r="J27" s="55" t="str">
        <f t="shared" si="0"/>
        <v>CZK</v>
      </c>
    </row>
    <row r="28" spans="1:10" ht="27.75" hidden="1" customHeight="1" x14ac:dyDescent="0.2">
      <c r="B28" s="140" t="s">
        <v>24</v>
      </c>
      <c r="C28" s="141"/>
      <c r="D28" s="141"/>
      <c r="E28" s="142"/>
      <c r="F28" s="143"/>
      <c r="G28" s="144">
        <f>ZakladDPHSniVypocet+ZakladDPHZaklVypocet</f>
        <v>0</v>
      </c>
      <c r="H28" s="144"/>
      <c r="I28" s="144"/>
      <c r="J28" s="145" t="str">
        <f t="shared" si="0"/>
        <v>CZK</v>
      </c>
    </row>
    <row r="29" spans="1:10" ht="27.75" customHeight="1" x14ac:dyDescent="0.2">
      <c r="B29" s="140" t="s">
        <v>36</v>
      </c>
      <c r="C29" s="146"/>
      <c r="D29" s="146"/>
      <c r="E29" s="146"/>
      <c r="F29" s="146"/>
      <c r="G29" s="147">
        <f>ZakladDPHSni+DPHSni+ZakladDPHZakl+DPHZakl+Zaokrouhleni</f>
        <v>0</v>
      </c>
      <c r="H29" s="147"/>
      <c r="I29" s="147"/>
      <c r="J29" s="148" t="s">
        <v>55</v>
      </c>
    </row>
    <row r="30" spans="1:10" ht="12.75" customHeight="1" x14ac:dyDescent="0.2">
      <c r="B30" s="50"/>
      <c r="J30" s="60"/>
    </row>
    <row r="31" spans="1:10" ht="30" customHeight="1" x14ac:dyDescent="0.2">
      <c r="B31" s="50"/>
      <c r="J31" s="60"/>
    </row>
    <row r="32" spans="1:10" ht="18.75" customHeight="1" x14ac:dyDescent="0.2">
      <c r="B32" s="61" t="s">
        <v>40</v>
      </c>
      <c r="C32" s="39"/>
      <c r="D32" s="40"/>
      <c r="E32" s="40"/>
      <c r="F32" s="9" t="s">
        <v>11</v>
      </c>
      <c r="G32" s="40"/>
      <c r="H32" s="41"/>
      <c r="I32" s="40"/>
      <c r="J32" s="60"/>
    </row>
    <row r="33" spans="1:10" ht="47.25" customHeight="1" x14ac:dyDescent="0.2">
      <c r="B33" s="50"/>
      <c r="J33" s="60"/>
    </row>
    <row r="34" spans="1:10" s="15" customFormat="1" ht="18.75" customHeight="1" x14ac:dyDescent="0.2">
      <c r="B34" s="62"/>
      <c r="C34" s="42"/>
      <c r="D34" s="42"/>
      <c r="E34" s="42"/>
      <c r="G34" s="42"/>
      <c r="H34" s="42"/>
      <c r="I34" s="42"/>
      <c r="J34" s="63"/>
    </row>
    <row r="35" spans="1:10" ht="12.75" customHeight="1" x14ac:dyDescent="0.2">
      <c r="B35" s="50"/>
      <c r="C35" s="87" t="s">
        <v>2</v>
      </c>
      <c r="D35" s="87"/>
      <c r="E35" s="87"/>
      <c r="H35" s="8" t="s">
        <v>3</v>
      </c>
      <c r="J35" s="60"/>
    </row>
    <row r="36" spans="1:10" ht="13.5" customHeight="1" x14ac:dyDescent="0.2">
      <c r="B36" s="64"/>
      <c r="C36" s="28"/>
      <c r="D36" s="28"/>
      <c r="E36" s="28"/>
      <c r="F36" s="28"/>
      <c r="G36" s="28"/>
      <c r="H36" s="28"/>
      <c r="I36" s="28"/>
      <c r="J36" s="65"/>
    </row>
    <row r="37" spans="1:10" ht="27" hidden="1" customHeight="1" x14ac:dyDescent="0.25">
      <c r="B37" s="16" t="s">
        <v>16</v>
      </c>
      <c r="C37" s="2"/>
      <c r="D37" s="2"/>
      <c r="E37" s="2"/>
      <c r="F37" s="133"/>
      <c r="G37" s="133"/>
      <c r="H37" s="133"/>
      <c r="I37" s="133"/>
      <c r="J37" s="2"/>
    </row>
    <row r="38" spans="1:10" ht="29.25" hidden="1" customHeight="1" x14ac:dyDescent="0.2">
      <c r="A38" s="116" t="s">
        <v>37</v>
      </c>
      <c r="B38" s="117" t="s">
        <v>17</v>
      </c>
      <c r="C38" s="118" t="s">
        <v>6</v>
      </c>
      <c r="D38" s="118"/>
      <c r="E38" s="119"/>
      <c r="F38" s="134" t="str">
        <f>B23</f>
        <v>Základ pro sníženou DPH</v>
      </c>
      <c r="G38" s="134" t="str">
        <f>B25</f>
        <v>Základ pro základní DPH</v>
      </c>
      <c r="H38" s="135" t="s">
        <v>18</v>
      </c>
      <c r="I38" s="135" t="s">
        <v>1</v>
      </c>
      <c r="J38" s="120" t="s">
        <v>0</v>
      </c>
    </row>
    <row r="39" spans="1:10" ht="23.25" hidden="1" customHeight="1" x14ac:dyDescent="0.2">
      <c r="A39" s="121">
        <v>1</v>
      </c>
      <c r="B39" s="122" t="s">
        <v>42</v>
      </c>
      <c r="C39" s="125" t="s">
        <v>43</v>
      </c>
      <c r="D39" s="125"/>
      <c r="E39" s="126"/>
      <c r="F39" s="136">
        <f>'01'!AC73</f>
        <v>0</v>
      </c>
      <c r="G39" s="136">
        <f>'01'!AD73</f>
        <v>0</v>
      </c>
      <c r="H39" s="137">
        <f>(F39*SazbaDPH1/100)+(G39*SazbaDPH2/100)</f>
        <v>0</v>
      </c>
      <c r="I39" s="137">
        <f>F39+G39+H39</f>
        <v>0</v>
      </c>
      <c r="J39" s="124" t="str">
        <f>IF(CenaCelkemVypocet=0,"",I39/CenaCelkemVypocet*100)</f>
        <v/>
      </c>
    </row>
    <row r="40" spans="1:10" ht="23.25" hidden="1" customHeight="1" x14ac:dyDescent="0.2">
      <c r="A40" s="121">
        <v>2</v>
      </c>
      <c r="B40" s="127" t="s">
        <v>52</v>
      </c>
      <c r="C40" s="125" t="s">
        <v>53</v>
      </c>
      <c r="D40" s="125"/>
      <c r="E40" s="126"/>
      <c r="F40" s="138">
        <f>'01'!AC73</f>
        <v>0</v>
      </c>
      <c r="G40" s="138">
        <f>'01'!AD73</f>
        <v>0</v>
      </c>
      <c r="H40" s="138">
        <f>(F40*SazbaDPH1/100)+(G40*SazbaDPH2/100)</f>
        <v>0</v>
      </c>
      <c r="I40" s="138">
        <f>F40+G40+H40</f>
        <v>0</v>
      </c>
      <c r="J40" s="128" t="str">
        <f>IF(CenaCelkemVypocet=0,"",I40/CenaCelkemVypocet*100)</f>
        <v/>
      </c>
    </row>
    <row r="41" spans="1:10" ht="23.25" hidden="1" customHeight="1" x14ac:dyDescent="0.2">
      <c r="A41" s="116"/>
      <c r="B41" s="129" t="s">
        <v>54</v>
      </c>
      <c r="C41" s="130"/>
      <c r="D41" s="130"/>
      <c r="E41" s="131"/>
      <c r="F41" s="139">
        <f>SUMIF(A39:A40,"=1",F39:F40)</f>
        <v>0</v>
      </c>
      <c r="G41" s="139">
        <f>SUMIF(A39:A40,"=1",G39:G40)</f>
        <v>0</v>
      </c>
      <c r="H41" s="139">
        <f>SUMIF(A39:A40,"=1",H39:H40)</f>
        <v>0</v>
      </c>
      <c r="I41" s="139">
        <f>SUMIF(A39:A40,"=1",I39:I40)</f>
        <v>0</v>
      </c>
      <c r="J41" s="132">
        <f>SUMIF(A39:A40,"=1",J39:J40)</f>
        <v>0</v>
      </c>
    </row>
    <row r="45" spans="1:10" ht="15.75" x14ac:dyDescent="0.25">
      <c r="B45" s="149" t="s">
        <v>56</v>
      </c>
    </row>
    <row r="46" spans="1:10" ht="23.25" customHeight="1" x14ac:dyDescent="0.2">
      <c r="A46" s="150"/>
      <c r="B46" s="151" t="s">
        <v>17</v>
      </c>
      <c r="C46" s="119" t="s">
        <v>6</v>
      </c>
      <c r="D46" s="119"/>
      <c r="E46" s="119"/>
      <c r="F46" s="152" t="s">
        <v>57</v>
      </c>
      <c r="G46" s="153"/>
      <c r="H46" s="153"/>
      <c r="I46" s="153" t="s">
        <v>29</v>
      </c>
      <c r="J46" s="153" t="s">
        <v>0</v>
      </c>
    </row>
    <row r="47" spans="1:10" ht="23.25" customHeight="1" x14ac:dyDescent="0.2">
      <c r="A47" s="116"/>
      <c r="B47" s="122" t="s">
        <v>58</v>
      </c>
      <c r="C47" s="125" t="s">
        <v>59</v>
      </c>
      <c r="D47" s="125"/>
      <c r="E47" s="126"/>
      <c r="F47" s="154" t="s">
        <v>25</v>
      </c>
      <c r="G47" s="136"/>
      <c r="H47" s="136"/>
      <c r="I47" s="136">
        <f>'01'!G10</f>
        <v>0</v>
      </c>
      <c r="J47" s="123" t="str">
        <f>IF(I57=0,"",I47/I57*100)</f>
        <v/>
      </c>
    </row>
    <row r="48" spans="1:10" ht="23.25" customHeight="1" x14ac:dyDescent="0.2">
      <c r="A48" s="116"/>
      <c r="B48" s="122" t="s">
        <v>60</v>
      </c>
      <c r="C48" s="125" t="s">
        <v>61</v>
      </c>
      <c r="D48" s="125"/>
      <c r="E48" s="126"/>
      <c r="F48" s="154" t="s">
        <v>25</v>
      </c>
      <c r="G48" s="136"/>
      <c r="H48" s="136"/>
      <c r="I48" s="136">
        <f>'01'!G23</f>
        <v>0</v>
      </c>
      <c r="J48" s="123" t="str">
        <f>IF(I57=0,"",I48/I57*100)</f>
        <v/>
      </c>
    </row>
    <row r="49" spans="1:10" ht="23.25" customHeight="1" x14ac:dyDescent="0.2">
      <c r="A49" s="116"/>
      <c r="B49" s="122" t="s">
        <v>62</v>
      </c>
      <c r="C49" s="125" t="s">
        <v>63</v>
      </c>
      <c r="D49" s="125"/>
      <c r="E49" s="126"/>
      <c r="F49" s="154" t="s">
        <v>25</v>
      </c>
      <c r="G49" s="136"/>
      <c r="H49" s="136"/>
      <c r="I49" s="136">
        <f>'01'!G28</f>
        <v>0</v>
      </c>
      <c r="J49" s="123" t="str">
        <f>IF(I57=0,"",I49/I57*100)</f>
        <v/>
      </c>
    </row>
    <row r="50" spans="1:10" ht="23.25" customHeight="1" x14ac:dyDescent="0.2">
      <c r="A50" s="116"/>
      <c r="B50" s="122" t="s">
        <v>64</v>
      </c>
      <c r="C50" s="125" t="s">
        <v>65</v>
      </c>
      <c r="D50" s="125"/>
      <c r="E50" s="126"/>
      <c r="F50" s="154" t="s">
        <v>25</v>
      </c>
      <c r="G50" s="136"/>
      <c r="H50" s="136"/>
      <c r="I50" s="136">
        <f>'01'!G32</f>
        <v>0</v>
      </c>
      <c r="J50" s="123" t="str">
        <f>IF(I57=0,"",I50/I57*100)</f>
        <v/>
      </c>
    </row>
    <row r="51" spans="1:10" ht="23.25" customHeight="1" x14ac:dyDescent="0.2">
      <c r="A51" s="116"/>
      <c r="B51" s="122" t="s">
        <v>66</v>
      </c>
      <c r="C51" s="125" t="s">
        <v>67</v>
      </c>
      <c r="D51" s="125"/>
      <c r="E51" s="126"/>
      <c r="F51" s="154" t="s">
        <v>25</v>
      </c>
      <c r="G51" s="136"/>
      <c r="H51" s="136"/>
      <c r="I51" s="136">
        <f>'01'!G55</f>
        <v>0</v>
      </c>
      <c r="J51" s="123" t="str">
        <f>IF(I57=0,"",I51/I57*100)</f>
        <v/>
      </c>
    </row>
    <row r="52" spans="1:10" ht="23.25" customHeight="1" x14ac:dyDescent="0.2">
      <c r="A52" s="116"/>
      <c r="B52" s="122" t="s">
        <v>68</v>
      </c>
      <c r="C52" s="125" t="s">
        <v>69</v>
      </c>
      <c r="D52" s="125"/>
      <c r="E52" s="126"/>
      <c r="F52" s="154" t="s">
        <v>25</v>
      </c>
      <c r="G52" s="136"/>
      <c r="H52" s="136"/>
      <c r="I52" s="136">
        <f>'01'!G51</f>
        <v>0</v>
      </c>
      <c r="J52" s="123" t="str">
        <f>IF(I57=0,"",I52/I57*100)</f>
        <v/>
      </c>
    </row>
    <row r="53" spans="1:10" ht="23.25" customHeight="1" x14ac:dyDescent="0.2">
      <c r="A53" s="116"/>
      <c r="B53" s="122" t="s">
        <v>70</v>
      </c>
      <c r="C53" s="125" t="s">
        <v>71</v>
      </c>
      <c r="D53" s="125"/>
      <c r="E53" s="126"/>
      <c r="F53" s="154" t="s">
        <v>25</v>
      </c>
      <c r="G53" s="136"/>
      <c r="H53" s="136"/>
      <c r="I53" s="136">
        <f>'01'!G48</f>
        <v>0</v>
      </c>
      <c r="J53" s="123" t="str">
        <f>IF(I57=0,"",I53/I57*100)</f>
        <v/>
      </c>
    </row>
    <row r="54" spans="1:10" ht="23.25" customHeight="1" x14ac:dyDescent="0.2">
      <c r="A54" s="116"/>
      <c r="B54" s="122" t="s">
        <v>72</v>
      </c>
      <c r="C54" s="125" t="s">
        <v>73</v>
      </c>
      <c r="D54" s="125"/>
      <c r="E54" s="126"/>
      <c r="F54" s="154" t="s">
        <v>25</v>
      </c>
      <c r="G54" s="136"/>
      <c r="H54" s="136"/>
      <c r="I54" s="136">
        <f>'01'!G64</f>
        <v>0</v>
      </c>
      <c r="J54" s="123" t="str">
        <f>IF(I57=0,"",I54/I57*100)</f>
        <v/>
      </c>
    </row>
    <row r="55" spans="1:10" ht="23.25" customHeight="1" x14ac:dyDescent="0.2">
      <c r="A55" s="116"/>
      <c r="B55" s="122" t="s">
        <v>74</v>
      </c>
      <c r="C55" s="125" t="s">
        <v>75</v>
      </c>
      <c r="D55" s="125"/>
      <c r="E55" s="126"/>
      <c r="F55" s="154" t="s">
        <v>26</v>
      </c>
      <c r="G55" s="136"/>
      <c r="H55" s="136"/>
      <c r="I55" s="136">
        <f>'01'!G67</f>
        <v>0</v>
      </c>
      <c r="J55" s="123" t="str">
        <f>IF(I57=0,"",I55/I57*100)</f>
        <v/>
      </c>
    </row>
    <row r="56" spans="1:10" ht="23.25" customHeight="1" x14ac:dyDescent="0.2">
      <c r="A56" s="116"/>
      <c r="B56" s="155" t="s">
        <v>76</v>
      </c>
      <c r="C56" s="125" t="s">
        <v>28</v>
      </c>
      <c r="D56" s="125"/>
      <c r="E56" s="126"/>
      <c r="F56" s="156" t="s">
        <v>76</v>
      </c>
      <c r="G56" s="160"/>
      <c r="H56" s="160"/>
      <c r="I56" s="160">
        <f>'01'!G70</f>
        <v>0</v>
      </c>
      <c r="J56" s="158" t="str">
        <f>IF(I57=0,"",I56/I57*100)</f>
        <v/>
      </c>
    </row>
    <row r="57" spans="1:10" ht="23.25" customHeight="1" x14ac:dyDescent="0.2">
      <c r="A57" s="116"/>
      <c r="B57" s="129" t="s">
        <v>1</v>
      </c>
      <c r="C57" s="130"/>
      <c r="D57" s="130"/>
      <c r="E57" s="131"/>
      <c r="F57" s="157"/>
      <c r="G57" s="161"/>
      <c r="H57" s="161"/>
      <c r="I57" s="161">
        <f>SUM(I47:I56)</f>
        <v>0</v>
      </c>
      <c r="J57" s="159">
        <f>SUM(J47:J56)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4:E54"/>
    <mergeCell ref="C55:E55"/>
    <mergeCell ref="C56:E56"/>
    <mergeCell ref="B57:E57"/>
    <mergeCell ref="C49:E49"/>
    <mergeCell ref="C50:E50"/>
    <mergeCell ref="C51:E51"/>
    <mergeCell ref="C52:E52"/>
    <mergeCell ref="C53:E53"/>
    <mergeCell ref="C39:E39"/>
    <mergeCell ref="C40:E40"/>
    <mergeCell ref="B41:E41"/>
    <mergeCell ref="C47:E47"/>
    <mergeCell ref="C48:E48"/>
    <mergeCell ref="C35:E35"/>
    <mergeCell ref="E20:F20"/>
    <mergeCell ref="I20:J20"/>
    <mergeCell ref="I21:J21"/>
    <mergeCell ref="G19:H19"/>
    <mergeCell ref="G20:H20"/>
    <mergeCell ref="E19:F19"/>
    <mergeCell ref="E13:H13"/>
    <mergeCell ref="G24:I24"/>
    <mergeCell ref="G23:I23"/>
    <mergeCell ref="E17:F17"/>
    <mergeCell ref="G16:H16"/>
    <mergeCell ref="G17:H17"/>
    <mergeCell ref="G18:H18"/>
    <mergeCell ref="I17:J17"/>
    <mergeCell ref="I18:J18"/>
    <mergeCell ref="E18:F1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&amp;R&amp;9Zpracováno programem INFOpower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sqref="A1:G1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88" t="s">
        <v>7</v>
      </c>
      <c r="B1" s="88"/>
      <c r="C1" s="89"/>
      <c r="D1" s="88"/>
      <c r="E1" s="88"/>
      <c r="F1" s="88"/>
      <c r="G1" s="88"/>
    </row>
    <row r="2" spans="1:7" ht="24.95" customHeight="1" x14ac:dyDescent="0.2">
      <c r="A2" s="18" t="s">
        <v>8</v>
      </c>
      <c r="B2" s="17"/>
      <c r="C2" s="90"/>
      <c r="D2" s="90"/>
      <c r="E2" s="90"/>
      <c r="F2" s="90"/>
      <c r="G2" s="91"/>
    </row>
    <row r="3" spans="1:7" ht="24.95" customHeight="1" x14ac:dyDescent="0.2">
      <c r="A3" s="18" t="s">
        <v>9</v>
      </c>
      <c r="B3" s="17"/>
      <c r="C3" s="90"/>
      <c r="D3" s="90"/>
      <c r="E3" s="90"/>
      <c r="F3" s="90"/>
      <c r="G3" s="91"/>
    </row>
    <row r="4" spans="1:7" ht="24.95" customHeight="1" x14ac:dyDescent="0.2">
      <c r="A4" s="18" t="s">
        <v>10</v>
      </c>
      <c r="B4" s="17"/>
      <c r="C4" s="90"/>
      <c r="D4" s="90"/>
      <c r="E4" s="90"/>
      <c r="F4" s="90"/>
      <c r="G4" s="91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39370078740157483" right="0.19685039370078741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182D-B56F-4DA2-80DB-82386B7523A1}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62" customWidth="1"/>
    <col min="3" max="3" width="38.28515625" style="162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165" t="s">
        <v>7</v>
      </c>
      <c r="B1" s="165"/>
      <c r="C1" s="165"/>
      <c r="D1" s="165"/>
      <c r="E1" s="165"/>
      <c r="F1" s="165"/>
      <c r="G1" s="165"/>
      <c r="AE1" t="s">
        <v>78</v>
      </c>
    </row>
    <row r="2" spans="1:60" ht="15.95" customHeight="1" x14ac:dyDescent="0.2">
      <c r="A2" s="166" t="s">
        <v>8</v>
      </c>
      <c r="B2" s="169" t="s">
        <v>44</v>
      </c>
      <c r="C2" s="170" t="s">
        <v>45</v>
      </c>
      <c r="D2" s="167"/>
      <c r="E2" s="167"/>
      <c r="F2" s="167"/>
      <c r="G2" s="168"/>
      <c r="AE2" t="s">
        <v>79</v>
      </c>
    </row>
    <row r="3" spans="1:60" ht="15.95" hidden="1" customHeight="1" x14ac:dyDescent="0.2">
      <c r="A3" s="166" t="s">
        <v>9</v>
      </c>
      <c r="B3" s="169"/>
      <c r="C3" s="167"/>
      <c r="D3" s="167"/>
      <c r="E3" s="167"/>
      <c r="F3" s="167"/>
      <c r="G3" s="168"/>
      <c r="AE3" t="s">
        <v>80</v>
      </c>
    </row>
    <row r="4" spans="1:60" ht="15.95" hidden="1" customHeight="1" x14ac:dyDescent="0.2">
      <c r="A4" s="166" t="s">
        <v>10</v>
      </c>
      <c r="B4" s="169" t="s">
        <v>42</v>
      </c>
      <c r="C4" s="170" t="s">
        <v>43</v>
      </c>
      <c r="D4" s="167"/>
      <c r="E4" s="167"/>
      <c r="F4" s="167"/>
      <c r="G4" s="168"/>
      <c r="AE4" t="s">
        <v>81</v>
      </c>
    </row>
    <row r="5" spans="1:60" ht="15.95" hidden="1" customHeight="1" x14ac:dyDescent="0.2">
      <c r="A5" s="166" t="s">
        <v>82</v>
      </c>
      <c r="B5" s="169" t="s">
        <v>42</v>
      </c>
      <c r="C5" s="170" t="s">
        <v>43</v>
      </c>
      <c r="D5" s="170"/>
      <c r="E5" s="170"/>
      <c r="F5" s="170"/>
      <c r="G5" s="17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83</v>
      </c>
    </row>
    <row r="6" spans="1:60" ht="15.95" customHeight="1" x14ac:dyDescent="0.2">
      <c r="A6" s="173" t="s">
        <v>82</v>
      </c>
      <c r="B6" s="174" t="s">
        <v>52</v>
      </c>
      <c r="C6" s="175" t="s">
        <v>53</v>
      </c>
      <c r="D6" s="175"/>
      <c r="E6" s="175"/>
      <c r="F6" s="175"/>
      <c r="G6" s="176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84</v>
      </c>
    </row>
    <row r="7" spans="1:60" x14ac:dyDescent="0.2">
      <c r="A7" s="164"/>
      <c r="D7" s="8"/>
    </row>
    <row r="8" spans="1:60" ht="38.25" x14ac:dyDescent="0.2">
      <c r="A8" s="177" t="s">
        <v>85</v>
      </c>
      <c r="B8" s="180" t="s">
        <v>86</v>
      </c>
      <c r="C8" s="180" t="s">
        <v>87</v>
      </c>
      <c r="D8" s="178" t="s">
        <v>88</v>
      </c>
      <c r="E8" s="179" t="s">
        <v>89</v>
      </c>
      <c r="F8" s="181" t="s">
        <v>90</v>
      </c>
      <c r="G8" s="179" t="s">
        <v>29</v>
      </c>
      <c r="H8" s="182" t="s">
        <v>30</v>
      </c>
      <c r="I8" s="182" t="s">
        <v>94</v>
      </c>
      <c r="J8" s="182" t="s">
        <v>31</v>
      </c>
      <c r="K8" s="182" t="s">
        <v>95</v>
      </c>
      <c r="L8" s="182" t="s">
        <v>96</v>
      </c>
      <c r="M8" s="182" t="s">
        <v>97</v>
      </c>
      <c r="N8" s="182" t="s">
        <v>98</v>
      </c>
      <c r="O8" s="182" t="s">
        <v>99</v>
      </c>
      <c r="P8" s="182" t="s">
        <v>100</v>
      </c>
      <c r="Q8" s="182" t="s">
        <v>101</v>
      </c>
      <c r="R8" s="182" t="s">
        <v>102</v>
      </c>
      <c r="S8" s="182" t="s">
        <v>103</v>
      </c>
      <c r="T8" s="182" t="s">
        <v>104</v>
      </c>
      <c r="U8" s="182" t="s">
        <v>105</v>
      </c>
      <c r="V8" s="182" t="s">
        <v>106</v>
      </c>
      <c r="W8" s="182" t="s">
        <v>107</v>
      </c>
      <c r="X8" s="19"/>
      <c r="Y8" s="19"/>
      <c r="Z8" s="19"/>
      <c r="AA8" s="19"/>
      <c r="AB8" s="19"/>
      <c r="AC8" s="19"/>
      <c r="AD8" s="19" t="s">
        <v>93</v>
      </c>
      <c r="AE8" s="19" t="s">
        <v>91</v>
      </c>
      <c r="AF8" t="s">
        <v>92</v>
      </c>
    </row>
    <row r="9" spans="1:60" x14ac:dyDescent="0.2">
      <c r="A9" s="171"/>
      <c r="B9" s="198"/>
      <c r="C9" s="198"/>
      <c r="D9" s="201"/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4"/>
      <c r="S9" s="204"/>
      <c r="T9" s="203"/>
      <c r="U9" s="203"/>
      <c r="V9" s="204"/>
      <c r="W9" s="204"/>
      <c r="AH9" s="250"/>
      <c r="AI9" s="250"/>
      <c r="AJ9" s="252"/>
    </row>
    <row r="10" spans="1:60" x14ac:dyDescent="0.2">
      <c r="A10" s="196" t="s">
        <v>108</v>
      </c>
      <c r="B10" s="225" t="s">
        <v>58</v>
      </c>
      <c r="C10" s="225" t="s">
        <v>59</v>
      </c>
      <c r="D10" s="226"/>
      <c r="E10" s="227"/>
      <c r="F10" s="228"/>
      <c r="G10" s="229">
        <f>SUMIF(AE11:AE21,"&lt;&gt;NOR",G11:G21)</f>
        <v>0</v>
      </c>
      <c r="H10" s="228"/>
      <c r="I10" s="228">
        <f>SUM(I11:I21)</f>
        <v>0</v>
      </c>
      <c r="J10" s="228"/>
      <c r="K10" s="228">
        <f>SUM(K11:K21)</f>
        <v>0</v>
      </c>
      <c r="L10" s="228"/>
      <c r="M10" s="228">
        <f>SUM(M11:M21)</f>
        <v>0</v>
      </c>
      <c r="N10" s="228"/>
      <c r="O10" s="228">
        <f>SUM(O11:O21)</f>
        <v>0</v>
      </c>
      <c r="P10" s="228"/>
      <c r="Q10" s="228">
        <f>SUM(Q11:Q21)</f>
        <v>0</v>
      </c>
      <c r="R10" s="230"/>
      <c r="S10" s="230"/>
      <c r="T10" s="228"/>
      <c r="U10" s="228">
        <f>SUM(U11:U21)</f>
        <v>22.21</v>
      </c>
      <c r="V10" s="230"/>
      <c r="W10" s="231"/>
      <c r="AE10" t="s">
        <v>109</v>
      </c>
      <c r="AH10" s="250"/>
      <c r="AI10" s="250"/>
      <c r="AJ10" s="252"/>
    </row>
    <row r="11" spans="1:60" outlineLevel="1" x14ac:dyDescent="0.2">
      <c r="A11" s="232">
        <v>1</v>
      </c>
      <c r="B11" s="233" t="s">
        <v>110</v>
      </c>
      <c r="C11" s="233" t="s">
        <v>111</v>
      </c>
      <c r="D11" s="234" t="s">
        <v>112</v>
      </c>
      <c r="E11" s="235">
        <v>13.75</v>
      </c>
      <c r="F11" s="238"/>
      <c r="G11" s="236">
        <f>ROUND(E11*F11,2)</f>
        <v>0</v>
      </c>
      <c r="H11" s="238"/>
      <c r="I11" s="236">
        <f>ROUND(E11*H11,2)</f>
        <v>0</v>
      </c>
      <c r="J11" s="238"/>
      <c r="K11" s="236">
        <f>ROUND(E11*J11,2)</f>
        <v>0</v>
      </c>
      <c r="L11" s="236">
        <v>21</v>
      </c>
      <c r="M11" s="236">
        <f>G11*(1+L11/100)</f>
        <v>0</v>
      </c>
      <c r="N11" s="236">
        <v>0</v>
      </c>
      <c r="O11" s="236">
        <f>ROUND(E11*N11,2)</f>
        <v>0</v>
      </c>
      <c r="P11" s="236">
        <v>0</v>
      </c>
      <c r="Q11" s="236">
        <f>ROUND(E11*P11,2)</f>
        <v>0</v>
      </c>
      <c r="R11" s="237" t="s">
        <v>113</v>
      </c>
      <c r="S11" s="237" t="s">
        <v>114</v>
      </c>
      <c r="T11" s="236">
        <v>9.5200000000000007E-2</v>
      </c>
      <c r="U11" s="236">
        <f>ROUND(E11*T11,2)</f>
        <v>1.31</v>
      </c>
      <c r="V11" s="237"/>
      <c r="W11" s="237"/>
      <c r="X11" s="186"/>
      <c r="Y11" s="186"/>
      <c r="Z11" s="186"/>
      <c r="AA11" s="186"/>
      <c r="AB11" s="186"/>
      <c r="AC11" s="186"/>
      <c r="AD11" s="186"/>
      <c r="AE11" s="186" t="s">
        <v>115</v>
      </c>
      <c r="AF11" s="186" t="s">
        <v>116</v>
      </c>
      <c r="AG11" s="186"/>
      <c r="AH11" s="251"/>
      <c r="AI11" s="251"/>
      <c r="AJ11" s="253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</row>
    <row r="12" spans="1:60" outlineLevel="1" x14ac:dyDescent="0.2">
      <c r="A12" s="187"/>
      <c r="B12" s="247" t="s">
        <v>117</v>
      </c>
      <c r="C12" s="248"/>
      <c r="D12" s="239"/>
      <c r="E12" s="240">
        <v>13.75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8"/>
      <c r="S12" s="208"/>
      <c r="T12" s="207"/>
      <c r="U12" s="207"/>
      <c r="V12" s="208"/>
      <c r="W12" s="208"/>
      <c r="X12" s="186"/>
      <c r="Y12" s="186"/>
      <c r="Z12" s="186"/>
      <c r="AA12" s="186"/>
      <c r="AB12" s="186"/>
      <c r="AC12" s="186"/>
      <c r="AD12" s="186"/>
      <c r="AE12" s="186" t="s">
        <v>118</v>
      </c>
      <c r="AF12" s="186">
        <v>0</v>
      </c>
      <c r="AG12" s="186"/>
      <c r="AH12" s="251"/>
      <c r="AI12" s="195" t="s">
        <v>117</v>
      </c>
      <c r="AJ12" s="253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</row>
    <row r="13" spans="1:60" outlineLevel="1" x14ac:dyDescent="0.2">
      <c r="A13" s="232">
        <v>2</v>
      </c>
      <c r="B13" s="233" t="s">
        <v>119</v>
      </c>
      <c r="C13" s="233" t="s">
        <v>120</v>
      </c>
      <c r="D13" s="234" t="s">
        <v>112</v>
      </c>
      <c r="E13" s="235">
        <v>34.375</v>
      </c>
      <c r="F13" s="238"/>
      <c r="G13" s="236">
        <f>ROUND(E13*F13,2)</f>
        <v>0</v>
      </c>
      <c r="H13" s="238"/>
      <c r="I13" s="236">
        <f>ROUND(E13*H13,2)</f>
        <v>0</v>
      </c>
      <c r="J13" s="238"/>
      <c r="K13" s="236">
        <f>ROUND(E13*J13,2)</f>
        <v>0</v>
      </c>
      <c r="L13" s="236">
        <v>21</v>
      </c>
      <c r="M13" s="236">
        <f>G13*(1+L13/100)</f>
        <v>0</v>
      </c>
      <c r="N13" s="236">
        <v>0</v>
      </c>
      <c r="O13" s="236">
        <f>ROUND(E13*N13,2)</f>
        <v>0</v>
      </c>
      <c r="P13" s="236">
        <v>0</v>
      </c>
      <c r="Q13" s="236">
        <f>ROUND(E13*P13,2)</f>
        <v>0</v>
      </c>
      <c r="R13" s="237" t="s">
        <v>113</v>
      </c>
      <c r="S13" s="237" t="s">
        <v>114</v>
      </c>
      <c r="T13" s="236">
        <v>0.20399999999999999</v>
      </c>
      <c r="U13" s="236">
        <f>ROUND(E13*T13,2)</f>
        <v>7.01</v>
      </c>
      <c r="V13" s="237"/>
      <c r="W13" s="237"/>
      <c r="X13" s="186"/>
      <c r="Y13" s="186"/>
      <c r="Z13" s="186"/>
      <c r="AA13" s="186"/>
      <c r="AB13" s="186"/>
      <c r="AC13" s="186"/>
      <c r="AD13" s="186"/>
      <c r="AE13" s="186" t="s">
        <v>115</v>
      </c>
      <c r="AF13" s="186" t="s">
        <v>121</v>
      </c>
      <c r="AG13" s="186"/>
      <c r="AH13" s="251"/>
      <c r="AI13" s="251"/>
      <c r="AJ13" s="253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</row>
    <row r="14" spans="1:60" outlineLevel="1" x14ac:dyDescent="0.2">
      <c r="A14" s="187"/>
      <c r="B14" s="247" t="s">
        <v>122</v>
      </c>
      <c r="C14" s="248"/>
      <c r="D14" s="239"/>
      <c r="E14" s="240">
        <v>34.375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208"/>
      <c r="T14" s="207"/>
      <c r="U14" s="207"/>
      <c r="V14" s="208"/>
      <c r="W14" s="208"/>
      <c r="X14" s="186"/>
      <c r="Y14" s="186"/>
      <c r="Z14" s="186"/>
      <c r="AA14" s="186"/>
      <c r="AB14" s="186"/>
      <c r="AC14" s="186"/>
      <c r="AD14" s="186"/>
      <c r="AE14" s="186" t="s">
        <v>118</v>
      </c>
      <c r="AF14" s="186">
        <v>0</v>
      </c>
      <c r="AG14" s="186"/>
      <c r="AH14" s="251"/>
      <c r="AI14" s="195" t="s">
        <v>122</v>
      </c>
      <c r="AJ14" s="253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</row>
    <row r="15" spans="1:60" outlineLevel="1" x14ac:dyDescent="0.2">
      <c r="A15" s="232">
        <v>3</v>
      </c>
      <c r="B15" s="233" t="s">
        <v>123</v>
      </c>
      <c r="C15" s="233" t="s">
        <v>124</v>
      </c>
      <c r="D15" s="234" t="s">
        <v>112</v>
      </c>
      <c r="E15" s="235">
        <v>34.375</v>
      </c>
      <c r="F15" s="238"/>
      <c r="G15" s="236">
        <f>ROUND(E15*F15,2)</f>
        <v>0</v>
      </c>
      <c r="H15" s="238"/>
      <c r="I15" s="236">
        <f>ROUND(E15*H15,2)</f>
        <v>0</v>
      </c>
      <c r="J15" s="238"/>
      <c r="K15" s="236">
        <f>ROUND(E15*J15,2)</f>
        <v>0</v>
      </c>
      <c r="L15" s="236">
        <v>21</v>
      </c>
      <c r="M15" s="236">
        <f>G15*(1+L15/100)</f>
        <v>0</v>
      </c>
      <c r="N15" s="236">
        <v>0</v>
      </c>
      <c r="O15" s="236">
        <f>ROUND(E15*N15,2)</f>
        <v>0</v>
      </c>
      <c r="P15" s="236">
        <v>0</v>
      </c>
      <c r="Q15" s="236">
        <f>ROUND(E15*P15,2)</f>
        <v>0</v>
      </c>
      <c r="R15" s="237" t="s">
        <v>113</v>
      </c>
      <c r="S15" s="237" t="s">
        <v>114</v>
      </c>
      <c r="T15" s="236">
        <v>1.0999999999999999E-2</v>
      </c>
      <c r="U15" s="236">
        <f>ROUND(E15*T15,2)</f>
        <v>0.38</v>
      </c>
      <c r="V15" s="237"/>
      <c r="W15" s="237"/>
      <c r="X15" s="186"/>
      <c r="Y15" s="186"/>
      <c r="Z15" s="186"/>
      <c r="AA15" s="186"/>
      <c r="AB15" s="186"/>
      <c r="AC15" s="186"/>
      <c r="AD15" s="186"/>
      <c r="AE15" s="186" t="s">
        <v>115</v>
      </c>
      <c r="AF15" s="186" t="s">
        <v>125</v>
      </c>
      <c r="AG15" s="186"/>
      <c r="AH15" s="251"/>
      <c r="AI15" s="251"/>
      <c r="AJ15" s="253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</row>
    <row r="16" spans="1:60" outlineLevel="1" x14ac:dyDescent="0.2">
      <c r="A16" s="232">
        <v>4</v>
      </c>
      <c r="B16" s="233" t="s">
        <v>126</v>
      </c>
      <c r="C16" s="233" t="s">
        <v>127</v>
      </c>
      <c r="D16" s="234" t="s">
        <v>112</v>
      </c>
      <c r="E16" s="235">
        <v>412.5</v>
      </c>
      <c r="F16" s="238"/>
      <c r="G16" s="236">
        <f>ROUND(E16*F16,2)</f>
        <v>0</v>
      </c>
      <c r="H16" s="238"/>
      <c r="I16" s="236">
        <f>ROUND(E16*H16,2)</f>
        <v>0</v>
      </c>
      <c r="J16" s="238"/>
      <c r="K16" s="236">
        <f>ROUND(E16*J16,2)</f>
        <v>0</v>
      </c>
      <c r="L16" s="236">
        <v>21</v>
      </c>
      <c r="M16" s="236">
        <f>G16*(1+L16/100)</f>
        <v>0</v>
      </c>
      <c r="N16" s="236">
        <v>0</v>
      </c>
      <c r="O16" s="236">
        <f>ROUND(E16*N16,2)</f>
        <v>0</v>
      </c>
      <c r="P16" s="236">
        <v>0</v>
      </c>
      <c r="Q16" s="236">
        <f>ROUND(E16*P16,2)</f>
        <v>0</v>
      </c>
      <c r="R16" s="237" t="s">
        <v>113</v>
      </c>
      <c r="S16" s="237" t="s">
        <v>114</v>
      </c>
      <c r="T16" s="236">
        <v>0</v>
      </c>
      <c r="U16" s="236">
        <f>ROUND(E16*T16,2)</f>
        <v>0</v>
      </c>
      <c r="V16" s="237"/>
      <c r="W16" s="237"/>
      <c r="X16" s="186"/>
      <c r="Y16" s="186"/>
      <c r="Z16" s="186"/>
      <c r="AA16" s="186"/>
      <c r="AB16" s="186"/>
      <c r="AC16" s="186"/>
      <c r="AD16" s="186"/>
      <c r="AE16" s="186" t="s">
        <v>115</v>
      </c>
      <c r="AF16" s="186" t="s">
        <v>128</v>
      </c>
      <c r="AG16" s="186"/>
      <c r="AH16" s="251"/>
      <c r="AI16" s="251"/>
      <c r="AJ16" s="253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6"/>
    </row>
    <row r="17" spans="1:60" outlineLevel="1" x14ac:dyDescent="0.2">
      <c r="A17" s="187"/>
      <c r="B17" s="247" t="s">
        <v>129</v>
      </c>
      <c r="C17" s="248"/>
      <c r="D17" s="239"/>
      <c r="E17" s="240">
        <v>412.5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8"/>
      <c r="S17" s="208"/>
      <c r="T17" s="207"/>
      <c r="U17" s="207"/>
      <c r="V17" s="208"/>
      <c r="W17" s="208"/>
      <c r="X17" s="186"/>
      <c r="Y17" s="186"/>
      <c r="Z17" s="186"/>
      <c r="AA17" s="186"/>
      <c r="AB17" s="186"/>
      <c r="AC17" s="186"/>
      <c r="AD17" s="186"/>
      <c r="AE17" s="186" t="s">
        <v>118</v>
      </c>
      <c r="AF17" s="186">
        <v>0</v>
      </c>
      <c r="AG17" s="186"/>
      <c r="AH17" s="251"/>
      <c r="AI17" s="195" t="s">
        <v>129</v>
      </c>
      <c r="AJ17" s="253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</row>
    <row r="18" spans="1:60" outlineLevel="1" x14ac:dyDescent="0.2">
      <c r="A18" s="232">
        <v>5</v>
      </c>
      <c r="B18" s="233" t="s">
        <v>130</v>
      </c>
      <c r="C18" s="233" t="s">
        <v>131</v>
      </c>
      <c r="D18" s="234" t="s">
        <v>112</v>
      </c>
      <c r="E18" s="235">
        <v>34.375</v>
      </c>
      <c r="F18" s="238"/>
      <c r="G18" s="236">
        <f>ROUND(E18*F18,2)</f>
        <v>0</v>
      </c>
      <c r="H18" s="238"/>
      <c r="I18" s="236">
        <f>ROUND(E18*H18,2)</f>
        <v>0</v>
      </c>
      <c r="J18" s="238"/>
      <c r="K18" s="236">
        <f>ROUND(E18*J18,2)</f>
        <v>0</v>
      </c>
      <c r="L18" s="236">
        <v>21</v>
      </c>
      <c r="M18" s="236">
        <f>G18*(1+L18/100)</f>
        <v>0</v>
      </c>
      <c r="N18" s="236">
        <v>0</v>
      </c>
      <c r="O18" s="236">
        <f>ROUND(E18*N18,2)</f>
        <v>0</v>
      </c>
      <c r="P18" s="236">
        <v>0</v>
      </c>
      <c r="Q18" s="236">
        <f>ROUND(E18*P18,2)</f>
        <v>0</v>
      </c>
      <c r="R18" s="237" t="s">
        <v>113</v>
      </c>
      <c r="S18" s="237" t="s">
        <v>114</v>
      </c>
      <c r="T18" s="236">
        <v>8.9999999999999993E-3</v>
      </c>
      <c r="U18" s="236">
        <f>ROUND(E18*T18,2)</f>
        <v>0.31</v>
      </c>
      <c r="V18" s="237"/>
      <c r="W18" s="237"/>
      <c r="X18" s="186"/>
      <c r="Y18" s="186"/>
      <c r="Z18" s="186"/>
      <c r="AA18" s="186"/>
      <c r="AB18" s="186"/>
      <c r="AC18" s="186"/>
      <c r="AD18" s="186"/>
      <c r="AE18" s="186" t="s">
        <v>115</v>
      </c>
      <c r="AF18" s="186" t="s">
        <v>132</v>
      </c>
      <c r="AG18" s="186"/>
      <c r="AH18" s="251"/>
      <c r="AI18" s="251"/>
      <c r="AJ18" s="253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</row>
    <row r="19" spans="1:60" outlineLevel="1" x14ac:dyDescent="0.2">
      <c r="A19" s="232">
        <v>6</v>
      </c>
      <c r="B19" s="233" t="s">
        <v>133</v>
      </c>
      <c r="C19" s="233" t="s">
        <v>134</v>
      </c>
      <c r="D19" s="234" t="s">
        <v>135</v>
      </c>
      <c r="E19" s="235">
        <v>137.5</v>
      </c>
      <c r="F19" s="238"/>
      <c r="G19" s="236">
        <f>ROUND(E19*F19,2)</f>
        <v>0</v>
      </c>
      <c r="H19" s="238"/>
      <c r="I19" s="236">
        <f>ROUND(E19*H19,2)</f>
        <v>0</v>
      </c>
      <c r="J19" s="238"/>
      <c r="K19" s="236">
        <f>ROUND(E19*J19,2)</f>
        <v>0</v>
      </c>
      <c r="L19" s="236">
        <v>21</v>
      </c>
      <c r="M19" s="236">
        <f>G19*(1+L19/100)</f>
        <v>0</v>
      </c>
      <c r="N19" s="236">
        <v>0</v>
      </c>
      <c r="O19" s="236">
        <f>ROUND(E19*N19,2)</f>
        <v>0</v>
      </c>
      <c r="P19" s="236">
        <v>0</v>
      </c>
      <c r="Q19" s="236">
        <f>ROUND(E19*P19,2)</f>
        <v>0</v>
      </c>
      <c r="R19" s="237" t="s">
        <v>113</v>
      </c>
      <c r="S19" s="237" t="s">
        <v>114</v>
      </c>
      <c r="T19" s="236">
        <v>9.6000000000000002E-2</v>
      </c>
      <c r="U19" s="236">
        <f>ROUND(E19*T19,2)</f>
        <v>13.2</v>
      </c>
      <c r="V19" s="237"/>
      <c r="W19" s="237"/>
      <c r="X19" s="186"/>
      <c r="Y19" s="186"/>
      <c r="Z19" s="186"/>
      <c r="AA19" s="186"/>
      <c r="AB19" s="186"/>
      <c r="AC19" s="186"/>
      <c r="AD19" s="186"/>
      <c r="AE19" s="186" t="s">
        <v>115</v>
      </c>
      <c r="AF19" s="186" t="s">
        <v>136</v>
      </c>
      <c r="AG19" s="186"/>
      <c r="AH19" s="251"/>
      <c r="AI19" s="251"/>
      <c r="AJ19" s="253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</row>
    <row r="20" spans="1:60" outlineLevel="1" x14ac:dyDescent="0.2">
      <c r="A20" s="187"/>
      <c r="B20" s="247" t="s">
        <v>137</v>
      </c>
      <c r="C20" s="248"/>
      <c r="D20" s="239"/>
      <c r="E20" s="240">
        <v>137.5</v>
      </c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8"/>
      <c r="S20" s="208"/>
      <c r="T20" s="207"/>
      <c r="U20" s="207"/>
      <c r="V20" s="208"/>
      <c r="W20" s="208"/>
      <c r="X20" s="186"/>
      <c r="Y20" s="186"/>
      <c r="Z20" s="186"/>
      <c r="AA20" s="186"/>
      <c r="AB20" s="186"/>
      <c r="AC20" s="186"/>
      <c r="AD20" s="186"/>
      <c r="AE20" s="186" t="s">
        <v>118</v>
      </c>
      <c r="AF20" s="186">
        <v>0</v>
      </c>
      <c r="AG20" s="186"/>
      <c r="AH20" s="251"/>
      <c r="AI20" s="195" t="s">
        <v>137</v>
      </c>
      <c r="AJ20" s="253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</row>
    <row r="21" spans="1:60" ht="22.5" outlineLevel="1" x14ac:dyDescent="0.2">
      <c r="A21" s="232">
        <v>7</v>
      </c>
      <c r="B21" s="233" t="s">
        <v>138</v>
      </c>
      <c r="C21" s="233" t="s">
        <v>139</v>
      </c>
      <c r="D21" s="234" t="s">
        <v>112</v>
      </c>
      <c r="E21" s="235">
        <v>34.375</v>
      </c>
      <c r="F21" s="238"/>
      <c r="G21" s="236">
        <f>ROUND(E21*F21,2)</f>
        <v>0</v>
      </c>
      <c r="H21" s="238"/>
      <c r="I21" s="236">
        <f>ROUND(E21*H21,2)</f>
        <v>0</v>
      </c>
      <c r="J21" s="238"/>
      <c r="K21" s="236">
        <f>ROUND(E21*J21,2)</f>
        <v>0</v>
      </c>
      <c r="L21" s="236">
        <v>21</v>
      </c>
      <c r="M21" s="236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7" t="s">
        <v>113</v>
      </c>
      <c r="S21" s="237" t="s">
        <v>114</v>
      </c>
      <c r="T21" s="236">
        <v>0</v>
      </c>
      <c r="U21" s="236">
        <f>ROUND(E21*T21,2)</f>
        <v>0</v>
      </c>
      <c r="V21" s="237"/>
      <c r="W21" s="237"/>
      <c r="X21" s="186"/>
      <c r="Y21" s="186"/>
      <c r="Z21" s="186"/>
      <c r="AA21" s="186"/>
      <c r="AB21" s="186"/>
      <c r="AC21" s="186"/>
      <c r="AD21" s="186"/>
      <c r="AE21" s="186" t="s">
        <v>115</v>
      </c>
      <c r="AF21" s="186" t="s">
        <v>140</v>
      </c>
      <c r="AG21" s="186"/>
      <c r="AH21" s="251"/>
      <c r="AI21" s="251"/>
      <c r="AJ21" s="253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</row>
    <row r="22" spans="1:60" x14ac:dyDescent="0.2">
      <c r="A22" s="171"/>
      <c r="B22" s="198"/>
      <c r="C22" s="198"/>
      <c r="D22" s="201"/>
      <c r="E22" s="202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4"/>
      <c r="S22" s="204"/>
      <c r="T22" s="203"/>
      <c r="U22" s="203"/>
      <c r="V22" s="204"/>
      <c r="W22" s="204"/>
      <c r="AH22" s="250"/>
      <c r="AI22" s="250"/>
      <c r="AJ22" s="252"/>
    </row>
    <row r="23" spans="1:60" x14ac:dyDescent="0.2">
      <c r="A23" s="196" t="s">
        <v>108</v>
      </c>
      <c r="B23" s="225" t="s">
        <v>60</v>
      </c>
      <c r="C23" s="225" t="s">
        <v>61</v>
      </c>
      <c r="D23" s="226"/>
      <c r="E23" s="227"/>
      <c r="F23" s="228"/>
      <c r="G23" s="229">
        <f>SUMIF(AE24:AE26,"&lt;&gt;NOR",G24:G26)</f>
        <v>0</v>
      </c>
      <c r="H23" s="228"/>
      <c r="I23" s="228">
        <f>SUM(I24:I26)</f>
        <v>0</v>
      </c>
      <c r="J23" s="228"/>
      <c r="K23" s="228">
        <f>SUM(K24:K26)</f>
        <v>0</v>
      </c>
      <c r="L23" s="228"/>
      <c r="M23" s="228">
        <f>SUM(M24:M26)</f>
        <v>0</v>
      </c>
      <c r="N23" s="228"/>
      <c r="O23" s="228">
        <f>SUM(O24:O26)</f>
        <v>0</v>
      </c>
      <c r="P23" s="228"/>
      <c r="Q23" s="228">
        <f>SUM(Q24:Q26)</f>
        <v>0</v>
      </c>
      <c r="R23" s="230"/>
      <c r="S23" s="230"/>
      <c r="T23" s="228"/>
      <c r="U23" s="228">
        <f>SUM(U24:U26)</f>
        <v>25.12</v>
      </c>
      <c r="V23" s="230"/>
      <c r="W23" s="231"/>
      <c r="AE23" t="s">
        <v>109</v>
      </c>
      <c r="AH23" s="250"/>
      <c r="AI23" s="250"/>
      <c r="AJ23" s="252"/>
    </row>
    <row r="24" spans="1:60" outlineLevel="1" x14ac:dyDescent="0.2">
      <c r="A24" s="232">
        <v>8</v>
      </c>
      <c r="B24" s="233" t="s">
        <v>141</v>
      </c>
      <c r="C24" s="233" t="s">
        <v>142</v>
      </c>
      <c r="D24" s="234" t="s">
        <v>135</v>
      </c>
      <c r="E24" s="235">
        <v>80</v>
      </c>
      <c r="F24" s="238"/>
      <c r="G24" s="236">
        <f>ROUND(E24*F24,2)</f>
        <v>0</v>
      </c>
      <c r="H24" s="238"/>
      <c r="I24" s="236">
        <f>ROUND(E24*H24,2)</f>
        <v>0</v>
      </c>
      <c r="J24" s="238"/>
      <c r="K24" s="236">
        <f>ROUND(E24*J24,2)</f>
        <v>0</v>
      </c>
      <c r="L24" s="236">
        <v>21</v>
      </c>
      <c r="M24" s="236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7" t="s">
        <v>113</v>
      </c>
      <c r="S24" s="237" t="s">
        <v>114</v>
      </c>
      <c r="T24" s="236">
        <v>0.254</v>
      </c>
      <c r="U24" s="236">
        <f>ROUND(E24*T24,2)</f>
        <v>20.32</v>
      </c>
      <c r="V24" s="237"/>
      <c r="W24" s="237"/>
      <c r="X24" s="186"/>
      <c r="Y24" s="186"/>
      <c r="Z24" s="186"/>
      <c r="AA24" s="186"/>
      <c r="AB24" s="186"/>
      <c r="AC24" s="186"/>
      <c r="AD24" s="186"/>
      <c r="AE24" s="186" t="s">
        <v>115</v>
      </c>
      <c r="AF24" s="186" t="s">
        <v>143</v>
      </c>
      <c r="AG24" s="186"/>
      <c r="AH24" s="251"/>
      <c r="AI24" s="251"/>
      <c r="AJ24" s="253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</row>
    <row r="25" spans="1:60" outlineLevel="1" x14ac:dyDescent="0.2">
      <c r="A25" s="187"/>
      <c r="B25" s="247" t="s">
        <v>144</v>
      </c>
      <c r="C25" s="248"/>
      <c r="D25" s="239"/>
      <c r="E25" s="240">
        <v>80</v>
      </c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8"/>
      <c r="S25" s="208"/>
      <c r="T25" s="207"/>
      <c r="U25" s="207"/>
      <c r="V25" s="208"/>
      <c r="W25" s="208"/>
      <c r="X25" s="186"/>
      <c r="Y25" s="186"/>
      <c r="Z25" s="186"/>
      <c r="AA25" s="186"/>
      <c r="AB25" s="186"/>
      <c r="AC25" s="186"/>
      <c r="AD25" s="186"/>
      <c r="AE25" s="186" t="s">
        <v>118</v>
      </c>
      <c r="AF25" s="186">
        <v>0</v>
      </c>
      <c r="AG25" s="186"/>
      <c r="AH25" s="251"/>
      <c r="AI25" s="195" t="s">
        <v>144</v>
      </c>
      <c r="AJ25" s="253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</row>
    <row r="26" spans="1:60" outlineLevel="1" x14ac:dyDescent="0.2">
      <c r="A26" s="232">
        <v>9</v>
      </c>
      <c r="B26" s="233" t="s">
        <v>145</v>
      </c>
      <c r="C26" s="233" t="s">
        <v>146</v>
      </c>
      <c r="D26" s="234" t="s">
        <v>135</v>
      </c>
      <c r="E26" s="235">
        <v>80</v>
      </c>
      <c r="F26" s="238"/>
      <c r="G26" s="236">
        <f>ROUND(E26*F26,2)</f>
        <v>0</v>
      </c>
      <c r="H26" s="238"/>
      <c r="I26" s="236">
        <f>ROUND(E26*H26,2)</f>
        <v>0</v>
      </c>
      <c r="J26" s="238"/>
      <c r="K26" s="236">
        <f>ROUND(E26*J26,2)</f>
        <v>0</v>
      </c>
      <c r="L26" s="236">
        <v>21</v>
      </c>
      <c r="M26" s="236">
        <f>G26*(1+L26/100)</f>
        <v>0</v>
      </c>
      <c r="N26" s="236">
        <v>3.0000000000000001E-5</v>
      </c>
      <c r="O26" s="236">
        <f>ROUND(E26*N26,2)</f>
        <v>0</v>
      </c>
      <c r="P26" s="236">
        <v>0</v>
      </c>
      <c r="Q26" s="236">
        <f>ROUND(E26*P26,2)</f>
        <v>0</v>
      </c>
      <c r="R26" s="237" t="s">
        <v>147</v>
      </c>
      <c r="S26" s="237" t="s">
        <v>114</v>
      </c>
      <c r="T26" s="236">
        <v>0.06</v>
      </c>
      <c r="U26" s="236">
        <f>ROUND(E26*T26,2)</f>
        <v>4.8</v>
      </c>
      <c r="V26" s="237"/>
      <c r="W26" s="237"/>
      <c r="X26" s="186"/>
      <c r="Y26" s="186"/>
      <c r="Z26" s="186"/>
      <c r="AA26" s="186"/>
      <c r="AB26" s="186"/>
      <c r="AC26" s="186"/>
      <c r="AD26" s="186"/>
      <c r="AE26" s="186" t="s">
        <v>148</v>
      </c>
      <c r="AF26" s="186" t="s">
        <v>149</v>
      </c>
      <c r="AG26" s="186"/>
      <c r="AH26" s="251"/>
      <c r="AI26" s="251"/>
      <c r="AJ26" s="253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</row>
    <row r="27" spans="1:60" x14ac:dyDescent="0.2">
      <c r="A27" s="171"/>
      <c r="B27" s="198"/>
      <c r="C27" s="198"/>
      <c r="D27" s="201"/>
      <c r="E27" s="202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4"/>
      <c r="S27" s="204"/>
      <c r="T27" s="203"/>
      <c r="U27" s="203"/>
      <c r="V27" s="204"/>
      <c r="W27" s="204"/>
      <c r="AH27" s="250"/>
      <c r="AI27" s="250"/>
      <c r="AJ27" s="252"/>
    </row>
    <row r="28" spans="1:60" x14ac:dyDescent="0.2">
      <c r="A28" s="196" t="s">
        <v>108</v>
      </c>
      <c r="B28" s="225" t="s">
        <v>62</v>
      </c>
      <c r="C28" s="225" t="s">
        <v>63</v>
      </c>
      <c r="D28" s="226"/>
      <c r="E28" s="227"/>
      <c r="F28" s="228"/>
      <c r="G28" s="229">
        <f>SUMIF(AE29:AE30,"&lt;&gt;NOR",G29:G30)</f>
        <v>0</v>
      </c>
      <c r="H28" s="228"/>
      <c r="I28" s="228">
        <f>SUM(I29:I30)</f>
        <v>0</v>
      </c>
      <c r="J28" s="228"/>
      <c r="K28" s="228">
        <f>SUM(K29:K30)</f>
        <v>0</v>
      </c>
      <c r="L28" s="228"/>
      <c r="M28" s="228">
        <f>SUM(M29:M30)</f>
        <v>0</v>
      </c>
      <c r="N28" s="228"/>
      <c r="O28" s="228">
        <f>SUM(O29:O30)</f>
        <v>1.3</v>
      </c>
      <c r="P28" s="228"/>
      <c r="Q28" s="228">
        <f>SUM(Q29:Q30)</f>
        <v>0</v>
      </c>
      <c r="R28" s="230"/>
      <c r="S28" s="230"/>
      <c r="T28" s="228"/>
      <c r="U28" s="228">
        <f>SUM(U29:U30)</f>
        <v>4.26</v>
      </c>
      <c r="V28" s="230"/>
      <c r="W28" s="231"/>
      <c r="AE28" t="s">
        <v>109</v>
      </c>
      <c r="AH28" s="250"/>
      <c r="AI28" s="250"/>
      <c r="AJ28" s="252"/>
    </row>
    <row r="29" spans="1:60" ht="22.5" outlineLevel="1" x14ac:dyDescent="0.2">
      <c r="A29" s="232">
        <v>10</v>
      </c>
      <c r="B29" s="233" t="s">
        <v>150</v>
      </c>
      <c r="C29" s="233" t="s">
        <v>151</v>
      </c>
      <c r="D29" s="234" t="s">
        <v>112</v>
      </c>
      <c r="E29" s="235">
        <v>0.441</v>
      </c>
      <c r="F29" s="238"/>
      <c r="G29" s="236">
        <f>ROUND(E29*F29,2)</f>
        <v>0</v>
      </c>
      <c r="H29" s="238"/>
      <c r="I29" s="236">
        <f>ROUND(E29*H29,2)</f>
        <v>0</v>
      </c>
      <c r="J29" s="238"/>
      <c r="K29" s="236">
        <f>ROUND(E29*J29,2)</f>
        <v>0</v>
      </c>
      <c r="L29" s="236">
        <v>21</v>
      </c>
      <c r="M29" s="236">
        <f>G29*(1+L29/100)</f>
        <v>0</v>
      </c>
      <c r="N29" s="236">
        <v>2.9523700000000002</v>
      </c>
      <c r="O29" s="236">
        <f>ROUND(E29*N29,2)</f>
        <v>1.3</v>
      </c>
      <c r="P29" s="236">
        <v>0</v>
      </c>
      <c r="Q29" s="236">
        <f>ROUND(E29*P29,2)</f>
        <v>0</v>
      </c>
      <c r="R29" s="237" t="s">
        <v>147</v>
      </c>
      <c r="S29" s="237" t="s">
        <v>114</v>
      </c>
      <c r="T29" s="236">
        <v>9.6678800000000003</v>
      </c>
      <c r="U29" s="236">
        <f>ROUND(E29*T29,2)</f>
        <v>4.26</v>
      </c>
      <c r="V29" s="237"/>
      <c r="W29" s="237"/>
      <c r="X29" s="186"/>
      <c r="Y29" s="186"/>
      <c r="Z29" s="186"/>
      <c r="AA29" s="186"/>
      <c r="AB29" s="186"/>
      <c r="AC29" s="186"/>
      <c r="AD29" s="186"/>
      <c r="AE29" s="186" t="s">
        <v>148</v>
      </c>
      <c r="AF29" s="186" t="s">
        <v>152</v>
      </c>
      <c r="AG29" s="186"/>
      <c r="AH29" s="251"/>
      <c r="AI29" s="251"/>
      <c r="AJ29" s="253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</row>
    <row r="30" spans="1:60" outlineLevel="1" x14ac:dyDescent="0.2">
      <c r="A30" s="187"/>
      <c r="B30" s="247" t="s">
        <v>153</v>
      </c>
      <c r="C30" s="248"/>
      <c r="D30" s="239"/>
      <c r="E30" s="240">
        <v>0.441</v>
      </c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8"/>
      <c r="S30" s="208"/>
      <c r="T30" s="207"/>
      <c r="U30" s="207"/>
      <c r="V30" s="208"/>
      <c r="W30" s="208"/>
      <c r="X30" s="186"/>
      <c r="Y30" s="186"/>
      <c r="Z30" s="186"/>
      <c r="AA30" s="186"/>
      <c r="AB30" s="186"/>
      <c r="AC30" s="186"/>
      <c r="AD30" s="186"/>
      <c r="AE30" s="186" t="s">
        <v>118</v>
      </c>
      <c r="AF30" s="186">
        <v>0</v>
      </c>
      <c r="AG30" s="186"/>
      <c r="AH30" s="251"/>
      <c r="AI30" s="195" t="s">
        <v>153</v>
      </c>
      <c r="AJ30" s="253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</row>
    <row r="31" spans="1:60" x14ac:dyDescent="0.2">
      <c r="A31" s="171"/>
      <c r="B31" s="198"/>
      <c r="C31" s="198"/>
      <c r="D31" s="201"/>
      <c r="E31" s="202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4"/>
      <c r="S31" s="204"/>
      <c r="T31" s="203"/>
      <c r="U31" s="203"/>
      <c r="V31" s="204"/>
      <c r="W31" s="204"/>
      <c r="AH31" s="250"/>
      <c r="AI31" s="250"/>
      <c r="AJ31" s="252"/>
    </row>
    <row r="32" spans="1:60" x14ac:dyDescent="0.2">
      <c r="A32" s="196" t="s">
        <v>108</v>
      </c>
      <c r="B32" s="225" t="s">
        <v>64</v>
      </c>
      <c r="C32" s="225" t="s">
        <v>65</v>
      </c>
      <c r="D32" s="226"/>
      <c r="E32" s="227"/>
      <c r="F32" s="228"/>
      <c r="G32" s="229">
        <f>SUMIF(AE33:AE46,"&lt;&gt;NOR",G33:G46)</f>
        <v>0</v>
      </c>
      <c r="H32" s="228"/>
      <c r="I32" s="228">
        <f>SUM(I33:I46)</f>
        <v>0</v>
      </c>
      <c r="J32" s="228"/>
      <c r="K32" s="228">
        <f>SUM(K33:K46)</f>
        <v>0</v>
      </c>
      <c r="L32" s="228"/>
      <c r="M32" s="228">
        <f>SUM(M33:M46)</f>
        <v>0</v>
      </c>
      <c r="N32" s="228"/>
      <c r="O32" s="228">
        <f>SUM(O33:O46)</f>
        <v>91.88</v>
      </c>
      <c r="P32" s="228"/>
      <c r="Q32" s="228">
        <f>SUM(Q33:Q46)</f>
        <v>0</v>
      </c>
      <c r="R32" s="230"/>
      <c r="S32" s="230"/>
      <c r="T32" s="228"/>
      <c r="U32" s="228">
        <f>SUM(U33:U46)</f>
        <v>18.420000000000002</v>
      </c>
      <c r="V32" s="230"/>
      <c r="W32" s="231"/>
      <c r="AE32" t="s">
        <v>109</v>
      </c>
      <c r="AH32" s="250"/>
      <c r="AI32" s="250"/>
      <c r="AJ32" s="252"/>
    </row>
    <row r="33" spans="1:60" outlineLevel="1" x14ac:dyDescent="0.2">
      <c r="A33" s="232">
        <v>11</v>
      </c>
      <c r="B33" s="233" t="s">
        <v>154</v>
      </c>
      <c r="C33" s="233" t="s">
        <v>155</v>
      </c>
      <c r="D33" s="234" t="s">
        <v>156</v>
      </c>
      <c r="E33" s="235">
        <v>73.154870000000003</v>
      </c>
      <c r="F33" s="238"/>
      <c r="G33" s="236">
        <f>ROUND(E33*F33,2)</f>
        <v>0</v>
      </c>
      <c r="H33" s="238"/>
      <c r="I33" s="236">
        <f>ROUND(E33*H33,2)</f>
        <v>0</v>
      </c>
      <c r="J33" s="238"/>
      <c r="K33" s="236">
        <f>ROUND(E33*J33,2)</f>
        <v>0</v>
      </c>
      <c r="L33" s="236">
        <v>21</v>
      </c>
      <c r="M33" s="236">
        <f>G33*(1+L33/100)</f>
        <v>0</v>
      </c>
      <c r="N33" s="236">
        <v>0</v>
      </c>
      <c r="O33" s="236">
        <f>ROUND(E33*N33,2)</f>
        <v>0</v>
      </c>
      <c r="P33" s="236">
        <v>0</v>
      </c>
      <c r="Q33" s="236">
        <f>ROUND(E33*P33,2)</f>
        <v>0</v>
      </c>
      <c r="R33" s="237"/>
      <c r="S33" s="237" t="s">
        <v>157</v>
      </c>
      <c r="T33" s="236">
        <v>0</v>
      </c>
      <c r="U33" s="236">
        <f>ROUND(E33*T33,2)</f>
        <v>0</v>
      </c>
      <c r="V33" s="237"/>
      <c r="W33" s="237"/>
      <c r="X33" s="186"/>
      <c r="Y33" s="186"/>
      <c r="Z33" s="186"/>
      <c r="AA33" s="186"/>
      <c r="AB33" s="186"/>
      <c r="AC33" s="186"/>
      <c r="AD33" s="186"/>
      <c r="AE33" s="186" t="s">
        <v>115</v>
      </c>
      <c r="AF33" s="186" t="s">
        <v>158</v>
      </c>
      <c r="AG33" s="186"/>
      <c r="AH33" s="251"/>
      <c r="AI33" s="251"/>
      <c r="AJ33" s="253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</row>
    <row r="34" spans="1:60" outlineLevel="1" x14ac:dyDescent="0.2">
      <c r="A34" s="187"/>
      <c r="B34" s="247" t="s">
        <v>159</v>
      </c>
      <c r="C34" s="248"/>
      <c r="D34" s="239"/>
      <c r="E34" s="240">
        <v>73.154870000000003</v>
      </c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8"/>
      <c r="S34" s="208"/>
      <c r="T34" s="207"/>
      <c r="U34" s="207"/>
      <c r="V34" s="208"/>
      <c r="W34" s="208"/>
      <c r="X34" s="186"/>
      <c r="Y34" s="186"/>
      <c r="Z34" s="186"/>
      <c r="AA34" s="186"/>
      <c r="AB34" s="186"/>
      <c r="AC34" s="186"/>
      <c r="AD34" s="186"/>
      <c r="AE34" s="186" t="s">
        <v>118</v>
      </c>
      <c r="AF34" s="186">
        <v>0</v>
      </c>
      <c r="AG34" s="186"/>
      <c r="AH34" s="251"/>
      <c r="AI34" s="195" t="s">
        <v>159</v>
      </c>
      <c r="AJ34" s="253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</row>
    <row r="35" spans="1:60" ht="22.5" outlineLevel="1" x14ac:dyDescent="0.2">
      <c r="A35" s="232">
        <v>12</v>
      </c>
      <c r="B35" s="233" t="s">
        <v>160</v>
      </c>
      <c r="C35" s="233" t="s">
        <v>161</v>
      </c>
      <c r="D35" s="234" t="s">
        <v>135</v>
      </c>
      <c r="E35" s="235">
        <v>116.6</v>
      </c>
      <c r="F35" s="238"/>
      <c r="G35" s="236">
        <f>ROUND(E35*F35,2)</f>
        <v>0</v>
      </c>
      <c r="H35" s="238"/>
      <c r="I35" s="236">
        <f>ROUND(E35*H35,2)</f>
        <v>0</v>
      </c>
      <c r="J35" s="238"/>
      <c r="K35" s="236">
        <f>ROUND(E35*J35,2)</f>
        <v>0</v>
      </c>
      <c r="L35" s="236">
        <v>21</v>
      </c>
      <c r="M35" s="236">
        <f>G35*(1+L35/100)</f>
        <v>0</v>
      </c>
      <c r="N35" s="236">
        <v>0</v>
      </c>
      <c r="O35" s="236">
        <f>ROUND(E35*N35,2)</f>
        <v>0</v>
      </c>
      <c r="P35" s="236">
        <v>0</v>
      </c>
      <c r="Q35" s="236">
        <f>ROUND(E35*P35,2)</f>
        <v>0</v>
      </c>
      <c r="R35" s="237"/>
      <c r="S35" s="237" t="s">
        <v>157</v>
      </c>
      <c r="T35" s="236">
        <v>0</v>
      </c>
      <c r="U35" s="236">
        <f>ROUND(E35*T35,2)</f>
        <v>0</v>
      </c>
      <c r="V35" s="237"/>
      <c r="W35" s="237"/>
      <c r="X35" s="186"/>
      <c r="Y35" s="186"/>
      <c r="Z35" s="186"/>
      <c r="AA35" s="186"/>
      <c r="AB35" s="186"/>
      <c r="AC35" s="186"/>
      <c r="AD35" s="186"/>
      <c r="AE35" s="186" t="s">
        <v>115</v>
      </c>
      <c r="AF35" s="186" t="s">
        <v>162</v>
      </c>
      <c r="AG35" s="186"/>
      <c r="AH35" s="251"/>
      <c r="AI35" s="251"/>
      <c r="AJ35" s="253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</row>
    <row r="36" spans="1:60" outlineLevel="1" x14ac:dyDescent="0.2">
      <c r="A36" s="187"/>
      <c r="B36" s="247" t="s">
        <v>163</v>
      </c>
      <c r="C36" s="248"/>
      <c r="D36" s="239"/>
      <c r="E36" s="240">
        <v>116.6</v>
      </c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8"/>
      <c r="S36" s="208"/>
      <c r="T36" s="207"/>
      <c r="U36" s="207"/>
      <c r="V36" s="208"/>
      <c r="W36" s="208"/>
      <c r="X36" s="186"/>
      <c r="Y36" s="186"/>
      <c r="Z36" s="186"/>
      <c r="AA36" s="186"/>
      <c r="AB36" s="186"/>
      <c r="AC36" s="186"/>
      <c r="AD36" s="186"/>
      <c r="AE36" s="186" t="s">
        <v>118</v>
      </c>
      <c r="AF36" s="186">
        <v>0</v>
      </c>
      <c r="AG36" s="186"/>
      <c r="AH36" s="251"/>
      <c r="AI36" s="195" t="s">
        <v>163</v>
      </c>
      <c r="AJ36" s="253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</row>
    <row r="37" spans="1:60" ht="22.5" outlineLevel="1" x14ac:dyDescent="0.2">
      <c r="A37" s="232">
        <v>13</v>
      </c>
      <c r="B37" s="233" t="s">
        <v>164</v>
      </c>
      <c r="C37" s="233" t="s">
        <v>165</v>
      </c>
      <c r="D37" s="234" t="s">
        <v>135</v>
      </c>
      <c r="E37" s="235">
        <v>116.6</v>
      </c>
      <c r="F37" s="238"/>
      <c r="G37" s="236">
        <f>ROUND(E37*F37,2)</f>
        <v>0</v>
      </c>
      <c r="H37" s="238"/>
      <c r="I37" s="236">
        <f>ROUND(E37*H37,2)</f>
        <v>0</v>
      </c>
      <c r="J37" s="238"/>
      <c r="K37" s="236">
        <f>ROUND(E37*J37,2)</f>
        <v>0</v>
      </c>
      <c r="L37" s="236">
        <v>21</v>
      </c>
      <c r="M37" s="236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7"/>
      <c r="S37" s="237" t="s">
        <v>157</v>
      </c>
      <c r="T37" s="236">
        <v>0</v>
      </c>
      <c r="U37" s="236">
        <f>ROUND(E37*T37,2)</f>
        <v>0</v>
      </c>
      <c r="V37" s="237"/>
      <c r="W37" s="237"/>
      <c r="X37" s="186"/>
      <c r="Y37" s="186"/>
      <c r="Z37" s="186"/>
      <c r="AA37" s="186"/>
      <c r="AB37" s="186"/>
      <c r="AC37" s="186"/>
      <c r="AD37" s="186"/>
      <c r="AE37" s="186" t="s">
        <v>115</v>
      </c>
      <c r="AF37" s="186" t="s">
        <v>166</v>
      </c>
      <c r="AG37" s="186"/>
      <c r="AH37" s="251"/>
      <c r="AI37" s="251"/>
      <c r="AJ37" s="253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</row>
    <row r="38" spans="1:60" outlineLevel="1" x14ac:dyDescent="0.2">
      <c r="A38" s="187"/>
      <c r="B38" s="247" t="s">
        <v>167</v>
      </c>
      <c r="C38" s="248"/>
      <c r="D38" s="239"/>
      <c r="E38" s="240">
        <v>116.6</v>
      </c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8"/>
      <c r="S38" s="208"/>
      <c r="T38" s="207"/>
      <c r="U38" s="207"/>
      <c r="V38" s="208"/>
      <c r="W38" s="208"/>
      <c r="X38" s="186"/>
      <c r="Y38" s="186"/>
      <c r="Z38" s="186"/>
      <c r="AA38" s="186"/>
      <c r="AB38" s="186"/>
      <c r="AC38" s="186"/>
      <c r="AD38" s="186"/>
      <c r="AE38" s="186" t="s">
        <v>118</v>
      </c>
      <c r="AF38" s="186">
        <v>0</v>
      </c>
      <c r="AG38" s="186"/>
      <c r="AH38" s="251"/>
      <c r="AI38" s="195" t="s">
        <v>167</v>
      </c>
      <c r="AJ38" s="253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</row>
    <row r="39" spans="1:60" ht="22.5" outlineLevel="1" x14ac:dyDescent="0.2">
      <c r="A39" s="232">
        <v>14</v>
      </c>
      <c r="B39" s="233" t="s">
        <v>168</v>
      </c>
      <c r="C39" s="233" t="s">
        <v>169</v>
      </c>
      <c r="D39" s="234" t="s">
        <v>135</v>
      </c>
      <c r="E39" s="235">
        <v>116.6</v>
      </c>
      <c r="F39" s="238"/>
      <c r="G39" s="236">
        <f>ROUND(E39*F39,2)</f>
        <v>0</v>
      </c>
      <c r="H39" s="238"/>
      <c r="I39" s="236">
        <f>ROUND(E39*H39,2)</f>
        <v>0</v>
      </c>
      <c r="J39" s="238"/>
      <c r="K39" s="236">
        <f>ROUND(E39*J39,2)</f>
        <v>0</v>
      </c>
      <c r="L39" s="236">
        <v>21</v>
      </c>
      <c r="M39" s="236">
        <f>G39*(1+L39/100)</f>
        <v>0</v>
      </c>
      <c r="N39" s="236">
        <v>3.891E-2</v>
      </c>
      <c r="O39" s="236">
        <f>ROUND(E39*N39,2)</f>
        <v>4.54</v>
      </c>
      <c r="P39" s="236">
        <v>0</v>
      </c>
      <c r="Q39" s="236">
        <f>ROUND(E39*P39,2)</f>
        <v>0</v>
      </c>
      <c r="R39" s="237" t="s">
        <v>170</v>
      </c>
      <c r="S39" s="237" t="s">
        <v>114</v>
      </c>
      <c r="T39" s="236">
        <v>5.3999999999999999E-2</v>
      </c>
      <c r="U39" s="236">
        <f>ROUND(E39*T39,2)</f>
        <v>6.3</v>
      </c>
      <c r="V39" s="237"/>
      <c r="W39" s="237"/>
      <c r="X39" s="186"/>
      <c r="Y39" s="186"/>
      <c r="Z39" s="186"/>
      <c r="AA39" s="186"/>
      <c r="AB39" s="186"/>
      <c r="AC39" s="186"/>
      <c r="AD39" s="186"/>
      <c r="AE39" s="186" t="s">
        <v>115</v>
      </c>
      <c r="AF39" s="186" t="s">
        <v>171</v>
      </c>
      <c r="AG39" s="186"/>
      <c r="AH39" s="251"/>
      <c r="AI39" s="251"/>
      <c r="AJ39" s="253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</row>
    <row r="40" spans="1:60" outlineLevel="1" x14ac:dyDescent="0.2">
      <c r="A40" s="187"/>
      <c r="B40" s="247" t="s">
        <v>172</v>
      </c>
      <c r="C40" s="248"/>
      <c r="D40" s="239"/>
      <c r="E40" s="240">
        <v>116.6</v>
      </c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8"/>
      <c r="S40" s="208"/>
      <c r="T40" s="207"/>
      <c r="U40" s="207"/>
      <c r="V40" s="208"/>
      <c r="W40" s="208"/>
      <c r="X40" s="186"/>
      <c r="Y40" s="186"/>
      <c r="Z40" s="186"/>
      <c r="AA40" s="186"/>
      <c r="AB40" s="186"/>
      <c r="AC40" s="186"/>
      <c r="AD40" s="186"/>
      <c r="AE40" s="186" t="s">
        <v>118</v>
      </c>
      <c r="AF40" s="186">
        <v>0</v>
      </c>
      <c r="AG40" s="186"/>
      <c r="AH40" s="251"/>
      <c r="AI40" s="195" t="s">
        <v>172</v>
      </c>
      <c r="AJ40" s="253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</row>
    <row r="41" spans="1:60" ht="22.5" outlineLevel="1" x14ac:dyDescent="0.2">
      <c r="A41" s="232">
        <v>15</v>
      </c>
      <c r="B41" s="233" t="s">
        <v>173</v>
      </c>
      <c r="C41" s="233" t="s">
        <v>174</v>
      </c>
      <c r="D41" s="234" t="s">
        <v>135</v>
      </c>
      <c r="E41" s="235">
        <v>116.6</v>
      </c>
      <c r="F41" s="238"/>
      <c r="G41" s="236">
        <f>ROUND(E41*F41,2)</f>
        <v>0</v>
      </c>
      <c r="H41" s="238"/>
      <c r="I41" s="236">
        <f>ROUND(E41*H41,2)</f>
        <v>0</v>
      </c>
      <c r="J41" s="238"/>
      <c r="K41" s="236">
        <f>ROUND(E41*J41,2)</f>
        <v>0</v>
      </c>
      <c r="L41" s="236">
        <v>21</v>
      </c>
      <c r="M41" s="236">
        <f>G41*(1+L41/100)</f>
        <v>0</v>
      </c>
      <c r="N41" s="236">
        <v>0.126</v>
      </c>
      <c r="O41" s="236">
        <f>ROUND(E41*N41,2)</f>
        <v>14.69</v>
      </c>
      <c r="P41" s="236">
        <v>0</v>
      </c>
      <c r="Q41" s="236">
        <f>ROUND(E41*P41,2)</f>
        <v>0</v>
      </c>
      <c r="R41" s="237" t="s">
        <v>175</v>
      </c>
      <c r="S41" s="237" t="s">
        <v>114</v>
      </c>
      <c r="T41" s="236">
        <v>2.1000000000000001E-2</v>
      </c>
      <c r="U41" s="236">
        <f>ROUND(E41*T41,2)</f>
        <v>2.4500000000000002</v>
      </c>
      <c r="V41" s="237"/>
      <c r="W41" s="237"/>
      <c r="X41" s="186"/>
      <c r="Y41" s="186"/>
      <c r="Z41" s="186"/>
      <c r="AA41" s="186"/>
      <c r="AB41" s="186"/>
      <c r="AC41" s="186"/>
      <c r="AD41" s="186"/>
      <c r="AE41" s="186" t="s">
        <v>115</v>
      </c>
      <c r="AF41" s="186" t="s">
        <v>176</v>
      </c>
      <c r="AG41" s="186"/>
      <c r="AH41" s="251"/>
      <c r="AI41" s="251"/>
      <c r="AJ41" s="253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</row>
    <row r="42" spans="1:60" outlineLevel="1" x14ac:dyDescent="0.2">
      <c r="A42" s="187"/>
      <c r="B42" s="247" t="s">
        <v>177</v>
      </c>
      <c r="C42" s="248"/>
      <c r="D42" s="239"/>
      <c r="E42" s="240">
        <v>116.6</v>
      </c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8"/>
      <c r="S42" s="208"/>
      <c r="T42" s="207"/>
      <c r="U42" s="207"/>
      <c r="V42" s="208"/>
      <c r="W42" s="208"/>
      <c r="X42" s="186"/>
      <c r="Y42" s="186"/>
      <c r="Z42" s="186"/>
      <c r="AA42" s="186"/>
      <c r="AB42" s="186"/>
      <c r="AC42" s="186"/>
      <c r="AD42" s="186"/>
      <c r="AE42" s="186" t="s">
        <v>118</v>
      </c>
      <c r="AF42" s="186">
        <v>0</v>
      </c>
      <c r="AG42" s="186"/>
      <c r="AH42" s="251"/>
      <c r="AI42" s="195" t="s">
        <v>177</v>
      </c>
      <c r="AJ42" s="253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</row>
    <row r="43" spans="1:60" ht="22.5" outlineLevel="1" x14ac:dyDescent="0.2">
      <c r="A43" s="232">
        <v>16</v>
      </c>
      <c r="B43" s="233" t="s">
        <v>178</v>
      </c>
      <c r="C43" s="233" t="s">
        <v>179</v>
      </c>
      <c r="D43" s="234" t="s">
        <v>135</v>
      </c>
      <c r="E43" s="235">
        <v>122.43</v>
      </c>
      <c r="F43" s="238"/>
      <c r="G43" s="236">
        <f>ROUND(E43*F43,2)</f>
        <v>0</v>
      </c>
      <c r="H43" s="238"/>
      <c r="I43" s="236">
        <f>ROUND(E43*H43,2)</f>
        <v>0</v>
      </c>
      <c r="J43" s="238"/>
      <c r="K43" s="236">
        <f>ROUND(E43*J43,2)</f>
        <v>0</v>
      </c>
      <c r="L43" s="236">
        <v>21</v>
      </c>
      <c r="M43" s="236">
        <f>G43*(1+L43/100)</f>
        <v>0</v>
      </c>
      <c r="N43" s="236">
        <v>0.39182</v>
      </c>
      <c r="O43" s="236">
        <f>ROUND(E43*N43,2)</f>
        <v>47.97</v>
      </c>
      <c r="P43" s="236">
        <v>0</v>
      </c>
      <c r="Q43" s="236">
        <f>ROUND(E43*P43,2)</f>
        <v>0</v>
      </c>
      <c r="R43" s="237" t="s">
        <v>175</v>
      </c>
      <c r="S43" s="237" t="s">
        <v>114</v>
      </c>
      <c r="T43" s="236">
        <v>5.5E-2</v>
      </c>
      <c r="U43" s="236">
        <f>ROUND(E43*T43,2)</f>
        <v>6.73</v>
      </c>
      <c r="V43" s="237"/>
      <c r="W43" s="237"/>
      <c r="X43" s="186"/>
      <c r="Y43" s="186"/>
      <c r="Z43" s="186"/>
      <c r="AA43" s="186"/>
      <c r="AB43" s="186"/>
      <c r="AC43" s="186"/>
      <c r="AD43" s="186"/>
      <c r="AE43" s="186" t="s">
        <v>115</v>
      </c>
      <c r="AF43" s="186" t="s">
        <v>180</v>
      </c>
      <c r="AG43" s="186"/>
      <c r="AH43" s="251"/>
      <c r="AI43" s="251"/>
      <c r="AJ43" s="253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</row>
    <row r="44" spans="1:60" outlineLevel="1" x14ac:dyDescent="0.2">
      <c r="A44" s="187"/>
      <c r="B44" s="247" t="s">
        <v>181</v>
      </c>
      <c r="C44" s="248"/>
      <c r="D44" s="239"/>
      <c r="E44" s="240">
        <v>122.43</v>
      </c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8"/>
      <c r="S44" s="208"/>
      <c r="T44" s="207"/>
      <c r="U44" s="207"/>
      <c r="V44" s="208"/>
      <c r="W44" s="208"/>
      <c r="X44" s="186"/>
      <c r="Y44" s="186"/>
      <c r="Z44" s="186"/>
      <c r="AA44" s="186"/>
      <c r="AB44" s="186"/>
      <c r="AC44" s="186"/>
      <c r="AD44" s="186"/>
      <c r="AE44" s="186" t="s">
        <v>118</v>
      </c>
      <c r="AF44" s="186">
        <v>0</v>
      </c>
      <c r="AG44" s="186"/>
      <c r="AH44" s="251"/>
      <c r="AI44" s="195" t="s">
        <v>181</v>
      </c>
      <c r="AJ44" s="253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</row>
    <row r="45" spans="1:60" ht="22.5" outlineLevel="1" x14ac:dyDescent="0.2">
      <c r="A45" s="232">
        <v>17</v>
      </c>
      <c r="B45" s="233" t="s">
        <v>182</v>
      </c>
      <c r="C45" s="233" t="s">
        <v>183</v>
      </c>
      <c r="D45" s="234" t="s">
        <v>135</v>
      </c>
      <c r="E45" s="235">
        <v>122.43</v>
      </c>
      <c r="F45" s="238"/>
      <c r="G45" s="236">
        <f>ROUND(E45*F45,2)</f>
        <v>0</v>
      </c>
      <c r="H45" s="238"/>
      <c r="I45" s="236">
        <f>ROUND(E45*H45,2)</f>
        <v>0</v>
      </c>
      <c r="J45" s="238"/>
      <c r="K45" s="236">
        <f>ROUND(E45*J45,2)</f>
        <v>0</v>
      </c>
      <c r="L45" s="236">
        <v>21</v>
      </c>
      <c r="M45" s="236">
        <f>G45*(1+L45/100)</f>
        <v>0</v>
      </c>
      <c r="N45" s="236">
        <v>0.2016</v>
      </c>
      <c r="O45" s="236">
        <f>ROUND(E45*N45,2)</f>
        <v>24.68</v>
      </c>
      <c r="P45" s="236">
        <v>0</v>
      </c>
      <c r="Q45" s="236">
        <f>ROUND(E45*P45,2)</f>
        <v>0</v>
      </c>
      <c r="R45" s="237" t="s">
        <v>175</v>
      </c>
      <c r="S45" s="237" t="s">
        <v>114</v>
      </c>
      <c r="T45" s="236">
        <v>2.4E-2</v>
      </c>
      <c r="U45" s="236">
        <f>ROUND(E45*T45,2)</f>
        <v>2.94</v>
      </c>
      <c r="V45" s="237"/>
      <c r="W45" s="237"/>
      <c r="X45" s="186"/>
      <c r="Y45" s="186"/>
      <c r="Z45" s="186"/>
      <c r="AA45" s="186"/>
      <c r="AB45" s="186"/>
      <c r="AC45" s="186"/>
      <c r="AD45" s="186"/>
      <c r="AE45" s="186" t="s">
        <v>115</v>
      </c>
      <c r="AF45" s="186" t="s">
        <v>184</v>
      </c>
      <c r="AG45" s="186"/>
      <c r="AH45" s="251"/>
      <c r="AI45" s="251"/>
      <c r="AJ45" s="253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</row>
    <row r="46" spans="1:60" outlineLevel="1" x14ac:dyDescent="0.2">
      <c r="A46" s="187"/>
      <c r="B46" s="247" t="s">
        <v>185</v>
      </c>
      <c r="C46" s="248"/>
      <c r="D46" s="239"/>
      <c r="E46" s="240">
        <v>122.43</v>
      </c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8"/>
      <c r="S46" s="208"/>
      <c r="T46" s="207"/>
      <c r="U46" s="207"/>
      <c r="V46" s="208"/>
      <c r="W46" s="208"/>
      <c r="X46" s="186"/>
      <c r="Y46" s="186"/>
      <c r="Z46" s="186"/>
      <c r="AA46" s="186"/>
      <c r="AB46" s="186"/>
      <c r="AC46" s="186"/>
      <c r="AD46" s="186"/>
      <c r="AE46" s="186" t="s">
        <v>118</v>
      </c>
      <c r="AF46" s="186">
        <v>0</v>
      </c>
      <c r="AG46" s="186"/>
      <c r="AH46" s="251"/>
      <c r="AI46" s="195" t="s">
        <v>185</v>
      </c>
      <c r="AJ46" s="253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</row>
    <row r="47" spans="1:60" x14ac:dyDescent="0.2">
      <c r="A47" s="171"/>
      <c r="B47" s="198"/>
      <c r="C47" s="198"/>
      <c r="D47" s="201"/>
      <c r="E47" s="202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4"/>
      <c r="S47" s="204"/>
      <c r="T47" s="203"/>
      <c r="U47" s="203"/>
      <c r="V47" s="204"/>
      <c r="W47" s="204"/>
      <c r="AH47" s="250"/>
      <c r="AI47" s="250"/>
      <c r="AJ47" s="252"/>
    </row>
    <row r="48" spans="1:60" x14ac:dyDescent="0.2">
      <c r="A48" s="196" t="s">
        <v>108</v>
      </c>
      <c r="B48" s="225" t="s">
        <v>70</v>
      </c>
      <c r="C48" s="225" t="s">
        <v>71</v>
      </c>
      <c r="D48" s="226"/>
      <c r="E48" s="227"/>
      <c r="F48" s="228"/>
      <c r="G48" s="229">
        <f>SUMIF(AE49:AE49,"&lt;&gt;NOR",G49:G49)</f>
        <v>0</v>
      </c>
      <c r="H48" s="228"/>
      <c r="I48" s="228">
        <f>SUM(I49:I49)</f>
        <v>0</v>
      </c>
      <c r="J48" s="228"/>
      <c r="K48" s="228">
        <f>SUM(K49:K49)</f>
        <v>0</v>
      </c>
      <c r="L48" s="228"/>
      <c r="M48" s="228">
        <f>SUM(M49:M49)</f>
        <v>0</v>
      </c>
      <c r="N48" s="228"/>
      <c r="O48" s="228">
        <f>SUM(O49:O49)</f>
        <v>0</v>
      </c>
      <c r="P48" s="228"/>
      <c r="Q48" s="228">
        <f>SUM(Q49:Q49)</f>
        <v>0</v>
      </c>
      <c r="R48" s="230"/>
      <c r="S48" s="230"/>
      <c r="T48" s="228"/>
      <c r="U48" s="228">
        <f>SUM(U49:U49)</f>
        <v>0</v>
      </c>
      <c r="V48" s="230"/>
      <c r="W48" s="231"/>
      <c r="AE48" t="s">
        <v>109</v>
      </c>
      <c r="AH48" s="250"/>
      <c r="AI48" s="250"/>
      <c r="AJ48" s="252"/>
    </row>
    <row r="49" spans="1:60" ht="45" outlineLevel="1" x14ac:dyDescent="0.2">
      <c r="A49" s="232">
        <v>18</v>
      </c>
      <c r="B49" s="233" t="s">
        <v>186</v>
      </c>
      <c r="C49" s="233" t="s">
        <v>187</v>
      </c>
      <c r="D49" s="234" t="s">
        <v>188</v>
      </c>
      <c r="E49" s="235">
        <v>1</v>
      </c>
      <c r="F49" s="238"/>
      <c r="G49" s="236">
        <f>ROUND(E49*F49,2)</f>
        <v>0</v>
      </c>
      <c r="H49" s="238"/>
      <c r="I49" s="236">
        <f>ROUND(E49*H49,2)</f>
        <v>0</v>
      </c>
      <c r="J49" s="238"/>
      <c r="K49" s="236">
        <f>ROUND(E49*J49,2)</f>
        <v>0</v>
      </c>
      <c r="L49" s="236">
        <v>21</v>
      </c>
      <c r="M49" s="236">
        <f>G49*(1+L49/100)</f>
        <v>0</v>
      </c>
      <c r="N49" s="236">
        <v>0</v>
      </c>
      <c r="O49" s="236">
        <f>ROUND(E49*N49,2)</f>
        <v>0</v>
      </c>
      <c r="P49" s="236">
        <v>0</v>
      </c>
      <c r="Q49" s="236">
        <f>ROUND(E49*P49,2)</f>
        <v>0</v>
      </c>
      <c r="R49" s="237"/>
      <c r="S49" s="237" t="s">
        <v>157</v>
      </c>
      <c r="T49" s="236">
        <v>0</v>
      </c>
      <c r="U49" s="236">
        <f>ROUND(E49*T49,2)</f>
        <v>0</v>
      </c>
      <c r="V49" s="237"/>
      <c r="W49" s="237"/>
      <c r="X49" s="186"/>
      <c r="Y49" s="186"/>
      <c r="Z49" s="186"/>
      <c r="AA49" s="186"/>
      <c r="AB49" s="186"/>
      <c r="AC49" s="186"/>
      <c r="AD49" s="186"/>
      <c r="AE49" s="186" t="s">
        <v>115</v>
      </c>
      <c r="AF49" s="186" t="s">
        <v>189</v>
      </c>
      <c r="AG49" s="186"/>
      <c r="AH49" s="251"/>
      <c r="AI49" s="251"/>
      <c r="AJ49" s="253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</row>
    <row r="50" spans="1:60" x14ac:dyDescent="0.2">
      <c r="A50" s="171"/>
      <c r="B50" s="198"/>
      <c r="C50" s="198"/>
      <c r="D50" s="201"/>
      <c r="E50" s="202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4"/>
      <c r="S50" s="204"/>
      <c r="T50" s="203"/>
      <c r="U50" s="203"/>
      <c r="V50" s="204"/>
      <c r="W50" s="204"/>
      <c r="AH50" s="250"/>
      <c r="AI50" s="250"/>
      <c r="AJ50" s="252"/>
    </row>
    <row r="51" spans="1:60" x14ac:dyDescent="0.2">
      <c r="A51" s="196" t="s">
        <v>108</v>
      </c>
      <c r="B51" s="225" t="s">
        <v>68</v>
      </c>
      <c r="C51" s="225" t="s">
        <v>69</v>
      </c>
      <c r="D51" s="226"/>
      <c r="E51" s="227"/>
      <c r="F51" s="228"/>
      <c r="G51" s="229">
        <f>SUMIF(AE52:AE53,"&lt;&gt;NOR",G52:G53)</f>
        <v>0</v>
      </c>
      <c r="H51" s="228"/>
      <c r="I51" s="228">
        <f>SUM(I52:I53)</f>
        <v>0</v>
      </c>
      <c r="J51" s="228"/>
      <c r="K51" s="228">
        <f>SUM(K52:K53)</f>
        <v>0</v>
      </c>
      <c r="L51" s="228"/>
      <c r="M51" s="228">
        <f>SUM(M52:M53)</f>
        <v>0</v>
      </c>
      <c r="N51" s="228"/>
      <c r="O51" s="228">
        <f>SUM(O52:O53)</f>
        <v>9.56</v>
      </c>
      <c r="P51" s="228"/>
      <c r="Q51" s="228">
        <f>SUM(Q52:Q53)</f>
        <v>0</v>
      </c>
      <c r="R51" s="230"/>
      <c r="S51" s="230"/>
      <c r="T51" s="228"/>
      <c r="U51" s="228">
        <f>SUM(U52:U53)</f>
        <v>11.75</v>
      </c>
      <c r="V51" s="230"/>
      <c r="W51" s="231"/>
      <c r="AE51" t="s">
        <v>109</v>
      </c>
      <c r="AH51" s="250"/>
      <c r="AI51" s="250"/>
      <c r="AJ51" s="252"/>
    </row>
    <row r="52" spans="1:60" ht="22.5" outlineLevel="1" x14ac:dyDescent="0.2">
      <c r="A52" s="232">
        <v>19</v>
      </c>
      <c r="B52" s="233" t="s">
        <v>190</v>
      </c>
      <c r="C52" s="233" t="s">
        <v>191</v>
      </c>
      <c r="D52" s="234" t="s">
        <v>156</v>
      </c>
      <c r="E52" s="235">
        <v>43.2</v>
      </c>
      <c r="F52" s="238"/>
      <c r="G52" s="236">
        <f>ROUND(E52*F52,2)</f>
        <v>0</v>
      </c>
      <c r="H52" s="238"/>
      <c r="I52" s="236">
        <f>ROUND(E52*H52,2)</f>
        <v>0</v>
      </c>
      <c r="J52" s="238"/>
      <c r="K52" s="236">
        <f>ROUND(E52*J52,2)</f>
        <v>0</v>
      </c>
      <c r="L52" s="236">
        <v>21</v>
      </c>
      <c r="M52" s="236">
        <f>G52*(1+L52/100)</f>
        <v>0</v>
      </c>
      <c r="N52" s="236">
        <v>0.22133</v>
      </c>
      <c r="O52" s="236">
        <f>ROUND(E52*N52,2)</f>
        <v>9.56</v>
      </c>
      <c r="P52" s="236">
        <v>0</v>
      </c>
      <c r="Q52" s="236">
        <f>ROUND(E52*P52,2)</f>
        <v>0</v>
      </c>
      <c r="R52" s="237" t="s">
        <v>175</v>
      </c>
      <c r="S52" s="237" t="s">
        <v>114</v>
      </c>
      <c r="T52" s="236">
        <v>0.27200000000000002</v>
      </c>
      <c r="U52" s="236">
        <f>ROUND(E52*T52,2)</f>
        <v>11.75</v>
      </c>
      <c r="V52" s="237"/>
      <c r="W52" s="237"/>
      <c r="X52" s="186"/>
      <c r="Y52" s="186"/>
      <c r="Z52" s="186"/>
      <c r="AA52" s="186"/>
      <c r="AB52" s="186"/>
      <c r="AC52" s="186"/>
      <c r="AD52" s="186"/>
      <c r="AE52" s="186" t="s">
        <v>115</v>
      </c>
      <c r="AF52" s="186" t="s">
        <v>192</v>
      </c>
      <c r="AG52" s="186"/>
      <c r="AH52" s="251"/>
      <c r="AI52" s="251"/>
      <c r="AJ52" s="253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</row>
    <row r="53" spans="1:60" outlineLevel="1" x14ac:dyDescent="0.2">
      <c r="A53" s="187"/>
      <c r="B53" s="247" t="s">
        <v>193</v>
      </c>
      <c r="C53" s="248"/>
      <c r="D53" s="239"/>
      <c r="E53" s="240">
        <v>43.2</v>
      </c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8"/>
      <c r="S53" s="208"/>
      <c r="T53" s="207"/>
      <c r="U53" s="207"/>
      <c r="V53" s="208"/>
      <c r="W53" s="208"/>
      <c r="X53" s="186"/>
      <c r="Y53" s="186"/>
      <c r="Z53" s="186"/>
      <c r="AA53" s="186"/>
      <c r="AB53" s="186"/>
      <c r="AC53" s="186"/>
      <c r="AD53" s="186"/>
      <c r="AE53" s="186" t="s">
        <v>118</v>
      </c>
      <c r="AF53" s="186">
        <v>0</v>
      </c>
      <c r="AG53" s="186"/>
      <c r="AH53" s="251"/>
      <c r="AI53" s="195" t="s">
        <v>193</v>
      </c>
      <c r="AJ53" s="253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</row>
    <row r="54" spans="1:60" x14ac:dyDescent="0.2">
      <c r="A54" s="171"/>
      <c r="B54" s="198"/>
      <c r="C54" s="198"/>
      <c r="D54" s="201"/>
      <c r="E54" s="202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4"/>
      <c r="S54" s="204"/>
      <c r="T54" s="203"/>
      <c r="U54" s="203"/>
      <c r="V54" s="204"/>
      <c r="W54" s="204"/>
      <c r="AH54" s="250"/>
      <c r="AI54" s="250"/>
      <c r="AJ54" s="252"/>
    </row>
    <row r="55" spans="1:60" ht="25.5" x14ac:dyDescent="0.2">
      <c r="A55" s="196" t="s">
        <v>108</v>
      </c>
      <c r="B55" s="225" t="s">
        <v>66</v>
      </c>
      <c r="C55" s="225" t="s">
        <v>67</v>
      </c>
      <c r="D55" s="226"/>
      <c r="E55" s="227"/>
      <c r="F55" s="228"/>
      <c r="G55" s="229">
        <f>SUMIF(AE56:AE62,"&lt;&gt;NOR",G56:G62)</f>
        <v>0</v>
      </c>
      <c r="H55" s="228"/>
      <c r="I55" s="228">
        <f>SUM(I56:I62)</f>
        <v>0</v>
      </c>
      <c r="J55" s="228"/>
      <c r="K55" s="228">
        <f>SUM(K56:K62)</f>
        <v>0</v>
      </c>
      <c r="L55" s="228"/>
      <c r="M55" s="228">
        <f>SUM(M56:M62)</f>
        <v>0</v>
      </c>
      <c r="N55" s="228"/>
      <c r="O55" s="228">
        <f>SUM(O56:O62)</f>
        <v>4.1899999999999995</v>
      </c>
      <c r="P55" s="228"/>
      <c r="Q55" s="228">
        <f>SUM(Q56:Q62)</f>
        <v>0</v>
      </c>
      <c r="R55" s="230"/>
      <c r="S55" s="230"/>
      <c r="T55" s="228"/>
      <c r="U55" s="228">
        <f>SUM(U56:U62)</f>
        <v>4.17</v>
      </c>
      <c r="V55" s="230"/>
      <c r="W55" s="231"/>
      <c r="AE55" t="s">
        <v>109</v>
      </c>
      <c r="AH55" s="250"/>
      <c r="AI55" s="250"/>
      <c r="AJ55" s="252"/>
    </row>
    <row r="56" spans="1:60" outlineLevel="1" x14ac:dyDescent="0.2">
      <c r="A56" s="232">
        <v>20</v>
      </c>
      <c r="B56" s="233" t="s">
        <v>194</v>
      </c>
      <c r="C56" s="233" t="s">
        <v>195</v>
      </c>
      <c r="D56" s="234" t="s">
        <v>156</v>
      </c>
      <c r="E56" s="235">
        <v>22.4</v>
      </c>
      <c r="F56" s="238"/>
      <c r="G56" s="236">
        <f>ROUND(E56*F56,2)</f>
        <v>0</v>
      </c>
      <c r="H56" s="238"/>
      <c r="I56" s="236">
        <f>ROUND(E56*H56,2)</f>
        <v>0</v>
      </c>
      <c r="J56" s="238"/>
      <c r="K56" s="236">
        <f>ROUND(E56*J56,2)</f>
        <v>0</v>
      </c>
      <c r="L56" s="236">
        <v>21</v>
      </c>
      <c r="M56" s="236">
        <f>G56*(1+L56/100)</f>
        <v>0</v>
      </c>
      <c r="N56" s="236">
        <v>0.14565</v>
      </c>
      <c r="O56" s="236">
        <f>ROUND(E56*N56,2)</f>
        <v>3.26</v>
      </c>
      <c r="P56" s="236">
        <v>0</v>
      </c>
      <c r="Q56" s="236">
        <f>ROUND(E56*P56,2)</f>
        <v>0</v>
      </c>
      <c r="R56" s="237" t="s">
        <v>175</v>
      </c>
      <c r="S56" s="237" t="s">
        <v>114</v>
      </c>
      <c r="T56" s="236">
        <v>0.186</v>
      </c>
      <c r="U56" s="236">
        <f>ROUND(E56*T56,2)</f>
        <v>4.17</v>
      </c>
      <c r="V56" s="237"/>
      <c r="W56" s="237"/>
      <c r="X56" s="186"/>
      <c r="Y56" s="186"/>
      <c r="Z56" s="186"/>
      <c r="AA56" s="186"/>
      <c r="AB56" s="186"/>
      <c r="AC56" s="186"/>
      <c r="AD56" s="186"/>
      <c r="AE56" s="186" t="s">
        <v>115</v>
      </c>
      <c r="AF56" s="186" t="s">
        <v>196</v>
      </c>
      <c r="AG56" s="186"/>
      <c r="AH56" s="251"/>
      <c r="AI56" s="251"/>
      <c r="AJ56" s="253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</row>
    <row r="57" spans="1:60" ht="22.5" outlineLevel="1" x14ac:dyDescent="0.2">
      <c r="A57" s="187"/>
      <c r="B57" s="241" t="s">
        <v>197</v>
      </c>
      <c r="C57" s="241"/>
      <c r="D57" s="242"/>
      <c r="E57" s="240">
        <v>22.4</v>
      </c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8"/>
      <c r="S57" s="208"/>
      <c r="T57" s="207"/>
      <c r="U57" s="207"/>
      <c r="V57" s="208"/>
      <c r="W57" s="208"/>
      <c r="X57" s="186"/>
      <c r="Y57" s="186"/>
      <c r="Z57" s="186"/>
      <c r="AA57" s="186"/>
      <c r="AB57" s="186"/>
      <c r="AC57" s="186"/>
      <c r="AD57" s="186"/>
      <c r="AE57" s="186" t="s">
        <v>118</v>
      </c>
      <c r="AF57" s="186">
        <v>0</v>
      </c>
      <c r="AG57" s="186"/>
      <c r="AH57" s="251"/>
      <c r="AI57" s="195" t="s">
        <v>197</v>
      </c>
      <c r="AJ57" s="253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</row>
    <row r="58" spans="1:60" outlineLevel="1" x14ac:dyDescent="0.2">
      <c r="A58" s="232">
        <v>21</v>
      </c>
      <c r="B58" s="233" t="s">
        <v>198</v>
      </c>
      <c r="C58" s="233" t="s">
        <v>199</v>
      </c>
      <c r="D58" s="234" t="s">
        <v>188</v>
      </c>
      <c r="E58" s="235">
        <v>115</v>
      </c>
      <c r="F58" s="238"/>
      <c r="G58" s="236">
        <f>ROUND(E58*F58,2)</f>
        <v>0</v>
      </c>
      <c r="H58" s="238"/>
      <c r="I58" s="236">
        <f>ROUND(E58*H58,2)</f>
        <v>0</v>
      </c>
      <c r="J58" s="238"/>
      <c r="K58" s="236">
        <f>ROUND(E58*J58,2)</f>
        <v>0</v>
      </c>
      <c r="L58" s="236">
        <v>21</v>
      </c>
      <c r="M58" s="236">
        <f>G58*(1+L58/100)</f>
        <v>0</v>
      </c>
      <c r="N58" s="236">
        <v>8.0999999999999996E-3</v>
      </c>
      <c r="O58" s="236">
        <f>ROUND(E58*N58,2)</f>
        <v>0.93</v>
      </c>
      <c r="P58" s="236">
        <v>0</v>
      </c>
      <c r="Q58" s="236">
        <f>ROUND(E58*P58,2)</f>
        <v>0</v>
      </c>
      <c r="R58" s="237" t="s">
        <v>200</v>
      </c>
      <c r="S58" s="237" t="s">
        <v>114</v>
      </c>
      <c r="T58" s="236">
        <v>0</v>
      </c>
      <c r="U58" s="236">
        <f>ROUND(E58*T58,2)</f>
        <v>0</v>
      </c>
      <c r="V58" s="237"/>
      <c r="W58" s="237"/>
      <c r="X58" s="186"/>
      <c r="Y58" s="186"/>
      <c r="Z58" s="186"/>
      <c r="AA58" s="186"/>
      <c r="AB58" s="186"/>
      <c r="AC58" s="186"/>
      <c r="AD58" s="186"/>
      <c r="AE58" s="186" t="s">
        <v>201</v>
      </c>
      <c r="AF58" s="186" t="s">
        <v>202</v>
      </c>
      <c r="AG58" s="186"/>
      <c r="AH58" s="251"/>
      <c r="AI58" s="251"/>
      <c r="AJ58" s="253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</row>
    <row r="59" spans="1:60" outlineLevel="1" x14ac:dyDescent="0.2">
      <c r="A59" s="187"/>
      <c r="B59" s="249" t="s">
        <v>203</v>
      </c>
      <c r="C59" s="249"/>
      <c r="D59" s="243"/>
      <c r="E59" s="244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8"/>
      <c r="S59" s="208"/>
      <c r="T59" s="207"/>
      <c r="U59" s="207"/>
      <c r="V59" s="208"/>
      <c r="W59" s="208"/>
      <c r="X59" s="186"/>
      <c r="Y59" s="186"/>
      <c r="Z59" s="186"/>
      <c r="AA59" s="186"/>
      <c r="AB59" s="186"/>
      <c r="AC59" s="186"/>
      <c r="AD59" s="186"/>
      <c r="AE59" s="186" t="s">
        <v>118</v>
      </c>
      <c r="AF59" s="186"/>
      <c r="AG59" s="186"/>
      <c r="AH59" s="251"/>
      <c r="AI59" s="251"/>
      <c r="AJ59" s="253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</row>
    <row r="60" spans="1:60" ht="22.5" outlineLevel="1" x14ac:dyDescent="0.2">
      <c r="A60" s="187"/>
      <c r="B60" s="245" t="s">
        <v>204</v>
      </c>
      <c r="C60" s="245"/>
      <c r="D60" s="246"/>
      <c r="E60" s="244">
        <v>115.36</v>
      </c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8"/>
      <c r="S60" s="208"/>
      <c r="T60" s="207"/>
      <c r="U60" s="207"/>
      <c r="V60" s="208"/>
      <c r="W60" s="208"/>
      <c r="X60" s="186"/>
      <c r="Y60" s="186"/>
      <c r="Z60" s="186"/>
      <c r="AA60" s="186"/>
      <c r="AB60" s="186"/>
      <c r="AC60" s="186"/>
      <c r="AD60" s="186"/>
      <c r="AE60" s="186" t="s">
        <v>118</v>
      </c>
      <c r="AF60" s="186">
        <v>2</v>
      </c>
      <c r="AG60" s="186"/>
      <c r="AH60" s="251"/>
      <c r="AI60" s="251"/>
      <c r="AJ60" s="254" t="s">
        <v>204</v>
      </c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  <c r="AY60" s="186"/>
      <c r="AZ60" s="186"/>
      <c r="BA60" s="186"/>
      <c r="BB60" s="186"/>
      <c r="BC60" s="186"/>
      <c r="BD60" s="186"/>
      <c r="BE60" s="186"/>
      <c r="BF60" s="186"/>
      <c r="BG60" s="186"/>
      <c r="BH60" s="186"/>
    </row>
    <row r="61" spans="1:60" outlineLevel="1" x14ac:dyDescent="0.2">
      <c r="A61" s="187"/>
      <c r="B61" s="249" t="s">
        <v>205</v>
      </c>
      <c r="C61" s="249"/>
      <c r="D61" s="243"/>
      <c r="E61" s="244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8"/>
      <c r="S61" s="208"/>
      <c r="T61" s="207"/>
      <c r="U61" s="207"/>
      <c r="V61" s="208"/>
      <c r="W61" s="208"/>
      <c r="X61" s="186"/>
      <c r="Y61" s="186"/>
      <c r="Z61" s="186"/>
      <c r="AA61" s="186"/>
      <c r="AB61" s="186"/>
      <c r="AC61" s="186"/>
      <c r="AD61" s="186"/>
      <c r="AE61" s="186" t="s">
        <v>118</v>
      </c>
      <c r="AF61" s="186"/>
      <c r="AG61" s="186"/>
      <c r="AH61" s="251"/>
      <c r="AI61" s="251"/>
      <c r="AJ61" s="253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  <c r="AV61" s="186"/>
      <c r="AW61" s="186"/>
      <c r="AX61" s="186"/>
      <c r="AY61" s="186"/>
      <c r="AZ61" s="186"/>
      <c r="BA61" s="186"/>
      <c r="BB61" s="186"/>
      <c r="BC61" s="186"/>
      <c r="BD61" s="186"/>
      <c r="BE61" s="186"/>
      <c r="BF61" s="186"/>
      <c r="BG61" s="186"/>
      <c r="BH61" s="186"/>
    </row>
    <row r="62" spans="1:60" outlineLevel="1" x14ac:dyDescent="0.2">
      <c r="A62" s="187"/>
      <c r="B62" s="247" t="s">
        <v>206</v>
      </c>
      <c r="C62" s="248"/>
      <c r="D62" s="239"/>
      <c r="E62" s="240">
        <v>115</v>
      </c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8"/>
      <c r="S62" s="208"/>
      <c r="T62" s="207"/>
      <c r="U62" s="207"/>
      <c r="V62" s="208"/>
      <c r="W62" s="208"/>
      <c r="X62" s="186"/>
      <c r="Y62" s="186"/>
      <c r="Z62" s="186"/>
      <c r="AA62" s="186"/>
      <c r="AB62" s="186"/>
      <c r="AC62" s="186"/>
      <c r="AD62" s="186"/>
      <c r="AE62" s="186" t="s">
        <v>118</v>
      </c>
      <c r="AF62" s="186">
        <v>0</v>
      </c>
      <c r="AG62" s="186"/>
      <c r="AH62" s="251"/>
      <c r="AI62" s="195" t="s">
        <v>206</v>
      </c>
      <c r="AJ62" s="253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186"/>
    </row>
    <row r="63" spans="1:60" x14ac:dyDescent="0.2">
      <c r="A63" s="171"/>
      <c r="B63" s="198"/>
      <c r="C63" s="198"/>
      <c r="D63" s="201"/>
      <c r="E63" s="202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4"/>
      <c r="S63" s="204"/>
      <c r="T63" s="203"/>
      <c r="U63" s="203"/>
      <c r="V63" s="204"/>
      <c r="W63" s="204"/>
      <c r="AH63" s="250"/>
      <c r="AI63" s="250"/>
      <c r="AJ63" s="252"/>
    </row>
    <row r="64" spans="1:60" x14ac:dyDescent="0.2">
      <c r="A64" s="196" t="s">
        <v>108</v>
      </c>
      <c r="B64" s="225" t="s">
        <v>72</v>
      </c>
      <c r="C64" s="225" t="s">
        <v>73</v>
      </c>
      <c r="D64" s="226"/>
      <c r="E64" s="227"/>
      <c r="F64" s="228"/>
      <c r="G64" s="229">
        <f>SUMIF(AE65:AE65,"&lt;&gt;NOR",G65:G65)</f>
        <v>0</v>
      </c>
      <c r="H64" s="228"/>
      <c r="I64" s="228">
        <f>SUM(I65:I65)</f>
        <v>0</v>
      </c>
      <c r="J64" s="228"/>
      <c r="K64" s="228">
        <f>SUM(K65:K65)</f>
        <v>0</v>
      </c>
      <c r="L64" s="228"/>
      <c r="M64" s="228">
        <f>SUM(M65:M65)</f>
        <v>0</v>
      </c>
      <c r="N64" s="228"/>
      <c r="O64" s="228">
        <f>SUM(O65:O65)</f>
        <v>0</v>
      </c>
      <c r="P64" s="228"/>
      <c r="Q64" s="228">
        <f>SUM(Q65:Q65)</f>
        <v>0</v>
      </c>
      <c r="R64" s="230"/>
      <c r="S64" s="230"/>
      <c r="T64" s="228"/>
      <c r="U64" s="228">
        <f>SUM(U65:U65)</f>
        <v>9.19</v>
      </c>
      <c r="V64" s="230"/>
      <c r="W64" s="231"/>
      <c r="AE64" t="s">
        <v>109</v>
      </c>
      <c r="AH64" s="250"/>
      <c r="AI64" s="250"/>
      <c r="AJ64" s="252"/>
    </row>
    <row r="65" spans="1:60" outlineLevel="1" x14ac:dyDescent="0.2">
      <c r="A65" s="232">
        <v>22</v>
      </c>
      <c r="B65" s="233" t="s">
        <v>207</v>
      </c>
      <c r="C65" s="233" t="s">
        <v>208</v>
      </c>
      <c r="D65" s="234" t="s">
        <v>209</v>
      </c>
      <c r="E65" s="235">
        <v>91.880399999999995</v>
      </c>
      <c r="F65" s="238"/>
      <c r="G65" s="236">
        <f>ROUND(E65*F65,2)</f>
        <v>0</v>
      </c>
      <c r="H65" s="238"/>
      <c r="I65" s="236">
        <f>ROUND(E65*H65,2)</f>
        <v>0</v>
      </c>
      <c r="J65" s="238"/>
      <c r="K65" s="236">
        <f>ROUND(E65*J65,2)</f>
        <v>0</v>
      </c>
      <c r="L65" s="236">
        <v>21</v>
      </c>
      <c r="M65" s="236">
        <f>G65*(1+L65/100)</f>
        <v>0</v>
      </c>
      <c r="N65" s="236">
        <v>0</v>
      </c>
      <c r="O65" s="236">
        <f>ROUND(E65*N65,2)</f>
        <v>0</v>
      </c>
      <c r="P65" s="236">
        <v>0</v>
      </c>
      <c r="Q65" s="236">
        <f>ROUND(E65*P65,2)</f>
        <v>0</v>
      </c>
      <c r="R65" s="237" t="s">
        <v>170</v>
      </c>
      <c r="S65" s="237" t="s">
        <v>114</v>
      </c>
      <c r="T65" s="236">
        <v>0.1</v>
      </c>
      <c r="U65" s="236">
        <f>ROUND(E65*T65,2)</f>
        <v>9.19</v>
      </c>
      <c r="V65" s="237"/>
      <c r="W65" s="237"/>
      <c r="X65" s="186"/>
      <c r="Y65" s="186"/>
      <c r="Z65" s="186"/>
      <c r="AA65" s="186"/>
      <c r="AB65" s="186"/>
      <c r="AC65" s="186"/>
      <c r="AD65" s="186"/>
      <c r="AE65" s="186" t="s">
        <v>210</v>
      </c>
      <c r="AF65" s="186" t="s">
        <v>211</v>
      </c>
      <c r="AG65" s="186"/>
      <c r="AH65" s="251"/>
      <c r="AI65" s="251"/>
      <c r="AJ65" s="253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6"/>
      <c r="BD65" s="186"/>
      <c r="BE65" s="186"/>
      <c r="BF65" s="186"/>
      <c r="BG65" s="186"/>
      <c r="BH65" s="186"/>
    </row>
    <row r="66" spans="1:60" x14ac:dyDescent="0.2">
      <c r="A66" s="171"/>
      <c r="B66" s="198"/>
      <c r="C66" s="198"/>
      <c r="D66" s="201"/>
      <c r="E66" s="202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4"/>
      <c r="S66" s="204"/>
      <c r="T66" s="203"/>
      <c r="U66" s="203"/>
      <c r="V66" s="204"/>
      <c r="W66" s="204"/>
      <c r="AH66" s="250"/>
      <c r="AI66" s="250"/>
      <c r="AJ66" s="252"/>
    </row>
    <row r="67" spans="1:60" x14ac:dyDescent="0.2">
      <c r="A67" s="196" t="s">
        <v>108</v>
      </c>
      <c r="B67" s="225" t="s">
        <v>74</v>
      </c>
      <c r="C67" s="225" t="s">
        <v>75</v>
      </c>
      <c r="D67" s="226"/>
      <c r="E67" s="227"/>
      <c r="F67" s="228"/>
      <c r="G67" s="229">
        <f>SUMIF(AE68:AE68,"&lt;&gt;NOR",G68:G68)</f>
        <v>0</v>
      </c>
      <c r="H67" s="228"/>
      <c r="I67" s="228">
        <f>SUM(I68:I68)</f>
        <v>0</v>
      </c>
      <c r="J67" s="228"/>
      <c r="K67" s="228">
        <f>SUM(K68:K68)</f>
        <v>0</v>
      </c>
      <c r="L67" s="228"/>
      <c r="M67" s="228">
        <f>SUM(M68:M68)</f>
        <v>0</v>
      </c>
      <c r="N67" s="228"/>
      <c r="O67" s="228">
        <f>SUM(O68:O68)</f>
        <v>0</v>
      </c>
      <c r="P67" s="228"/>
      <c r="Q67" s="228">
        <f>SUM(Q68:Q68)</f>
        <v>0</v>
      </c>
      <c r="R67" s="230"/>
      <c r="S67" s="230"/>
      <c r="T67" s="228"/>
      <c r="U67" s="228">
        <f>SUM(U68:U68)</f>
        <v>0</v>
      </c>
      <c r="V67" s="230"/>
      <c r="W67" s="231"/>
      <c r="AE67" t="s">
        <v>109</v>
      </c>
      <c r="AH67" s="250"/>
      <c r="AI67" s="250"/>
      <c r="AJ67" s="252"/>
    </row>
    <row r="68" spans="1:60" outlineLevel="1" x14ac:dyDescent="0.2">
      <c r="A68" s="232">
        <v>23</v>
      </c>
      <c r="B68" s="233" t="s">
        <v>212</v>
      </c>
      <c r="C68" s="233" t="s">
        <v>213</v>
      </c>
      <c r="D68" s="234" t="s">
        <v>214</v>
      </c>
      <c r="E68" s="235">
        <v>1</v>
      </c>
      <c r="F68" s="238"/>
      <c r="G68" s="236">
        <f>ROUND(E68*F68,2)</f>
        <v>0</v>
      </c>
      <c r="H68" s="238"/>
      <c r="I68" s="236">
        <f>ROUND(E68*H68,2)</f>
        <v>0</v>
      </c>
      <c r="J68" s="238"/>
      <c r="K68" s="236">
        <f>ROUND(E68*J68,2)</f>
        <v>0</v>
      </c>
      <c r="L68" s="236">
        <v>21</v>
      </c>
      <c r="M68" s="236">
        <f>G68*(1+L68/100)</f>
        <v>0</v>
      </c>
      <c r="N68" s="236">
        <v>0</v>
      </c>
      <c r="O68" s="236">
        <f>ROUND(E68*N68,2)</f>
        <v>0</v>
      </c>
      <c r="P68" s="236">
        <v>0</v>
      </c>
      <c r="Q68" s="236">
        <f>ROUND(E68*P68,2)</f>
        <v>0</v>
      </c>
      <c r="R68" s="237"/>
      <c r="S68" s="237" t="s">
        <v>157</v>
      </c>
      <c r="T68" s="236">
        <v>0</v>
      </c>
      <c r="U68" s="236">
        <f>ROUND(E68*T68,2)</f>
        <v>0</v>
      </c>
      <c r="V68" s="237"/>
      <c r="W68" s="237"/>
      <c r="X68" s="186"/>
      <c r="Y68" s="186"/>
      <c r="Z68" s="186"/>
      <c r="AA68" s="186"/>
      <c r="AB68" s="186"/>
      <c r="AC68" s="186"/>
      <c r="AD68" s="186"/>
      <c r="AE68" s="186" t="s">
        <v>115</v>
      </c>
      <c r="AF68" s="186" t="s">
        <v>215</v>
      </c>
      <c r="AG68" s="186"/>
      <c r="AH68" s="251"/>
      <c r="AI68" s="251"/>
      <c r="AJ68" s="253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  <c r="AZ68" s="186"/>
      <c r="BA68" s="186"/>
      <c r="BB68" s="186"/>
      <c r="BC68" s="186"/>
      <c r="BD68" s="186"/>
      <c r="BE68" s="186"/>
      <c r="BF68" s="186"/>
      <c r="BG68" s="186"/>
      <c r="BH68" s="186"/>
    </row>
    <row r="69" spans="1:60" x14ac:dyDescent="0.2">
      <c r="A69" s="171"/>
      <c r="B69" s="198"/>
      <c r="C69" s="198"/>
      <c r="D69" s="201"/>
      <c r="E69" s="202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4"/>
      <c r="S69" s="204"/>
      <c r="T69" s="203"/>
      <c r="U69" s="203"/>
      <c r="V69" s="204"/>
      <c r="W69" s="204"/>
      <c r="AH69" s="250"/>
      <c r="AI69" s="250"/>
      <c r="AJ69" s="252"/>
    </row>
    <row r="70" spans="1:60" x14ac:dyDescent="0.2">
      <c r="A70" s="196" t="s">
        <v>108</v>
      </c>
      <c r="B70" s="225" t="s">
        <v>76</v>
      </c>
      <c r="C70" s="225" t="s">
        <v>28</v>
      </c>
      <c r="D70" s="226"/>
      <c r="E70" s="227"/>
      <c r="F70" s="228"/>
      <c r="G70" s="229">
        <f>SUMIF(AE71:AE71,"&lt;&gt;NOR",G71:G71)</f>
        <v>0</v>
      </c>
      <c r="H70" s="228"/>
      <c r="I70" s="228">
        <f>SUM(I71:I71)</f>
        <v>0</v>
      </c>
      <c r="J70" s="228"/>
      <c r="K70" s="228">
        <f>SUM(K71:K71)</f>
        <v>0</v>
      </c>
      <c r="L70" s="228"/>
      <c r="M70" s="228">
        <f>SUM(M71:M71)</f>
        <v>0</v>
      </c>
      <c r="N70" s="228"/>
      <c r="O70" s="228">
        <f>SUM(O71:O71)</f>
        <v>0</v>
      </c>
      <c r="P70" s="228"/>
      <c r="Q70" s="228">
        <f>SUM(Q71:Q71)</f>
        <v>0</v>
      </c>
      <c r="R70" s="230"/>
      <c r="S70" s="230"/>
      <c r="T70" s="228"/>
      <c r="U70" s="228">
        <f>SUM(U71:U71)</f>
        <v>0</v>
      </c>
      <c r="V70" s="230"/>
      <c r="W70" s="231"/>
      <c r="AE70" t="s">
        <v>109</v>
      </c>
      <c r="AH70" s="250"/>
      <c r="AI70" s="250"/>
      <c r="AJ70" s="252"/>
    </row>
    <row r="71" spans="1:60" outlineLevel="1" x14ac:dyDescent="0.2">
      <c r="A71" s="232">
        <v>24</v>
      </c>
      <c r="B71" s="233" t="s">
        <v>216</v>
      </c>
      <c r="C71" s="233" t="s">
        <v>28</v>
      </c>
      <c r="D71" s="234" t="s">
        <v>217</v>
      </c>
      <c r="E71" s="235">
        <v>1</v>
      </c>
      <c r="F71" s="238"/>
      <c r="G71" s="236">
        <f>ROUND(E71*F71,2)</f>
        <v>0</v>
      </c>
      <c r="H71" s="238"/>
      <c r="I71" s="236">
        <f>ROUND(E71*H71,2)</f>
        <v>0</v>
      </c>
      <c r="J71" s="238"/>
      <c r="K71" s="236">
        <f>ROUND(E71*J71,2)</f>
        <v>0</v>
      </c>
      <c r="L71" s="236">
        <v>21</v>
      </c>
      <c r="M71" s="236">
        <f>G71*(1+L71/100)</f>
        <v>0</v>
      </c>
      <c r="N71" s="236">
        <v>0</v>
      </c>
      <c r="O71" s="236">
        <f>ROUND(E71*N71,2)</f>
        <v>0</v>
      </c>
      <c r="P71" s="236">
        <v>0</v>
      </c>
      <c r="Q71" s="236">
        <f>ROUND(E71*P71,2)</f>
        <v>0</v>
      </c>
      <c r="R71" s="237"/>
      <c r="S71" s="237" t="s">
        <v>157</v>
      </c>
      <c r="T71" s="236">
        <v>0</v>
      </c>
      <c r="U71" s="236">
        <f>ROUND(E71*T71,2)</f>
        <v>0</v>
      </c>
      <c r="V71" s="237"/>
      <c r="W71" s="237"/>
      <c r="X71" s="186"/>
      <c r="Y71" s="186"/>
      <c r="Z71" s="186"/>
      <c r="AA71" s="186"/>
      <c r="AB71" s="186"/>
      <c r="AC71" s="186"/>
      <c r="AD71" s="186"/>
      <c r="AE71" s="186" t="s">
        <v>218</v>
      </c>
      <c r="AF71" s="186" t="s">
        <v>219</v>
      </c>
      <c r="AG71" s="186"/>
      <c r="AH71" s="251"/>
      <c r="AI71" s="251"/>
      <c r="AJ71" s="253"/>
      <c r="AK71" s="186"/>
      <c r="AL71" s="186"/>
      <c r="AM71" s="186"/>
      <c r="AN71" s="186"/>
      <c r="AO71" s="186"/>
      <c r="AP71" s="186"/>
      <c r="AQ71" s="186"/>
      <c r="AR71" s="186"/>
      <c r="AS71" s="186"/>
      <c r="AT71" s="186"/>
      <c r="AU71" s="186"/>
      <c r="AV71" s="186"/>
      <c r="AW71" s="186"/>
      <c r="AX71" s="186"/>
      <c r="AY71" s="186"/>
      <c r="AZ71" s="186"/>
      <c r="BA71" s="186"/>
      <c r="BB71" s="186"/>
      <c r="BC71" s="186"/>
      <c r="BD71" s="186"/>
      <c r="BE71" s="186"/>
      <c r="BF71" s="186"/>
      <c r="BG71" s="186"/>
      <c r="BH71" s="186"/>
    </row>
    <row r="72" spans="1:60" x14ac:dyDescent="0.2">
      <c r="A72" s="171"/>
      <c r="B72" s="198"/>
      <c r="C72" s="198"/>
      <c r="D72" s="201"/>
      <c r="E72" s="202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4"/>
      <c r="S72" s="204"/>
      <c r="T72" s="203"/>
      <c r="U72" s="203"/>
      <c r="V72" s="204"/>
      <c r="W72" s="204"/>
      <c r="AC72">
        <v>15</v>
      </c>
      <c r="AD72">
        <v>21</v>
      </c>
      <c r="AH72" s="250"/>
      <c r="AI72" s="250"/>
      <c r="AJ72" s="252"/>
    </row>
    <row r="73" spans="1:60" x14ac:dyDescent="0.2">
      <c r="A73" s="188"/>
      <c r="B73" s="200" t="s">
        <v>29</v>
      </c>
      <c r="C73" s="200"/>
      <c r="D73" s="209"/>
      <c r="E73" s="210"/>
      <c r="F73" s="211"/>
      <c r="G73" s="212">
        <f>G10+G23+G28+G32+G48+G51+G55+G64+G67+G70</f>
        <v>0</v>
      </c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4"/>
      <c r="S73" s="204"/>
      <c r="T73" s="203"/>
      <c r="U73" s="203"/>
      <c r="V73" s="204"/>
      <c r="W73" s="204"/>
      <c r="AC73">
        <f>SUMIF(L7:L71,AC72,G7:G71)</f>
        <v>0</v>
      </c>
      <c r="AD73">
        <f>SUMIF(L7:L71,AD72,G7:G71)</f>
        <v>0</v>
      </c>
      <c r="AE73" t="s">
        <v>220</v>
      </c>
      <c r="AH73" s="250"/>
      <c r="AI73" s="250"/>
      <c r="AJ73" s="252"/>
    </row>
    <row r="74" spans="1:60" x14ac:dyDescent="0.2">
      <c r="A74" s="187"/>
      <c r="B74" s="199"/>
      <c r="C74" s="199"/>
      <c r="D74" s="205"/>
      <c r="E74" s="206"/>
      <c r="F74" s="207"/>
      <c r="G74" s="207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4"/>
      <c r="S74" s="204"/>
      <c r="T74" s="203"/>
      <c r="U74" s="203"/>
      <c r="V74" s="204"/>
      <c r="W74" s="204"/>
      <c r="AH74" s="250"/>
      <c r="AI74" s="250"/>
      <c r="AJ74" s="252"/>
    </row>
    <row r="75" spans="1:60" x14ac:dyDescent="0.2">
      <c r="A75" s="187"/>
      <c r="B75" s="199"/>
      <c r="C75" s="199"/>
      <c r="D75" s="205"/>
      <c r="E75" s="206"/>
      <c r="F75" s="207"/>
      <c r="G75" s="207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4"/>
      <c r="S75" s="204"/>
      <c r="T75" s="203"/>
      <c r="U75" s="203"/>
      <c r="V75" s="204"/>
      <c r="W75" s="204"/>
      <c r="AH75" s="250"/>
      <c r="AI75" s="250"/>
      <c r="AJ75" s="252"/>
    </row>
    <row r="76" spans="1:60" x14ac:dyDescent="0.2">
      <c r="A76" s="197" t="s">
        <v>221</v>
      </c>
      <c r="B76" s="199"/>
      <c r="C76" s="199"/>
      <c r="D76" s="205"/>
      <c r="E76" s="206"/>
      <c r="F76" s="207"/>
      <c r="G76" s="207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4"/>
      <c r="S76" s="204"/>
      <c r="T76" s="203"/>
      <c r="U76" s="203"/>
      <c r="V76" s="204"/>
      <c r="W76" s="204"/>
      <c r="AH76" s="250"/>
      <c r="AI76" s="250"/>
      <c r="AJ76" s="252"/>
    </row>
    <row r="77" spans="1:60" x14ac:dyDescent="0.2">
      <c r="A77" s="189"/>
      <c r="B77" s="192"/>
      <c r="C77" s="192"/>
      <c r="D77" s="213"/>
      <c r="E77" s="214"/>
      <c r="F77" s="215"/>
      <c r="G77" s="216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4"/>
      <c r="S77" s="204"/>
      <c r="T77" s="203"/>
      <c r="U77" s="203"/>
      <c r="V77" s="204"/>
      <c r="W77" s="204"/>
      <c r="AE77" t="s">
        <v>222</v>
      </c>
      <c r="AH77" s="250"/>
      <c r="AI77" s="250"/>
      <c r="AJ77" s="252"/>
    </row>
    <row r="78" spans="1:60" x14ac:dyDescent="0.2">
      <c r="A78" s="190"/>
      <c r="B78" s="193"/>
      <c r="C78" s="193"/>
      <c r="D78" s="217"/>
      <c r="E78" s="218"/>
      <c r="F78" s="219"/>
      <c r="G78" s="220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4"/>
      <c r="S78" s="204"/>
      <c r="T78" s="203"/>
      <c r="U78" s="203"/>
      <c r="V78" s="204"/>
      <c r="W78" s="204"/>
      <c r="AH78" s="250"/>
      <c r="AI78" s="250"/>
      <c r="AJ78" s="252"/>
    </row>
    <row r="79" spans="1:60" x14ac:dyDescent="0.2">
      <c r="A79" s="190"/>
      <c r="B79" s="193"/>
      <c r="C79" s="193"/>
      <c r="D79" s="217"/>
      <c r="E79" s="218"/>
      <c r="F79" s="219"/>
      <c r="G79" s="220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4"/>
      <c r="S79" s="204"/>
      <c r="T79" s="203"/>
      <c r="U79" s="203"/>
      <c r="V79" s="204"/>
      <c r="W79" s="204"/>
      <c r="AH79" s="250"/>
      <c r="AI79" s="250"/>
      <c r="AJ79" s="252"/>
    </row>
    <row r="80" spans="1:60" x14ac:dyDescent="0.2">
      <c r="A80" s="190"/>
      <c r="B80" s="193"/>
      <c r="C80" s="193"/>
      <c r="D80" s="217"/>
      <c r="E80" s="218"/>
      <c r="F80" s="219"/>
      <c r="G80" s="220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4"/>
      <c r="S80" s="204"/>
      <c r="T80" s="203"/>
      <c r="U80" s="203"/>
      <c r="V80" s="204"/>
      <c r="W80" s="204"/>
      <c r="AH80" s="250"/>
      <c r="AI80" s="250"/>
      <c r="AJ80" s="252"/>
    </row>
    <row r="81" spans="1:36" x14ac:dyDescent="0.2">
      <c r="A81" s="191"/>
      <c r="B81" s="194"/>
      <c r="C81" s="194"/>
      <c r="D81" s="221"/>
      <c r="E81" s="222"/>
      <c r="F81" s="223"/>
      <c r="G81" s="224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4"/>
      <c r="S81" s="204"/>
      <c r="T81" s="203"/>
      <c r="U81" s="203"/>
      <c r="V81" s="204"/>
      <c r="W81" s="204"/>
      <c r="AH81" s="250"/>
      <c r="AI81" s="250"/>
      <c r="AJ81" s="252"/>
    </row>
    <row r="82" spans="1:36" x14ac:dyDescent="0.2">
      <c r="A82" s="187"/>
      <c r="B82" s="199"/>
      <c r="C82" s="199"/>
      <c r="D82" s="205"/>
      <c r="E82" s="206"/>
      <c r="F82" s="207"/>
      <c r="G82" s="207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4"/>
      <c r="S82" s="204"/>
      <c r="T82" s="203"/>
      <c r="U82" s="203"/>
      <c r="V82" s="204"/>
      <c r="W82" s="204"/>
      <c r="AH82" s="250"/>
      <c r="AI82" s="250"/>
      <c r="AJ82" s="252"/>
    </row>
    <row r="83" spans="1:36" x14ac:dyDescent="0.2">
      <c r="A83" s="183"/>
      <c r="B83" s="184"/>
      <c r="C83" s="184"/>
      <c r="D83" s="185"/>
      <c r="E83" s="186"/>
      <c r="F83" s="186"/>
      <c r="G83" s="186"/>
      <c r="AE83" t="s">
        <v>223</v>
      </c>
    </row>
    <row r="84" spans="1:36" x14ac:dyDescent="0.2">
      <c r="A84" s="164"/>
      <c r="D84" s="8"/>
    </row>
    <row r="85" spans="1:36" x14ac:dyDescent="0.2">
      <c r="A85" s="164"/>
      <c r="D85" s="8"/>
    </row>
    <row r="86" spans="1:36" x14ac:dyDescent="0.2">
      <c r="A86" s="164"/>
      <c r="D86" s="8"/>
    </row>
    <row r="87" spans="1:36" x14ac:dyDescent="0.2">
      <c r="A87" s="164"/>
      <c r="D87" s="8"/>
    </row>
    <row r="88" spans="1:36" x14ac:dyDescent="0.2">
      <c r="A88" s="164"/>
      <c r="D88" s="8"/>
    </row>
    <row r="89" spans="1:36" x14ac:dyDescent="0.2">
      <c r="A89" s="164"/>
      <c r="D89" s="8"/>
    </row>
    <row r="90" spans="1:36" x14ac:dyDescent="0.2">
      <c r="A90" s="164"/>
      <c r="D90" s="8"/>
    </row>
    <row r="91" spans="1:36" x14ac:dyDescent="0.2">
      <c r="A91" s="164"/>
      <c r="D91" s="8"/>
    </row>
    <row r="92" spans="1:36" x14ac:dyDescent="0.2">
      <c r="A92" s="164"/>
      <c r="D92" s="8"/>
    </row>
    <row r="93" spans="1:36" x14ac:dyDescent="0.2">
      <c r="A93" s="164"/>
      <c r="D93" s="8"/>
    </row>
    <row r="94" spans="1:36" x14ac:dyDescent="0.2">
      <c r="A94" s="164"/>
      <c r="D94" s="8"/>
    </row>
    <row r="95" spans="1:36" x14ac:dyDescent="0.2">
      <c r="A95" s="164"/>
      <c r="D95" s="8"/>
    </row>
    <row r="96" spans="1:36" x14ac:dyDescent="0.2">
      <c r="A96" s="164"/>
      <c r="D96" s="8"/>
    </row>
    <row r="97" spans="1:4" x14ac:dyDescent="0.2">
      <c r="A97" s="164"/>
      <c r="D97" s="8"/>
    </row>
    <row r="98" spans="1:4" x14ac:dyDescent="0.2">
      <c r="A98" s="164"/>
      <c r="D98" s="8"/>
    </row>
    <row r="99" spans="1:4" x14ac:dyDescent="0.2">
      <c r="A99" s="164"/>
      <c r="D99" s="8"/>
    </row>
    <row r="100" spans="1:4" x14ac:dyDescent="0.2">
      <c r="A100" s="164"/>
      <c r="D100" s="8"/>
    </row>
    <row r="101" spans="1:4" x14ac:dyDescent="0.2">
      <c r="A101" s="164"/>
      <c r="D101" s="8"/>
    </row>
    <row r="102" spans="1:4" x14ac:dyDescent="0.2">
      <c r="A102" s="164"/>
      <c r="D102" s="8"/>
    </row>
    <row r="103" spans="1:4" x14ac:dyDescent="0.2">
      <c r="A103" s="164"/>
      <c r="D103" s="8"/>
    </row>
    <row r="104" spans="1:4" x14ac:dyDescent="0.2">
      <c r="A104" s="164"/>
      <c r="D104" s="8"/>
    </row>
    <row r="105" spans="1:4" x14ac:dyDescent="0.2">
      <c r="A105" s="164"/>
      <c r="D105" s="8"/>
    </row>
    <row r="106" spans="1:4" x14ac:dyDescent="0.2">
      <c r="A106" s="164"/>
      <c r="D106" s="8"/>
    </row>
    <row r="107" spans="1:4" x14ac:dyDescent="0.2">
      <c r="A107" s="164"/>
      <c r="D107" s="8"/>
    </row>
    <row r="108" spans="1:4" x14ac:dyDescent="0.2">
      <c r="A108" s="164"/>
      <c r="D108" s="8"/>
    </row>
    <row r="109" spans="1:4" x14ac:dyDescent="0.2">
      <c r="A109" s="164"/>
      <c r="D109" s="8"/>
    </row>
    <row r="110" spans="1:4" x14ac:dyDescent="0.2">
      <c r="A110" s="164"/>
      <c r="D110" s="8"/>
    </row>
    <row r="111" spans="1:4" x14ac:dyDescent="0.2">
      <c r="A111" s="164"/>
      <c r="D111" s="8"/>
    </row>
    <row r="112" spans="1:4" x14ac:dyDescent="0.2">
      <c r="A112" s="164"/>
      <c r="D112" s="8"/>
    </row>
    <row r="113" spans="1:4" x14ac:dyDescent="0.2">
      <c r="A113" s="164"/>
      <c r="D113" s="8"/>
    </row>
    <row r="114" spans="1:4" x14ac:dyDescent="0.2">
      <c r="A114" s="164"/>
      <c r="D114" s="8"/>
    </row>
    <row r="115" spans="1:4" x14ac:dyDescent="0.2">
      <c r="A115" s="164"/>
      <c r="D115" s="8"/>
    </row>
    <row r="116" spans="1:4" x14ac:dyDescent="0.2">
      <c r="A116" s="164"/>
      <c r="D116" s="8"/>
    </row>
    <row r="117" spans="1:4" x14ac:dyDescent="0.2">
      <c r="A117" s="164"/>
      <c r="D117" s="8"/>
    </row>
    <row r="118" spans="1:4" x14ac:dyDescent="0.2">
      <c r="A118" s="164"/>
      <c r="D118" s="8"/>
    </row>
    <row r="119" spans="1:4" x14ac:dyDescent="0.2">
      <c r="A119" s="164"/>
      <c r="D119" s="8"/>
    </row>
    <row r="120" spans="1:4" x14ac:dyDescent="0.2">
      <c r="A120" s="164"/>
      <c r="D120" s="8"/>
    </row>
    <row r="121" spans="1:4" x14ac:dyDescent="0.2">
      <c r="A121" s="164"/>
      <c r="D121" s="8"/>
    </row>
    <row r="122" spans="1:4" x14ac:dyDescent="0.2">
      <c r="A122" s="164"/>
      <c r="D122" s="8"/>
    </row>
    <row r="123" spans="1:4" x14ac:dyDescent="0.2">
      <c r="A123" s="164"/>
      <c r="D123" s="8"/>
    </row>
    <row r="124" spans="1:4" x14ac:dyDescent="0.2">
      <c r="A124" s="164"/>
      <c r="D124" s="8"/>
    </row>
    <row r="125" spans="1:4" x14ac:dyDescent="0.2">
      <c r="A125" s="164"/>
      <c r="D125" s="8"/>
    </row>
    <row r="126" spans="1:4" x14ac:dyDescent="0.2">
      <c r="A126" s="164"/>
      <c r="D126" s="8"/>
    </row>
    <row r="127" spans="1:4" x14ac:dyDescent="0.2">
      <c r="A127" s="164"/>
      <c r="D127" s="8"/>
    </row>
    <row r="128" spans="1:4" x14ac:dyDescent="0.2">
      <c r="A128" s="164"/>
      <c r="D128" s="8"/>
    </row>
    <row r="129" spans="1:4" x14ac:dyDescent="0.2">
      <c r="A129" s="164"/>
      <c r="D129" s="8"/>
    </row>
    <row r="130" spans="1:4" x14ac:dyDescent="0.2">
      <c r="A130" s="164"/>
      <c r="D130" s="8"/>
    </row>
    <row r="131" spans="1:4" x14ac:dyDescent="0.2">
      <c r="A131" s="164"/>
      <c r="D131" s="8"/>
    </row>
    <row r="132" spans="1:4" x14ac:dyDescent="0.2">
      <c r="A132" s="164"/>
      <c r="D132" s="8"/>
    </row>
    <row r="133" spans="1:4" x14ac:dyDescent="0.2">
      <c r="A133" s="164"/>
      <c r="D133" s="8"/>
    </row>
    <row r="134" spans="1:4" x14ac:dyDescent="0.2">
      <c r="A134" s="164"/>
      <c r="D134" s="8"/>
    </row>
    <row r="135" spans="1:4" x14ac:dyDescent="0.2">
      <c r="A135" s="164"/>
      <c r="D135" s="8"/>
    </row>
    <row r="136" spans="1:4" x14ac:dyDescent="0.2">
      <c r="A136" s="164"/>
      <c r="D136" s="8"/>
    </row>
    <row r="137" spans="1:4" x14ac:dyDescent="0.2">
      <c r="A137" s="164"/>
      <c r="D137" s="8"/>
    </row>
    <row r="138" spans="1:4" x14ac:dyDescent="0.2">
      <c r="A138" s="164"/>
      <c r="D138" s="8"/>
    </row>
    <row r="139" spans="1:4" x14ac:dyDescent="0.2">
      <c r="A139" s="164"/>
      <c r="D139" s="8"/>
    </row>
    <row r="140" spans="1:4" x14ac:dyDescent="0.2">
      <c r="A140" s="164"/>
      <c r="D140" s="8"/>
    </row>
    <row r="141" spans="1:4" x14ac:dyDescent="0.2">
      <c r="A141" s="164"/>
      <c r="D141" s="8"/>
    </row>
    <row r="142" spans="1:4" x14ac:dyDescent="0.2">
      <c r="A142" s="164"/>
      <c r="D142" s="8"/>
    </row>
    <row r="143" spans="1:4" x14ac:dyDescent="0.2">
      <c r="A143" s="164"/>
      <c r="D143" s="8"/>
    </row>
    <row r="144" spans="1:4" x14ac:dyDescent="0.2">
      <c r="A144" s="164"/>
      <c r="D144" s="8"/>
    </row>
    <row r="145" spans="1:4" x14ac:dyDescent="0.2">
      <c r="A145" s="164"/>
      <c r="D145" s="8"/>
    </row>
    <row r="146" spans="1:4" x14ac:dyDescent="0.2">
      <c r="A146" s="164"/>
      <c r="D146" s="8"/>
    </row>
    <row r="147" spans="1:4" x14ac:dyDescent="0.2">
      <c r="A147" s="164"/>
      <c r="D147" s="8"/>
    </row>
    <row r="148" spans="1:4" x14ac:dyDescent="0.2">
      <c r="A148" s="164"/>
      <c r="D148" s="8"/>
    </row>
    <row r="149" spans="1:4" x14ac:dyDescent="0.2">
      <c r="A149" s="164"/>
      <c r="D149" s="8"/>
    </row>
    <row r="150" spans="1:4" x14ac:dyDescent="0.2">
      <c r="A150" s="164"/>
      <c r="D150" s="8"/>
    </row>
    <row r="151" spans="1:4" x14ac:dyDescent="0.2">
      <c r="A151" s="164"/>
      <c r="D151" s="8"/>
    </row>
    <row r="152" spans="1:4" x14ac:dyDescent="0.2">
      <c r="A152" s="164"/>
      <c r="D152" s="8"/>
    </row>
    <row r="153" spans="1:4" x14ac:dyDescent="0.2">
      <c r="A153" s="164"/>
      <c r="D153" s="8"/>
    </row>
    <row r="154" spans="1:4" x14ac:dyDescent="0.2">
      <c r="A154" s="164"/>
      <c r="D154" s="8"/>
    </row>
    <row r="155" spans="1:4" x14ac:dyDescent="0.2">
      <c r="A155" s="164"/>
      <c r="D155" s="8"/>
    </row>
    <row r="156" spans="1:4" x14ac:dyDescent="0.2">
      <c r="A156" s="164"/>
      <c r="D156" s="8"/>
    </row>
    <row r="157" spans="1:4" x14ac:dyDescent="0.2">
      <c r="A157" s="164"/>
      <c r="D157" s="8"/>
    </row>
    <row r="158" spans="1:4" x14ac:dyDescent="0.2">
      <c r="A158" s="164"/>
      <c r="D158" s="8"/>
    </row>
    <row r="159" spans="1:4" x14ac:dyDescent="0.2">
      <c r="A159" s="164"/>
      <c r="D159" s="8"/>
    </row>
    <row r="160" spans="1:4" x14ac:dyDescent="0.2">
      <c r="A160" s="164"/>
      <c r="D160" s="8"/>
    </row>
    <row r="161" spans="1:4" x14ac:dyDescent="0.2">
      <c r="A161" s="164"/>
      <c r="D161" s="8"/>
    </row>
    <row r="162" spans="1:4" x14ac:dyDescent="0.2">
      <c r="A162" s="164"/>
      <c r="D162" s="8"/>
    </row>
    <row r="163" spans="1:4" x14ac:dyDescent="0.2">
      <c r="A163" s="164"/>
      <c r="D163" s="8"/>
    </row>
    <row r="164" spans="1:4" x14ac:dyDescent="0.2">
      <c r="A164" s="164"/>
      <c r="D164" s="8"/>
    </row>
    <row r="165" spans="1:4" x14ac:dyDescent="0.2">
      <c r="A165" s="164"/>
      <c r="D165" s="8"/>
    </row>
    <row r="166" spans="1:4" x14ac:dyDescent="0.2">
      <c r="A166" s="164"/>
      <c r="D166" s="8"/>
    </row>
    <row r="167" spans="1:4" x14ac:dyDescent="0.2">
      <c r="A167" s="164"/>
      <c r="D167" s="8"/>
    </row>
    <row r="168" spans="1:4" x14ac:dyDescent="0.2">
      <c r="A168" s="164"/>
      <c r="D168" s="8"/>
    </row>
    <row r="169" spans="1:4" x14ac:dyDescent="0.2">
      <c r="A169" s="164"/>
      <c r="D169" s="8"/>
    </row>
    <row r="170" spans="1:4" x14ac:dyDescent="0.2">
      <c r="A170" s="164"/>
      <c r="D170" s="8"/>
    </row>
    <row r="171" spans="1:4" x14ac:dyDescent="0.2">
      <c r="A171" s="164"/>
      <c r="D171" s="8"/>
    </row>
    <row r="172" spans="1:4" x14ac:dyDescent="0.2">
      <c r="A172" s="164"/>
      <c r="D172" s="8"/>
    </row>
    <row r="173" spans="1:4" x14ac:dyDescent="0.2">
      <c r="A173" s="164"/>
      <c r="D173" s="8"/>
    </row>
    <row r="174" spans="1:4" x14ac:dyDescent="0.2">
      <c r="A174" s="164"/>
      <c r="D174" s="8"/>
    </row>
    <row r="175" spans="1:4" x14ac:dyDescent="0.2">
      <c r="A175" s="164"/>
      <c r="D175" s="8"/>
    </row>
    <row r="176" spans="1:4" x14ac:dyDescent="0.2">
      <c r="A176" s="164"/>
      <c r="D176" s="8"/>
    </row>
    <row r="177" spans="1:4" x14ac:dyDescent="0.2">
      <c r="A177" s="164"/>
      <c r="D177" s="8"/>
    </row>
    <row r="178" spans="1:4" x14ac:dyDescent="0.2">
      <c r="A178" s="164"/>
      <c r="D178" s="8"/>
    </row>
    <row r="179" spans="1:4" x14ac:dyDescent="0.2">
      <c r="A179" s="164"/>
      <c r="D179" s="8"/>
    </row>
    <row r="180" spans="1:4" x14ac:dyDescent="0.2">
      <c r="A180" s="164"/>
      <c r="D180" s="8"/>
    </row>
    <row r="181" spans="1:4" x14ac:dyDescent="0.2">
      <c r="A181" s="164"/>
      <c r="D181" s="8"/>
    </row>
    <row r="182" spans="1:4" x14ac:dyDescent="0.2">
      <c r="A182" s="164"/>
      <c r="D182" s="8"/>
    </row>
    <row r="183" spans="1:4" x14ac:dyDescent="0.2">
      <c r="A183" s="164"/>
      <c r="D183" s="8"/>
    </row>
    <row r="184" spans="1:4" x14ac:dyDescent="0.2">
      <c r="A184" s="164"/>
      <c r="D184" s="8"/>
    </row>
    <row r="185" spans="1:4" x14ac:dyDescent="0.2">
      <c r="A185" s="164"/>
      <c r="D185" s="8"/>
    </row>
    <row r="186" spans="1:4" x14ac:dyDescent="0.2">
      <c r="A186" s="164"/>
      <c r="D186" s="8"/>
    </row>
    <row r="187" spans="1:4" x14ac:dyDescent="0.2">
      <c r="A187" s="164"/>
      <c r="D187" s="8"/>
    </row>
    <row r="188" spans="1:4" x14ac:dyDescent="0.2">
      <c r="A188" s="164"/>
      <c r="D188" s="8"/>
    </row>
    <row r="189" spans="1:4" x14ac:dyDescent="0.2">
      <c r="A189" s="164"/>
      <c r="D189" s="8"/>
    </row>
    <row r="190" spans="1:4" x14ac:dyDescent="0.2">
      <c r="A190" s="164"/>
      <c r="D190" s="8"/>
    </row>
    <row r="191" spans="1:4" x14ac:dyDescent="0.2">
      <c r="A191" s="164"/>
      <c r="D191" s="8"/>
    </row>
    <row r="192" spans="1:4" x14ac:dyDescent="0.2">
      <c r="A192" s="164"/>
      <c r="D192" s="8"/>
    </row>
    <row r="193" spans="1:4" x14ac:dyDescent="0.2">
      <c r="A193" s="164"/>
      <c r="D193" s="8"/>
    </row>
    <row r="194" spans="1:4" x14ac:dyDescent="0.2">
      <c r="A194" s="164"/>
      <c r="D194" s="8"/>
    </row>
    <row r="195" spans="1:4" x14ac:dyDescent="0.2">
      <c r="A195" s="164"/>
      <c r="D195" s="8"/>
    </row>
    <row r="196" spans="1:4" x14ac:dyDescent="0.2">
      <c r="A196" s="164"/>
      <c r="D196" s="8"/>
    </row>
    <row r="197" spans="1:4" x14ac:dyDescent="0.2">
      <c r="A197" s="164"/>
      <c r="D197" s="8"/>
    </row>
    <row r="198" spans="1:4" x14ac:dyDescent="0.2">
      <c r="A198" s="164"/>
      <c r="D198" s="8"/>
    </row>
    <row r="199" spans="1:4" x14ac:dyDescent="0.2">
      <c r="A199" s="164"/>
      <c r="D199" s="8"/>
    </row>
    <row r="200" spans="1:4" x14ac:dyDescent="0.2">
      <c r="A200" s="164"/>
      <c r="D200" s="8"/>
    </row>
    <row r="201" spans="1:4" x14ac:dyDescent="0.2">
      <c r="A201" s="164"/>
      <c r="D201" s="8"/>
    </row>
    <row r="202" spans="1:4" x14ac:dyDescent="0.2">
      <c r="A202" s="164"/>
      <c r="D202" s="8"/>
    </row>
    <row r="203" spans="1:4" x14ac:dyDescent="0.2">
      <c r="A203" s="164"/>
      <c r="D203" s="8"/>
    </row>
    <row r="204" spans="1:4" x14ac:dyDescent="0.2">
      <c r="A204" s="164"/>
      <c r="D204" s="8"/>
    </row>
    <row r="205" spans="1:4" x14ac:dyDescent="0.2">
      <c r="A205" s="164"/>
      <c r="D205" s="8"/>
    </row>
    <row r="206" spans="1:4" x14ac:dyDescent="0.2">
      <c r="A206" s="164"/>
      <c r="D206" s="8"/>
    </row>
    <row r="207" spans="1:4" x14ac:dyDescent="0.2">
      <c r="A207" s="164"/>
      <c r="D207" s="8"/>
    </row>
    <row r="208" spans="1:4" x14ac:dyDescent="0.2">
      <c r="A208" s="164"/>
      <c r="D208" s="8"/>
    </row>
    <row r="209" spans="1:4" x14ac:dyDescent="0.2">
      <c r="A209" s="164"/>
      <c r="D209" s="8"/>
    </row>
    <row r="210" spans="1:4" x14ac:dyDescent="0.2">
      <c r="A210" s="164"/>
      <c r="D210" s="8"/>
    </row>
    <row r="211" spans="1:4" x14ac:dyDescent="0.2">
      <c r="A211" s="164"/>
      <c r="D211" s="8"/>
    </row>
    <row r="212" spans="1:4" x14ac:dyDescent="0.2">
      <c r="A212" s="164"/>
      <c r="D212" s="8"/>
    </row>
    <row r="213" spans="1:4" x14ac:dyDescent="0.2">
      <c r="A213" s="164"/>
      <c r="D213" s="8"/>
    </row>
    <row r="214" spans="1:4" x14ac:dyDescent="0.2">
      <c r="A214" s="164"/>
      <c r="D214" s="8"/>
    </row>
    <row r="215" spans="1:4" x14ac:dyDescent="0.2">
      <c r="A215" s="164"/>
      <c r="D215" s="8"/>
    </row>
    <row r="216" spans="1:4" x14ac:dyDescent="0.2">
      <c r="A216" s="164"/>
      <c r="D216" s="8"/>
    </row>
    <row r="217" spans="1:4" x14ac:dyDescent="0.2">
      <c r="A217" s="164"/>
      <c r="D217" s="8"/>
    </row>
    <row r="218" spans="1:4" x14ac:dyDescent="0.2">
      <c r="A218" s="164"/>
      <c r="D218" s="8"/>
    </row>
    <row r="219" spans="1:4" x14ac:dyDescent="0.2">
      <c r="A219" s="164"/>
      <c r="D219" s="8"/>
    </row>
    <row r="220" spans="1:4" x14ac:dyDescent="0.2">
      <c r="A220" s="164"/>
      <c r="D220" s="8"/>
    </row>
    <row r="221" spans="1:4" x14ac:dyDescent="0.2">
      <c r="A221" s="164"/>
      <c r="D221" s="8"/>
    </row>
    <row r="222" spans="1:4" x14ac:dyDescent="0.2">
      <c r="A222" s="164"/>
      <c r="D222" s="8"/>
    </row>
    <row r="223" spans="1:4" x14ac:dyDescent="0.2">
      <c r="A223" s="164"/>
      <c r="D223" s="8"/>
    </row>
    <row r="224" spans="1:4" x14ac:dyDescent="0.2">
      <c r="A224" s="164"/>
      <c r="D224" s="8"/>
    </row>
    <row r="225" spans="1:4" x14ac:dyDescent="0.2">
      <c r="A225" s="164"/>
      <c r="D225" s="8"/>
    </row>
    <row r="226" spans="1:4" x14ac:dyDescent="0.2">
      <c r="A226" s="164"/>
      <c r="D226" s="8"/>
    </row>
    <row r="227" spans="1:4" x14ac:dyDescent="0.2">
      <c r="A227" s="164"/>
      <c r="D227" s="8"/>
    </row>
    <row r="228" spans="1:4" x14ac:dyDescent="0.2">
      <c r="A228" s="164"/>
      <c r="D228" s="8"/>
    </row>
    <row r="229" spans="1:4" x14ac:dyDescent="0.2">
      <c r="A229" s="164"/>
      <c r="D229" s="8"/>
    </row>
    <row r="230" spans="1:4" x14ac:dyDescent="0.2">
      <c r="A230" s="164"/>
      <c r="D230" s="8"/>
    </row>
    <row r="231" spans="1:4" x14ac:dyDescent="0.2">
      <c r="A231" s="164"/>
      <c r="D231" s="8"/>
    </row>
    <row r="232" spans="1:4" x14ac:dyDescent="0.2">
      <c r="A232" s="164"/>
      <c r="D232" s="8"/>
    </row>
    <row r="233" spans="1:4" x14ac:dyDescent="0.2">
      <c r="A233" s="164"/>
      <c r="D233" s="8"/>
    </row>
    <row r="234" spans="1:4" x14ac:dyDescent="0.2">
      <c r="A234" s="164"/>
      <c r="D234" s="8"/>
    </row>
    <row r="235" spans="1:4" x14ac:dyDescent="0.2">
      <c r="A235" s="164"/>
      <c r="D235" s="8"/>
    </row>
    <row r="236" spans="1:4" x14ac:dyDescent="0.2">
      <c r="A236" s="164"/>
      <c r="D236" s="8"/>
    </row>
    <row r="237" spans="1:4" x14ac:dyDescent="0.2">
      <c r="A237" s="164"/>
      <c r="D237" s="8"/>
    </row>
    <row r="238" spans="1:4" x14ac:dyDescent="0.2">
      <c r="A238" s="164"/>
      <c r="D238" s="8"/>
    </row>
    <row r="239" spans="1:4" x14ac:dyDescent="0.2">
      <c r="A239" s="164"/>
      <c r="D239" s="8"/>
    </row>
    <row r="240" spans="1:4" x14ac:dyDescent="0.2">
      <c r="A240" s="164"/>
      <c r="D240" s="8"/>
    </row>
    <row r="241" spans="1:4" x14ac:dyDescent="0.2">
      <c r="A241" s="164"/>
      <c r="D241" s="8"/>
    </row>
    <row r="242" spans="1:4" x14ac:dyDescent="0.2">
      <c r="A242" s="164"/>
      <c r="D242" s="8"/>
    </row>
    <row r="243" spans="1:4" x14ac:dyDescent="0.2">
      <c r="A243" s="164"/>
      <c r="D243" s="8"/>
    </row>
    <row r="244" spans="1:4" x14ac:dyDescent="0.2">
      <c r="A244" s="164"/>
      <c r="D244" s="8"/>
    </row>
    <row r="245" spans="1:4" x14ac:dyDescent="0.2">
      <c r="A245" s="164"/>
      <c r="D245" s="8"/>
    </row>
    <row r="246" spans="1:4" x14ac:dyDescent="0.2">
      <c r="A246" s="164"/>
      <c r="D246" s="8"/>
    </row>
    <row r="247" spans="1:4" x14ac:dyDescent="0.2">
      <c r="A247" s="164"/>
      <c r="D247" s="8"/>
    </row>
    <row r="248" spans="1:4" x14ac:dyDescent="0.2">
      <c r="A248" s="164"/>
      <c r="D248" s="8"/>
    </row>
    <row r="249" spans="1:4" x14ac:dyDescent="0.2">
      <c r="A249" s="164"/>
      <c r="D249" s="8"/>
    </row>
    <row r="250" spans="1:4" x14ac:dyDescent="0.2">
      <c r="A250" s="164"/>
      <c r="D250" s="8"/>
    </row>
    <row r="251" spans="1:4" x14ac:dyDescent="0.2">
      <c r="A251" s="164"/>
      <c r="D251" s="8"/>
    </row>
    <row r="252" spans="1:4" x14ac:dyDescent="0.2">
      <c r="A252" s="164"/>
      <c r="D252" s="8"/>
    </row>
    <row r="253" spans="1:4" x14ac:dyDescent="0.2">
      <c r="A253" s="164"/>
      <c r="D253" s="8"/>
    </row>
    <row r="254" spans="1:4" x14ac:dyDescent="0.2">
      <c r="A254" s="164"/>
      <c r="D254" s="8"/>
    </row>
    <row r="255" spans="1:4" x14ac:dyDescent="0.2">
      <c r="A255" s="164"/>
      <c r="D255" s="8"/>
    </row>
    <row r="256" spans="1:4" x14ac:dyDescent="0.2">
      <c r="A256" s="164"/>
      <c r="D256" s="8"/>
    </row>
    <row r="257" spans="1:4" x14ac:dyDescent="0.2">
      <c r="A257" s="164"/>
      <c r="D257" s="8"/>
    </row>
    <row r="258" spans="1:4" x14ac:dyDescent="0.2">
      <c r="A258" s="164"/>
      <c r="D258" s="8"/>
    </row>
    <row r="259" spans="1:4" x14ac:dyDescent="0.2">
      <c r="A259" s="164"/>
      <c r="D259" s="8"/>
    </row>
    <row r="260" spans="1:4" x14ac:dyDescent="0.2">
      <c r="A260" s="164"/>
      <c r="D260" s="8"/>
    </row>
    <row r="261" spans="1:4" x14ac:dyDescent="0.2">
      <c r="A261" s="164"/>
      <c r="D261" s="8"/>
    </row>
    <row r="262" spans="1:4" x14ac:dyDescent="0.2">
      <c r="A262" s="164"/>
      <c r="D262" s="8"/>
    </row>
    <row r="263" spans="1:4" x14ac:dyDescent="0.2">
      <c r="A263" s="164"/>
      <c r="D263" s="8"/>
    </row>
    <row r="264" spans="1:4" x14ac:dyDescent="0.2">
      <c r="A264" s="164"/>
      <c r="D264" s="8"/>
    </row>
    <row r="265" spans="1:4" x14ac:dyDescent="0.2">
      <c r="A265" s="164"/>
      <c r="D265" s="8"/>
    </row>
    <row r="266" spans="1:4" x14ac:dyDescent="0.2">
      <c r="A266" s="164"/>
      <c r="D266" s="8"/>
    </row>
    <row r="267" spans="1:4" x14ac:dyDescent="0.2">
      <c r="A267" s="164"/>
      <c r="D267" s="8"/>
    </row>
    <row r="268" spans="1:4" x14ac:dyDescent="0.2">
      <c r="A268" s="164"/>
      <c r="D268" s="8"/>
    </row>
    <row r="269" spans="1:4" x14ac:dyDescent="0.2">
      <c r="A269" s="164"/>
      <c r="D269" s="8"/>
    </row>
    <row r="270" spans="1:4" x14ac:dyDescent="0.2">
      <c r="A270" s="164"/>
      <c r="D270" s="8"/>
    </row>
    <row r="271" spans="1:4" x14ac:dyDescent="0.2">
      <c r="A271" s="164"/>
      <c r="D271" s="8"/>
    </row>
    <row r="272" spans="1:4" x14ac:dyDescent="0.2">
      <c r="A272" s="164"/>
      <c r="D272" s="8"/>
    </row>
    <row r="273" spans="1:4" x14ac:dyDescent="0.2">
      <c r="A273" s="164"/>
      <c r="D273" s="8"/>
    </row>
    <row r="274" spans="1:4" x14ac:dyDescent="0.2">
      <c r="A274" s="164"/>
      <c r="D274" s="8"/>
    </row>
    <row r="275" spans="1:4" x14ac:dyDescent="0.2">
      <c r="A275" s="164"/>
      <c r="D275" s="8"/>
    </row>
    <row r="276" spans="1:4" x14ac:dyDescent="0.2">
      <c r="A276" s="164"/>
      <c r="D276" s="8"/>
    </row>
    <row r="277" spans="1:4" x14ac:dyDescent="0.2">
      <c r="A277" s="164"/>
      <c r="D277" s="8"/>
    </row>
    <row r="278" spans="1:4" x14ac:dyDescent="0.2">
      <c r="A278" s="164"/>
      <c r="D278" s="8"/>
    </row>
    <row r="279" spans="1:4" x14ac:dyDescent="0.2">
      <c r="A279" s="164"/>
      <c r="D279" s="8"/>
    </row>
    <row r="280" spans="1:4" x14ac:dyDescent="0.2">
      <c r="A280" s="164"/>
      <c r="D280" s="8"/>
    </row>
    <row r="281" spans="1:4" x14ac:dyDescent="0.2">
      <c r="A281" s="164"/>
      <c r="D281" s="8"/>
    </row>
    <row r="282" spans="1:4" x14ac:dyDescent="0.2">
      <c r="A282" s="164"/>
      <c r="D282" s="8"/>
    </row>
    <row r="283" spans="1:4" x14ac:dyDescent="0.2">
      <c r="A283" s="164"/>
      <c r="D283" s="8"/>
    </row>
    <row r="284" spans="1:4" x14ac:dyDescent="0.2">
      <c r="A284" s="164"/>
      <c r="D284" s="8"/>
    </row>
    <row r="285" spans="1:4" x14ac:dyDescent="0.2">
      <c r="A285" s="164"/>
      <c r="D285" s="8"/>
    </row>
    <row r="286" spans="1:4" x14ac:dyDescent="0.2">
      <c r="A286" s="164"/>
      <c r="D286" s="8"/>
    </row>
    <row r="287" spans="1:4" x14ac:dyDescent="0.2">
      <c r="A287" s="164"/>
      <c r="D287" s="8"/>
    </row>
    <row r="288" spans="1:4" x14ac:dyDescent="0.2">
      <c r="A288" s="164"/>
      <c r="D288" s="8"/>
    </row>
    <row r="289" spans="1:4" x14ac:dyDescent="0.2">
      <c r="A289" s="164"/>
      <c r="D289" s="8"/>
    </row>
    <row r="290" spans="1:4" x14ac:dyDescent="0.2">
      <c r="A290" s="164"/>
      <c r="D290" s="8"/>
    </row>
    <row r="291" spans="1:4" x14ac:dyDescent="0.2">
      <c r="A291" s="164"/>
      <c r="D291" s="8"/>
    </row>
    <row r="292" spans="1:4" x14ac:dyDescent="0.2">
      <c r="A292" s="164"/>
      <c r="D292" s="8"/>
    </row>
    <row r="293" spans="1:4" x14ac:dyDescent="0.2">
      <c r="A293" s="164"/>
      <c r="D293" s="8"/>
    </row>
    <row r="294" spans="1:4" x14ac:dyDescent="0.2">
      <c r="A294" s="164"/>
      <c r="D294" s="8"/>
    </row>
    <row r="295" spans="1:4" x14ac:dyDescent="0.2">
      <c r="A295" s="164"/>
      <c r="D295" s="8"/>
    </row>
    <row r="296" spans="1:4" x14ac:dyDescent="0.2">
      <c r="A296" s="164"/>
      <c r="D296" s="8"/>
    </row>
    <row r="297" spans="1:4" x14ac:dyDescent="0.2">
      <c r="A297" s="164"/>
      <c r="D297" s="8"/>
    </row>
    <row r="298" spans="1:4" x14ac:dyDescent="0.2">
      <c r="A298" s="164"/>
      <c r="D298" s="8"/>
    </row>
    <row r="299" spans="1:4" x14ac:dyDescent="0.2">
      <c r="A299" s="164"/>
      <c r="D299" s="8"/>
    </row>
    <row r="300" spans="1:4" x14ac:dyDescent="0.2">
      <c r="A300" s="164"/>
      <c r="D300" s="8"/>
    </row>
    <row r="301" spans="1:4" x14ac:dyDescent="0.2">
      <c r="A301" s="164"/>
      <c r="D301" s="8"/>
    </row>
    <row r="302" spans="1:4" x14ac:dyDescent="0.2">
      <c r="A302" s="164"/>
      <c r="D302" s="8"/>
    </row>
    <row r="303" spans="1:4" x14ac:dyDescent="0.2">
      <c r="A303" s="164"/>
      <c r="D303" s="8"/>
    </row>
    <row r="304" spans="1:4" x14ac:dyDescent="0.2">
      <c r="A304" s="164"/>
      <c r="D304" s="8"/>
    </row>
    <row r="305" spans="1:4" x14ac:dyDescent="0.2">
      <c r="A305" s="164"/>
      <c r="D305" s="8"/>
    </row>
    <row r="306" spans="1:4" x14ac:dyDescent="0.2">
      <c r="A306" s="164"/>
      <c r="D306" s="8"/>
    </row>
    <row r="307" spans="1:4" x14ac:dyDescent="0.2">
      <c r="A307" s="164"/>
      <c r="D307" s="8"/>
    </row>
    <row r="308" spans="1:4" x14ac:dyDescent="0.2">
      <c r="A308" s="164"/>
      <c r="D308" s="8"/>
    </row>
    <row r="309" spans="1:4" x14ac:dyDescent="0.2">
      <c r="A309" s="164"/>
      <c r="D309" s="8"/>
    </row>
    <row r="310" spans="1:4" x14ac:dyDescent="0.2">
      <c r="A310" s="164"/>
      <c r="D310" s="8"/>
    </row>
    <row r="311" spans="1:4" x14ac:dyDescent="0.2">
      <c r="A311" s="164"/>
      <c r="D311" s="8"/>
    </row>
    <row r="312" spans="1:4" x14ac:dyDescent="0.2">
      <c r="A312" s="164"/>
      <c r="D312" s="8"/>
    </row>
    <row r="313" spans="1:4" x14ac:dyDescent="0.2">
      <c r="A313" s="164"/>
      <c r="D313" s="8"/>
    </row>
    <row r="314" spans="1:4" x14ac:dyDescent="0.2">
      <c r="A314" s="164"/>
      <c r="D314" s="8"/>
    </row>
    <row r="315" spans="1:4" x14ac:dyDescent="0.2">
      <c r="A315" s="164"/>
      <c r="D315" s="8"/>
    </row>
    <row r="316" spans="1:4" x14ac:dyDescent="0.2">
      <c r="A316" s="164"/>
      <c r="D316" s="8"/>
    </row>
    <row r="317" spans="1:4" x14ac:dyDescent="0.2">
      <c r="A317" s="164"/>
      <c r="D317" s="8"/>
    </row>
    <row r="318" spans="1:4" x14ac:dyDescent="0.2">
      <c r="A318" s="164"/>
      <c r="D318" s="8"/>
    </row>
    <row r="319" spans="1:4" x14ac:dyDescent="0.2">
      <c r="A319" s="164"/>
      <c r="D319" s="8"/>
    </row>
    <row r="320" spans="1:4" x14ac:dyDescent="0.2">
      <c r="A320" s="164"/>
      <c r="D320" s="8"/>
    </row>
    <row r="321" spans="1:4" x14ac:dyDescent="0.2">
      <c r="A321" s="164"/>
      <c r="D321" s="8"/>
    </row>
    <row r="322" spans="1:4" x14ac:dyDescent="0.2">
      <c r="A322" s="164"/>
      <c r="D322" s="8"/>
    </row>
    <row r="323" spans="1:4" x14ac:dyDescent="0.2">
      <c r="A323" s="164"/>
      <c r="D323" s="8"/>
    </row>
    <row r="324" spans="1:4" x14ac:dyDescent="0.2">
      <c r="A324" s="164"/>
      <c r="D324" s="8"/>
    </row>
    <row r="325" spans="1:4" x14ac:dyDescent="0.2">
      <c r="A325" s="164"/>
      <c r="D325" s="8"/>
    </row>
    <row r="326" spans="1:4" x14ac:dyDescent="0.2">
      <c r="A326" s="164"/>
      <c r="D326" s="8"/>
    </row>
    <row r="327" spans="1:4" x14ac:dyDescent="0.2">
      <c r="A327" s="164"/>
      <c r="D327" s="8"/>
    </row>
    <row r="328" spans="1:4" x14ac:dyDescent="0.2">
      <c r="A328" s="164"/>
      <c r="D328" s="8"/>
    </row>
    <row r="329" spans="1:4" x14ac:dyDescent="0.2">
      <c r="A329" s="164"/>
      <c r="D329" s="8"/>
    </row>
    <row r="330" spans="1:4" x14ac:dyDescent="0.2">
      <c r="A330" s="164"/>
      <c r="D330" s="8"/>
    </row>
    <row r="331" spans="1:4" x14ac:dyDescent="0.2">
      <c r="A331" s="164"/>
      <c r="D331" s="8"/>
    </row>
    <row r="332" spans="1:4" x14ac:dyDescent="0.2">
      <c r="A332" s="164"/>
      <c r="D332" s="8"/>
    </row>
    <row r="333" spans="1:4" x14ac:dyDescent="0.2">
      <c r="A333" s="164"/>
      <c r="D333" s="8"/>
    </row>
    <row r="334" spans="1:4" x14ac:dyDescent="0.2">
      <c r="A334" s="164"/>
      <c r="D334" s="8"/>
    </row>
    <row r="335" spans="1:4" x14ac:dyDescent="0.2">
      <c r="A335" s="164"/>
      <c r="D335" s="8"/>
    </row>
    <row r="336" spans="1:4" x14ac:dyDescent="0.2">
      <c r="A336" s="164"/>
      <c r="D336" s="8"/>
    </row>
    <row r="337" spans="1:4" x14ac:dyDescent="0.2">
      <c r="A337" s="164"/>
      <c r="D337" s="8"/>
    </row>
    <row r="338" spans="1:4" x14ac:dyDescent="0.2">
      <c r="A338" s="164"/>
      <c r="D338" s="8"/>
    </row>
    <row r="339" spans="1:4" x14ac:dyDescent="0.2">
      <c r="A339" s="164"/>
      <c r="D339" s="8"/>
    </row>
    <row r="340" spans="1:4" x14ac:dyDescent="0.2">
      <c r="A340" s="164"/>
      <c r="D340" s="8"/>
    </row>
    <row r="341" spans="1:4" x14ac:dyDescent="0.2">
      <c r="A341" s="164"/>
      <c r="D341" s="8"/>
    </row>
    <row r="342" spans="1:4" x14ac:dyDescent="0.2">
      <c r="A342" s="164"/>
      <c r="D342" s="8"/>
    </row>
    <row r="343" spans="1:4" x14ac:dyDescent="0.2">
      <c r="A343" s="164"/>
      <c r="D343" s="8"/>
    </row>
    <row r="344" spans="1:4" x14ac:dyDescent="0.2">
      <c r="A344" s="164"/>
      <c r="D344" s="8"/>
    </row>
    <row r="345" spans="1:4" x14ac:dyDescent="0.2">
      <c r="A345" s="164"/>
      <c r="D345" s="8"/>
    </row>
    <row r="346" spans="1:4" x14ac:dyDescent="0.2">
      <c r="A346" s="164"/>
      <c r="D346" s="8"/>
    </row>
    <row r="347" spans="1:4" x14ac:dyDescent="0.2">
      <c r="A347" s="164"/>
      <c r="D347" s="8"/>
    </row>
    <row r="348" spans="1:4" x14ac:dyDescent="0.2">
      <c r="A348" s="164"/>
      <c r="D348" s="8"/>
    </row>
    <row r="349" spans="1:4" x14ac:dyDescent="0.2">
      <c r="A349" s="164"/>
      <c r="D349" s="8"/>
    </row>
    <row r="350" spans="1:4" x14ac:dyDescent="0.2">
      <c r="A350" s="164"/>
      <c r="D350" s="8"/>
    </row>
    <row r="351" spans="1:4" x14ac:dyDescent="0.2">
      <c r="A351" s="164"/>
      <c r="D351" s="8"/>
    </row>
    <row r="352" spans="1:4" x14ac:dyDescent="0.2">
      <c r="A352" s="164"/>
      <c r="D352" s="8"/>
    </row>
    <row r="353" spans="1:4" x14ac:dyDescent="0.2">
      <c r="A353" s="164"/>
      <c r="D353" s="8"/>
    </row>
    <row r="354" spans="1:4" x14ac:dyDescent="0.2">
      <c r="A354" s="164"/>
      <c r="D354" s="8"/>
    </row>
    <row r="355" spans="1:4" x14ac:dyDescent="0.2">
      <c r="A355" s="164"/>
      <c r="D355" s="8"/>
    </row>
    <row r="356" spans="1:4" x14ac:dyDescent="0.2">
      <c r="A356" s="164"/>
      <c r="D356" s="8"/>
    </row>
    <row r="357" spans="1:4" x14ac:dyDescent="0.2">
      <c r="A357" s="164"/>
      <c r="D357" s="8"/>
    </row>
    <row r="358" spans="1:4" x14ac:dyDescent="0.2">
      <c r="A358" s="164"/>
      <c r="D358" s="8"/>
    </row>
    <row r="359" spans="1:4" x14ac:dyDescent="0.2">
      <c r="A359" s="164"/>
      <c r="D359" s="8"/>
    </row>
    <row r="360" spans="1:4" x14ac:dyDescent="0.2">
      <c r="A360" s="164"/>
      <c r="D360" s="8"/>
    </row>
    <row r="361" spans="1:4" x14ac:dyDescent="0.2">
      <c r="A361" s="164"/>
      <c r="D361" s="8"/>
    </row>
    <row r="362" spans="1:4" x14ac:dyDescent="0.2">
      <c r="A362" s="164"/>
      <c r="D362" s="8"/>
    </row>
    <row r="363" spans="1:4" x14ac:dyDescent="0.2">
      <c r="A363" s="164"/>
      <c r="D363" s="8"/>
    </row>
    <row r="364" spans="1:4" x14ac:dyDescent="0.2">
      <c r="A364" s="164"/>
      <c r="D364" s="8"/>
    </row>
    <row r="365" spans="1:4" x14ac:dyDescent="0.2">
      <c r="A365" s="164"/>
      <c r="D365" s="8"/>
    </row>
    <row r="366" spans="1:4" x14ac:dyDescent="0.2">
      <c r="A366" s="164"/>
      <c r="D366" s="8"/>
    </row>
    <row r="367" spans="1:4" x14ac:dyDescent="0.2">
      <c r="A367" s="164"/>
      <c r="D367" s="8"/>
    </row>
    <row r="368" spans="1:4" x14ac:dyDescent="0.2">
      <c r="A368" s="164"/>
      <c r="D368" s="8"/>
    </row>
    <row r="369" spans="1:4" x14ac:dyDescent="0.2">
      <c r="A369" s="164"/>
      <c r="D369" s="8"/>
    </row>
    <row r="370" spans="1:4" x14ac:dyDescent="0.2">
      <c r="A370" s="164"/>
      <c r="D370" s="8"/>
    </row>
    <row r="371" spans="1:4" x14ac:dyDescent="0.2">
      <c r="A371" s="164"/>
      <c r="D371" s="8"/>
    </row>
    <row r="372" spans="1:4" x14ac:dyDescent="0.2">
      <c r="A372" s="164"/>
      <c r="D372" s="8"/>
    </row>
    <row r="373" spans="1:4" x14ac:dyDescent="0.2">
      <c r="A373" s="164"/>
      <c r="D373" s="8"/>
    </row>
    <row r="374" spans="1:4" x14ac:dyDescent="0.2">
      <c r="A374" s="164"/>
      <c r="D374" s="8"/>
    </row>
    <row r="375" spans="1:4" x14ac:dyDescent="0.2">
      <c r="A375" s="164"/>
      <c r="D375" s="8"/>
    </row>
    <row r="376" spans="1:4" x14ac:dyDescent="0.2">
      <c r="A376" s="164"/>
      <c r="D376" s="8"/>
    </row>
    <row r="377" spans="1:4" x14ac:dyDescent="0.2">
      <c r="A377" s="164"/>
      <c r="D377" s="8"/>
    </row>
    <row r="378" spans="1:4" x14ac:dyDescent="0.2">
      <c r="A378" s="164"/>
      <c r="D378" s="8"/>
    </row>
    <row r="379" spans="1:4" x14ac:dyDescent="0.2">
      <c r="A379" s="164"/>
      <c r="D379" s="8"/>
    </row>
    <row r="380" spans="1:4" x14ac:dyDescent="0.2">
      <c r="A380" s="164"/>
      <c r="D380" s="8"/>
    </row>
    <row r="381" spans="1:4" x14ac:dyDescent="0.2">
      <c r="A381" s="164"/>
      <c r="D381" s="8"/>
    </row>
    <row r="382" spans="1:4" x14ac:dyDescent="0.2">
      <c r="A382" s="164"/>
      <c r="D382" s="8"/>
    </row>
    <row r="383" spans="1:4" x14ac:dyDescent="0.2">
      <c r="A383" s="164"/>
      <c r="D383" s="8"/>
    </row>
    <row r="384" spans="1:4" x14ac:dyDescent="0.2">
      <c r="A384" s="164"/>
      <c r="D384" s="8"/>
    </row>
    <row r="385" spans="1:4" x14ac:dyDescent="0.2">
      <c r="A385" s="164"/>
      <c r="D385" s="8"/>
    </row>
    <row r="386" spans="1:4" x14ac:dyDescent="0.2">
      <c r="A386" s="164"/>
      <c r="D386" s="8"/>
    </row>
    <row r="387" spans="1:4" x14ac:dyDescent="0.2">
      <c r="A387" s="164"/>
      <c r="D387" s="8"/>
    </row>
    <row r="388" spans="1:4" x14ac:dyDescent="0.2">
      <c r="A388" s="164"/>
      <c r="D388" s="8"/>
    </row>
    <row r="389" spans="1:4" x14ac:dyDescent="0.2">
      <c r="A389" s="164"/>
      <c r="D389" s="8"/>
    </row>
    <row r="390" spans="1:4" x14ac:dyDescent="0.2">
      <c r="A390" s="164"/>
      <c r="D390" s="8"/>
    </row>
    <row r="391" spans="1:4" x14ac:dyDescent="0.2">
      <c r="A391" s="164"/>
      <c r="D391" s="8"/>
    </row>
    <row r="392" spans="1:4" x14ac:dyDescent="0.2">
      <c r="A392" s="164"/>
      <c r="D392" s="8"/>
    </row>
    <row r="393" spans="1:4" x14ac:dyDescent="0.2">
      <c r="A393" s="164"/>
      <c r="D393" s="8"/>
    </row>
    <row r="394" spans="1:4" x14ac:dyDescent="0.2">
      <c r="A394" s="164"/>
      <c r="D394" s="8"/>
    </row>
    <row r="395" spans="1:4" x14ac:dyDescent="0.2">
      <c r="A395" s="164"/>
      <c r="D395" s="8"/>
    </row>
    <row r="396" spans="1:4" x14ac:dyDescent="0.2">
      <c r="A396" s="164"/>
      <c r="D396" s="8"/>
    </row>
    <row r="397" spans="1:4" x14ac:dyDescent="0.2">
      <c r="A397" s="164"/>
      <c r="D397" s="8"/>
    </row>
    <row r="398" spans="1:4" x14ac:dyDescent="0.2">
      <c r="A398" s="164"/>
      <c r="D398" s="8"/>
    </row>
    <row r="399" spans="1:4" x14ac:dyDescent="0.2">
      <c r="A399" s="164"/>
      <c r="D399" s="8"/>
    </row>
    <row r="400" spans="1:4" x14ac:dyDescent="0.2">
      <c r="A400" s="164"/>
      <c r="D400" s="8"/>
    </row>
    <row r="401" spans="1:4" x14ac:dyDescent="0.2">
      <c r="A401" s="164"/>
      <c r="D401" s="8"/>
    </row>
    <row r="402" spans="1:4" x14ac:dyDescent="0.2">
      <c r="A402" s="164"/>
      <c r="D402" s="8"/>
    </row>
    <row r="403" spans="1:4" x14ac:dyDescent="0.2">
      <c r="A403" s="164"/>
      <c r="D403" s="8"/>
    </row>
    <row r="404" spans="1:4" x14ac:dyDescent="0.2">
      <c r="A404" s="164"/>
      <c r="D404" s="8"/>
    </row>
    <row r="405" spans="1:4" x14ac:dyDescent="0.2">
      <c r="A405" s="164"/>
      <c r="D405" s="8"/>
    </row>
    <row r="406" spans="1:4" x14ac:dyDescent="0.2">
      <c r="A406" s="164"/>
      <c r="D406" s="8"/>
    </row>
    <row r="407" spans="1:4" x14ac:dyDescent="0.2">
      <c r="A407" s="164"/>
      <c r="D407" s="8"/>
    </row>
    <row r="408" spans="1:4" x14ac:dyDescent="0.2">
      <c r="A408" s="164"/>
      <c r="D408" s="8"/>
    </row>
    <row r="409" spans="1:4" x14ac:dyDescent="0.2">
      <c r="A409" s="164"/>
      <c r="D409" s="8"/>
    </row>
    <row r="410" spans="1:4" x14ac:dyDescent="0.2">
      <c r="A410" s="164"/>
      <c r="D410" s="8"/>
    </row>
    <row r="411" spans="1:4" x14ac:dyDescent="0.2">
      <c r="A411" s="164"/>
      <c r="D411" s="8"/>
    </row>
    <row r="412" spans="1:4" x14ac:dyDescent="0.2">
      <c r="A412" s="164"/>
      <c r="D412" s="8"/>
    </row>
    <row r="413" spans="1:4" x14ac:dyDescent="0.2">
      <c r="A413" s="164"/>
      <c r="D413" s="8"/>
    </row>
    <row r="414" spans="1:4" x14ac:dyDescent="0.2">
      <c r="A414" s="164"/>
      <c r="D414" s="8"/>
    </row>
    <row r="415" spans="1:4" x14ac:dyDescent="0.2">
      <c r="A415" s="164"/>
      <c r="D415" s="8"/>
    </row>
    <row r="416" spans="1:4" x14ac:dyDescent="0.2">
      <c r="A416" s="164"/>
      <c r="D416" s="8"/>
    </row>
    <row r="417" spans="1:4" x14ac:dyDescent="0.2">
      <c r="A417" s="164"/>
      <c r="D417" s="8"/>
    </row>
    <row r="418" spans="1:4" x14ac:dyDescent="0.2">
      <c r="A418" s="164"/>
      <c r="D418" s="8"/>
    </row>
    <row r="419" spans="1:4" x14ac:dyDescent="0.2">
      <c r="A419" s="164"/>
      <c r="D419" s="8"/>
    </row>
    <row r="420" spans="1:4" x14ac:dyDescent="0.2">
      <c r="A420" s="164"/>
      <c r="D420" s="8"/>
    </row>
    <row r="421" spans="1:4" x14ac:dyDescent="0.2">
      <c r="A421" s="164"/>
      <c r="D421" s="8"/>
    </row>
    <row r="422" spans="1:4" x14ac:dyDescent="0.2">
      <c r="A422" s="164"/>
      <c r="D422" s="8"/>
    </row>
    <row r="423" spans="1:4" x14ac:dyDescent="0.2">
      <c r="A423" s="164"/>
      <c r="D423" s="8"/>
    </row>
    <row r="424" spans="1:4" x14ac:dyDescent="0.2">
      <c r="A424" s="164"/>
      <c r="D424" s="8"/>
    </row>
    <row r="425" spans="1:4" x14ac:dyDescent="0.2">
      <c r="A425" s="164"/>
      <c r="D425" s="8"/>
    </row>
    <row r="426" spans="1:4" x14ac:dyDescent="0.2">
      <c r="A426" s="164"/>
      <c r="D426" s="8"/>
    </row>
    <row r="427" spans="1:4" x14ac:dyDescent="0.2">
      <c r="A427" s="164"/>
      <c r="D427" s="8"/>
    </row>
    <row r="428" spans="1:4" x14ac:dyDescent="0.2">
      <c r="A428" s="164"/>
      <c r="D428" s="8"/>
    </row>
    <row r="429" spans="1:4" x14ac:dyDescent="0.2">
      <c r="A429" s="164"/>
      <c r="D429" s="8"/>
    </row>
    <row r="430" spans="1:4" x14ac:dyDescent="0.2">
      <c r="A430" s="164"/>
      <c r="D430" s="8"/>
    </row>
    <row r="431" spans="1:4" x14ac:dyDescent="0.2">
      <c r="A431" s="164"/>
      <c r="D431" s="8"/>
    </row>
    <row r="432" spans="1:4" x14ac:dyDescent="0.2">
      <c r="A432" s="164"/>
      <c r="D432" s="8"/>
    </row>
    <row r="433" spans="1:4" x14ac:dyDescent="0.2">
      <c r="A433" s="164"/>
      <c r="D433" s="8"/>
    </row>
    <row r="434" spans="1:4" x14ac:dyDescent="0.2">
      <c r="A434" s="164"/>
      <c r="D434" s="8"/>
    </row>
    <row r="435" spans="1:4" x14ac:dyDescent="0.2">
      <c r="A435" s="164"/>
      <c r="D435" s="8"/>
    </row>
    <row r="436" spans="1:4" x14ac:dyDescent="0.2">
      <c r="A436" s="164"/>
      <c r="D436" s="8"/>
    </row>
    <row r="437" spans="1:4" x14ac:dyDescent="0.2">
      <c r="A437" s="164"/>
      <c r="D437" s="8"/>
    </row>
    <row r="438" spans="1:4" x14ac:dyDescent="0.2">
      <c r="A438" s="164"/>
      <c r="D438" s="8"/>
    </row>
    <row r="439" spans="1:4" x14ac:dyDescent="0.2">
      <c r="A439" s="164"/>
      <c r="D439" s="8"/>
    </row>
    <row r="440" spans="1:4" x14ac:dyDescent="0.2">
      <c r="A440" s="164"/>
      <c r="D440" s="8"/>
    </row>
    <row r="441" spans="1:4" x14ac:dyDescent="0.2">
      <c r="A441" s="164"/>
      <c r="D441" s="8"/>
    </row>
    <row r="442" spans="1:4" x14ac:dyDescent="0.2">
      <c r="A442" s="164"/>
      <c r="D442" s="8"/>
    </row>
    <row r="443" spans="1:4" x14ac:dyDescent="0.2">
      <c r="A443" s="164"/>
      <c r="D443" s="8"/>
    </row>
    <row r="444" spans="1:4" x14ac:dyDescent="0.2">
      <c r="A444" s="164"/>
      <c r="D444" s="8"/>
    </row>
    <row r="445" spans="1:4" x14ac:dyDescent="0.2">
      <c r="A445" s="164"/>
      <c r="D445" s="8"/>
    </row>
    <row r="446" spans="1:4" x14ac:dyDescent="0.2">
      <c r="A446" s="164"/>
      <c r="D446" s="8"/>
    </row>
    <row r="447" spans="1:4" x14ac:dyDescent="0.2">
      <c r="A447" s="164"/>
      <c r="D447" s="8"/>
    </row>
    <row r="448" spans="1:4" x14ac:dyDescent="0.2">
      <c r="A448" s="164"/>
      <c r="D448" s="8"/>
    </row>
    <row r="449" spans="1:4" x14ac:dyDescent="0.2">
      <c r="A449" s="164"/>
      <c r="D449" s="8"/>
    </row>
    <row r="450" spans="1:4" x14ac:dyDescent="0.2">
      <c r="A450" s="164"/>
      <c r="D450" s="8"/>
    </row>
    <row r="451" spans="1:4" x14ac:dyDescent="0.2">
      <c r="A451" s="164"/>
      <c r="D451" s="8"/>
    </row>
    <row r="452" spans="1:4" x14ac:dyDescent="0.2">
      <c r="A452" s="164"/>
      <c r="D452" s="8"/>
    </row>
    <row r="453" spans="1:4" x14ac:dyDescent="0.2">
      <c r="A453" s="164"/>
      <c r="D453" s="8"/>
    </row>
    <row r="454" spans="1:4" x14ac:dyDescent="0.2">
      <c r="A454" s="164"/>
      <c r="D454" s="8"/>
    </row>
    <row r="455" spans="1:4" x14ac:dyDescent="0.2">
      <c r="A455" s="164"/>
      <c r="D455" s="8"/>
    </row>
    <row r="456" spans="1:4" x14ac:dyDescent="0.2">
      <c r="A456" s="164"/>
      <c r="D456" s="8"/>
    </row>
    <row r="457" spans="1:4" x14ac:dyDescent="0.2">
      <c r="A457" s="164"/>
      <c r="D457" s="8"/>
    </row>
    <row r="458" spans="1:4" x14ac:dyDescent="0.2">
      <c r="A458" s="164"/>
      <c r="D458" s="8"/>
    </row>
    <row r="459" spans="1:4" x14ac:dyDescent="0.2">
      <c r="A459" s="164"/>
      <c r="D459" s="8"/>
    </row>
    <row r="460" spans="1:4" x14ac:dyDescent="0.2">
      <c r="A460" s="164"/>
      <c r="D460" s="8"/>
    </row>
    <row r="461" spans="1:4" x14ac:dyDescent="0.2">
      <c r="A461" s="164"/>
      <c r="D461" s="8"/>
    </row>
    <row r="462" spans="1:4" x14ac:dyDescent="0.2">
      <c r="A462" s="164"/>
      <c r="D462" s="8"/>
    </row>
    <row r="463" spans="1:4" x14ac:dyDescent="0.2">
      <c r="A463" s="164"/>
      <c r="D463" s="8"/>
    </row>
    <row r="464" spans="1:4" x14ac:dyDescent="0.2">
      <c r="A464" s="164"/>
      <c r="D464" s="8"/>
    </row>
    <row r="465" spans="1:4" x14ac:dyDescent="0.2">
      <c r="A465" s="164"/>
      <c r="D465" s="8"/>
    </row>
    <row r="466" spans="1:4" x14ac:dyDescent="0.2">
      <c r="A466" s="164"/>
      <c r="D466" s="8"/>
    </row>
    <row r="467" spans="1:4" x14ac:dyDescent="0.2">
      <c r="A467" s="164"/>
      <c r="D467" s="8"/>
    </row>
    <row r="468" spans="1:4" x14ac:dyDescent="0.2">
      <c r="A468" s="164"/>
      <c r="D468" s="8"/>
    </row>
    <row r="469" spans="1:4" x14ac:dyDescent="0.2">
      <c r="A469" s="164"/>
      <c r="D469" s="8"/>
    </row>
    <row r="470" spans="1:4" x14ac:dyDescent="0.2">
      <c r="A470" s="164"/>
      <c r="D470" s="8"/>
    </row>
    <row r="471" spans="1:4" x14ac:dyDescent="0.2">
      <c r="A471" s="164"/>
      <c r="D471" s="8"/>
    </row>
    <row r="472" spans="1:4" x14ac:dyDescent="0.2">
      <c r="A472" s="164"/>
      <c r="D472" s="8"/>
    </row>
    <row r="473" spans="1:4" x14ac:dyDescent="0.2">
      <c r="A473" s="164"/>
      <c r="D473" s="8"/>
    </row>
    <row r="474" spans="1:4" x14ac:dyDescent="0.2">
      <c r="A474" s="164"/>
      <c r="D474" s="8"/>
    </row>
    <row r="475" spans="1:4" x14ac:dyDescent="0.2">
      <c r="A475" s="164"/>
      <c r="D475" s="8"/>
    </row>
    <row r="476" spans="1:4" x14ac:dyDescent="0.2">
      <c r="A476" s="164"/>
      <c r="D476" s="8"/>
    </row>
    <row r="477" spans="1:4" x14ac:dyDescent="0.2">
      <c r="A477" s="164"/>
      <c r="D477" s="8"/>
    </row>
    <row r="478" spans="1:4" x14ac:dyDescent="0.2">
      <c r="A478" s="164"/>
      <c r="D478" s="8"/>
    </row>
    <row r="479" spans="1:4" x14ac:dyDescent="0.2">
      <c r="A479" s="164"/>
      <c r="D479" s="8"/>
    </row>
    <row r="480" spans="1:4" x14ac:dyDescent="0.2">
      <c r="A480" s="164"/>
      <c r="D480" s="8"/>
    </row>
    <row r="481" spans="1:4" x14ac:dyDescent="0.2">
      <c r="A481" s="164"/>
      <c r="D481" s="8"/>
    </row>
    <row r="482" spans="1:4" x14ac:dyDescent="0.2">
      <c r="A482" s="164"/>
      <c r="D482" s="8"/>
    </row>
    <row r="483" spans="1:4" x14ac:dyDescent="0.2">
      <c r="A483" s="164"/>
      <c r="D483" s="8"/>
    </row>
    <row r="484" spans="1:4" x14ac:dyDescent="0.2">
      <c r="A484" s="164"/>
      <c r="D484" s="8"/>
    </row>
    <row r="485" spans="1:4" x14ac:dyDescent="0.2">
      <c r="A485" s="164"/>
      <c r="D485" s="8"/>
    </row>
    <row r="486" spans="1:4" x14ac:dyDescent="0.2">
      <c r="A486" s="164"/>
      <c r="D486" s="8"/>
    </row>
    <row r="487" spans="1:4" x14ac:dyDescent="0.2">
      <c r="A487" s="164"/>
      <c r="D487" s="8"/>
    </row>
    <row r="488" spans="1:4" x14ac:dyDescent="0.2">
      <c r="A488" s="164"/>
      <c r="D488" s="8"/>
    </row>
    <row r="489" spans="1:4" x14ac:dyDescent="0.2">
      <c r="A489" s="164"/>
      <c r="D489" s="8"/>
    </row>
    <row r="490" spans="1:4" x14ac:dyDescent="0.2">
      <c r="A490" s="164"/>
      <c r="D490" s="8"/>
    </row>
    <row r="491" spans="1:4" x14ac:dyDescent="0.2">
      <c r="A491" s="164"/>
      <c r="D491" s="8"/>
    </row>
    <row r="492" spans="1:4" x14ac:dyDescent="0.2">
      <c r="A492" s="164"/>
      <c r="D492" s="8"/>
    </row>
    <row r="493" spans="1:4" x14ac:dyDescent="0.2">
      <c r="A493" s="164"/>
      <c r="D493" s="8"/>
    </row>
    <row r="494" spans="1:4" x14ac:dyDescent="0.2">
      <c r="A494" s="164"/>
      <c r="D494" s="8"/>
    </row>
    <row r="495" spans="1:4" x14ac:dyDescent="0.2">
      <c r="A495" s="164"/>
      <c r="D495" s="8"/>
    </row>
    <row r="496" spans="1:4" x14ac:dyDescent="0.2">
      <c r="A496" s="164"/>
      <c r="D496" s="8"/>
    </row>
    <row r="497" spans="1:4" x14ac:dyDescent="0.2">
      <c r="A497" s="164"/>
      <c r="D497" s="8"/>
    </row>
    <row r="498" spans="1:4" x14ac:dyDescent="0.2">
      <c r="A498" s="164"/>
      <c r="D498" s="8"/>
    </row>
    <row r="499" spans="1:4" x14ac:dyDescent="0.2">
      <c r="A499" s="164"/>
      <c r="D499" s="8"/>
    </row>
    <row r="500" spans="1:4" x14ac:dyDescent="0.2">
      <c r="A500" s="164"/>
      <c r="D500" s="8"/>
    </row>
    <row r="501" spans="1:4" x14ac:dyDescent="0.2">
      <c r="A501" s="164"/>
      <c r="D501" s="8"/>
    </row>
    <row r="502" spans="1:4" x14ac:dyDescent="0.2">
      <c r="A502" s="164"/>
      <c r="D502" s="8"/>
    </row>
    <row r="503" spans="1:4" x14ac:dyDescent="0.2">
      <c r="A503" s="164"/>
      <c r="D503" s="8"/>
    </row>
    <row r="504" spans="1:4" x14ac:dyDescent="0.2">
      <c r="A504" s="164"/>
      <c r="D504" s="8"/>
    </row>
    <row r="505" spans="1:4" x14ac:dyDescent="0.2">
      <c r="A505" s="164"/>
      <c r="D505" s="8"/>
    </row>
    <row r="506" spans="1:4" x14ac:dyDescent="0.2">
      <c r="A506" s="164"/>
      <c r="D506" s="8"/>
    </row>
    <row r="507" spans="1:4" x14ac:dyDescent="0.2">
      <c r="A507" s="164"/>
      <c r="D507" s="8"/>
    </row>
    <row r="508" spans="1:4" x14ac:dyDescent="0.2">
      <c r="A508" s="164"/>
      <c r="D508" s="8"/>
    </row>
    <row r="509" spans="1:4" x14ac:dyDescent="0.2">
      <c r="A509" s="164"/>
      <c r="D509" s="8"/>
    </row>
    <row r="510" spans="1:4" x14ac:dyDescent="0.2">
      <c r="A510" s="164"/>
      <c r="D510" s="8"/>
    </row>
    <row r="511" spans="1:4" x14ac:dyDescent="0.2">
      <c r="A511" s="164"/>
      <c r="D511" s="8"/>
    </row>
    <row r="512" spans="1:4" x14ac:dyDescent="0.2">
      <c r="A512" s="164"/>
      <c r="D512" s="8"/>
    </row>
    <row r="513" spans="1:4" x14ac:dyDescent="0.2">
      <c r="A513" s="164"/>
      <c r="D513" s="8"/>
    </row>
    <row r="514" spans="1:4" x14ac:dyDescent="0.2">
      <c r="A514" s="164"/>
      <c r="D514" s="8"/>
    </row>
    <row r="515" spans="1:4" x14ac:dyDescent="0.2">
      <c r="A515" s="164"/>
      <c r="D515" s="8"/>
    </row>
    <row r="516" spans="1:4" x14ac:dyDescent="0.2">
      <c r="A516" s="164"/>
      <c r="D516" s="8"/>
    </row>
    <row r="517" spans="1:4" x14ac:dyDescent="0.2">
      <c r="A517" s="164"/>
      <c r="D517" s="8"/>
    </row>
    <row r="518" spans="1:4" x14ac:dyDescent="0.2">
      <c r="A518" s="164"/>
      <c r="D518" s="8"/>
    </row>
    <row r="519" spans="1:4" x14ac:dyDescent="0.2">
      <c r="A519" s="164"/>
      <c r="D519" s="8"/>
    </row>
    <row r="520" spans="1:4" x14ac:dyDescent="0.2">
      <c r="A520" s="164"/>
      <c r="D520" s="8"/>
    </row>
    <row r="521" spans="1:4" x14ac:dyDescent="0.2">
      <c r="A521" s="164"/>
      <c r="D521" s="8"/>
    </row>
    <row r="522" spans="1:4" x14ac:dyDescent="0.2">
      <c r="A522" s="164"/>
      <c r="D522" s="8"/>
    </row>
    <row r="523" spans="1:4" x14ac:dyDescent="0.2">
      <c r="A523" s="164"/>
      <c r="D523" s="8"/>
    </row>
    <row r="524" spans="1:4" x14ac:dyDescent="0.2">
      <c r="A524" s="164"/>
      <c r="D524" s="8"/>
    </row>
    <row r="525" spans="1:4" x14ac:dyDescent="0.2">
      <c r="A525" s="164"/>
      <c r="D525" s="8"/>
    </row>
    <row r="526" spans="1:4" x14ac:dyDescent="0.2">
      <c r="A526" s="164"/>
      <c r="D526" s="8"/>
    </row>
    <row r="527" spans="1:4" x14ac:dyDescent="0.2">
      <c r="A527" s="164"/>
      <c r="D527" s="8"/>
    </row>
    <row r="528" spans="1:4" x14ac:dyDescent="0.2">
      <c r="A528" s="164"/>
      <c r="D528" s="8"/>
    </row>
    <row r="529" spans="1:4" x14ac:dyDescent="0.2">
      <c r="A529" s="164"/>
      <c r="D529" s="8"/>
    </row>
    <row r="530" spans="1:4" x14ac:dyDescent="0.2">
      <c r="A530" s="164"/>
      <c r="D530" s="8"/>
    </row>
    <row r="531" spans="1:4" x14ac:dyDescent="0.2">
      <c r="A531" s="164"/>
      <c r="D531" s="8"/>
    </row>
    <row r="532" spans="1:4" x14ac:dyDescent="0.2">
      <c r="A532" s="164"/>
      <c r="D532" s="8"/>
    </row>
    <row r="533" spans="1:4" x14ac:dyDescent="0.2">
      <c r="A533" s="164"/>
      <c r="D533" s="8"/>
    </row>
    <row r="534" spans="1:4" x14ac:dyDescent="0.2">
      <c r="A534" s="164"/>
      <c r="D534" s="8"/>
    </row>
    <row r="535" spans="1:4" x14ac:dyDescent="0.2">
      <c r="A535" s="164"/>
      <c r="D535" s="8"/>
    </row>
    <row r="536" spans="1:4" x14ac:dyDescent="0.2">
      <c r="A536" s="164"/>
      <c r="D536" s="8"/>
    </row>
    <row r="537" spans="1:4" x14ac:dyDescent="0.2">
      <c r="A537" s="164"/>
      <c r="D537" s="8"/>
    </row>
    <row r="538" spans="1:4" x14ac:dyDescent="0.2">
      <c r="A538" s="164"/>
      <c r="D538" s="8"/>
    </row>
    <row r="539" spans="1:4" x14ac:dyDescent="0.2">
      <c r="A539" s="164"/>
      <c r="D539" s="8"/>
    </row>
    <row r="540" spans="1:4" x14ac:dyDescent="0.2">
      <c r="A540" s="164"/>
      <c r="D540" s="8"/>
    </row>
    <row r="541" spans="1:4" x14ac:dyDescent="0.2">
      <c r="A541" s="164"/>
      <c r="D541" s="8"/>
    </row>
    <row r="542" spans="1:4" x14ac:dyDescent="0.2">
      <c r="A542" s="164"/>
      <c r="D542" s="8"/>
    </row>
    <row r="543" spans="1:4" x14ac:dyDescent="0.2">
      <c r="A543" s="164"/>
      <c r="D543" s="8"/>
    </row>
    <row r="544" spans="1:4" x14ac:dyDescent="0.2">
      <c r="A544" s="164"/>
      <c r="D544" s="8"/>
    </row>
    <row r="545" spans="1:4" x14ac:dyDescent="0.2">
      <c r="A545" s="164"/>
      <c r="D545" s="8"/>
    </row>
    <row r="546" spans="1:4" x14ac:dyDescent="0.2">
      <c r="A546" s="164"/>
      <c r="D546" s="8"/>
    </row>
    <row r="547" spans="1:4" x14ac:dyDescent="0.2">
      <c r="A547" s="164"/>
      <c r="D547" s="8"/>
    </row>
    <row r="548" spans="1:4" x14ac:dyDescent="0.2">
      <c r="A548" s="164"/>
      <c r="D548" s="8"/>
    </row>
    <row r="549" spans="1:4" x14ac:dyDescent="0.2">
      <c r="A549" s="164"/>
      <c r="D549" s="8"/>
    </row>
    <row r="550" spans="1:4" x14ac:dyDescent="0.2">
      <c r="A550" s="164"/>
      <c r="D550" s="8"/>
    </row>
    <row r="551" spans="1:4" x14ac:dyDescent="0.2">
      <c r="A551" s="164"/>
      <c r="D551" s="8"/>
    </row>
    <row r="552" spans="1:4" x14ac:dyDescent="0.2">
      <c r="A552" s="164"/>
      <c r="D552" s="8"/>
    </row>
    <row r="553" spans="1:4" x14ac:dyDescent="0.2">
      <c r="A553" s="164"/>
      <c r="D553" s="8"/>
    </row>
    <row r="554" spans="1:4" x14ac:dyDescent="0.2">
      <c r="A554" s="164"/>
      <c r="D554" s="8"/>
    </row>
    <row r="555" spans="1:4" x14ac:dyDescent="0.2">
      <c r="A555" s="164"/>
      <c r="D555" s="8"/>
    </row>
    <row r="556" spans="1:4" x14ac:dyDescent="0.2">
      <c r="A556" s="164"/>
      <c r="D556" s="8"/>
    </row>
    <row r="557" spans="1:4" x14ac:dyDescent="0.2">
      <c r="A557" s="164"/>
      <c r="D557" s="8"/>
    </row>
    <row r="558" spans="1:4" x14ac:dyDescent="0.2">
      <c r="A558" s="164"/>
      <c r="D558" s="8"/>
    </row>
    <row r="559" spans="1:4" x14ac:dyDescent="0.2">
      <c r="A559" s="164"/>
      <c r="D559" s="8"/>
    </row>
    <row r="560" spans="1:4" x14ac:dyDescent="0.2">
      <c r="A560" s="164"/>
      <c r="D560" s="8"/>
    </row>
    <row r="561" spans="1:4" x14ac:dyDescent="0.2">
      <c r="A561" s="164"/>
      <c r="D561" s="8"/>
    </row>
    <row r="562" spans="1:4" x14ac:dyDescent="0.2">
      <c r="A562" s="164"/>
      <c r="D562" s="8"/>
    </row>
    <row r="563" spans="1:4" x14ac:dyDescent="0.2">
      <c r="A563" s="164"/>
      <c r="D563" s="8"/>
    </row>
    <row r="564" spans="1:4" x14ac:dyDescent="0.2">
      <c r="A564" s="164"/>
      <c r="D564" s="8"/>
    </row>
    <row r="565" spans="1:4" x14ac:dyDescent="0.2">
      <c r="A565" s="164"/>
      <c r="D565" s="8"/>
    </row>
    <row r="566" spans="1:4" x14ac:dyDescent="0.2">
      <c r="A566" s="164"/>
      <c r="D566" s="8"/>
    </row>
    <row r="567" spans="1:4" x14ac:dyDescent="0.2">
      <c r="A567" s="164"/>
      <c r="D567" s="8"/>
    </row>
    <row r="568" spans="1:4" x14ac:dyDescent="0.2">
      <c r="A568" s="164"/>
      <c r="D568" s="8"/>
    </row>
    <row r="569" spans="1:4" x14ac:dyDescent="0.2">
      <c r="A569" s="164"/>
      <c r="D569" s="8"/>
    </row>
    <row r="570" spans="1:4" x14ac:dyDescent="0.2">
      <c r="A570" s="164"/>
      <c r="D570" s="8"/>
    </row>
    <row r="571" spans="1:4" x14ac:dyDescent="0.2">
      <c r="A571" s="164"/>
      <c r="D571" s="8"/>
    </row>
    <row r="572" spans="1:4" x14ac:dyDescent="0.2">
      <c r="A572" s="164"/>
      <c r="D572" s="8"/>
    </row>
    <row r="573" spans="1:4" x14ac:dyDescent="0.2">
      <c r="A573" s="164"/>
      <c r="D573" s="8"/>
    </row>
    <row r="574" spans="1:4" x14ac:dyDescent="0.2">
      <c r="A574" s="164"/>
      <c r="D574" s="8"/>
    </row>
    <row r="575" spans="1:4" x14ac:dyDescent="0.2">
      <c r="A575" s="164"/>
      <c r="D575" s="8"/>
    </row>
    <row r="576" spans="1:4" x14ac:dyDescent="0.2">
      <c r="A576" s="164"/>
      <c r="D576" s="8"/>
    </row>
    <row r="577" spans="1:4" x14ac:dyDescent="0.2">
      <c r="A577" s="164"/>
      <c r="D577" s="8"/>
    </row>
    <row r="578" spans="1:4" x14ac:dyDescent="0.2">
      <c r="A578" s="164"/>
      <c r="D578" s="8"/>
    </row>
    <row r="579" spans="1:4" x14ac:dyDescent="0.2">
      <c r="A579" s="164"/>
      <c r="D579" s="8"/>
    </row>
    <row r="580" spans="1:4" x14ac:dyDescent="0.2">
      <c r="A580" s="164"/>
      <c r="D580" s="8"/>
    </row>
    <row r="581" spans="1:4" x14ac:dyDescent="0.2">
      <c r="A581" s="164"/>
      <c r="D581" s="8"/>
    </row>
    <row r="582" spans="1:4" x14ac:dyDescent="0.2">
      <c r="A582" s="164"/>
      <c r="D582" s="8"/>
    </row>
    <row r="583" spans="1:4" x14ac:dyDescent="0.2">
      <c r="A583" s="164"/>
      <c r="D583" s="8"/>
    </row>
    <row r="584" spans="1:4" x14ac:dyDescent="0.2">
      <c r="A584" s="164"/>
      <c r="D584" s="8"/>
    </row>
    <row r="585" spans="1:4" x14ac:dyDescent="0.2">
      <c r="A585" s="164"/>
      <c r="D585" s="8"/>
    </row>
    <row r="586" spans="1:4" x14ac:dyDescent="0.2">
      <c r="A586" s="164"/>
      <c r="D586" s="8"/>
    </row>
    <row r="587" spans="1:4" x14ac:dyDescent="0.2">
      <c r="A587" s="164"/>
      <c r="D587" s="8"/>
    </row>
    <row r="588" spans="1:4" x14ac:dyDescent="0.2">
      <c r="A588" s="164"/>
      <c r="D588" s="8"/>
    </row>
    <row r="589" spans="1:4" x14ac:dyDescent="0.2">
      <c r="A589" s="164"/>
      <c r="D589" s="8"/>
    </row>
    <row r="590" spans="1:4" x14ac:dyDescent="0.2">
      <c r="A590" s="164"/>
      <c r="D590" s="8"/>
    </row>
    <row r="591" spans="1:4" x14ac:dyDescent="0.2">
      <c r="A591" s="164"/>
      <c r="D591" s="8"/>
    </row>
    <row r="592" spans="1:4" x14ac:dyDescent="0.2">
      <c r="A592" s="164"/>
      <c r="D592" s="8"/>
    </row>
    <row r="593" spans="1:4" x14ac:dyDescent="0.2">
      <c r="A593" s="164"/>
      <c r="D593" s="8"/>
    </row>
    <row r="594" spans="1:4" x14ac:dyDescent="0.2">
      <c r="A594" s="164"/>
      <c r="D594" s="8"/>
    </row>
    <row r="595" spans="1:4" x14ac:dyDescent="0.2">
      <c r="A595" s="164"/>
      <c r="D595" s="8"/>
    </row>
    <row r="596" spans="1:4" x14ac:dyDescent="0.2">
      <c r="A596" s="164"/>
      <c r="D596" s="8"/>
    </row>
    <row r="597" spans="1:4" x14ac:dyDescent="0.2">
      <c r="A597" s="164"/>
      <c r="D597" s="8"/>
    </row>
    <row r="598" spans="1:4" x14ac:dyDescent="0.2">
      <c r="A598" s="164"/>
      <c r="D598" s="8"/>
    </row>
    <row r="599" spans="1:4" x14ac:dyDescent="0.2">
      <c r="A599" s="164"/>
      <c r="D599" s="8"/>
    </row>
    <row r="600" spans="1:4" x14ac:dyDescent="0.2">
      <c r="A600" s="164"/>
      <c r="D600" s="8"/>
    </row>
    <row r="601" spans="1:4" x14ac:dyDescent="0.2">
      <c r="A601" s="164"/>
      <c r="D601" s="8"/>
    </row>
    <row r="602" spans="1:4" x14ac:dyDescent="0.2">
      <c r="A602" s="164"/>
      <c r="D602" s="8"/>
    </row>
    <row r="603" spans="1:4" x14ac:dyDescent="0.2">
      <c r="A603" s="164"/>
      <c r="D603" s="8"/>
    </row>
    <row r="604" spans="1:4" x14ac:dyDescent="0.2">
      <c r="A604" s="164"/>
      <c r="D604" s="8"/>
    </row>
    <row r="605" spans="1:4" x14ac:dyDescent="0.2">
      <c r="A605" s="164"/>
      <c r="D605" s="8"/>
    </row>
    <row r="606" spans="1:4" x14ac:dyDescent="0.2">
      <c r="A606" s="164"/>
      <c r="D606" s="8"/>
    </row>
    <row r="607" spans="1:4" x14ac:dyDescent="0.2">
      <c r="A607" s="164"/>
      <c r="D607" s="8"/>
    </row>
    <row r="608" spans="1:4" x14ac:dyDescent="0.2">
      <c r="A608" s="164"/>
      <c r="D608" s="8"/>
    </row>
    <row r="609" spans="1:4" x14ac:dyDescent="0.2">
      <c r="A609" s="164"/>
      <c r="D609" s="8"/>
    </row>
    <row r="610" spans="1:4" x14ac:dyDescent="0.2">
      <c r="A610" s="164"/>
      <c r="D610" s="8"/>
    </row>
    <row r="611" spans="1:4" x14ac:dyDescent="0.2">
      <c r="A611" s="164"/>
      <c r="D611" s="8"/>
    </row>
    <row r="612" spans="1:4" x14ac:dyDescent="0.2">
      <c r="A612" s="164"/>
      <c r="D612" s="8"/>
    </row>
    <row r="613" spans="1:4" x14ac:dyDescent="0.2">
      <c r="A613" s="164"/>
      <c r="D613" s="8"/>
    </row>
    <row r="614" spans="1:4" x14ac:dyDescent="0.2">
      <c r="A614" s="164"/>
      <c r="D614" s="8"/>
    </row>
    <row r="615" spans="1:4" x14ac:dyDescent="0.2">
      <c r="A615" s="164"/>
      <c r="D615" s="8"/>
    </row>
    <row r="616" spans="1:4" x14ac:dyDescent="0.2">
      <c r="A616" s="164"/>
      <c r="D616" s="8"/>
    </row>
    <row r="617" spans="1:4" x14ac:dyDescent="0.2">
      <c r="A617" s="164"/>
      <c r="D617" s="8"/>
    </row>
    <row r="618" spans="1:4" x14ac:dyDescent="0.2">
      <c r="A618" s="164"/>
      <c r="D618" s="8"/>
    </row>
    <row r="619" spans="1:4" x14ac:dyDescent="0.2">
      <c r="A619" s="164"/>
      <c r="D619" s="8"/>
    </row>
    <row r="620" spans="1:4" x14ac:dyDescent="0.2">
      <c r="A620" s="164"/>
      <c r="D620" s="8"/>
    </row>
    <row r="621" spans="1:4" x14ac:dyDescent="0.2">
      <c r="A621" s="164"/>
      <c r="D621" s="8"/>
    </row>
    <row r="622" spans="1:4" x14ac:dyDescent="0.2">
      <c r="A622" s="164"/>
      <c r="D622" s="8"/>
    </row>
    <row r="623" spans="1:4" x14ac:dyDescent="0.2">
      <c r="A623" s="164"/>
      <c r="D623" s="8"/>
    </row>
    <row r="624" spans="1:4" x14ac:dyDescent="0.2">
      <c r="A624" s="164"/>
      <c r="D624" s="8"/>
    </row>
    <row r="625" spans="1:4" x14ac:dyDescent="0.2">
      <c r="A625" s="164"/>
      <c r="D625" s="8"/>
    </row>
    <row r="626" spans="1:4" x14ac:dyDescent="0.2">
      <c r="A626" s="164"/>
      <c r="D626" s="8"/>
    </row>
    <row r="627" spans="1:4" x14ac:dyDescent="0.2">
      <c r="A627" s="164"/>
      <c r="D627" s="8"/>
    </row>
    <row r="628" spans="1:4" x14ac:dyDescent="0.2">
      <c r="A628" s="164"/>
      <c r="D628" s="8"/>
    </row>
    <row r="629" spans="1:4" x14ac:dyDescent="0.2">
      <c r="A629" s="164"/>
      <c r="D629" s="8"/>
    </row>
    <row r="630" spans="1:4" x14ac:dyDescent="0.2">
      <c r="A630" s="164"/>
      <c r="D630" s="8"/>
    </row>
    <row r="631" spans="1:4" x14ac:dyDescent="0.2">
      <c r="A631" s="164"/>
      <c r="D631" s="8"/>
    </row>
    <row r="632" spans="1:4" x14ac:dyDescent="0.2">
      <c r="A632" s="164"/>
      <c r="D632" s="8"/>
    </row>
    <row r="633" spans="1:4" x14ac:dyDescent="0.2">
      <c r="A633" s="164"/>
      <c r="D633" s="8"/>
    </row>
    <row r="634" spans="1:4" x14ac:dyDescent="0.2">
      <c r="A634" s="164"/>
      <c r="D634" s="8"/>
    </row>
    <row r="635" spans="1:4" x14ac:dyDescent="0.2">
      <c r="A635" s="164"/>
      <c r="D635" s="8"/>
    </row>
    <row r="636" spans="1:4" x14ac:dyDescent="0.2">
      <c r="A636" s="164"/>
      <c r="D636" s="8"/>
    </row>
    <row r="637" spans="1:4" x14ac:dyDescent="0.2">
      <c r="A637" s="164"/>
      <c r="D637" s="8"/>
    </row>
    <row r="638" spans="1:4" x14ac:dyDescent="0.2">
      <c r="A638" s="164"/>
      <c r="D638" s="8"/>
    </row>
    <row r="639" spans="1:4" x14ac:dyDescent="0.2">
      <c r="A639" s="164"/>
      <c r="D639" s="8"/>
    </row>
    <row r="640" spans="1:4" x14ac:dyDescent="0.2">
      <c r="A640" s="164"/>
      <c r="D640" s="8"/>
    </row>
    <row r="641" spans="1:4" x14ac:dyDescent="0.2">
      <c r="A641" s="164"/>
      <c r="D641" s="8"/>
    </row>
    <row r="642" spans="1:4" x14ac:dyDescent="0.2">
      <c r="A642" s="164"/>
      <c r="D642" s="8"/>
    </row>
    <row r="643" spans="1:4" x14ac:dyDescent="0.2">
      <c r="A643" s="164"/>
      <c r="D643" s="8"/>
    </row>
    <row r="644" spans="1:4" x14ac:dyDescent="0.2">
      <c r="A644" s="164"/>
      <c r="D644" s="8"/>
    </row>
    <row r="645" spans="1:4" x14ac:dyDescent="0.2">
      <c r="A645" s="164"/>
      <c r="D645" s="8"/>
    </row>
    <row r="646" spans="1:4" x14ac:dyDescent="0.2">
      <c r="A646" s="164"/>
      <c r="D646" s="8"/>
    </row>
    <row r="647" spans="1:4" x14ac:dyDescent="0.2">
      <c r="A647" s="164"/>
      <c r="D647" s="8"/>
    </row>
    <row r="648" spans="1:4" x14ac:dyDescent="0.2">
      <c r="A648" s="164"/>
      <c r="D648" s="8"/>
    </row>
    <row r="649" spans="1:4" x14ac:dyDescent="0.2">
      <c r="A649" s="164"/>
      <c r="D649" s="8"/>
    </row>
    <row r="650" spans="1:4" x14ac:dyDescent="0.2">
      <c r="A650" s="164"/>
      <c r="D650" s="8"/>
    </row>
    <row r="651" spans="1:4" x14ac:dyDescent="0.2">
      <c r="A651" s="164"/>
      <c r="D651" s="8"/>
    </row>
    <row r="652" spans="1:4" x14ac:dyDescent="0.2">
      <c r="A652" s="164"/>
      <c r="D652" s="8"/>
    </row>
    <row r="653" spans="1:4" x14ac:dyDescent="0.2">
      <c r="A653" s="164"/>
      <c r="D653" s="8"/>
    </row>
    <row r="654" spans="1:4" x14ac:dyDescent="0.2">
      <c r="A654" s="164"/>
      <c r="D654" s="8"/>
    </row>
    <row r="655" spans="1:4" x14ac:dyDescent="0.2">
      <c r="A655" s="164"/>
      <c r="D655" s="8"/>
    </row>
    <row r="656" spans="1:4" x14ac:dyDescent="0.2">
      <c r="A656" s="164"/>
      <c r="D656" s="8"/>
    </row>
    <row r="657" spans="1:4" x14ac:dyDescent="0.2">
      <c r="A657" s="164"/>
      <c r="D657" s="8"/>
    </row>
    <row r="658" spans="1:4" x14ac:dyDescent="0.2">
      <c r="A658" s="164"/>
      <c r="D658" s="8"/>
    </row>
    <row r="659" spans="1:4" x14ac:dyDescent="0.2">
      <c r="A659" s="164"/>
      <c r="D659" s="8"/>
    </row>
    <row r="660" spans="1:4" x14ac:dyDescent="0.2">
      <c r="A660" s="164"/>
      <c r="D660" s="8"/>
    </row>
    <row r="661" spans="1:4" x14ac:dyDescent="0.2">
      <c r="A661" s="164"/>
      <c r="D661" s="8"/>
    </row>
    <row r="662" spans="1:4" x14ac:dyDescent="0.2">
      <c r="A662" s="164"/>
      <c r="D662" s="8"/>
    </row>
    <row r="663" spans="1:4" x14ac:dyDescent="0.2">
      <c r="A663" s="164"/>
      <c r="D663" s="8"/>
    </row>
    <row r="664" spans="1:4" x14ac:dyDescent="0.2">
      <c r="A664" s="164"/>
      <c r="D664" s="8"/>
    </row>
    <row r="665" spans="1:4" x14ac:dyDescent="0.2">
      <c r="A665" s="164"/>
      <c r="D665" s="8"/>
    </row>
    <row r="666" spans="1:4" x14ac:dyDescent="0.2">
      <c r="A666" s="164"/>
      <c r="D666" s="8"/>
    </row>
    <row r="667" spans="1:4" x14ac:dyDescent="0.2">
      <c r="A667" s="164"/>
      <c r="D667" s="8"/>
    </row>
    <row r="668" spans="1:4" x14ac:dyDescent="0.2">
      <c r="A668" s="164"/>
      <c r="D668" s="8"/>
    </row>
    <row r="669" spans="1:4" x14ac:dyDescent="0.2">
      <c r="A669" s="164"/>
      <c r="D669" s="8"/>
    </row>
    <row r="670" spans="1:4" x14ac:dyDescent="0.2">
      <c r="A670" s="164"/>
      <c r="D670" s="8"/>
    </row>
    <row r="671" spans="1:4" x14ac:dyDescent="0.2">
      <c r="A671" s="164"/>
      <c r="D671" s="8"/>
    </row>
    <row r="672" spans="1:4" x14ac:dyDescent="0.2">
      <c r="A672" s="164"/>
      <c r="D672" s="8"/>
    </row>
    <row r="673" spans="1:4" x14ac:dyDescent="0.2">
      <c r="A673" s="164"/>
      <c r="D673" s="8"/>
    </row>
    <row r="674" spans="1:4" x14ac:dyDescent="0.2">
      <c r="A674" s="164"/>
      <c r="D674" s="8"/>
    </row>
    <row r="675" spans="1:4" x14ac:dyDescent="0.2">
      <c r="A675" s="164"/>
      <c r="D675" s="8"/>
    </row>
    <row r="676" spans="1:4" x14ac:dyDescent="0.2">
      <c r="A676" s="164"/>
      <c r="D676" s="8"/>
    </row>
    <row r="677" spans="1:4" x14ac:dyDescent="0.2">
      <c r="A677" s="164"/>
      <c r="D677" s="8"/>
    </row>
    <row r="678" spans="1:4" x14ac:dyDescent="0.2">
      <c r="A678" s="164"/>
      <c r="D678" s="8"/>
    </row>
    <row r="679" spans="1:4" x14ac:dyDescent="0.2">
      <c r="A679" s="164"/>
      <c r="D679" s="8"/>
    </row>
    <row r="680" spans="1:4" x14ac:dyDescent="0.2">
      <c r="A680" s="164"/>
      <c r="D680" s="8"/>
    </row>
    <row r="681" spans="1:4" x14ac:dyDescent="0.2">
      <c r="A681" s="164"/>
      <c r="D681" s="8"/>
    </row>
    <row r="682" spans="1:4" x14ac:dyDescent="0.2">
      <c r="A682" s="164"/>
      <c r="D682" s="8"/>
    </row>
    <row r="683" spans="1:4" x14ac:dyDescent="0.2">
      <c r="A683" s="164"/>
      <c r="D683" s="8"/>
    </row>
    <row r="684" spans="1:4" x14ac:dyDescent="0.2">
      <c r="A684" s="164"/>
      <c r="D684" s="8"/>
    </row>
    <row r="685" spans="1:4" x14ac:dyDescent="0.2">
      <c r="A685" s="164"/>
      <c r="D685" s="8"/>
    </row>
    <row r="686" spans="1:4" x14ac:dyDescent="0.2">
      <c r="A686" s="164"/>
      <c r="D686" s="8"/>
    </row>
    <row r="687" spans="1:4" x14ac:dyDescent="0.2">
      <c r="A687" s="164"/>
      <c r="D687" s="8"/>
    </row>
    <row r="688" spans="1:4" x14ac:dyDescent="0.2">
      <c r="A688" s="164"/>
      <c r="D688" s="8"/>
    </row>
    <row r="689" spans="1:4" x14ac:dyDescent="0.2">
      <c r="A689" s="164"/>
      <c r="D689" s="8"/>
    </row>
    <row r="690" spans="1:4" x14ac:dyDescent="0.2">
      <c r="A690" s="164"/>
      <c r="D690" s="8"/>
    </row>
    <row r="691" spans="1:4" x14ac:dyDescent="0.2">
      <c r="A691" s="164"/>
      <c r="D691" s="8"/>
    </row>
    <row r="692" spans="1:4" x14ac:dyDescent="0.2">
      <c r="A692" s="164"/>
      <c r="D692" s="8"/>
    </row>
    <row r="693" spans="1:4" x14ac:dyDescent="0.2">
      <c r="A693" s="164"/>
      <c r="D693" s="8"/>
    </row>
    <row r="694" spans="1:4" x14ac:dyDescent="0.2">
      <c r="A694" s="164"/>
      <c r="D694" s="8"/>
    </row>
    <row r="695" spans="1:4" x14ac:dyDescent="0.2">
      <c r="A695" s="164"/>
      <c r="D695" s="8"/>
    </row>
    <row r="696" spans="1:4" x14ac:dyDescent="0.2">
      <c r="A696" s="164"/>
      <c r="D696" s="8"/>
    </row>
    <row r="697" spans="1:4" x14ac:dyDescent="0.2">
      <c r="A697" s="164"/>
      <c r="D697" s="8"/>
    </row>
    <row r="698" spans="1:4" x14ac:dyDescent="0.2">
      <c r="A698" s="164"/>
      <c r="D698" s="8"/>
    </row>
    <row r="699" spans="1:4" x14ac:dyDescent="0.2">
      <c r="A699" s="164"/>
      <c r="D699" s="8"/>
    </row>
    <row r="700" spans="1:4" x14ac:dyDescent="0.2">
      <c r="A700" s="164"/>
      <c r="D700" s="8"/>
    </row>
    <row r="701" spans="1:4" x14ac:dyDescent="0.2">
      <c r="A701" s="164"/>
      <c r="D701" s="8"/>
    </row>
    <row r="702" spans="1:4" x14ac:dyDescent="0.2">
      <c r="A702" s="164"/>
      <c r="D702" s="8"/>
    </row>
    <row r="703" spans="1:4" x14ac:dyDescent="0.2">
      <c r="A703" s="164"/>
      <c r="D703" s="8"/>
    </row>
    <row r="704" spans="1:4" x14ac:dyDescent="0.2">
      <c r="A704" s="164"/>
      <c r="D704" s="8"/>
    </row>
    <row r="705" spans="1:4" x14ac:dyDescent="0.2">
      <c r="A705" s="164"/>
      <c r="D705" s="8"/>
    </row>
    <row r="706" spans="1:4" x14ac:dyDescent="0.2">
      <c r="A706" s="164"/>
      <c r="D706" s="8"/>
    </row>
    <row r="707" spans="1:4" x14ac:dyDescent="0.2">
      <c r="A707" s="164"/>
      <c r="D707" s="8"/>
    </row>
    <row r="708" spans="1:4" x14ac:dyDescent="0.2">
      <c r="A708" s="164"/>
      <c r="D708" s="8"/>
    </row>
    <row r="709" spans="1:4" x14ac:dyDescent="0.2">
      <c r="A709" s="164"/>
      <c r="D709" s="8"/>
    </row>
    <row r="710" spans="1:4" x14ac:dyDescent="0.2">
      <c r="A710" s="164"/>
      <c r="D710" s="8"/>
    </row>
    <row r="711" spans="1:4" x14ac:dyDescent="0.2">
      <c r="A711" s="164"/>
      <c r="D711" s="8"/>
    </row>
    <row r="712" spans="1:4" x14ac:dyDescent="0.2">
      <c r="A712" s="164"/>
      <c r="D712" s="8"/>
    </row>
    <row r="713" spans="1:4" x14ac:dyDescent="0.2">
      <c r="A713" s="164"/>
      <c r="D713" s="8"/>
    </row>
    <row r="714" spans="1:4" x14ac:dyDescent="0.2">
      <c r="A714" s="164"/>
      <c r="D714" s="8"/>
    </row>
    <row r="715" spans="1:4" x14ac:dyDescent="0.2">
      <c r="A715" s="164"/>
      <c r="D715" s="8"/>
    </row>
    <row r="716" spans="1:4" x14ac:dyDescent="0.2">
      <c r="A716" s="164"/>
      <c r="D716" s="8"/>
    </row>
    <row r="717" spans="1:4" x14ac:dyDescent="0.2">
      <c r="A717" s="164"/>
      <c r="D717" s="8"/>
    </row>
    <row r="718" spans="1:4" x14ac:dyDescent="0.2">
      <c r="A718" s="164"/>
      <c r="D718" s="8"/>
    </row>
    <row r="719" spans="1:4" x14ac:dyDescent="0.2">
      <c r="A719" s="164"/>
      <c r="D719" s="8"/>
    </row>
    <row r="720" spans="1:4" x14ac:dyDescent="0.2">
      <c r="A720" s="164"/>
      <c r="D720" s="8"/>
    </row>
    <row r="721" spans="1:4" x14ac:dyDescent="0.2">
      <c r="A721" s="164"/>
      <c r="D721" s="8"/>
    </row>
    <row r="722" spans="1:4" x14ac:dyDescent="0.2">
      <c r="A722" s="164"/>
      <c r="D722" s="8"/>
    </row>
    <row r="723" spans="1:4" x14ac:dyDescent="0.2">
      <c r="A723" s="164"/>
      <c r="D723" s="8"/>
    </row>
    <row r="724" spans="1:4" x14ac:dyDescent="0.2">
      <c r="A724" s="164"/>
      <c r="D724" s="8"/>
    </row>
    <row r="725" spans="1:4" x14ac:dyDescent="0.2">
      <c r="A725" s="164"/>
      <c r="D725" s="8"/>
    </row>
    <row r="726" spans="1:4" x14ac:dyDescent="0.2">
      <c r="A726" s="164"/>
      <c r="D726" s="8"/>
    </row>
    <row r="727" spans="1:4" x14ac:dyDescent="0.2">
      <c r="A727" s="164"/>
      <c r="D727" s="8"/>
    </row>
    <row r="728" spans="1:4" x14ac:dyDescent="0.2">
      <c r="A728" s="164"/>
      <c r="D728" s="8"/>
    </row>
    <row r="729" spans="1:4" x14ac:dyDescent="0.2">
      <c r="A729" s="164"/>
      <c r="D729" s="8"/>
    </row>
    <row r="730" spans="1:4" x14ac:dyDescent="0.2">
      <c r="A730" s="164"/>
      <c r="D730" s="8"/>
    </row>
    <row r="731" spans="1:4" x14ac:dyDescent="0.2">
      <c r="A731" s="164"/>
      <c r="D731" s="8"/>
    </row>
    <row r="732" spans="1:4" x14ac:dyDescent="0.2">
      <c r="A732" s="164"/>
      <c r="D732" s="8"/>
    </row>
    <row r="733" spans="1:4" x14ac:dyDescent="0.2">
      <c r="A733" s="164"/>
      <c r="D733" s="8"/>
    </row>
    <row r="734" spans="1:4" x14ac:dyDescent="0.2">
      <c r="A734" s="164"/>
      <c r="D734" s="8"/>
    </row>
    <row r="735" spans="1:4" x14ac:dyDescent="0.2">
      <c r="A735" s="164"/>
      <c r="D735" s="8"/>
    </row>
    <row r="736" spans="1:4" x14ac:dyDescent="0.2">
      <c r="A736" s="164"/>
      <c r="D736" s="8"/>
    </row>
    <row r="737" spans="1:4" x14ac:dyDescent="0.2">
      <c r="A737" s="164"/>
      <c r="D737" s="8"/>
    </row>
    <row r="738" spans="1:4" x14ac:dyDescent="0.2">
      <c r="A738" s="164"/>
      <c r="D738" s="8"/>
    </row>
    <row r="739" spans="1:4" x14ac:dyDescent="0.2">
      <c r="A739" s="164"/>
      <c r="D739" s="8"/>
    </row>
    <row r="740" spans="1:4" x14ac:dyDescent="0.2">
      <c r="A740" s="164"/>
      <c r="D740" s="8"/>
    </row>
    <row r="741" spans="1:4" x14ac:dyDescent="0.2">
      <c r="A741" s="164"/>
      <c r="D741" s="8"/>
    </row>
    <row r="742" spans="1:4" x14ac:dyDescent="0.2">
      <c r="A742" s="164"/>
      <c r="D742" s="8"/>
    </row>
    <row r="743" spans="1:4" x14ac:dyDescent="0.2">
      <c r="A743" s="164"/>
      <c r="D743" s="8"/>
    </row>
    <row r="744" spans="1:4" x14ac:dyDescent="0.2">
      <c r="A744" s="164"/>
      <c r="D744" s="8"/>
    </row>
    <row r="745" spans="1:4" x14ac:dyDescent="0.2">
      <c r="A745" s="164"/>
      <c r="D745" s="8"/>
    </row>
    <row r="746" spans="1:4" x14ac:dyDescent="0.2">
      <c r="A746" s="164"/>
      <c r="D746" s="8"/>
    </row>
    <row r="747" spans="1:4" x14ac:dyDescent="0.2">
      <c r="A747" s="164"/>
      <c r="D747" s="8"/>
    </row>
    <row r="748" spans="1:4" x14ac:dyDescent="0.2">
      <c r="A748" s="164"/>
      <c r="D748" s="8"/>
    </row>
    <row r="749" spans="1:4" x14ac:dyDescent="0.2">
      <c r="A749" s="164"/>
      <c r="D749" s="8"/>
    </row>
    <row r="750" spans="1:4" x14ac:dyDescent="0.2">
      <c r="A750" s="164"/>
      <c r="D750" s="8"/>
    </row>
    <row r="751" spans="1:4" x14ac:dyDescent="0.2">
      <c r="A751" s="164"/>
      <c r="D751" s="8"/>
    </row>
    <row r="752" spans="1:4" x14ac:dyDescent="0.2">
      <c r="A752" s="164"/>
      <c r="D752" s="8"/>
    </row>
    <row r="753" spans="1:4" x14ac:dyDescent="0.2">
      <c r="A753" s="164"/>
      <c r="D753" s="8"/>
    </row>
    <row r="754" spans="1:4" x14ac:dyDescent="0.2">
      <c r="A754" s="164"/>
      <c r="D754" s="8"/>
    </row>
    <row r="755" spans="1:4" x14ac:dyDescent="0.2">
      <c r="A755" s="164"/>
      <c r="D755" s="8"/>
    </row>
    <row r="756" spans="1:4" x14ac:dyDescent="0.2">
      <c r="A756" s="164"/>
      <c r="D756" s="8"/>
    </row>
    <row r="757" spans="1:4" x14ac:dyDescent="0.2">
      <c r="A757" s="164"/>
      <c r="D757" s="8"/>
    </row>
    <row r="758" spans="1:4" x14ac:dyDescent="0.2">
      <c r="A758" s="164"/>
      <c r="D758" s="8"/>
    </row>
    <row r="759" spans="1:4" x14ac:dyDescent="0.2">
      <c r="A759" s="164"/>
      <c r="D759" s="8"/>
    </row>
    <row r="760" spans="1:4" x14ac:dyDescent="0.2">
      <c r="A760" s="164"/>
      <c r="D760" s="8"/>
    </row>
    <row r="761" spans="1:4" x14ac:dyDescent="0.2">
      <c r="A761" s="164"/>
      <c r="D761" s="8"/>
    </row>
    <row r="762" spans="1:4" x14ac:dyDescent="0.2">
      <c r="A762" s="164"/>
      <c r="D762" s="8"/>
    </row>
    <row r="763" spans="1:4" x14ac:dyDescent="0.2">
      <c r="A763" s="164"/>
      <c r="D763" s="8"/>
    </row>
    <row r="764" spans="1:4" x14ac:dyDescent="0.2">
      <c r="A764" s="164"/>
      <c r="D764" s="8"/>
    </row>
    <row r="765" spans="1:4" x14ac:dyDescent="0.2">
      <c r="A765" s="164"/>
      <c r="D765" s="8"/>
    </row>
    <row r="766" spans="1:4" x14ac:dyDescent="0.2">
      <c r="A766" s="164"/>
      <c r="D766" s="8"/>
    </row>
    <row r="767" spans="1:4" x14ac:dyDescent="0.2">
      <c r="A767" s="164"/>
      <c r="D767" s="8"/>
    </row>
    <row r="768" spans="1:4" x14ac:dyDescent="0.2">
      <c r="A768" s="164"/>
      <c r="D768" s="8"/>
    </row>
    <row r="769" spans="1:4" x14ac:dyDescent="0.2">
      <c r="A769" s="164"/>
      <c r="D769" s="8"/>
    </row>
    <row r="770" spans="1:4" x14ac:dyDescent="0.2">
      <c r="A770" s="164"/>
      <c r="D770" s="8"/>
    </row>
    <row r="771" spans="1:4" x14ac:dyDescent="0.2">
      <c r="A771" s="164"/>
      <c r="D771" s="8"/>
    </row>
    <row r="772" spans="1:4" x14ac:dyDescent="0.2">
      <c r="A772" s="164"/>
      <c r="D772" s="8"/>
    </row>
    <row r="773" spans="1:4" x14ac:dyDescent="0.2">
      <c r="A773" s="164"/>
      <c r="D773" s="8"/>
    </row>
    <row r="774" spans="1:4" x14ac:dyDescent="0.2">
      <c r="A774" s="164"/>
      <c r="D774" s="8"/>
    </row>
    <row r="775" spans="1:4" x14ac:dyDescent="0.2">
      <c r="A775" s="164"/>
      <c r="D775" s="8"/>
    </row>
    <row r="776" spans="1:4" x14ac:dyDescent="0.2">
      <c r="A776" s="164"/>
      <c r="D776" s="8"/>
    </row>
    <row r="777" spans="1:4" x14ac:dyDescent="0.2">
      <c r="A777" s="164"/>
      <c r="D777" s="8"/>
    </row>
    <row r="778" spans="1:4" x14ac:dyDescent="0.2">
      <c r="A778" s="164"/>
      <c r="D778" s="8"/>
    </row>
    <row r="779" spans="1:4" x14ac:dyDescent="0.2">
      <c r="A779" s="164"/>
      <c r="D779" s="8"/>
    </row>
    <row r="780" spans="1:4" x14ac:dyDescent="0.2">
      <c r="A780" s="164"/>
      <c r="D780" s="8"/>
    </row>
    <row r="781" spans="1:4" x14ac:dyDescent="0.2">
      <c r="A781" s="164"/>
      <c r="D781" s="8"/>
    </row>
    <row r="782" spans="1:4" x14ac:dyDescent="0.2">
      <c r="A782" s="164"/>
      <c r="D782" s="8"/>
    </row>
    <row r="783" spans="1:4" x14ac:dyDescent="0.2">
      <c r="A783" s="164"/>
      <c r="D783" s="8"/>
    </row>
    <row r="784" spans="1:4" x14ac:dyDescent="0.2">
      <c r="A784" s="164"/>
      <c r="D784" s="8"/>
    </row>
    <row r="785" spans="1:4" x14ac:dyDescent="0.2">
      <c r="A785" s="164"/>
      <c r="D785" s="8"/>
    </row>
    <row r="786" spans="1:4" x14ac:dyDescent="0.2">
      <c r="A786" s="164"/>
      <c r="D786" s="8"/>
    </row>
    <row r="787" spans="1:4" x14ac:dyDescent="0.2">
      <c r="A787" s="164"/>
      <c r="D787" s="8"/>
    </row>
    <row r="788" spans="1:4" x14ac:dyDescent="0.2">
      <c r="A788" s="164"/>
      <c r="D788" s="8"/>
    </row>
    <row r="789" spans="1:4" x14ac:dyDescent="0.2">
      <c r="A789" s="164"/>
      <c r="D789" s="8"/>
    </row>
    <row r="790" spans="1:4" x14ac:dyDescent="0.2">
      <c r="A790" s="164"/>
      <c r="D790" s="8"/>
    </row>
    <row r="791" spans="1:4" x14ac:dyDescent="0.2">
      <c r="A791" s="164"/>
      <c r="D791" s="8"/>
    </row>
    <row r="792" spans="1:4" x14ac:dyDescent="0.2">
      <c r="A792" s="164"/>
      <c r="D792" s="8"/>
    </row>
    <row r="793" spans="1:4" x14ac:dyDescent="0.2">
      <c r="A793" s="164"/>
      <c r="D793" s="8"/>
    </row>
    <row r="794" spans="1:4" x14ac:dyDescent="0.2">
      <c r="A794" s="164"/>
      <c r="D794" s="8"/>
    </row>
    <row r="795" spans="1:4" x14ac:dyDescent="0.2">
      <c r="A795" s="164"/>
      <c r="D795" s="8"/>
    </row>
    <row r="796" spans="1:4" x14ac:dyDescent="0.2">
      <c r="A796" s="164"/>
      <c r="D796" s="8"/>
    </row>
    <row r="797" spans="1:4" x14ac:dyDescent="0.2">
      <c r="A797" s="164"/>
      <c r="D797" s="8"/>
    </row>
    <row r="798" spans="1:4" x14ac:dyDescent="0.2">
      <c r="A798" s="164"/>
      <c r="D798" s="8"/>
    </row>
    <row r="799" spans="1:4" x14ac:dyDescent="0.2">
      <c r="A799" s="164"/>
      <c r="D799" s="8"/>
    </row>
    <row r="800" spans="1:4" x14ac:dyDescent="0.2">
      <c r="A800" s="164"/>
      <c r="D800" s="8"/>
    </row>
    <row r="801" spans="1:4" x14ac:dyDescent="0.2">
      <c r="A801" s="164"/>
      <c r="D801" s="8"/>
    </row>
    <row r="802" spans="1:4" x14ac:dyDescent="0.2">
      <c r="A802" s="164"/>
      <c r="D802" s="8"/>
    </row>
    <row r="803" spans="1:4" x14ac:dyDescent="0.2">
      <c r="A803" s="164"/>
      <c r="D803" s="8"/>
    </row>
    <row r="804" spans="1:4" x14ac:dyDescent="0.2">
      <c r="A804" s="164"/>
      <c r="D804" s="8"/>
    </row>
    <row r="805" spans="1:4" x14ac:dyDescent="0.2">
      <c r="A805" s="164"/>
      <c r="D805" s="8"/>
    </row>
    <row r="806" spans="1:4" x14ac:dyDescent="0.2">
      <c r="A806" s="164"/>
      <c r="D806" s="8"/>
    </row>
    <row r="807" spans="1:4" x14ac:dyDescent="0.2">
      <c r="A807" s="164"/>
      <c r="D807" s="8"/>
    </row>
    <row r="808" spans="1:4" x14ac:dyDescent="0.2">
      <c r="A808" s="164"/>
      <c r="D808" s="8"/>
    </row>
    <row r="809" spans="1:4" x14ac:dyDescent="0.2">
      <c r="A809" s="164"/>
      <c r="D809" s="8"/>
    </row>
    <row r="810" spans="1:4" x14ac:dyDescent="0.2">
      <c r="A810" s="164"/>
      <c r="D810" s="8"/>
    </row>
    <row r="811" spans="1:4" x14ac:dyDescent="0.2">
      <c r="A811" s="164"/>
      <c r="D811" s="8"/>
    </row>
    <row r="812" spans="1:4" x14ac:dyDescent="0.2">
      <c r="A812" s="164"/>
      <c r="D812" s="8"/>
    </row>
    <row r="813" spans="1:4" x14ac:dyDescent="0.2">
      <c r="A813" s="164"/>
      <c r="D813" s="8"/>
    </row>
    <row r="814" spans="1:4" x14ac:dyDescent="0.2">
      <c r="A814" s="164"/>
      <c r="D814" s="8"/>
    </row>
    <row r="815" spans="1:4" x14ac:dyDescent="0.2">
      <c r="A815" s="164"/>
      <c r="D815" s="8"/>
    </row>
    <row r="816" spans="1:4" x14ac:dyDescent="0.2">
      <c r="A816" s="164"/>
      <c r="D816" s="8"/>
    </row>
    <row r="817" spans="1:4" x14ac:dyDescent="0.2">
      <c r="A817" s="164"/>
      <c r="D817" s="8"/>
    </row>
    <row r="818" spans="1:4" x14ac:dyDescent="0.2">
      <c r="A818" s="164"/>
      <c r="D818" s="8"/>
    </row>
    <row r="819" spans="1:4" x14ac:dyDescent="0.2">
      <c r="A819" s="164"/>
      <c r="D819" s="8"/>
    </row>
    <row r="820" spans="1:4" x14ac:dyDescent="0.2">
      <c r="A820" s="164"/>
      <c r="D820" s="8"/>
    </row>
    <row r="821" spans="1:4" x14ac:dyDescent="0.2">
      <c r="A821" s="164"/>
      <c r="D821" s="8"/>
    </row>
    <row r="822" spans="1:4" x14ac:dyDescent="0.2">
      <c r="A822" s="164"/>
      <c r="D822" s="8"/>
    </row>
    <row r="823" spans="1:4" x14ac:dyDescent="0.2">
      <c r="A823" s="164"/>
      <c r="D823" s="8"/>
    </row>
    <row r="824" spans="1:4" x14ac:dyDescent="0.2">
      <c r="A824" s="164"/>
      <c r="D824" s="8"/>
    </row>
    <row r="825" spans="1:4" x14ac:dyDescent="0.2">
      <c r="A825" s="164"/>
      <c r="D825" s="8"/>
    </row>
    <row r="826" spans="1:4" x14ac:dyDescent="0.2">
      <c r="A826" s="164"/>
      <c r="D826" s="8"/>
    </row>
    <row r="827" spans="1:4" x14ac:dyDescent="0.2">
      <c r="A827" s="164"/>
      <c r="D827" s="8"/>
    </row>
    <row r="828" spans="1:4" x14ac:dyDescent="0.2">
      <c r="A828" s="164"/>
      <c r="D828" s="8"/>
    </row>
    <row r="829" spans="1:4" x14ac:dyDescent="0.2">
      <c r="A829" s="164"/>
      <c r="D829" s="8"/>
    </row>
    <row r="830" spans="1:4" x14ac:dyDescent="0.2">
      <c r="A830" s="164"/>
      <c r="D830" s="8"/>
    </row>
    <row r="831" spans="1:4" x14ac:dyDescent="0.2">
      <c r="A831" s="164"/>
      <c r="D831" s="8"/>
    </row>
    <row r="832" spans="1:4" x14ac:dyDescent="0.2">
      <c r="A832" s="164"/>
      <c r="D832" s="8"/>
    </row>
    <row r="833" spans="1:4" x14ac:dyDescent="0.2">
      <c r="A833" s="164"/>
      <c r="D833" s="8"/>
    </row>
    <row r="834" spans="1:4" x14ac:dyDescent="0.2">
      <c r="A834" s="164"/>
      <c r="D834" s="8"/>
    </row>
    <row r="835" spans="1:4" x14ac:dyDescent="0.2">
      <c r="A835" s="164"/>
      <c r="D835" s="8"/>
    </row>
    <row r="836" spans="1:4" x14ac:dyDescent="0.2">
      <c r="A836" s="164"/>
      <c r="D836" s="8"/>
    </row>
    <row r="837" spans="1:4" x14ac:dyDescent="0.2">
      <c r="A837" s="164"/>
      <c r="D837" s="8"/>
    </row>
    <row r="838" spans="1:4" x14ac:dyDescent="0.2">
      <c r="A838" s="164"/>
      <c r="D838" s="8"/>
    </row>
    <row r="839" spans="1:4" x14ac:dyDescent="0.2">
      <c r="A839" s="164"/>
      <c r="D839" s="8"/>
    </row>
    <row r="840" spans="1:4" x14ac:dyDescent="0.2">
      <c r="A840" s="164"/>
      <c r="D840" s="8"/>
    </row>
    <row r="841" spans="1:4" x14ac:dyDescent="0.2">
      <c r="A841" s="164"/>
      <c r="D841" s="8"/>
    </row>
    <row r="842" spans="1:4" x14ac:dyDescent="0.2">
      <c r="A842" s="164"/>
      <c r="D842" s="8"/>
    </row>
    <row r="843" spans="1:4" x14ac:dyDescent="0.2">
      <c r="A843" s="164"/>
      <c r="D843" s="8"/>
    </row>
    <row r="844" spans="1:4" x14ac:dyDescent="0.2">
      <c r="A844" s="164"/>
      <c r="D844" s="8"/>
    </row>
    <row r="845" spans="1:4" x14ac:dyDescent="0.2">
      <c r="A845" s="164"/>
      <c r="D845" s="8"/>
    </row>
    <row r="846" spans="1:4" x14ac:dyDescent="0.2">
      <c r="A846" s="164"/>
      <c r="D846" s="8"/>
    </row>
    <row r="847" spans="1:4" x14ac:dyDescent="0.2">
      <c r="A847" s="164"/>
      <c r="D847" s="8"/>
    </row>
    <row r="848" spans="1:4" x14ac:dyDescent="0.2">
      <c r="A848" s="164"/>
      <c r="D848" s="8"/>
    </row>
    <row r="849" spans="1:4" x14ac:dyDescent="0.2">
      <c r="A849" s="164"/>
      <c r="D849" s="8"/>
    </row>
    <row r="850" spans="1:4" x14ac:dyDescent="0.2">
      <c r="A850" s="164"/>
      <c r="D850" s="8"/>
    </row>
    <row r="851" spans="1:4" x14ac:dyDescent="0.2">
      <c r="A851" s="164"/>
      <c r="D851" s="8"/>
    </row>
    <row r="852" spans="1:4" x14ac:dyDescent="0.2">
      <c r="A852" s="164"/>
      <c r="D852" s="8"/>
    </row>
    <row r="853" spans="1:4" x14ac:dyDescent="0.2">
      <c r="A853" s="164"/>
      <c r="D853" s="8"/>
    </row>
    <row r="854" spans="1:4" x14ac:dyDescent="0.2">
      <c r="A854" s="164"/>
      <c r="D854" s="8"/>
    </row>
    <row r="855" spans="1:4" x14ac:dyDescent="0.2">
      <c r="A855" s="164"/>
      <c r="D855" s="8"/>
    </row>
    <row r="856" spans="1:4" x14ac:dyDescent="0.2">
      <c r="A856" s="164"/>
      <c r="D856" s="8"/>
    </row>
    <row r="857" spans="1:4" x14ac:dyDescent="0.2">
      <c r="A857" s="164"/>
      <c r="D857" s="8"/>
    </row>
    <row r="858" spans="1:4" x14ac:dyDescent="0.2">
      <c r="A858" s="164"/>
      <c r="D858" s="8"/>
    </row>
    <row r="859" spans="1:4" x14ac:dyDescent="0.2">
      <c r="A859" s="164"/>
      <c r="D859" s="8"/>
    </row>
    <row r="860" spans="1:4" x14ac:dyDescent="0.2">
      <c r="A860" s="164"/>
      <c r="D860" s="8"/>
    </row>
    <row r="861" spans="1:4" x14ac:dyDescent="0.2">
      <c r="A861" s="164"/>
      <c r="D861" s="8"/>
    </row>
    <row r="862" spans="1:4" x14ac:dyDescent="0.2">
      <c r="A862" s="164"/>
      <c r="D862" s="8"/>
    </row>
    <row r="863" spans="1:4" x14ac:dyDescent="0.2">
      <c r="A863" s="164"/>
      <c r="D863" s="8"/>
    </row>
    <row r="864" spans="1:4" x14ac:dyDescent="0.2">
      <c r="A864" s="164"/>
      <c r="D864" s="8"/>
    </row>
    <row r="865" spans="1:4" x14ac:dyDescent="0.2">
      <c r="A865" s="164"/>
      <c r="D865" s="8"/>
    </row>
    <row r="866" spans="1:4" x14ac:dyDescent="0.2">
      <c r="A866" s="164"/>
      <c r="D866" s="8"/>
    </row>
    <row r="867" spans="1:4" x14ac:dyDescent="0.2">
      <c r="A867" s="164"/>
      <c r="D867" s="8"/>
    </row>
    <row r="868" spans="1:4" x14ac:dyDescent="0.2">
      <c r="A868" s="164"/>
      <c r="D868" s="8"/>
    </row>
    <row r="869" spans="1:4" x14ac:dyDescent="0.2">
      <c r="A869" s="164"/>
      <c r="D869" s="8"/>
    </row>
    <row r="870" spans="1:4" x14ac:dyDescent="0.2">
      <c r="A870" s="164"/>
      <c r="D870" s="8"/>
    </row>
    <row r="871" spans="1:4" x14ac:dyDescent="0.2">
      <c r="A871" s="164"/>
      <c r="D871" s="8"/>
    </row>
    <row r="872" spans="1:4" x14ac:dyDescent="0.2">
      <c r="A872" s="164"/>
      <c r="D872" s="8"/>
    </row>
    <row r="873" spans="1:4" x14ac:dyDescent="0.2">
      <c r="A873" s="164"/>
      <c r="D873" s="8"/>
    </row>
    <row r="874" spans="1:4" x14ac:dyDescent="0.2">
      <c r="A874" s="164"/>
      <c r="D874" s="8"/>
    </row>
    <row r="875" spans="1:4" x14ac:dyDescent="0.2">
      <c r="A875" s="164"/>
      <c r="D875" s="8"/>
    </row>
    <row r="876" spans="1:4" x14ac:dyDescent="0.2">
      <c r="A876" s="164"/>
      <c r="D876" s="8"/>
    </row>
    <row r="877" spans="1:4" x14ac:dyDescent="0.2">
      <c r="A877" s="164"/>
      <c r="D877" s="8"/>
    </row>
    <row r="878" spans="1:4" x14ac:dyDescent="0.2">
      <c r="A878" s="164"/>
      <c r="D878" s="8"/>
    </row>
    <row r="879" spans="1:4" x14ac:dyDescent="0.2">
      <c r="A879" s="164"/>
      <c r="D879" s="8"/>
    </row>
    <row r="880" spans="1:4" x14ac:dyDescent="0.2">
      <c r="A880" s="164"/>
      <c r="D880" s="8"/>
    </row>
    <row r="881" spans="1:4" x14ac:dyDescent="0.2">
      <c r="A881" s="164"/>
      <c r="D881" s="8"/>
    </row>
    <row r="882" spans="1:4" x14ac:dyDescent="0.2">
      <c r="A882" s="164"/>
      <c r="D882" s="8"/>
    </row>
    <row r="883" spans="1:4" x14ac:dyDescent="0.2">
      <c r="A883" s="164"/>
      <c r="D883" s="8"/>
    </row>
    <row r="884" spans="1:4" x14ac:dyDescent="0.2">
      <c r="A884" s="164"/>
      <c r="D884" s="8"/>
    </row>
    <row r="885" spans="1:4" x14ac:dyDescent="0.2">
      <c r="A885" s="164"/>
      <c r="D885" s="8"/>
    </row>
    <row r="886" spans="1:4" x14ac:dyDescent="0.2">
      <c r="A886" s="164"/>
      <c r="D886" s="8"/>
    </row>
    <row r="887" spans="1:4" x14ac:dyDescent="0.2">
      <c r="A887" s="164"/>
      <c r="D887" s="8"/>
    </row>
    <row r="888" spans="1:4" x14ac:dyDescent="0.2">
      <c r="A888" s="164"/>
      <c r="D888" s="8"/>
    </row>
    <row r="889" spans="1:4" x14ac:dyDescent="0.2">
      <c r="A889" s="164"/>
      <c r="D889" s="8"/>
    </row>
    <row r="890" spans="1:4" x14ac:dyDescent="0.2">
      <c r="A890" s="164"/>
      <c r="D890" s="8"/>
    </row>
    <row r="891" spans="1:4" x14ac:dyDescent="0.2">
      <c r="A891" s="164"/>
      <c r="D891" s="8"/>
    </row>
    <row r="892" spans="1:4" x14ac:dyDescent="0.2">
      <c r="A892" s="164"/>
      <c r="D892" s="8"/>
    </row>
    <row r="893" spans="1:4" x14ac:dyDescent="0.2">
      <c r="A893" s="164"/>
      <c r="D893" s="8"/>
    </row>
    <row r="894" spans="1:4" x14ac:dyDescent="0.2">
      <c r="A894" s="164"/>
      <c r="D894" s="8"/>
    </row>
    <row r="895" spans="1:4" x14ac:dyDescent="0.2">
      <c r="A895" s="164"/>
      <c r="D895" s="8"/>
    </row>
    <row r="896" spans="1:4" x14ac:dyDescent="0.2">
      <c r="A896" s="164"/>
      <c r="D896" s="8"/>
    </row>
    <row r="897" spans="1:4" x14ac:dyDescent="0.2">
      <c r="A897" s="164"/>
      <c r="D897" s="8"/>
    </row>
    <row r="898" spans="1:4" x14ac:dyDescent="0.2">
      <c r="A898" s="164"/>
      <c r="D898" s="8"/>
    </row>
    <row r="899" spans="1:4" x14ac:dyDescent="0.2">
      <c r="A899" s="164"/>
      <c r="D899" s="8"/>
    </row>
    <row r="900" spans="1:4" x14ac:dyDescent="0.2">
      <c r="A900" s="164"/>
      <c r="D900" s="8"/>
    </row>
    <row r="901" spans="1:4" x14ac:dyDescent="0.2">
      <c r="A901" s="164"/>
      <c r="D901" s="8"/>
    </row>
    <row r="902" spans="1:4" x14ac:dyDescent="0.2">
      <c r="A902" s="164"/>
      <c r="D902" s="8"/>
    </row>
    <row r="903" spans="1:4" x14ac:dyDescent="0.2">
      <c r="A903" s="164"/>
      <c r="D903" s="8"/>
    </row>
    <row r="904" spans="1:4" x14ac:dyDescent="0.2">
      <c r="A904" s="164"/>
      <c r="D904" s="8"/>
    </row>
    <row r="905" spans="1:4" x14ac:dyDescent="0.2">
      <c r="A905" s="164"/>
      <c r="D905" s="8"/>
    </row>
    <row r="906" spans="1:4" x14ac:dyDescent="0.2">
      <c r="A906" s="164"/>
      <c r="D906" s="8"/>
    </row>
    <row r="907" spans="1:4" x14ac:dyDescent="0.2">
      <c r="A907" s="164"/>
      <c r="D907" s="8"/>
    </row>
    <row r="908" spans="1:4" x14ac:dyDescent="0.2">
      <c r="A908" s="164"/>
      <c r="D908" s="8"/>
    </row>
    <row r="909" spans="1:4" x14ac:dyDescent="0.2">
      <c r="A909" s="164"/>
      <c r="D909" s="8"/>
    </row>
    <row r="910" spans="1:4" x14ac:dyDescent="0.2">
      <c r="A910" s="164"/>
      <c r="D910" s="8"/>
    </row>
    <row r="911" spans="1:4" x14ac:dyDescent="0.2">
      <c r="A911" s="164"/>
      <c r="D911" s="8"/>
    </row>
    <row r="912" spans="1:4" x14ac:dyDescent="0.2">
      <c r="A912" s="164"/>
      <c r="D912" s="8"/>
    </row>
    <row r="913" spans="1:4" x14ac:dyDescent="0.2">
      <c r="A913" s="164"/>
      <c r="D913" s="8"/>
    </row>
    <row r="914" spans="1:4" x14ac:dyDescent="0.2">
      <c r="A914" s="164"/>
      <c r="D914" s="8"/>
    </row>
    <row r="915" spans="1:4" x14ac:dyDescent="0.2">
      <c r="A915" s="164"/>
      <c r="D915" s="8"/>
    </row>
    <row r="916" spans="1:4" x14ac:dyDescent="0.2">
      <c r="A916" s="164"/>
      <c r="D916" s="8"/>
    </row>
    <row r="917" spans="1:4" x14ac:dyDescent="0.2">
      <c r="A917" s="164"/>
      <c r="D917" s="8"/>
    </row>
    <row r="918" spans="1:4" x14ac:dyDescent="0.2">
      <c r="A918" s="164"/>
      <c r="D918" s="8"/>
    </row>
    <row r="919" spans="1:4" x14ac:dyDescent="0.2">
      <c r="A919" s="164"/>
      <c r="D919" s="8"/>
    </row>
    <row r="920" spans="1:4" x14ac:dyDescent="0.2">
      <c r="A920" s="164"/>
      <c r="D920" s="8"/>
    </row>
    <row r="921" spans="1:4" x14ac:dyDescent="0.2">
      <c r="A921" s="164"/>
      <c r="D921" s="8"/>
    </row>
    <row r="922" spans="1:4" x14ac:dyDescent="0.2">
      <c r="A922" s="164"/>
      <c r="D922" s="8"/>
    </row>
    <row r="923" spans="1:4" x14ac:dyDescent="0.2">
      <c r="A923" s="164"/>
      <c r="D923" s="8"/>
    </row>
    <row r="924" spans="1:4" x14ac:dyDescent="0.2">
      <c r="A924" s="164"/>
      <c r="D924" s="8"/>
    </row>
    <row r="925" spans="1:4" x14ac:dyDescent="0.2">
      <c r="A925" s="164"/>
      <c r="D925" s="8"/>
    </row>
    <row r="926" spans="1:4" x14ac:dyDescent="0.2">
      <c r="A926" s="164"/>
      <c r="D926" s="8"/>
    </row>
    <row r="927" spans="1:4" x14ac:dyDescent="0.2">
      <c r="A927" s="164"/>
      <c r="D927" s="8"/>
    </row>
    <row r="928" spans="1:4" x14ac:dyDescent="0.2">
      <c r="A928" s="164"/>
      <c r="D928" s="8"/>
    </row>
    <row r="929" spans="1:4" x14ac:dyDescent="0.2">
      <c r="A929" s="164"/>
      <c r="D929" s="8"/>
    </row>
    <row r="930" spans="1:4" x14ac:dyDescent="0.2">
      <c r="A930" s="164"/>
      <c r="D930" s="8"/>
    </row>
    <row r="931" spans="1:4" x14ac:dyDescent="0.2">
      <c r="A931" s="164"/>
      <c r="D931" s="8"/>
    </row>
    <row r="932" spans="1:4" x14ac:dyDescent="0.2">
      <c r="A932" s="164"/>
      <c r="D932" s="8"/>
    </row>
    <row r="933" spans="1:4" x14ac:dyDescent="0.2">
      <c r="A933" s="164"/>
      <c r="D933" s="8"/>
    </row>
    <row r="934" spans="1:4" x14ac:dyDescent="0.2">
      <c r="A934" s="164"/>
      <c r="D934" s="8"/>
    </row>
    <row r="935" spans="1:4" x14ac:dyDescent="0.2">
      <c r="A935" s="164"/>
      <c r="D935" s="8"/>
    </row>
    <row r="936" spans="1:4" x14ac:dyDescent="0.2">
      <c r="A936" s="164"/>
      <c r="D936" s="8"/>
    </row>
    <row r="937" spans="1:4" x14ac:dyDescent="0.2">
      <c r="A937" s="164"/>
      <c r="D937" s="8"/>
    </row>
    <row r="938" spans="1:4" x14ac:dyDescent="0.2">
      <c r="A938" s="164"/>
      <c r="D938" s="8"/>
    </row>
    <row r="939" spans="1:4" x14ac:dyDescent="0.2">
      <c r="A939" s="164"/>
      <c r="D939" s="8"/>
    </row>
    <row r="940" spans="1:4" x14ac:dyDescent="0.2">
      <c r="A940" s="164"/>
      <c r="D940" s="8"/>
    </row>
    <row r="941" spans="1:4" x14ac:dyDescent="0.2">
      <c r="A941" s="164"/>
      <c r="D941" s="8"/>
    </row>
    <row r="942" spans="1:4" x14ac:dyDescent="0.2">
      <c r="A942" s="164"/>
      <c r="D942" s="8"/>
    </row>
    <row r="943" spans="1:4" x14ac:dyDescent="0.2">
      <c r="A943" s="164"/>
      <c r="D943" s="8"/>
    </row>
    <row r="944" spans="1:4" x14ac:dyDescent="0.2">
      <c r="A944" s="164"/>
      <c r="D944" s="8"/>
    </row>
    <row r="945" spans="1:4" x14ac:dyDescent="0.2">
      <c r="A945" s="164"/>
      <c r="D945" s="8"/>
    </row>
    <row r="946" spans="1:4" x14ac:dyDescent="0.2">
      <c r="A946" s="164"/>
      <c r="D946" s="8"/>
    </row>
    <row r="947" spans="1:4" x14ac:dyDescent="0.2">
      <c r="A947" s="164"/>
      <c r="D947" s="8"/>
    </row>
    <row r="948" spans="1:4" x14ac:dyDescent="0.2">
      <c r="A948" s="164"/>
      <c r="D948" s="8"/>
    </row>
    <row r="949" spans="1:4" x14ac:dyDescent="0.2">
      <c r="A949" s="164"/>
      <c r="D949" s="8"/>
    </row>
    <row r="950" spans="1:4" x14ac:dyDescent="0.2">
      <c r="A950" s="164"/>
      <c r="D950" s="8"/>
    </row>
    <row r="951" spans="1:4" x14ac:dyDescent="0.2">
      <c r="A951" s="164"/>
      <c r="D951" s="8"/>
    </row>
    <row r="952" spans="1:4" x14ac:dyDescent="0.2">
      <c r="A952" s="164"/>
      <c r="D952" s="8"/>
    </row>
    <row r="953" spans="1:4" x14ac:dyDescent="0.2">
      <c r="A953" s="164"/>
      <c r="D953" s="8"/>
    </row>
    <row r="954" spans="1:4" x14ac:dyDescent="0.2">
      <c r="A954" s="164"/>
      <c r="D954" s="8"/>
    </row>
    <row r="955" spans="1:4" x14ac:dyDescent="0.2">
      <c r="A955" s="164"/>
      <c r="D955" s="8"/>
    </row>
    <row r="956" spans="1:4" x14ac:dyDescent="0.2">
      <c r="A956" s="164"/>
      <c r="D956" s="8"/>
    </row>
    <row r="957" spans="1:4" x14ac:dyDescent="0.2">
      <c r="A957" s="164"/>
      <c r="D957" s="8"/>
    </row>
    <row r="958" spans="1:4" x14ac:dyDescent="0.2">
      <c r="A958" s="164"/>
      <c r="D958" s="8"/>
    </row>
    <row r="959" spans="1:4" x14ac:dyDescent="0.2">
      <c r="A959" s="164"/>
      <c r="D959" s="8"/>
    </row>
    <row r="960" spans="1:4" x14ac:dyDescent="0.2">
      <c r="A960" s="164"/>
      <c r="D960" s="8"/>
    </row>
    <row r="961" spans="1:4" x14ac:dyDescent="0.2">
      <c r="A961" s="164"/>
      <c r="D961" s="8"/>
    </row>
    <row r="962" spans="1:4" x14ac:dyDescent="0.2">
      <c r="A962" s="164"/>
      <c r="D962" s="8"/>
    </row>
    <row r="963" spans="1:4" x14ac:dyDescent="0.2">
      <c r="A963" s="164"/>
      <c r="D963" s="8"/>
    </row>
    <row r="964" spans="1:4" x14ac:dyDescent="0.2">
      <c r="A964" s="164"/>
      <c r="D964" s="8"/>
    </row>
    <row r="965" spans="1:4" x14ac:dyDescent="0.2">
      <c r="A965" s="164"/>
      <c r="D965" s="8"/>
    </row>
    <row r="966" spans="1:4" x14ac:dyDescent="0.2">
      <c r="A966" s="164"/>
      <c r="D966" s="8"/>
    </row>
    <row r="967" spans="1:4" x14ac:dyDescent="0.2">
      <c r="A967" s="164"/>
      <c r="D967" s="8"/>
    </row>
    <row r="968" spans="1:4" x14ac:dyDescent="0.2">
      <c r="A968" s="164"/>
      <c r="D968" s="8"/>
    </row>
    <row r="969" spans="1:4" x14ac:dyDescent="0.2">
      <c r="A969" s="164"/>
      <c r="D969" s="8"/>
    </row>
    <row r="970" spans="1:4" x14ac:dyDescent="0.2">
      <c r="A970" s="164"/>
      <c r="D970" s="8"/>
    </row>
    <row r="971" spans="1:4" x14ac:dyDescent="0.2">
      <c r="A971" s="164"/>
      <c r="D971" s="8"/>
    </row>
    <row r="972" spans="1:4" x14ac:dyDescent="0.2">
      <c r="A972" s="164"/>
      <c r="D972" s="8"/>
    </row>
    <row r="973" spans="1:4" x14ac:dyDescent="0.2">
      <c r="A973" s="164"/>
      <c r="D973" s="8"/>
    </row>
    <row r="974" spans="1:4" x14ac:dyDescent="0.2">
      <c r="A974" s="164"/>
      <c r="D974" s="8"/>
    </row>
    <row r="975" spans="1:4" x14ac:dyDescent="0.2">
      <c r="A975" s="164"/>
      <c r="D975" s="8"/>
    </row>
    <row r="976" spans="1:4" x14ac:dyDescent="0.2">
      <c r="A976" s="164"/>
      <c r="D976" s="8"/>
    </row>
    <row r="977" spans="1:4" x14ac:dyDescent="0.2">
      <c r="A977" s="164"/>
      <c r="D977" s="8"/>
    </row>
    <row r="978" spans="1:4" x14ac:dyDescent="0.2">
      <c r="A978" s="164"/>
      <c r="D978" s="8"/>
    </row>
    <row r="979" spans="1:4" x14ac:dyDescent="0.2">
      <c r="A979" s="164"/>
      <c r="D979" s="8"/>
    </row>
    <row r="980" spans="1:4" x14ac:dyDescent="0.2">
      <c r="A980" s="164"/>
      <c r="D980" s="8"/>
    </row>
    <row r="981" spans="1:4" x14ac:dyDescent="0.2">
      <c r="A981" s="164"/>
      <c r="D981" s="8"/>
    </row>
    <row r="982" spans="1:4" x14ac:dyDescent="0.2">
      <c r="A982" s="164"/>
      <c r="D982" s="8"/>
    </row>
    <row r="983" spans="1:4" x14ac:dyDescent="0.2">
      <c r="A983" s="164"/>
      <c r="D983" s="8"/>
    </row>
    <row r="984" spans="1:4" x14ac:dyDescent="0.2">
      <c r="A984" s="164"/>
      <c r="D984" s="8"/>
    </row>
    <row r="985" spans="1:4" x14ac:dyDescent="0.2">
      <c r="A985" s="164"/>
      <c r="D985" s="8"/>
    </row>
    <row r="986" spans="1:4" x14ac:dyDescent="0.2">
      <c r="A986" s="164"/>
      <c r="D986" s="8"/>
    </row>
    <row r="987" spans="1:4" x14ac:dyDescent="0.2">
      <c r="A987" s="164"/>
      <c r="D987" s="8"/>
    </row>
    <row r="988" spans="1:4" x14ac:dyDescent="0.2">
      <c r="A988" s="164"/>
      <c r="D988" s="8"/>
    </row>
    <row r="989" spans="1:4" x14ac:dyDescent="0.2">
      <c r="A989" s="164"/>
      <c r="D989" s="8"/>
    </row>
    <row r="990" spans="1:4" x14ac:dyDescent="0.2">
      <c r="A990" s="164"/>
      <c r="D990" s="8"/>
    </row>
    <row r="991" spans="1:4" x14ac:dyDescent="0.2">
      <c r="A991" s="164"/>
      <c r="D991" s="8"/>
    </row>
    <row r="992" spans="1:4" x14ac:dyDescent="0.2">
      <c r="A992" s="164"/>
      <c r="D992" s="8"/>
    </row>
    <row r="993" spans="1:4" x14ac:dyDescent="0.2">
      <c r="A993" s="164"/>
      <c r="D993" s="8"/>
    </row>
    <row r="994" spans="1:4" x14ac:dyDescent="0.2">
      <c r="A994" s="164"/>
      <c r="D994" s="8"/>
    </row>
    <row r="995" spans="1:4" x14ac:dyDescent="0.2">
      <c r="A995" s="164"/>
      <c r="D995" s="8"/>
    </row>
    <row r="996" spans="1:4" x14ac:dyDescent="0.2">
      <c r="A996" s="164"/>
      <c r="D996" s="8"/>
    </row>
    <row r="997" spans="1:4" x14ac:dyDescent="0.2">
      <c r="A997" s="164"/>
      <c r="D997" s="8"/>
    </row>
    <row r="998" spans="1:4" x14ac:dyDescent="0.2">
      <c r="A998" s="164"/>
      <c r="D998" s="8"/>
    </row>
    <row r="999" spans="1:4" x14ac:dyDescent="0.2">
      <c r="A999" s="164"/>
      <c r="D999" s="8"/>
    </row>
    <row r="1000" spans="1:4" x14ac:dyDescent="0.2">
      <c r="A1000" s="164"/>
      <c r="D1000" s="8"/>
    </row>
    <row r="1001" spans="1:4" x14ac:dyDescent="0.2">
      <c r="A1001" s="164"/>
      <c r="D1001" s="8"/>
    </row>
    <row r="1002" spans="1:4" x14ac:dyDescent="0.2">
      <c r="A1002" s="164"/>
      <c r="D1002" s="8"/>
    </row>
    <row r="1003" spans="1:4" x14ac:dyDescent="0.2">
      <c r="A1003" s="164"/>
      <c r="D1003" s="8"/>
    </row>
    <row r="1004" spans="1:4" x14ac:dyDescent="0.2">
      <c r="A1004" s="164"/>
      <c r="D1004" s="8"/>
    </row>
    <row r="1005" spans="1:4" x14ac:dyDescent="0.2">
      <c r="A1005" s="164"/>
      <c r="D1005" s="8"/>
    </row>
    <row r="1006" spans="1:4" x14ac:dyDescent="0.2">
      <c r="A1006" s="164"/>
      <c r="D1006" s="8"/>
    </row>
    <row r="1007" spans="1:4" x14ac:dyDescent="0.2">
      <c r="A1007" s="164"/>
      <c r="D1007" s="8"/>
    </row>
    <row r="1008" spans="1:4" x14ac:dyDescent="0.2">
      <c r="A1008" s="164"/>
      <c r="D1008" s="8"/>
    </row>
    <row r="1009" spans="1:4" x14ac:dyDescent="0.2">
      <c r="A1009" s="164"/>
      <c r="D1009" s="8"/>
    </row>
    <row r="1010" spans="1:4" x14ac:dyDescent="0.2">
      <c r="A1010" s="164"/>
      <c r="D1010" s="8"/>
    </row>
    <row r="1011" spans="1:4" x14ac:dyDescent="0.2">
      <c r="A1011" s="164"/>
      <c r="D1011" s="8"/>
    </row>
    <row r="1012" spans="1:4" x14ac:dyDescent="0.2">
      <c r="A1012" s="164"/>
      <c r="D1012" s="8"/>
    </row>
    <row r="1013" spans="1:4" x14ac:dyDescent="0.2">
      <c r="A1013" s="164"/>
      <c r="D1013" s="8"/>
    </row>
    <row r="1014" spans="1:4" x14ac:dyDescent="0.2">
      <c r="A1014" s="164"/>
      <c r="D1014" s="8"/>
    </row>
    <row r="1015" spans="1:4" x14ac:dyDescent="0.2">
      <c r="A1015" s="164"/>
      <c r="D1015" s="8"/>
    </row>
    <row r="1016" spans="1:4" x14ac:dyDescent="0.2">
      <c r="A1016" s="164"/>
      <c r="D1016" s="8"/>
    </row>
    <row r="1017" spans="1:4" x14ac:dyDescent="0.2">
      <c r="A1017" s="164"/>
      <c r="D1017" s="8"/>
    </row>
    <row r="1018" spans="1:4" x14ac:dyDescent="0.2">
      <c r="A1018" s="164"/>
      <c r="D1018" s="8"/>
    </row>
    <row r="1019" spans="1:4" x14ac:dyDescent="0.2">
      <c r="A1019" s="164"/>
      <c r="D1019" s="8"/>
    </row>
    <row r="1020" spans="1:4" x14ac:dyDescent="0.2">
      <c r="A1020" s="164"/>
      <c r="D1020" s="8"/>
    </row>
    <row r="1021" spans="1:4" x14ac:dyDescent="0.2">
      <c r="A1021" s="164"/>
      <c r="D1021" s="8"/>
    </row>
    <row r="1022" spans="1:4" x14ac:dyDescent="0.2">
      <c r="A1022" s="164"/>
      <c r="D1022" s="8"/>
    </row>
    <row r="1023" spans="1:4" x14ac:dyDescent="0.2">
      <c r="A1023" s="164"/>
      <c r="D1023" s="8"/>
    </row>
    <row r="1024" spans="1:4" x14ac:dyDescent="0.2">
      <c r="A1024" s="164"/>
      <c r="D1024" s="8"/>
    </row>
    <row r="1025" spans="1:4" x14ac:dyDescent="0.2">
      <c r="A1025" s="164"/>
      <c r="D1025" s="8"/>
    </row>
    <row r="1026" spans="1:4" x14ac:dyDescent="0.2">
      <c r="A1026" s="164"/>
      <c r="D1026" s="8"/>
    </row>
    <row r="1027" spans="1:4" x14ac:dyDescent="0.2">
      <c r="A1027" s="164"/>
      <c r="D1027" s="8"/>
    </row>
    <row r="1028" spans="1:4" x14ac:dyDescent="0.2">
      <c r="A1028" s="164"/>
      <c r="D1028" s="8"/>
    </row>
    <row r="1029" spans="1:4" x14ac:dyDescent="0.2">
      <c r="A1029" s="164"/>
      <c r="D1029" s="8"/>
    </row>
    <row r="1030" spans="1:4" x14ac:dyDescent="0.2">
      <c r="A1030" s="164"/>
      <c r="D1030" s="8"/>
    </row>
    <row r="1031" spans="1:4" x14ac:dyDescent="0.2">
      <c r="A1031" s="164"/>
      <c r="D1031" s="8"/>
    </row>
    <row r="1032" spans="1:4" x14ac:dyDescent="0.2">
      <c r="A1032" s="164"/>
      <c r="D1032" s="8"/>
    </row>
    <row r="1033" spans="1:4" x14ac:dyDescent="0.2">
      <c r="A1033" s="164"/>
      <c r="D1033" s="8"/>
    </row>
    <row r="1034" spans="1:4" x14ac:dyDescent="0.2">
      <c r="A1034" s="164"/>
      <c r="D1034" s="8"/>
    </row>
    <row r="1035" spans="1:4" x14ac:dyDescent="0.2">
      <c r="A1035" s="164"/>
      <c r="D1035" s="8"/>
    </row>
    <row r="1036" spans="1:4" x14ac:dyDescent="0.2">
      <c r="A1036" s="164"/>
      <c r="D1036" s="8"/>
    </row>
    <row r="1037" spans="1:4" x14ac:dyDescent="0.2">
      <c r="A1037" s="164"/>
      <c r="D1037" s="8"/>
    </row>
    <row r="1038" spans="1:4" x14ac:dyDescent="0.2">
      <c r="A1038" s="164"/>
      <c r="D1038" s="8"/>
    </row>
    <row r="1039" spans="1:4" x14ac:dyDescent="0.2">
      <c r="A1039" s="164"/>
      <c r="D1039" s="8"/>
    </row>
    <row r="1040" spans="1:4" x14ac:dyDescent="0.2">
      <c r="A1040" s="164"/>
      <c r="D1040" s="8"/>
    </row>
    <row r="1041" spans="1:4" x14ac:dyDescent="0.2">
      <c r="A1041" s="164"/>
      <c r="D1041" s="8"/>
    </row>
    <row r="1042" spans="1:4" x14ac:dyDescent="0.2">
      <c r="A1042" s="164"/>
      <c r="D1042" s="8"/>
    </row>
    <row r="1043" spans="1:4" x14ac:dyDescent="0.2">
      <c r="A1043" s="164"/>
      <c r="D1043" s="8"/>
    </row>
    <row r="1044" spans="1:4" x14ac:dyDescent="0.2">
      <c r="A1044" s="164"/>
      <c r="D1044" s="8"/>
    </row>
    <row r="1045" spans="1:4" x14ac:dyDescent="0.2">
      <c r="A1045" s="164"/>
      <c r="D1045" s="8"/>
    </row>
    <row r="1046" spans="1:4" x14ac:dyDescent="0.2">
      <c r="A1046" s="164"/>
      <c r="D1046" s="8"/>
    </row>
    <row r="1047" spans="1:4" x14ac:dyDescent="0.2">
      <c r="A1047" s="164"/>
      <c r="D1047" s="8"/>
    </row>
    <row r="1048" spans="1:4" x14ac:dyDescent="0.2">
      <c r="A1048" s="164"/>
      <c r="D1048" s="8"/>
    </row>
    <row r="1049" spans="1:4" x14ac:dyDescent="0.2">
      <c r="A1049" s="164"/>
      <c r="D1049" s="8"/>
    </row>
    <row r="1050" spans="1:4" x14ac:dyDescent="0.2">
      <c r="A1050" s="164"/>
      <c r="D1050" s="8"/>
    </row>
    <row r="1051" spans="1:4" x14ac:dyDescent="0.2">
      <c r="A1051" s="164"/>
      <c r="D1051" s="8"/>
    </row>
    <row r="1052" spans="1:4" x14ac:dyDescent="0.2">
      <c r="A1052" s="164"/>
      <c r="D1052" s="8"/>
    </row>
    <row r="1053" spans="1:4" x14ac:dyDescent="0.2">
      <c r="A1053" s="164"/>
      <c r="D1053" s="8"/>
    </row>
    <row r="1054" spans="1:4" x14ac:dyDescent="0.2">
      <c r="A1054" s="164"/>
      <c r="D1054" s="8"/>
    </row>
    <row r="1055" spans="1:4" x14ac:dyDescent="0.2">
      <c r="A1055" s="164"/>
      <c r="D1055" s="8"/>
    </row>
    <row r="1056" spans="1:4" x14ac:dyDescent="0.2">
      <c r="A1056" s="164"/>
      <c r="D1056" s="8"/>
    </row>
    <row r="1057" spans="1:4" x14ac:dyDescent="0.2">
      <c r="A1057" s="164"/>
      <c r="D1057" s="8"/>
    </row>
    <row r="1058" spans="1:4" x14ac:dyDescent="0.2">
      <c r="A1058" s="164"/>
      <c r="D1058" s="8"/>
    </row>
    <row r="1059" spans="1:4" x14ac:dyDescent="0.2">
      <c r="A1059" s="164"/>
      <c r="D1059" s="8"/>
    </row>
    <row r="1060" spans="1:4" x14ac:dyDescent="0.2">
      <c r="A1060" s="164"/>
      <c r="D1060" s="8"/>
    </row>
    <row r="1061" spans="1:4" x14ac:dyDescent="0.2">
      <c r="A1061" s="164"/>
      <c r="D1061" s="8"/>
    </row>
    <row r="1062" spans="1:4" x14ac:dyDescent="0.2">
      <c r="A1062" s="164"/>
      <c r="D1062" s="8"/>
    </row>
    <row r="1063" spans="1:4" x14ac:dyDescent="0.2">
      <c r="A1063" s="164"/>
      <c r="D1063" s="8"/>
    </row>
    <row r="1064" spans="1:4" x14ac:dyDescent="0.2">
      <c r="A1064" s="164"/>
      <c r="D1064" s="8"/>
    </row>
    <row r="1065" spans="1:4" x14ac:dyDescent="0.2">
      <c r="A1065" s="164"/>
      <c r="D1065" s="8"/>
    </row>
    <row r="1066" spans="1:4" x14ac:dyDescent="0.2">
      <c r="A1066" s="164"/>
      <c r="D1066" s="8"/>
    </row>
    <row r="1067" spans="1:4" x14ac:dyDescent="0.2">
      <c r="A1067" s="164"/>
      <c r="D1067" s="8"/>
    </row>
    <row r="1068" spans="1:4" x14ac:dyDescent="0.2">
      <c r="A1068" s="164"/>
      <c r="D1068" s="8"/>
    </row>
    <row r="1069" spans="1:4" x14ac:dyDescent="0.2">
      <c r="A1069" s="164"/>
      <c r="D1069" s="8"/>
    </row>
    <row r="1070" spans="1:4" x14ac:dyDescent="0.2">
      <c r="A1070" s="164"/>
      <c r="D1070" s="8"/>
    </row>
    <row r="1071" spans="1:4" x14ac:dyDescent="0.2">
      <c r="A1071" s="164"/>
      <c r="D1071" s="8"/>
    </row>
    <row r="1072" spans="1:4" x14ac:dyDescent="0.2">
      <c r="A1072" s="164"/>
      <c r="D1072" s="8"/>
    </row>
    <row r="1073" spans="1:4" x14ac:dyDescent="0.2">
      <c r="A1073" s="164"/>
      <c r="D1073" s="8"/>
    </row>
    <row r="1074" spans="1:4" x14ac:dyDescent="0.2">
      <c r="A1074" s="164"/>
      <c r="D1074" s="8"/>
    </row>
    <row r="1075" spans="1:4" x14ac:dyDescent="0.2">
      <c r="A1075" s="164"/>
      <c r="D1075" s="8"/>
    </row>
    <row r="1076" spans="1:4" x14ac:dyDescent="0.2">
      <c r="A1076" s="164"/>
      <c r="D1076" s="8"/>
    </row>
    <row r="1077" spans="1:4" x14ac:dyDescent="0.2">
      <c r="A1077" s="164"/>
      <c r="D1077" s="8"/>
    </row>
    <row r="1078" spans="1:4" x14ac:dyDescent="0.2">
      <c r="A1078" s="164"/>
      <c r="D1078" s="8"/>
    </row>
    <row r="1079" spans="1:4" x14ac:dyDescent="0.2">
      <c r="A1079" s="164"/>
      <c r="D1079" s="8"/>
    </row>
    <row r="1080" spans="1:4" x14ac:dyDescent="0.2">
      <c r="A1080" s="164"/>
      <c r="D1080" s="8"/>
    </row>
    <row r="1081" spans="1:4" x14ac:dyDescent="0.2">
      <c r="A1081" s="164"/>
      <c r="D1081" s="8"/>
    </row>
    <row r="1082" spans="1:4" x14ac:dyDescent="0.2">
      <c r="A1082" s="164"/>
      <c r="D1082" s="8"/>
    </row>
    <row r="1083" spans="1:4" x14ac:dyDescent="0.2">
      <c r="A1083" s="164"/>
      <c r="D1083" s="8"/>
    </row>
    <row r="1084" spans="1:4" x14ac:dyDescent="0.2">
      <c r="A1084" s="164"/>
      <c r="D1084" s="8"/>
    </row>
    <row r="1085" spans="1:4" x14ac:dyDescent="0.2">
      <c r="A1085" s="164"/>
      <c r="D1085" s="8"/>
    </row>
    <row r="1086" spans="1:4" x14ac:dyDescent="0.2">
      <c r="A1086" s="164"/>
      <c r="D1086" s="8"/>
    </row>
    <row r="1087" spans="1:4" x14ac:dyDescent="0.2">
      <c r="A1087" s="164"/>
      <c r="D1087" s="8"/>
    </row>
    <row r="1088" spans="1:4" x14ac:dyDescent="0.2">
      <c r="A1088" s="164"/>
      <c r="D1088" s="8"/>
    </row>
    <row r="1089" spans="1:4" x14ac:dyDescent="0.2">
      <c r="A1089" s="164"/>
      <c r="D1089" s="8"/>
    </row>
    <row r="1090" spans="1:4" x14ac:dyDescent="0.2">
      <c r="A1090" s="164"/>
      <c r="D1090" s="8"/>
    </row>
    <row r="1091" spans="1:4" x14ac:dyDescent="0.2">
      <c r="A1091" s="164"/>
      <c r="D1091" s="8"/>
    </row>
    <row r="1092" spans="1:4" x14ac:dyDescent="0.2">
      <c r="A1092" s="164"/>
      <c r="D1092" s="8"/>
    </row>
    <row r="1093" spans="1:4" x14ac:dyDescent="0.2">
      <c r="A1093" s="164"/>
      <c r="D1093" s="8"/>
    </row>
    <row r="1094" spans="1:4" x14ac:dyDescent="0.2">
      <c r="A1094" s="164"/>
      <c r="D1094" s="8"/>
    </row>
    <row r="1095" spans="1:4" x14ac:dyDescent="0.2">
      <c r="A1095" s="164"/>
      <c r="D1095" s="8"/>
    </row>
    <row r="1096" spans="1:4" x14ac:dyDescent="0.2">
      <c r="A1096" s="164"/>
      <c r="D1096" s="8"/>
    </row>
    <row r="1097" spans="1:4" x14ac:dyDescent="0.2">
      <c r="A1097" s="164"/>
      <c r="D1097" s="8"/>
    </row>
    <row r="1098" spans="1:4" x14ac:dyDescent="0.2">
      <c r="A1098" s="164"/>
      <c r="D1098" s="8"/>
    </row>
    <row r="1099" spans="1:4" x14ac:dyDescent="0.2">
      <c r="A1099" s="164"/>
      <c r="D1099" s="8"/>
    </row>
    <row r="1100" spans="1:4" x14ac:dyDescent="0.2">
      <c r="A1100" s="164"/>
      <c r="D1100" s="8"/>
    </row>
    <row r="1101" spans="1:4" x14ac:dyDescent="0.2">
      <c r="A1101" s="164"/>
      <c r="D1101" s="8"/>
    </row>
    <row r="1102" spans="1:4" x14ac:dyDescent="0.2">
      <c r="A1102" s="164"/>
      <c r="D1102" s="8"/>
    </row>
    <row r="1103" spans="1:4" x14ac:dyDescent="0.2">
      <c r="A1103" s="164"/>
      <c r="D1103" s="8"/>
    </row>
    <row r="1104" spans="1:4" x14ac:dyDescent="0.2">
      <c r="A1104" s="164"/>
      <c r="D1104" s="8"/>
    </row>
    <row r="1105" spans="1:4" x14ac:dyDescent="0.2">
      <c r="A1105" s="164"/>
      <c r="D1105" s="8"/>
    </row>
    <row r="1106" spans="1:4" x14ac:dyDescent="0.2">
      <c r="A1106" s="164"/>
      <c r="D1106" s="8"/>
    </row>
    <row r="1107" spans="1:4" x14ac:dyDescent="0.2">
      <c r="A1107" s="164"/>
      <c r="D1107" s="8"/>
    </row>
    <row r="1108" spans="1:4" x14ac:dyDescent="0.2">
      <c r="A1108" s="164"/>
      <c r="D1108" s="8"/>
    </row>
    <row r="1109" spans="1:4" x14ac:dyDescent="0.2">
      <c r="A1109" s="164"/>
      <c r="D1109" s="8"/>
    </row>
    <row r="1110" spans="1:4" x14ac:dyDescent="0.2">
      <c r="A1110" s="164"/>
      <c r="D1110" s="8"/>
    </row>
    <row r="1111" spans="1:4" x14ac:dyDescent="0.2">
      <c r="A1111" s="164"/>
      <c r="D1111" s="8"/>
    </row>
    <row r="1112" spans="1:4" x14ac:dyDescent="0.2">
      <c r="A1112" s="164"/>
      <c r="D1112" s="8"/>
    </row>
    <row r="1113" spans="1:4" x14ac:dyDescent="0.2">
      <c r="A1113" s="164"/>
      <c r="D1113" s="8"/>
    </row>
    <row r="1114" spans="1:4" x14ac:dyDescent="0.2">
      <c r="A1114" s="164"/>
      <c r="D1114" s="8"/>
    </row>
    <row r="1115" spans="1:4" x14ac:dyDescent="0.2">
      <c r="A1115" s="164"/>
      <c r="D1115" s="8"/>
    </row>
    <row r="1116" spans="1:4" x14ac:dyDescent="0.2">
      <c r="A1116" s="164"/>
      <c r="D1116" s="8"/>
    </row>
    <row r="1117" spans="1:4" x14ac:dyDescent="0.2">
      <c r="A1117" s="164"/>
      <c r="D1117" s="8"/>
    </row>
    <row r="1118" spans="1:4" x14ac:dyDescent="0.2">
      <c r="A1118" s="164"/>
      <c r="D1118" s="8"/>
    </row>
    <row r="1119" spans="1:4" x14ac:dyDescent="0.2">
      <c r="A1119" s="164"/>
      <c r="D1119" s="8"/>
    </row>
    <row r="1120" spans="1:4" x14ac:dyDescent="0.2">
      <c r="A1120" s="164"/>
      <c r="D1120" s="8"/>
    </row>
    <row r="1121" spans="1:4" x14ac:dyDescent="0.2">
      <c r="A1121" s="164"/>
      <c r="D1121" s="8"/>
    </row>
    <row r="1122" spans="1:4" x14ac:dyDescent="0.2">
      <c r="A1122" s="164"/>
      <c r="D1122" s="8"/>
    </row>
    <row r="1123" spans="1:4" x14ac:dyDescent="0.2">
      <c r="A1123" s="164"/>
      <c r="D1123" s="8"/>
    </row>
    <row r="1124" spans="1:4" x14ac:dyDescent="0.2">
      <c r="A1124" s="164"/>
      <c r="D1124" s="8"/>
    </row>
    <row r="1125" spans="1:4" x14ac:dyDescent="0.2">
      <c r="A1125" s="164"/>
      <c r="D1125" s="8"/>
    </row>
    <row r="1126" spans="1:4" x14ac:dyDescent="0.2">
      <c r="A1126" s="164"/>
      <c r="D1126" s="8"/>
    </row>
    <row r="1127" spans="1:4" x14ac:dyDescent="0.2">
      <c r="A1127" s="164"/>
      <c r="D1127" s="8"/>
    </row>
    <row r="1128" spans="1:4" x14ac:dyDescent="0.2">
      <c r="A1128" s="164"/>
      <c r="D1128" s="8"/>
    </row>
    <row r="1129" spans="1:4" x14ac:dyDescent="0.2">
      <c r="A1129" s="164"/>
      <c r="D1129" s="8"/>
    </row>
    <row r="1130" spans="1:4" x14ac:dyDescent="0.2">
      <c r="A1130" s="164"/>
      <c r="D1130" s="8"/>
    </row>
    <row r="1131" spans="1:4" x14ac:dyDescent="0.2">
      <c r="A1131" s="164"/>
      <c r="D1131" s="8"/>
    </row>
    <row r="1132" spans="1:4" x14ac:dyDescent="0.2">
      <c r="A1132" s="164"/>
      <c r="D1132" s="8"/>
    </row>
    <row r="1133" spans="1:4" x14ac:dyDescent="0.2">
      <c r="A1133" s="164"/>
      <c r="D1133" s="8"/>
    </row>
    <row r="1134" spans="1:4" x14ac:dyDescent="0.2">
      <c r="A1134" s="164"/>
      <c r="D1134" s="8"/>
    </row>
    <row r="1135" spans="1:4" x14ac:dyDescent="0.2">
      <c r="A1135" s="164"/>
      <c r="D1135" s="8"/>
    </row>
    <row r="1136" spans="1:4" x14ac:dyDescent="0.2">
      <c r="A1136" s="164"/>
      <c r="D1136" s="8"/>
    </row>
    <row r="1137" spans="1:4" x14ac:dyDescent="0.2">
      <c r="A1137" s="164"/>
      <c r="D1137" s="8"/>
    </row>
    <row r="1138" spans="1:4" x14ac:dyDescent="0.2">
      <c r="A1138" s="164"/>
      <c r="D1138" s="8"/>
    </row>
    <row r="1139" spans="1:4" x14ac:dyDescent="0.2">
      <c r="A1139" s="164"/>
      <c r="D1139" s="8"/>
    </row>
    <row r="1140" spans="1:4" x14ac:dyDescent="0.2">
      <c r="A1140" s="164"/>
      <c r="D1140" s="8"/>
    </row>
    <row r="1141" spans="1:4" x14ac:dyDescent="0.2">
      <c r="A1141" s="164"/>
      <c r="D1141" s="8"/>
    </row>
    <row r="1142" spans="1:4" x14ac:dyDescent="0.2">
      <c r="A1142" s="164"/>
      <c r="D1142" s="8"/>
    </row>
    <row r="1143" spans="1:4" x14ac:dyDescent="0.2">
      <c r="A1143" s="164"/>
      <c r="D1143" s="8"/>
    </row>
    <row r="1144" spans="1:4" x14ac:dyDescent="0.2">
      <c r="A1144" s="164"/>
      <c r="D1144" s="8"/>
    </row>
    <row r="1145" spans="1:4" x14ac:dyDescent="0.2">
      <c r="A1145" s="164"/>
      <c r="D1145" s="8"/>
    </row>
    <row r="1146" spans="1:4" x14ac:dyDescent="0.2">
      <c r="A1146" s="164"/>
      <c r="D1146" s="8"/>
    </row>
    <row r="1147" spans="1:4" x14ac:dyDescent="0.2">
      <c r="A1147" s="164"/>
      <c r="D1147" s="8"/>
    </row>
    <row r="1148" spans="1:4" x14ac:dyDescent="0.2">
      <c r="A1148" s="164"/>
      <c r="D1148" s="8"/>
    </row>
    <row r="1149" spans="1:4" x14ac:dyDescent="0.2">
      <c r="A1149" s="164"/>
      <c r="D1149" s="8"/>
    </row>
    <row r="1150" spans="1:4" x14ac:dyDescent="0.2">
      <c r="A1150" s="164"/>
      <c r="D1150" s="8"/>
    </row>
    <row r="1151" spans="1:4" x14ac:dyDescent="0.2">
      <c r="A1151" s="164"/>
      <c r="D1151" s="8"/>
    </row>
    <row r="1152" spans="1:4" x14ac:dyDescent="0.2">
      <c r="A1152" s="164"/>
      <c r="D1152" s="8"/>
    </row>
    <row r="1153" spans="1:4" x14ac:dyDescent="0.2">
      <c r="A1153" s="164"/>
      <c r="D1153" s="8"/>
    </row>
    <row r="1154" spans="1:4" x14ac:dyDescent="0.2">
      <c r="A1154" s="164"/>
      <c r="D1154" s="8"/>
    </row>
    <row r="1155" spans="1:4" x14ac:dyDescent="0.2">
      <c r="A1155" s="164"/>
      <c r="D1155" s="8"/>
    </row>
    <row r="1156" spans="1:4" x14ac:dyDescent="0.2">
      <c r="A1156" s="164"/>
      <c r="D1156" s="8"/>
    </row>
    <row r="1157" spans="1:4" x14ac:dyDescent="0.2">
      <c r="A1157" s="164"/>
      <c r="D1157" s="8"/>
    </row>
    <row r="1158" spans="1:4" x14ac:dyDescent="0.2">
      <c r="A1158" s="164"/>
      <c r="D1158" s="8"/>
    </row>
    <row r="1159" spans="1:4" x14ac:dyDescent="0.2">
      <c r="A1159" s="164"/>
      <c r="D1159" s="8"/>
    </row>
    <row r="1160" spans="1:4" x14ac:dyDescent="0.2">
      <c r="A1160" s="164"/>
      <c r="D1160" s="8"/>
    </row>
    <row r="1161" spans="1:4" x14ac:dyDescent="0.2">
      <c r="A1161" s="164"/>
      <c r="D1161" s="8"/>
    </row>
    <row r="1162" spans="1:4" x14ac:dyDescent="0.2">
      <c r="A1162" s="164"/>
      <c r="D1162" s="8"/>
    </row>
    <row r="1163" spans="1:4" x14ac:dyDescent="0.2">
      <c r="A1163" s="164"/>
      <c r="D1163" s="8"/>
    </row>
    <row r="1164" spans="1:4" x14ac:dyDescent="0.2">
      <c r="A1164" s="164"/>
      <c r="D1164" s="8"/>
    </row>
    <row r="1165" spans="1:4" x14ac:dyDescent="0.2">
      <c r="A1165" s="164"/>
      <c r="D1165" s="8"/>
    </row>
    <row r="1166" spans="1:4" x14ac:dyDescent="0.2">
      <c r="A1166" s="164"/>
      <c r="D1166" s="8"/>
    </row>
    <row r="1167" spans="1:4" x14ac:dyDescent="0.2">
      <c r="A1167" s="164"/>
      <c r="D1167" s="8"/>
    </row>
    <row r="1168" spans="1:4" x14ac:dyDescent="0.2">
      <c r="A1168" s="164"/>
      <c r="D1168" s="8"/>
    </row>
    <row r="1169" spans="1:4" x14ac:dyDescent="0.2">
      <c r="A1169" s="164"/>
      <c r="D1169" s="8"/>
    </row>
    <row r="1170" spans="1:4" x14ac:dyDescent="0.2">
      <c r="A1170" s="164"/>
      <c r="D1170" s="8"/>
    </row>
    <row r="1171" spans="1:4" x14ac:dyDescent="0.2">
      <c r="A1171" s="164"/>
      <c r="D1171" s="8"/>
    </row>
    <row r="1172" spans="1:4" x14ac:dyDescent="0.2">
      <c r="A1172" s="164"/>
      <c r="D1172" s="8"/>
    </row>
    <row r="1173" spans="1:4" x14ac:dyDescent="0.2">
      <c r="A1173" s="164"/>
      <c r="D1173" s="8"/>
    </row>
    <row r="1174" spans="1:4" x14ac:dyDescent="0.2">
      <c r="A1174" s="164"/>
      <c r="D1174" s="8"/>
    </row>
    <row r="1175" spans="1:4" x14ac:dyDescent="0.2">
      <c r="A1175" s="164"/>
      <c r="D1175" s="8"/>
    </row>
    <row r="1176" spans="1:4" x14ac:dyDescent="0.2">
      <c r="A1176" s="164"/>
      <c r="D1176" s="8"/>
    </row>
    <row r="1177" spans="1:4" x14ac:dyDescent="0.2">
      <c r="A1177" s="164"/>
      <c r="D1177" s="8"/>
    </row>
    <row r="1178" spans="1:4" x14ac:dyDescent="0.2">
      <c r="A1178" s="164"/>
      <c r="D1178" s="8"/>
    </row>
    <row r="1179" spans="1:4" x14ac:dyDescent="0.2">
      <c r="A1179" s="164"/>
      <c r="D1179" s="8"/>
    </row>
    <row r="1180" spans="1:4" x14ac:dyDescent="0.2">
      <c r="A1180" s="164"/>
      <c r="D1180" s="8"/>
    </row>
    <row r="1181" spans="1:4" x14ac:dyDescent="0.2">
      <c r="A1181" s="164"/>
      <c r="D1181" s="8"/>
    </row>
    <row r="1182" spans="1:4" x14ac:dyDescent="0.2">
      <c r="A1182" s="164"/>
      <c r="D1182" s="8"/>
    </row>
    <row r="1183" spans="1:4" x14ac:dyDescent="0.2">
      <c r="A1183" s="164"/>
      <c r="D1183" s="8"/>
    </row>
    <row r="1184" spans="1:4" x14ac:dyDescent="0.2">
      <c r="A1184" s="164"/>
      <c r="D1184" s="8"/>
    </row>
    <row r="1185" spans="1:4" x14ac:dyDescent="0.2">
      <c r="A1185" s="164"/>
      <c r="D1185" s="8"/>
    </row>
    <row r="1186" spans="1:4" x14ac:dyDescent="0.2">
      <c r="A1186" s="164"/>
      <c r="D1186" s="8"/>
    </row>
    <row r="1187" spans="1:4" x14ac:dyDescent="0.2">
      <c r="A1187" s="164"/>
      <c r="D1187" s="8"/>
    </row>
    <row r="1188" spans="1:4" x14ac:dyDescent="0.2">
      <c r="A1188" s="164"/>
      <c r="D1188" s="8"/>
    </row>
    <row r="1189" spans="1:4" x14ac:dyDescent="0.2">
      <c r="A1189" s="164"/>
      <c r="D1189" s="8"/>
    </row>
    <row r="1190" spans="1:4" x14ac:dyDescent="0.2">
      <c r="A1190" s="164"/>
      <c r="D1190" s="8"/>
    </row>
    <row r="1191" spans="1:4" x14ac:dyDescent="0.2">
      <c r="A1191" s="164"/>
      <c r="D1191" s="8"/>
    </row>
    <row r="1192" spans="1:4" x14ac:dyDescent="0.2">
      <c r="A1192" s="164"/>
      <c r="D1192" s="8"/>
    </row>
    <row r="1193" spans="1:4" x14ac:dyDescent="0.2">
      <c r="A1193" s="164"/>
      <c r="D1193" s="8"/>
    </row>
    <row r="1194" spans="1:4" x14ac:dyDescent="0.2">
      <c r="A1194" s="164"/>
      <c r="D1194" s="8"/>
    </row>
    <row r="1195" spans="1:4" x14ac:dyDescent="0.2">
      <c r="A1195" s="164"/>
      <c r="D1195" s="8"/>
    </row>
    <row r="1196" spans="1:4" x14ac:dyDescent="0.2">
      <c r="A1196" s="164"/>
      <c r="D1196" s="8"/>
    </row>
    <row r="1197" spans="1:4" x14ac:dyDescent="0.2">
      <c r="A1197" s="164"/>
      <c r="D1197" s="8"/>
    </row>
    <row r="1198" spans="1:4" x14ac:dyDescent="0.2">
      <c r="A1198" s="164"/>
      <c r="D1198" s="8"/>
    </row>
    <row r="1199" spans="1:4" x14ac:dyDescent="0.2">
      <c r="A1199" s="164"/>
      <c r="D1199" s="8"/>
    </row>
    <row r="1200" spans="1:4" x14ac:dyDescent="0.2">
      <c r="A1200" s="164"/>
      <c r="D1200" s="8"/>
    </row>
    <row r="1201" spans="1:4" x14ac:dyDescent="0.2">
      <c r="A1201" s="164"/>
      <c r="D1201" s="8"/>
    </row>
    <row r="1202" spans="1:4" x14ac:dyDescent="0.2">
      <c r="A1202" s="164"/>
      <c r="D1202" s="8"/>
    </row>
    <row r="1203" spans="1:4" x14ac:dyDescent="0.2">
      <c r="A1203" s="164"/>
      <c r="D1203" s="8"/>
    </row>
    <row r="1204" spans="1:4" x14ac:dyDescent="0.2">
      <c r="A1204" s="164"/>
      <c r="D1204" s="8"/>
    </row>
    <row r="1205" spans="1:4" x14ac:dyDescent="0.2">
      <c r="A1205" s="164"/>
      <c r="D1205" s="8"/>
    </row>
    <row r="1206" spans="1:4" x14ac:dyDescent="0.2">
      <c r="A1206" s="164"/>
      <c r="D1206" s="8"/>
    </row>
    <row r="1207" spans="1:4" x14ac:dyDescent="0.2">
      <c r="A1207" s="164"/>
      <c r="D1207" s="8"/>
    </row>
    <row r="1208" spans="1:4" x14ac:dyDescent="0.2">
      <c r="A1208" s="164"/>
      <c r="D1208" s="8"/>
    </row>
    <row r="1209" spans="1:4" x14ac:dyDescent="0.2">
      <c r="A1209" s="164"/>
      <c r="D1209" s="8"/>
    </row>
    <row r="1210" spans="1:4" x14ac:dyDescent="0.2">
      <c r="A1210" s="164"/>
      <c r="D1210" s="8"/>
    </row>
    <row r="1211" spans="1:4" x14ac:dyDescent="0.2">
      <c r="A1211" s="164"/>
      <c r="D1211" s="8"/>
    </row>
    <row r="1212" spans="1:4" x14ac:dyDescent="0.2">
      <c r="A1212" s="164"/>
      <c r="D1212" s="8"/>
    </row>
    <row r="1213" spans="1:4" x14ac:dyDescent="0.2">
      <c r="A1213" s="164"/>
      <c r="D1213" s="8"/>
    </row>
    <row r="1214" spans="1:4" x14ac:dyDescent="0.2">
      <c r="A1214" s="164"/>
      <c r="D1214" s="8"/>
    </row>
    <row r="1215" spans="1:4" x14ac:dyDescent="0.2">
      <c r="A1215" s="164"/>
      <c r="D1215" s="8"/>
    </row>
    <row r="1216" spans="1:4" x14ac:dyDescent="0.2">
      <c r="A1216" s="164"/>
      <c r="D1216" s="8"/>
    </row>
    <row r="1217" spans="1:4" x14ac:dyDescent="0.2">
      <c r="A1217" s="164"/>
      <c r="D1217" s="8"/>
    </row>
    <row r="1218" spans="1:4" x14ac:dyDescent="0.2">
      <c r="A1218" s="164"/>
      <c r="D1218" s="8"/>
    </row>
    <row r="1219" spans="1:4" x14ac:dyDescent="0.2">
      <c r="A1219" s="164"/>
      <c r="D1219" s="8"/>
    </row>
    <row r="1220" spans="1:4" x14ac:dyDescent="0.2">
      <c r="A1220" s="164"/>
      <c r="D1220" s="8"/>
    </row>
    <row r="1221" spans="1:4" x14ac:dyDescent="0.2">
      <c r="A1221" s="164"/>
      <c r="D1221" s="8"/>
    </row>
    <row r="1222" spans="1:4" x14ac:dyDescent="0.2">
      <c r="A1222" s="164"/>
      <c r="D1222" s="8"/>
    </row>
    <row r="1223" spans="1:4" x14ac:dyDescent="0.2">
      <c r="A1223" s="164"/>
      <c r="D1223" s="8"/>
    </row>
    <row r="1224" spans="1:4" x14ac:dyDescent="0.2">
      <c r="A1224" s="164"/>
      <c r="D1224" s="8"/>
    </row>
    <row r="1225" spans="1:4" x14ac:dyDescent="0.2">
      <c r="A1225" s="164"/>
      <c r="D1225" s="8"/>
    </row>
    <row r="1226" spans="1:4" x14ac:dyDescent="0.2">
      <c r="A1226" s="164"/>
      <c r="D1226" s="8"/>
    </row>
    <row r="1227" spans="1:4" x14ac:dyDescent="0.2">
      <c r="A1227" s="164"/>
      <c r="D1227" s="8"/>
    </row>
    <row r="1228" spans="1:4" x14ac:dyDescent="0.2">
      <c r="A1228" s="164"/>
      <c r="D1228" s="8"/>
    </row>
    <row r="1229" spans="1:4" x14ac:dyDescent="0.2">
      <c r="A1229" s="164"/>
      <c r="D1229" s="8"/>
    </row>
    <row r="1230" spans="1:4" x14ac:dyDescent="0.2">
      <c r="A1230" s="164"/>
      <c r="D1230" s="8"/>
    </row>
    <row r="1231" spans="1:4" x14ac:dyDescent="0.2">
      <c r="A1231" s="164"/>
      <c r="D1231" s="8"/>
    </row>
    <row r="1232" spans="1:4" x14ac:dyDescent="0.2">
      <c r="A1232" s="164"/>
      <c r="D1232" s="8"/>
    </row>
    <row r="1233" spans="1:4" x14ac:dyDescent="0.2">
      <c r="A1233" s="164"/>
      <c r="D1233" s="8"/>
    </row>
    <row r="1234" spans="1:4" x14ac:dyDescent="0.2">
      <c r="A1234" s="164"/>
      <c r="D1234" s="8"/>
    </row>
    <row r="1235" spans="1:4" x14ac:dyDescent="0.2">
      <c r="A1235" s="164"/>
      <c r="D1235" s="8"/>
    </row>
    <row r="1236" spans="1:4" x14ac:dyDescent="0.2">
      <c r="A1236" s="164"/>
      <c r="D1236" s="8"/>
    </row>
    <row r="1237" spans="1:4" x14ac:dyDescent="0.2">
      <c r="A1237" s="164"/>
      <c r="D1237" s="8"/>
    </row>
    <row r="1238" spans="1:4" x14ac:dyDescent="0.2">
      <c r="A1238" s="164"/>
      <c r="D1238" s="8"/>
    </row>
    <row r="1239" spans="1:4" x14ac:dyDescent="0.2">
      <c r="A1239" s="164"/>
      <c r="D1239" s="8"/>
    </row>
    <row r="1240" spans="1:4" x14ac:dyDescent="0.2">
      <c r="A1240" s="164"/>
      <c r="D1240" s="8"/>
    </row>
    <row r="1241" spans="1:4" x14ac:dyDescent="0.2">
      <c r="A1241" s="164"/>
      <c r="D1241" s="8"/>
    </row>
    <row r="1242" spans="1:4" x14ac:dyDescent="0.2">
      <c r="A1242" s="164"/>
      <c r="D1242" s="8"/>
    </row>
    <row r="1243" spans="1:4" x14ac:dyDescent="0.2">
      <c r="A1243" s="164"/>
      <c r="D1243" s="8"/>
    </row>
    <row r="1244" spans="1:4" x14ac:dyDescent="0.2">
      <c r="A1244" s="164"/>
      <c r="D1244" s="8"/>
    </row>
    <row r="1245" spans="1:4" x14ac:dyDescent="0.2">
      <c r="A1245" s="164"/>
      <c r="D1245" s="8"/>
    </row>
    <row r="1246" spans="1:4" x14ac:dyDescent="0.2">
      <c r="A1246" s="164"/>
      <c r="D1246" s="8"/>
    </row>
    <row r="1247" spans="1:4" x14ac:dyDescent="0.2">
      <c r="A1247" s="164"/>
      <c r="D1247" s="8"/>
    </row>
    <row r="1248" spans="1:4" x14ac:dyDescent="0.2">
      <c r="A1248" s="164"/>
      <c r="D1248" s="8"/>
    </row>
    <row r="1249" spans="1:4" x14ac:dyDescent="0.2">
      <c r="A1249" s="164"/>
      <c r="D1249" s="8"/>
    </row>
    <row r="1250" spans="1:4" x14ac:dyDescent="0.2">
      <c r="A1250" s="164"/>
      <c r="D1250" s="8"/>
    </row>
    <row r="1251" spans="1:4" x14ac:dyDescent="0.2">
      <c r="A1251" s="164"/>
      <c r="D1251" s="8"/>
    </row>
    <row r="1252" spans="1:4" x14ac:dyDescent="0.2">
      <c r="A1252" s="164"/>
      <c r="D1252" s="8"/>
    </row>
    <row r="1253" spans="1:4" x14ac:dyDescent="0.2">
      <c r="A1253" s="164"/>
      <c r="D1253" s="8"/>
    </row>
    <row r="1254" spans="1:4" x14ac:dyDescent="0.2">
      <c r="A1254" s="164"/>
      <c r="D1254" s="8"/>
    </row>
    <row r="1255" spans="1:4" x14ac:dyDescent="0.2">
      <c r="A1255" s="164"/>
      <c r="D1255" s="8"/>
    </row>
    <row r="1256" spans="1:4" x14ac:dyDescent="0.2">
      <c r="A1256" s="164"/>
      <c r="D1256" s="8"/>
    </row>
    <row r="1257" spans="1:4" x14ac:dyDescent="0.2">
      <c r="A1257" s="164"/>
      <c r="D1257" s="8"/>
    </row>
    <row r="1258" spans="1:4" x14ac:dyDescent="0.2">
      <c r="A1258" s="164"/>
      <c r="D1258" s="8"/>
    </row>
    <row r="1259" spans="1:4" x14ac:dyDescent="0.2">
      <c r="A1259" s="164"/>
      <c r="D1259" s="8"/>
    </row>
    <row r="1260" spans="1:4" x14ac:dyDescent="0.2">
      <c r="A1260" s="164"/>
      <c r="D1260" s="8"/>
    </row>
    <row r="1261" spans="1:4" x14ac:dyDescent="0.2">
      <c r="A1261" s="164"/>
      <c r="D1261" s="8"/>
    </row>
    <row r="1262" spans="1:4" x14ac:dyDescent="0.2">
      <c r="A1262" s="164"/>
      <c r="D1262" s="8"/>
    </row>
    <row r="1263" spans="1:4" x14ac:dyDescent="0.2">
      <c r="A1263" s="164"/>
      <c r="D1263" s="8"/>
    </row>
    <row r="1264" spans="1:4" x14ac:dyDescent="0.2">
      <c r="A1264" s="164"/>
      <c r="D1264" s="8"/>
    </row>
    <row r="1265" spans="1:4" x14ac:dyDescent="0.2">
      <c r="A1265" s="164"/>
      <c r="D1265" s="8"/>
    </row>
    <row r="1266" spans="1:4" x14ac:dyDescent="0.2">
      <c r="A1266" s="164"/>
      <c r="D1266" s="8"/>
    </row>
    <row r="1267" spans="1:4" x14ac:dyDescent="0.2">
      <c r="A1267" s="164"/>
      <c r="D1267" s="8"/>
    </row>
    <row r="1268" spans="1:4" x14ac:dyDescent="0.2">
      <c r="A1268" s="164"/>
      <c r="D1268" s="8"/>
    </row>
    <row r="1269" spans="1:4" x14ac:dyDescent="0.2">
      <c r="A1269" s="164"/>
      <c r="D1269" s="8"/>
    </row>
    <row r="1270" spans="1:4" x14ac:dyDescent="0.2">
      <c r="A1270" s="164"/>
      <c r="D1270" s="8"/>
    </row>
    <row r="1271" spans="1:4" x14ac:dyDescent="0.2">
      <c r="A1271" s="164"/>
      <c r="D1271" s="8"/>
    </row>
    <row r="1272" spans="1:4" x14ac:dyDescent="0.2">
      <c r="A1272" s="164"/>
      <c r="D1272" s="8"/>
    </row>
    <row r="1273" spans="1:4" x14ac:dyDescent="0.2">
      <c r="A1273" s="164"/>
      <c r="D1273" s="8"/>
    </row>
    <row r="1274" spans="1:4" x14ac:dyDescent="0.2">
      <c r="A1274" s="164"/>
      <c r="D1274" s="8"/>
    </row>
    <row r="1275" spans="1:4" x14ac:dyDescent="0.2">
      <c r="A1275" s="164"/>
      <c r="D1275" s="8"/>
    </row>
    <row r="1276" spans="1:4" x14ac:dyDescent="0.2">
      <c r="A1276" s="164"/>
      <c r="D1276" s="8"/>
    </row>
    <row r="1277" spans="1:4" x14ac:dyDescent="0.2">
      <c r="A1277" s="164"/>
      <c r="D1277" s="8"/>
    </row>
    <row r="1278" spans="1:4" x14ac:dyDescent="0.2">
      <c r="A1278" s="164"/>
      <c r="D1278" s="8"/>
    </row>
    <row r="1279" spans="1:4" x14ac:dyDescent="0.2">
      <c r="A1279" s="164"/>
      <c r="D1279" s="8"/>
    </row>
    <row r="1280" spans="1:4" x14ac:dyDescent="0.2">
      <c r="A1280" s="164"/>
      <c r="D1280" s="8"/>
    </row>
    <row r="1281" spans="1:4" x14ac:dyDescent="0.2">
      <c r="A1281" s="164"/>
      <c r="D1281" s="8"/>
    </row>
    <row r="1282" spans="1:4" x14ac:dyDescent="0.2">
      <c r="A1282" s="164"/>
      <c r="D1282" s="8"/>
    </row>
    <row r="1283" spans="1:4" x14ac:dyDescent="0.2">
      <c r="A1283" s="164"/>
      <c r="D1283" s="8"/>
    </row>
    <row r="1284" spans="1:4" x14ac:dyDescent="0.2">
      <c r="A1284" s="164"/>
      <c r="D1284" s="8"/>
    </row>
    <row r="1285" spans="1:4" x14ac:dyDescent="0.2">
      <c r="A1285" s="164"/>
      <c r="D1285" s="8"/>
    </row>
    <row r="1286" spans="1:4" x14ac:dyDescent="0.2">
      <c r="A1286" s="164"/>
      <c r="D1286" s="8"/>
    </row>
    <row r="1287" spans="1:4" x14ac:dyDescent="0.2">
      <c r="A1287" s="164"/>
      <c r="D1287" s="8"/>
    </row>
    <row r="1288" spans="1:4" x14ac:dyDescent="0.2">
      <c r="A1288" s="164"/>
      <c r="D1288" s="8"/>
    </row>
    <row r="1289" spans="1:4" x14ac:dyDescent="0.2">
      <c r="A1289" s="164"/>
      <c r="D1289" s="8"/>
    </row>
    <row r="1290" spans="1:4" x14ac:dyDescent="0.2">
      <c r="A1290" s="164"/>
      <c r="D1290" s="8"/>
    </row>
    <row r="1291" spans="1:4" x14ac:dyDescent="0.2">
      <c r="A1291" s="164"/>
      <c r="D1291" s="8"/>
    </row>
    <row r="1292" spans="1:4" x14ac:dyDescent="0.2">
      <c r="A1292" s="164"/>
      <c r="D1292" s="8"/>
    </row>
    <row r="1293" spans="1:4" x14ac:dyDescent="0.2">
      <c r="A1293" s="164"/>
      <c r="D1293" s="8"/>
    </row>
    <row r="1294" spans="1:4" x14ac:dyDescent="0.2">
      <c r="A1294" s="164"/>
      <c r="D1294" s="8"/>
    </row>
    <row r="1295" spans="1:4" x14ac:dyDescent="0.2">
      <c r="A1295" s="164"/>
      <c r="D1295" s="8"/>
    </row>
    <row r="1296" spans="1:4" x14ac:dyDescent="0.2">
      <c r="A1296" s="164"/>
      <c r="D1296" s="8"/>
    </row>
    <row r="1297" spans="1:4" x14ac:dyDescent="0.2">
      <c r="A1297" s="164"/>
      <c r="D1297" s="8"/>
    </row>
    <row r="1298" spans="1:4" x14ac:dyDescent="0.2">
      <c r="A1298" s="164"/>
      <c r="D1298" s="8"/>
    </row>
    <row r="1299" spans="1:4" x14ac:dyDescent="0.2">
      <c r="A1299" s="164"/>
      <c r="D1299" s="8"/>
    </row>
    <row r="1300" spans="1:4" x14ac:dyDescent="0.2">
      <c r="A1300" s="164"/>
      <c r="D1300" s="8"/>
    </row>
    <row r="1301" spans="1:4" x14ac:dyDescent="0.2">
      <c r="A1301" s="164"/>
      <c r="D1301" s="8"/>
    </row>
    <row r="1302" spans="1:4" x14ac:dyDescent="0.2">
      <c r="A1302" s="164"/>
      <c r="D1302" s="8"/>
    </row>
    <row r="1303" spans="1:4" x14ac:dyDescent="0.2">
      <c r="A1303" s="164"/>
      <c r="D1303" s="8"/>
    </row>
    <row r="1304" spans="1:4" x14ac:dyDescent="0.2">
      <c r="A1304" s="164"/>
      <c r="D1304" s="8"/>
    </row>
    <row r="1305" spans="1:4" x14ac:dyDescent="0.2">
      <c r="A1305" s="164"/>
      <c r="D1305" s="8"/>
    </row>
    <row r="1306" spans="1:4" x14ac:dyDescent="0.2">
      <c r="A1306" s="164"/>
      <c r="D1306" s="8"/>
    </row>
    <row r="1307" spans="1:4" x14ac:dyDescent="0.2">
      <c r="A1307" s="164"/>
      <c r="D1307" s="8"/>
    </row>
    <row r="1308" spans="1:4" x14ac:dyDescent="0.2">
      <c r="A1308" s="164"/>
      <c r="D1308" s="8"/>
    </row>
    <row r="1309" spans="1:4" x14ac:dyDescent="0.2">
      <c r="A1309" s="164"/>
      <c r="D1309" s="8"/>
    </row>
    <row r="1310" spans="1:4" x14ac:dyDescent="0.2">
      <c r="A1310" s="164"/>
      <c r="D1310" s="8"/>
    </row>
    <row r="1311" spans="1:4" x14ac:dyDescent="0.2">
      <c r="A1311" s="164"/>
      <c r="D1311" s="8"/>
    </row>
    <row r="1312" spans="1:4" x14ac:dyDescent="0.2">
      <c r="A1312" s="164"/>
      <c r="D1312" s="8"/>
    </row>
    <row r="1313" spans="1:4" x14ac:dyDescent="0.2">
      <c r="A1313" s="164"/>
      <c r="D1313" s="8"/>
    </row>
    <row r="1314" spans="1:4" x14ac:dyDescent="0.2">
      <c r="A1314" s="164"/>
      <c r="D1314" s="8"/>
    </row>
    <row r="1315" spans="1:4" x14ac:dyDescent="0.2">
      <c r="A1315" s="164"/>
      <c r="D1315" s="8"/>
    </row>
    <row r="1316" spans="1:4" x14ac:dyDescent="0.2">
      <c r="A1316" s="164"/>
      <c r="D1316" s="8"/>
    </row>
    <row r="1317" spans="1:4" x14ac:dyDescent="0.2">
      <c r="A1317" s="164"/>
      <c r="D1317" s="8"/>
    </row>
    <row r="1318" spans="1:4" x14ac:dyDescent="0.2">
      <c r="A1318" s="164"/>
      <c r="D1318" s="8"/>
    </row>
    <row r="1319" spans="1:4" x14ac:dyDescent="0.2">
      <c r="A1319" s="164"/>
      <c r="D1319" s="8"/>
    </row>
    <row r="1320" spans="1:4" x14ac:dyDescent="0.2">
      <c r="A1320" s="164"/>
      <c r="D1320" s="8"/>
    </row>
    <row r="1321" spans="1:4" x14ac:dyDescent="0.2">
      <c r="A1321" s="164"/>
      <c r="D1321" s="8"/>
    </row>
    <row r="1322" spans="1:4" x14ac:dyDescent="0.2">
      <c r="A1322" s="164"/>
      <c r="D1322" s="8"/>
    </row>
    <row r="1323" spans="1:4" x14ac:dyDescent="0.2">
      <c r="A1323" s="164"/>
      <c r="D1323" s="8"/>
    </row>
    <row r="1324" spans="1:4" x14ac:dyDescent="0.2">
      <c r="A1324" s="164"/>
      <c r="D1324" s="8"/>
    </row>
    <row r="1325" spans="1:4" x14ac:dyDescent="0.2">
      <c r="A1325" s="164"/>
      <c r="D1325" s="8"/>
    </row>
    <row r="1326" spans="1:4" x14ac:dyDescent="0.2">
      <c r="A1326" s="164"/>
      <c r="D1326" s="8"/>
    </row>
    <row r="1327" spans="1:4" x14ac:dyDescent="0.2">
      <c r="A1327" s="164"/>
      <c r="D1327" s="8"/>
    </row>
    <row r="1328" spans="1:4" x14ac:dyDescent="0.2">
      <c r="A1328" s="164"/>
      <c r="D1328" s="8"/>
    </row>
    <row r="1329" spans="1:4" x14ac:dyDescent="0.2">
      <c r="A1329" s="164"/>
      <c r="D1329" s="8"/>
    </row>
    <row r="1330" spans="1:4" x14ac:dyDescent="0.2">
      <c r="A1330" s="164"/>
      <c r="D1330" s="8"/>
    </row>
    <row r="1331" spans="1:4" x14ac:dyDescent="0.2">
      <c r="A1331" s="164"/>
      <c r="D1331" s="8"/>
    </row>
    <row r="1332" spans="1:4" x14ac:dyDescent="0.2">
      <c r="A1332" s="164"/>
      <c r="D1332" s="8"/>
    </row>
    <row r="1333" spans="1:4" x14ac:dyDescent="0.2">
      <c r="A1333" s="164"/>
      <c r="D1333" s="8"/>
    </row>
    <row r="1334" spans="1:4" x14ac:dyDescent="0.2">
      <c r="A1334" s="164"/>
      <c r="D1334" s="8"/>
    </row>
    <row r="1335" spans="1:4" x14ac:dyDescent="0.2">
      <c r="A1335" s="164"/>
      <c r="D1335" s="8"/>
    </row>
    <row r="1336" spans="1:4" x14ac:dyDescent="0.2">
      <c r="A1336" s="164"/>
      <c r="D1336" s="8"/>
    </row>
    <row r="1337" spans="1:4" x14ac:dyDescent="0.2">
      <c r="A1337" s="164"/>
      <c r="D1337" s="8"/>
    </row>
    <row r="1338" spans="1:4" x14ac:dyDescent="0.2">
      <c r="A1338" s="164"/>
      <c r="D1338" s="8"/>
    </row>
    <row r="1339" spans="1:4" x14ac:dyDescent="0.2">
      <c r="A1339" s="164"/>
      <c r="D1339" s="8"/>
    </row>
    <row r="1340" spans="1:4" x14ac:dyDescent="0.2">
      <c r="A1340" s="164"/>
      <c r="D1340" s="8"/>
    </row>
    <row r="1341" spans="1:4" x14ac:dyDescent="0.2">
      <c r="A1341" s="164"/>
      <c r="D1341" s="8"/>
    </row>
    <row r="1342" spans="1:4" x14ac:dyDescent="0.2">
      <c r="A1342" s="164"/>
      <c r="D1342" s="8"/>
    </row>
    <row r="1343" spans="1:4" x14ac:dyDescent="0.2">
      <c r="A1343" s="164"/>
      <c r="D1343" s="8"/>
    </row>
    <row r="1344" spans="1:4" x14ac:dyDescent="0.2">
      <c r="A1344" s="164"/>
      <c r="D1344" s="8"/>
    </row>
    <row r="1345" spans="1:4" x14ac:dyDescent="0.2">
      <c r="A1345" s="164"/>
      <c r="D1345" s="8"/>
    </row>
    <row r="1346" spans="1:4" x14ac:dyDescent="0.2">
      <c r="A1346" s="164"/>
      <c r="D1346" s="8"/>
    </row>
    <row r="1347" spans="1:4" x14ac:dyDescent="0.2">
      <c r="A1347" s="164"/>
      <c r="D1347" s="8"/>
    </row>
    <row r="1348" spans="1:4" x14ac:dyDescent="0.2">
      <c r="A1348" s="164"/>
      <c r="D1348" s="8"/>
    </row>
    <row r="1349" spans="1:4" x14ac:dyDescent="0.2">
      <c r="A1349" s="164"/>
      <c r="D1349" s="8"/>
    </row>
    <row r="1350" spans="1:4" x14ac:dyDescent="0.2">
      <c r="A1350" s="164"/>
      <c r="D1350" s="8"/>
    </row>
    <row r="1351" spans="1:4" x14ac:dyDescent="0.2">
      <c r="A1351" s="164"/>
      <c r="D1351" s="8"/>
    </row>
    <row r="1352" spans="1:4" x14ac:dyDescent="0.2">
      <c r="A1352" s="164"/>
      <c r="D1352" s="8"/>
    </row>
    <row r="1353" spans="1:4" x14ac:dyDescent="0.2">
      <c r="A1353" s="164"/>
      <c r="D1353" s="8"/>
    </row>
    <row r="1354" spans="1:4" x14ac:dyDescent="0.2">
      <c r="A1354" s="164"/>
      <c r="D1354" s="8"/>
    </row>
    <row r="1355" spans="1:4" x14ac:dyDescent="0.2">
      <c r="A1355" s="164"/>
      <c r="D1355" s="8"/>
    </row>
    <row r="1356" spans="1:4" x14ac:dyDescent="0.2">
      <c r="A1356" s="164"/>
      <c r="D1356" s="8"/>
    </row>
    <row r="1357" spans="1:4" x14ac:dyDescent="0.2">
      <c r="A1357" s="164"/>
      <c r="D1357" s="8"/>
    </row>
    <row r="1358" spans="1:4" x14ac:dyDescent="0.2">
      <c r="A1358" s="164"/>
      <c r="D1358" s="8"/>
    </row>
    <row r="1359" spans="1:4" x14ac:dyDescent="0.2">
      <c r="A1359" s="164"/>
      <c r="D1359" s="8"/>
    </row>
    <row r="1360" spans="1:4" x14ac:dyDescent="0.2">
      <c r="A1360" s="164"/>
      <c r="D1360" s="8"/>
    </row>
    <row r="1361" spans="1:4" x14ac:dyDescent="0.2">
      <c r="A1361" s="164"/>
      <c r="D1361" s="8"/>
    </row>
    <row r="1362" spans="1:4" x14ac:dyDescent="0.2">
      <c r="A1362" s="164"/>
      <c r="D1362" s="8"/>
    </row>
    <row r="1363" spans="1:4" x14ac:dyDescent="0.2">
      <c r="A1363" s="164"/>
      <c r="D1363" s="8"/>
    </row>
    <row r="1364" spans="1:4" x14ac:dyDescent="0.2">
      <c r="A1364" s="164"/>
      <c r="D1364" s="8"/>
    </row>
    <row r="1365" spans="1:4" x14ac:dyDescent="0.2">
      <c r="A1365" s="164"/>
      <c r="D1365" s="8"/>
    </row>
    <row r="1366" spans="1:4" x14ac:dyDescent="0.2">
      <c r="A1366" s="164"/>
      <c r="D1366" s="8"/>
    </row>
    <row r="1367" spans="1:4" x14ac:dyDescent="0.2">
      <c r="A1367" s="164"/>
      <c r="D1367" s="8"/>
    </row>
    <row r="1368" spans="1:4" x14ac:dyDescent="0.2">
      <c r="A1368" s="164"/>
      <c r="D1368" s="8"/>
    </row>
    <row r="1369" spans="1:4" x14ac:dyDescent="0.2">
      <c r="A1369" s="164"/>
      <c r="D1369" s="8"/>
    </row>
    <row r="1370" spans="1:4" x14ac:dyDescent="0.2">
      <c r="A1370" s="164"/>
      <c r="D1370" s="8"/>
    </row>
    <row r="1371" spans="1:4" x14ac:dyDescent="0.2">
      <c r="A1371" s="164"/>
      <c r="D1371" s="8"/>
    </row>
    <row r="1372" spans="1:4" x14ac:dyDescent="0.2">
      <c r="A1372" s="164"/>
      <c r="D1372" s="8"/>
    </row>
    <row r="1373" spans="1:4" x14ac:dyDescent="0.2">
      <c r="A1373" s="164"/>
      <c r="D1373" s="8"/>
    </row>
    <row r="1374" spans="1:4" x14ac:dyDescent="0.2">
      <c r="A1374" s="164"/>
      <c r="D1374" s="8"/>
    </row>
    <row r="1375" spans="1:4" x14ac:dyDescent="0.2">
      <c r="A1375" s="164"/>
      <c r="D1375" s="8"/>
    </row>
    <row r="1376" spans="1:4" x14ac:dyDescent="0.2">
      <c r="A1376" s="164"/>
      <c r="D1376" s="8"/>
    </row>
    <row r="1377" spans="1:4" x14ac:dyDescent="0.2">
      <c r="A1377" s="164"/>
      <c r="D1377" s="8"/>
    </row>
    <row r="1378" spans="1:4" x14ac:dyDescent="0.2">
      <c r="A1378" s="164"/>
      <c r="D1378" s="8"/>
    </row>
    <row r="1379" spans="1:4" x14ac:dyDescent="0.2">
      <c r="A1379" s="164"/>
      <c r="D1379" s="8"/>
    </row>
    <row r="1380" spans="1:4" x14ac:dyDescent="0.2">
      <c r="A1380" s="164"/>
      <c r="D1380" s="8"/>
    </row>
    <row r="1381" spans="1:4" x14ac:dyDescent="0.2">
      <c r="A1381" s="164"/>
      <c r="D1381" s="8"/>
    </row>
    <row r="1382" spans="1:4" x14ac:dyDescent="0.2">
      <c r="A1382" s="164"/>
      <c r="D1382" s="8"/>
    </row>
    <row r="1383" spans="1:4" x14ac:dyDescent="0.2">
      <c r="A1383" s="164"/>
      <c r="D1383" s="8"/>
    </row>
    <row r="1384" spans="1:4" x14ac:dyDescent="0.2">
      <c r="A1384" s="164"/>
      <c r="D1384" s="8"/>
    </row>
    <row r="1385" spans="1:4" x14ac:dyDescent="0.2">
      <c r="A1385" s="164"/>
      <c r="D1385" s="8"/>
    </row>
    <row r="1386" spans="1:4" x14ac:dyDescent="0.2">
      <c r="A1386" s="164"/>
      <c r="D1386" s="8"/>
    </row>
    <row r="1387" spans="1:4" x14ac:dyDescent="0.2">
      <c r="A1387" s="164"/>
      <c r="D1387" s="8"/>
    </row>
    <row r="1388" spans="1:4" x14ac:dyDescent="0.2">
      <c r="A1388" s="164"/>
      <c r="D1388" s="8"/>
    </row>
    <row r="1389" spans="1:4" x14ac:dyDescent="0.2">
      <c r="A1389" s="164"/>
      <c r="D1389" s="8"/>
    </row>
    <row r="1390" spans="1:4" x14ac:dyDescent="0.2">
      <c r="A1390" s="164"/>
      <c r="D1390" s="8"/>
    </row>
    <row r="1391" spans="1:4" x14ac:dyDescent="0.2">
      <c r="A1391" s="164"/>
      <c r="D1391" s="8"/>
    </row>
    <row r="1392" spans="1:4" x14ac:dyDescent="0.2">
      <c r="A1392" s="164"/>
      <c r="D1392" s="8"/>
    </row>
    <row r="1393" spans="1:4" x14ac:dyDescent="0.2">
      <c r="A1393" s="164"/>
      <c r="D1393" s="8"/>
    </row>
    <row r="1394" spans="1:4" x14ac:dyDescent="0.2">
      <c r="A1394" s="164"/>
      <c r="D1394" s="8"/>
    </row>
    <row r="1395" spans="1:4" x14ac:dyDescent="0.2">
      <c r="A1395" s="164"/>
      <c r="D1395" s="8"/>
    </row>
    <row r="1396" spans="1:4" x14ac:dyDescent="0.2">
      <c r="A1396" s="164"/>
      <c r="D1396" s="8"/>
    </row>
    <row r="1397" spans="1:4" x14ac:dyDescent="0.2">
      <c r="A1397" s="164"/>
      <c r="D1397" s="8"/>
    </row>
    <row r="1398" spans="1:4" x14ac:dyDescent="0.2">
      <c r="A1398" s="164"/>
      <c r="D1398" s="8"/>
    </row>
    <row r="1399" spans="1:4" x14ac:dyDescent="0.2">
      <c r="A1399" s="164"/>
      <c r="D1399" s="8"/>
    </row>
    <row r="1400" spans="1:4" x14ac:dyDescent="0.2">
      <c r="A1400" s="164"/>
      <c r="D1400" s="8"/>
    </row>
    <row r="1401" spans="1:4" x14ac:dyDescent="0.2">
      <c r="A1401" s="164"/>
      <c r="D1401" s="8"/>
    </row>
    <row r="1402" spans="1:4" x14ac:dyDescent="0.2">
      <c r="A1402" s="164"/>
      <c r="D1402" s="8"/>
    </row>
    <row r="1403" spans="1:4" x14ac:dyDescent="0.2">
      <c r="A1403" s="164"/>
      <c r="D1403" s="8"/>
    </row>
    <row r="1404" spans="1:4" x14ac:dyDescent="0.2">
      <c r="A1404" s="164"/>
      <c r="D1404" s="8"/>
    </row>
    <row r="1405" spans="1:4" x14ac:dyDescent="0.2">
      <c r="A1405" s="164"/>
      <c r="D1405" s="8"/>
    </row>
    <row r="1406" spans="1:4" x14ac:dyDescent="0.2">
      <c r="A1406" s="164"/>
      <c r="D1406" s="8"/>
    </row>
    <row r="1407" spans="1:4" x14ac:dyDescent="0.2">
      <c r="A1407" s="164"/>
      <c r="D1407" s="8"/>
    </row>
    <row r="1408" spans="1:4" x14ac:dyDescent="0.2">
      <c r="A1408" s="164"/>
      <c r="D1408" s="8"/>
    </row>
    <row r="1409" spans="1:4" x14ac:dyDescent="0.2">
      <c r="A1409" s="164"/>
      <c r="D1409" s="8"/>
    </row>
    <row r="1410" spans="1:4" x14ac:dyDescent="0.2">
      <c r="A1410" s="164"/>
      <c r="D1410" s="8"/>
    </row>
    <row r="1411" spans="1:4" x14ac:dyDescent="0.2">
      <c r="A1411" s="164"/>
      <c r="D1411" s="8"/>
    </row>
    <row r="1412" spans="1:4" x14ac:dyDescent="0.2">
      <c r="A1412" s="164"/>
      <c r="D1412" s="8"/>
    </row>
    <row r="1413" spans="1:4" x14ac:dyDescent="0.2">
      <c r="A1413" s="164"/>
      <c r="D1413" s="8"/>
    </row>
    <row r="1414" spans="1:4" x14ac:dyDescent="0.2">
      <c r="A1414" s="164"/>
      <c r="D1414" s="8"/>
    </row>
    <row r="1415" spans="1:4" x14ac:dyDescent="0.2">
      <c r="A1415" s="164"/>
      <c r="D1415" s="8"/>
    </row>
    <row r="1416" spans="1:4" x14ac:dyDescent="0.2">
      <c r="A1416" s="164"/>
      <c r="D1416" s="8"/>
    </row>
    <row r="1417" spans="1:4" x14ac:dyDescent="0.2">
      <c r="A1417" s="164"/>
      <c r="D1417" s="8"/>
    </row>
    <row r="1418" spans="1:4" x14ac:dyDescent="0.2">
      <c r="A1418" s="164"/>
      <c r="D1418" s="8"/>
    </row>
    <row r="1419" spans="1:4" x14ac:dyDescent="0.2">
      <c r="A1419" s="164"/>
      <c r="D1419" s="8"/>
    </row>
    <row r="1420" spans="1:4" x14ac:dyDescent="0.2">
      <c r="A1420" s="164"/>
      <c r="D1420" s="8"/>
    </row>
    <row r="1421" spans="1:4" x14ac:dyDescent="0.2">
      <c r="A1421" s="164"/>
      <c r="D1421" s="8"/>
    </row>
    <row r="1422" spans="1:4" x14ac:dyDescent="0.2">
      <c r="A1422" s="164"/>
      <c r="D1422" s="8"/>
    </row>
    <row r="1423" spans="1:4" x14ac:dyDescent="0.2">
      <c r="A1423" s="164"/>
      <c r="D1423" s="8"/>
    </row>
    <row r="1424" spans="1:4" x14ac:dyDescent="0.2">
      <c r="A1424" s="164"/>
      <c r="D1424" s="8"/>
    </row>
    <row r="1425" spans="1:4" x14ac:dyDescent="0.2">
      <c r="A1425" s="164"/>
      <c r="D1425" s="8"/>
    </row>
    <row r="1426" spans="1:4" x14ac:dyDescent="0.2">
      <c r="A1426" s="164"/>
      <c r="D1426" s="8"/>
    </row>
    <row r="1427" spans="1:4" x14ac:dyDescent="0.2">
      <c r="A1427" s="164"/>
      <c r="D1427" s="8"/>
    </row>
    <row r="1428" spans="1:4" x14ac:dyDescent="0.2">
      <c r="A1428" s="164"/>
      <c r="D1428" s="8"/>
    </row>
    <row r="1429" spans="1:4" x14ac:dyDescent="0.2">
      <c r="A1429" s="164"/>
      <c r="D1429" s="8"/>
    </row>
    <row r="1430" spans="1:4" x14ac:dyDescent="0.2">
      <c r="A1430" s="164"/>
      <c r="D1430" s="8"/>
    </row>
    <row r="1431" spans="1:4" x14ac:dyDescent="0.2">
      <c r="A1431" s="164"/>
      <c r="D1431" s="8"/>
    </row>
    <row r="1432" spans="1:4" x14ac:dyDescent="0.2">
      <c r="A1432" s="164"/>
      <c r="D1432" s="8"/>
    </row>
    <row r="1433" spans="1:4" x14ac:dyDescent="0.2">
      <c r="A1433" s="164"/>
      <c r="D1433" s="8"/>
    </row>
    <row r="1434" spans="1:4" x14ac:dyDescent="0.2">
      <c r="A1434" s="164"/>
      <c r="D1434" s="8"/>
    </row>
    <row r="1435" spans="1:4" x14ac:dyDescent="0.2">
      <c r="A1435" s="164"/>
      <c r="D1435" s="8"/>
    </row>
    <row r="1436" spans="1:4" x14ac:dyDescent="0.2">
      <c r="A1436" s="164"/>
      <c r="D1436" s="8"/>
    </row>
    <row r="1437" spans="1:4" x14ac:dyDescent="0.2">
      <c r="A1437" s="164"/>
      <c r="D1437" s="8"/>
    </row>
    <row r="1438" spans="1:4" x14ac:dyDescent="0.2">
      <c r="A1438" s="164"/>
      <c r="D1438" s="8"/>
    </row>
    <row r="1439" spans="1:4" x14ac:dyDescent="0.2">
      <c r="A1439" s="164"/>
      <c r="D1439" s="8"/>
    </row>
    <row r="1440" spans="1:4" x14ac:dyDescent="0.2">
      <c r="A1440" s="164"/>
      <c r="D1440" s="8"/>
    </row>
    <row r="1441" spans="1:4" x14ac:dyDescent="0.2">
      <c r="A1441" s="164"/>
      <c r="D1441" s="8"/>
    </row>
    <row r="1442" spans="1:4" x14ac:dyDescent="0.2">
      <c r="A1442" s="164"/>
      <c r="D1442" s="8"/>
    </row>
    <row r="1443" spans="1:4" x14ac:dyDescent="0.2">
      <c r="A1443" s="164"/>
      <c r="D1443" s="8"/>
    </row>
    <row r="1444" spans="1:4" x14ac:dyDescent="0.2">
      <c r="A1444" s="164"/>
      <c r="D1444" s="8"/>
    </row>
    <row r="1445" spans="1:4" x14ac:dyDescent="0.2">
      <c r="A1445" s="164"/>
      <c r="D1445" s="8"/>
    </row>
    <row r="1446" spans="1:4" x14ac:dyDescent="0.2">
      <c r="A1446" s="164"/>
      <c r="D1446" s="8"/>
    </row>
    <row r="1447" spans="1:4" x14ac:dyDescent="0.2">
      <c r="A1447" s="164"/>
      <c r="D1447" s="8"/>
    </row>
    <row r="1448" spans="1:4" x14ac:dyDescent="0.2">
      <c r="A1448" s="164"/>
      <c r="D1448" s="8"/>
    </row>
    <row r="1449" spans="1:4" x14ac:dyDescent="0.2">
      <c r="A1449" s="164"/>
      <c r="D1449" s="8"/>
    </row>
    <row r="1450" spans="1:4" x14ac:dyDescent="0.2">
      <c r="A1450" s="164"/>
      <c r="D1450" s="8"/>
    </row>
    <row r="1451" spans="1:4" x14ac:dyDescent="0.2">
      <c r="A1451" s="164"/>
      <c r="D1451" s="8"/>
    </row>
    <row r="1452" spans="1:4" x14ac:dyDescent="0.2">
      <c r="A1452" s="164"/>
      <c r="D1452" s="8"/>
    </row>
    <row r="1453" spans="1:4" x14ac:dyDescent="0.2">
      <c r="A1453" s="164"/>
      <c r="D1453" s="8"/>
    </row>
    <row r="1454" spans="1:4" x14ac:dyDescent="0.2">
      <c r="A1454" s="164"/>
      <c r="D1454" s="8"/>
    </row>
    <row r="1455" spans="1:4" x14ac:dyDescent="0.2">
      <c r="A1455" s="164"/>
      <c r="D1455" s="8"/>
    </row>
    <row r="1456" spans="1:4" x14ac:dyDescent="0.2">
      <c r="A1456" s="164"/>
      <c r="D1456" s="8"/>
    </row>
    <row r="1457" spans="1:4" x14ac:dyDescent="0.2">
      <c r="A1457" s="164"/>
      <c r="D1457" s="8"/>
    </row>
    <row r="1458" spans="1:4" x14ac:dyDescent="0.2">
      <c r="A1458" s="164"/>
      <c r="D1458" s="8"/>
    </row>
    <row r="1459" spans="1:4" x14ac:dyDescent="0.2">
      <c r="A1459" s="164"/>
      <c r="D1459" s="8"/>
    </row>
    <row r="1460" spans="1:4" x14ac:dyDescent="0.2">
      <c r="A1460" s="164"/>
      <c r="D1460" s="8"/>
    </row>
    <row r="1461" spans="1:4" x14ac:dyDescent="0.2">
      <c r="A1461" s="164"/>
      <c r="D1461" s="8"/>
    </row>
    <row r="1462" spans="1:4" x14ac:dyDescent="0.2">
      <c r="A1462" s="164"/>
      <c r="D1462" s="8"/>
    </row>
    <row r="1463" spans="1:4" x14ac:dyDescent="0.2">
      <c r="A1463" s="164"/>
      <c r="D1463" s="8"/>
    </row>
    <row r="1464" spans="1:4" x14ac:dyDescent="0.2">
      <c r="A1464" s="164"/>
      <c r="D1464" s="8"/>
    </row>
    <row r="1465" spans="1:4" x14ac:dyDescent="0.2">
      <c r="A1465" s="164"/>
      <c r="D1465" s="8"/>
    </row>
    <row r="1466" spans="1:4" x14ac:dyDescent="0.2">
      <c r="A1466" s="164"/>
      <c r="D1466" s="8"/>
    </row>
    <row r="1467" spans="1:4" x14ac:dyDescent="0.2">
      <c r="A1467" s="164"/>
      <c r="D1467" s="8"/>
    </row>
    <row r="1468" spans="1:4" x14ac:dyDescent="0.2">
      <c r="A1468" s="164"/>
      <c r="D1468" s="8"/>
    </row>
    <row r="1469" spans="1:4" x14ac:dyDescent="0.2">
      <c r="A1469" s="164"/>
      <c r="D1469" s="8"/>
    </row>
    <row r="1470" spans="1:4" x14ac:dyDescent="0.2">
      <c r="A1470" s="164"/>
      <c r="D1470" s="8"/>
    </row>
    <row r="1471" spans="1:4" x14ac:dyDescent="0.2">
      <c r="A1471" s="164"/>
      <c r="D1471" s="8"/>
    </row>
    <row r="1472" spans="1:4" x14ac:dyDescent="0.2">
      <c r="A1472" s="164"/>
      <c r="D1472" s="8"/>
    </row>
    <row r="1473" spans="1:4" x14ac:dyDescent="0.2">
      <c r="A1473" s="164"/>
      <c r="D1473" s="8"/>
    </row>
    <row r="1474" spans="1:4" x14ac:dyDescent="0.2">
      <c r="A1474" s="164"/>
      <c r="D1474" s="8"/>
    </row>
    <row r="1475" spans="1:4" x14ac:dyDescent="0.2">
      <c r="A1475" s="164"/>
      <c r="D1475" s="8"/>
    </row>
    <row r="1476" spans="1:4" x14ac:dyDescent="0.2">
      <c r="A1476" s="164"/>
      <c r="D1476" s="8"/>
    </row>
    <row r="1477" spans="1:4" x14ac:dyDescent="0.2">
      <c r="A1477" s="164"/>
      <c r="D1477" s="8"/>
    </row>
    <row r="1478" spans="1:4" x14ac:dyDescent="0.2">
      <c r="A1478" s="164"/>
      <c r="D1478" s="8"/>
    </row>
    <row r="1479" spans="1:4" x14ac:dyDescent="0.2">
      <c r="A1479" s="164"/>
      <c r="D1479" s="8"/>
    </row>
    <row r="1480" spans="1:4" x14ac:dyDescent="0.2">
      <c r="A1480" s="164"/>
      <c r="D1480" s="8"/>
    </row>
    <row r="1481" spans="1:4" x14ac:dyDescent="0.2">
      <c r="A1481" s="164"/>
      <c r="D1481" s="8"/>
    </row>
    <row r="1482" spans="1:4" x14ac:dyDescent="0.2">
      <c r="A1482" s="164"/>
      <c r="D1482" s="8"/>
    </row>
    <row r="1483" spans="1:4" x14ac:dyDescent="0.2">
      <c r="A1483" s="164"/>
      <c r="D1483" s="8"/>
    </row>
    <row r="1484" spans="1:4" x14ac:dyDescent="0.2">
      <c r="A1484" s="164"/>
      <c r="D1484" s="8"/>
    </row>
    <row r="1485" spans="1:4" x14ac:dyDescent="0.2">
      <c r="A1485" s="164"/>
      <c r="D1485" s="8"/>
    </row>
    <row r="1486" spans="1:4" x14ac:dyDescent="0.2">
      <c r="A1486" s="164"/>
      <c r="D1486" s="8"/>
    </row>
    <row r="1487" spans="1:4" x14ac:dyDescent="0.2">
      <c r="A1487" s="164"/>
      <c r="D1487" s="8"/>
    </row>
    <row r="1488" spans="1:4" x14ac:dyDescent="0.2">
      <c r="A1488" s="164"/>
      <c r="D1488" s="8"/>
    </row>
    <row r="1489" spans="1:4" x14ac:dyDescent="0.2">
      <c r="A1489" s="164"/>
      <c r="D1489" s="8"/>
    </row>
    <row r="1490" spans="1:4" x14ac:dyDescent="0.2">
      <c r="A1490" s="164"/>
      <c r="D1490" s="8"/>
    </row>
    <row r="1491" spans="1:4" x14ac:dyDescent="0.2">
      <c r="A1491" s="164"/>
      <c r="D1491" s="8"/>
    </row>
    <row r="1492" spans="1:4" x14ac:dyDescent="0.2">
      <c r="A1492" s="164"/>
      <c r="D1492" s="8"/>
    </row>
    <row r="1493" spans="1:4" x14ac:dyDescent="0.2">
      <c r="A1493" s="164"/>
      <c r="D1493" s="8"/>
    </row>
    <row r="1494" spans="1:4" x14ac:dyDescent="0.2">
      <c r="A1494" s="164"/>
      <c r="D1494" s="8"/>
    </row>
    <row r="1495" spans="1:4" x14ac:dyDescent="0.2">
      <c r="A1495" s="164"/>
      <c r="D1495" s="8"/>
    </row>
    <row r="1496" spans="1:4" x14ac:dyDescent="0.2">
      <c r="A1496" s="164"/>
      <c r="D1496" s="8"/>
    </row>
    <row r="1497" spans="1:4" x14ac:dyDescent="0.2">
      <c r="A1497" s="164"/>
      <c r="D1497" s="8"/>
    </row>
    <row r="1498" spans="1:4" x14ac:dyDescent="0.2">
      <c r="A1498" s="164"/>
      <c r="D1498" s="8"/>
    </row>
    <row r="1499" spans="1:4" x14ac:dyDescent="0.2">
      <c r="A1499" s="164"/>
      <c r="D1499" s="8"/>
    </row>
    <row r="1500" spans="1:4" x14ac:dyDescent="0.2">
      <c r="A1500" s="164"/>
      <c r="D1500" s="8"/>
    </row>
    <row r="1501" spans="1:4" x14ac:dyDescent="0.2">
      <c r="A1501" s="164"/>
      <c r="D1501" s="8"/>
    </row>
    <row r="1502" spans="1:4" x14ac:dyDescent="0.2">
      <c r="A1502" s="164"/>
      <c r="D1502" s="8"/>
    </row>
    <row r="1503" spans="1:4" x14ac:dyDescent="0.2">
      <c r="A1503" s="164"/>
      <c r="D1503" s="8"/>
    </row>
    <row r="1504" spans="1:4" x14ac:dyDescent="0.2">
      <c r="A1504" s="164"/>
      <c r="D1504" s="8"/>
    </row>
    <row r="1505" spans="1:4" x14ac:dyDescent="0.2">
      <c r="A1505" s="164"/>
      <c r="D1505" s="8"/>
    </row>
    <row r="1506" spans="1:4" x14ac:dyDescent="0.2">
      <c r="A1506" s="164"/>
      <c r="D1506" s="8"/>
    </row>
    <row r="1507" spans="1:4" x14ac:dyDescent="0.2">
      <c r="A1507" s="164"/>
      <c r="D1507" s="8"/>
    </row>
    <row r="1508" spans="1:4" x14ac:dyDescent="0.2">
      <c r="A1508" s="164"/>
      <c r="D1508" s="8"/>
    </row>
    <row r="1509" spans="1:4" x14ac:dyDescent="0.2">
      <c r="A1509" s="164"/>
      <c r="D1509" s="8"/>
    </row>
    <row r="1510" spans="1:4" x14ac:dyDescent="0.2">
      <c r="A1510" s="164"/>
      <c r="D1510" s="8"/>
    </row>
    <row r="1511" spans="1:4" x14ac:dyDescent="0.2">
      <c r="A1511" s="164"/>
      <c r="D1511" s="8"/>
    </row>
    <row r="1512" spans="1:4" x14ac:dyDescent="0.2">
      <c r="A1512" s="164"/>
      <c r="D1512" s="8"/>
    </row>
    <row r="1513" spans="1:4" x14ac:dyDescent="0.2">
      <c r="A1513" s="164"/>
      <c r="D1513" s="8"/>
    </row>
    <row r="1514" spans="1:4" x14ac:dyDescent="0.2">
      <c r="A1514" s="164"/>
      <c r="D1514" s="8"/>
    </row>
    <row r="1515" spans="1:4" x14ac:dyDescent="0.2">
      <c r="A1515" s="164"/>
      <c r="D1515" s="8"/>
    </row>
    <row r="1516" spans="1:4" x14ac:dyDescent="0.2">
      <c r="A1516" s="164"/>
      <c r="D1516" s="8"/>
    </row>
    <row r="1517" spans="1:4" x14ac:dyDescent="0.2">
      <c r="A1517" s="164"/>
      <c r="D1517" s="8"/>
    </row>
    <row r="1518" spans="1:4" x14ac:dyDescent="0.2">
      <c r="A1518" s="164"/>
      <c r="D1518" s="8"/>
    </row>
    <row r="1519" spans="1:4" x14ac:dyDescent="0.2">
      <c r="A1519" s="164"/>
      <c r="D1519" s="8"/>
    </row>
    <row r="1520" spans="1:4" x14ac:dyDescent="0.2">
      <c r="A1520" s="164"/>
      <c r="D1520" s="8"/>
    </row>
    <row r="1521" spans="1:4" x14ac:dyDescent="0.2">
      <c r="A1521" s="164"/>
      <c r="D1521" s="8"/>
    </row>
    <row r="1522" spans="1:4" x14ac:dyDescent="0.2">
      <c r="A1522" s="164"/>
      <c r="D1522" s="8"/>
    </row>
    <row r="1523" spans="1:4" x14ac:dyDescent="0.2">
      <c r="A1523" s="164"/>
      <c r="D1523" s="8"/>
    </row>
    <row r="1524" spans="1:4" x14ac:dyDescent="0.2">
      <c r="A1524" s="164"/>
      <c r="D1524" s="8"/>
    </row>
    <row r="1525" spans="1:4" x14ac:dyDescent="0.2">
      <c r="A1525" s="164"/>
      <c r="D1525" s="8"/>
    </row>
    <row r="1526" spans="1:4" x14ac:dyDescent="0.2">
      <c r="A1526" s="164"/>
      <c r="D1526" s="8"/>
    </row>
    <row r="1527" spans="1:4" x14ac:dyDescent="0.2">
      <c r="A1527" s="164"/>
      <c r="D1527" s="8"/>
    </row>
    <row r="1528" spans="1:4" x14ac:dyDescent="0.2">
      <c r="A1528" s="164"/>
      <c r="D1528" s="8"/>
    </row>
    <row r="1529" spans="1:4" x14ac:dyDescent="0.2">
      <c r="A1529" s="164"/>
      <c r="D1529" s="8"/>
    </row>
    <row r="1530" spans="1:4" x14ac:dyDescent="0.2">
      <c r="A1530" s="164"/>
      <c r="D1530" s="8"/>
    </row>
    <row r="1531" spans="1:4" x14ac:dyDescent="0.2">
      <c r="A1531" s="164"/>
      <c r="D1531" s="8"/>
    </row>
    <row r="1532" spans="1:4" x14ac:dyDescent="0.2">
      <c r="A1532" s="164"/>
      <c r="D1532" s="8"/>
    </row>
    <row r="1533" spans="1:4" x14ac:dyDescent="0.2">
      <c r="A1533" s="164"/>
      <c r="D1533" s="8"/>
    </row>
    <row r="1534" spans="1:4" x14ac:dyDescent="0.2">
      <c r="A1534" s="164"/>
      <c r="D1534" s="8"/>
    </row>
    <row r="1535" spans="1:4" x14ac:dyDescent="0.2">
      <c r="A1535" s="164"/>
      <c r="D1535" s="8"/>
    </row>
    <row r="1536" spans="1:4" x14ac:dyDescent="0.2">
      <c r="A1536" s="164"/>
      <c r="D1536" s="8"/>
    </row>
    <row r="1537" spans="1:4" x14ac:dyDescent="0.2">
      <c r="A1537" s="164"/>
      <c r="D1537" s="8"/>
    </row>
    <row r="1538" spans="1:4" x14ac:dyDescent="0.2">
      <c r="A1538" s="164"/>
      <c r="D1538" s="8"/>
    </row>
    <row r="1539" spans="1:4" x14ac:dyDescent="0.2">
      <c r="A1539" s="164"/>
      <c r="D1539" s="8"/>
    </row>
    <row r="1540" spans="1:4" x14ac:dyDescent="0.2">
      <c r="A1540" s="164"/>
      <c r="D1540" s="8"/>
    </row>
    <row r="1541" spans="1:4" x14ac:dyDescent="0.2">
      <c r="A1541" s="164"/>
      <c r="D1541" s="8"/>
    </row>
    <row r="1542" spans="1:4" x14ac:dyDescent="0.2">
      <c r="A1542" s="164"/>
      <c r="D1542" s="8"/>
    </row>
    <row r="1543" spans="1:4" x14ac:dyDescent="0.2">
      <c r="A1543" s="164"/>
      <c r="D1543" s="8"/>
    </row>
    <row r="1544" spans="1:4" x14ac:dyDescent="0.2">
      <c r="A1544" s="164"/>
      <c r="D1544" s="8"/>
    </row>
    <row r="1545" spans="1:4" x14ac:dyDescent="0.2">
      <c r="A1545" s="164"/>
      <c r="D1545" s="8"/>
    </row>
    <row r="1546" spans="1:4" x14ac:dyDescent="0.2">
      <c r="A1546" s="164"/>
      <c r="D1546" s="8"/>
    </row>
    <row r="1547" spans="1:4" x14ac:dyDescent="0.2">
      <c r="A1547" s="164"/>
      <c r="D1547" s="8"/>
    </row>
    <row r="1548" spans="1:4" x14ac:dyDescent="0.2">
      <c r="A1548" s="164"/>
      <c r="D1548" s="8"/>
    </row>
    <row r="1549" spans="1:4" x14ac:dyDescent="0.2">
      <c r="A1549" s="164"/>
      <c r="D1549" s="8"/>
    </row>
    <row r="1550" spans="1:4" x14ac:dyDescent="0.2">
      <c r="A1550" s="164"/>
      <c r="D1550" s="8"/>
    </row>
    <row r="1551" spans="1:4" x14ac:dyDescent="0.2">
      <c r="A1551" s="164"/>
      <c r="D1551" s="8"/>
    </row>
    <row r="1552" spans="1:4" x14ac:dyDescent="0.2">
      <c r="A1552" s="164"/>
      <c r="D1552" s="8"/>
    </row>
    <row r="1553" spans="1:4" x14ac:dyDescent="0.2">
      <c r="A1553" s="164"/>
      <c r="D1553" s="8"/>
    </row>
    <row r="1554" spans="1:4" x14ac:dyDescent="0.2">
      <c r="A1554" s="164"/>
      <c r="D1554" s="8"/>
    </row>
    <row r="1555" spans="1:4" x14ac:dyDescent="0.2">
      <c r="A1555" s="164"/>
      <c r="D1555" s="8"/>
    </row>
    <row r="1556" spans="1:4" x14ac:dyDescent="0.2">
      <c r="A1556" s="164"/>
      <c r="D1556" s="8"/>
    </row>
    <row r="1557" spans="1:4" x14ac:dyDescent="0.2">
      <c r="A1557" s="164"/>
      <c r="D1557" s="8"/>
    </row>
    <row r="1558" spans="1:4" x14ac:dyDescent="0.2">
      <c r="A1558" s="164"/>
      <c r="D1558" s="8"/>
    </row>
    <row r="1559" spans="1:4" x14ac:dyDescent="0.2">
      <c r="A1559" s="164"/>
      <c r="D1559" s="8"/>
    </row>
    <row r="1560" spans="1:4" x14ac:dyDescent="0.2">
      <c r="A1560" s="164"/>
      <c r="D1560" s="8"/>
    </row>
    <row r="1561" spans="1:4" x14ac:dyDescent="0.2">
      <c r="A1561" s="164"/>
      <c r="D1561" s="8"/>
    </row>
    <row r="1562" spans="1:4" x14ac:dyDescent="0.2">
      <c r="A1562" s="164"/>
      <c r="D1562" s="8"/>
    </row>
    <row r="1563" spans="1:4" x14ac:dyDescent="0.2">
      <c r="A1563" s="164"/>
      <c r="D1563" s="8"/>
    </row>
    <row r="1564" spans="1:4" x14ac:dyDescent="0.2">
      <c r="A1564" s="164"/>
      <c r="D1564" s="8"/>
    </row>
    <row r="1565" spans="1:4" x14ac:dyDescent="0.2">
      <c r="A1565" s="164"/>
      <c r="D1565" s="8"/>
    </row>
    <row r="1566" spans="1:4" x14ac:dyDescent="0.2">
      <c r="A1566" s="164"/>
      <c r="D1566" s="8"/>
    </row>
    <row r="1567" spans="1:4" x14ac:dyDescent="0.2">
      <c r="A1567" s="164"/>
      <c r="D1567" s="8"/>
    </row>
    <row r="1568" spans="1:4" x14ac:dyDescent="0.2">
      <c r="A1568" s="164"/>
      <c r="D1568" s="8"/>
    </row>
    <row r="1569" spans="1:4" x14ac:dyDescent="0.2">
      <c r="A1569" s="164"/>
      <c r="D1569" s="8"/>
    </row>
    <row r="1570" spans="1:4" x14ac:dyDescent="0.2">
      <c r="A1570" s="164"/>
      <c r="D1570" s="8"/>
    </row>
    <row r="1571" spans="1:4" x14ac:dyDescent="0.2">
      <c r="A1571" s="164"/>
      <c r="D1571" s="8"/>
    </row>
    <row r="1572" spans="1:4" x14ac:dyDescent="0.2">
      <c r="A1572" s="164"/>
      <c r="D1572" s="8"/>
    </row>
    <row r="1573" spans="1:4" x14ac:dyDescent="0.2">
      <c r="A1573" s="164"/>
      <c r="D1573" s="8"/>
    </row>
    <row r="1574" spans="1:4" x14ac:dyDescent="0.2">
      <c r="A1574" s="164"/>
      <c r="D1574" s="8"/>
    </row>
    <row r="1575" spans="1:4" x14ac:dyDescent="0.2">
      <c r="A1575" s="164"/>
      <c r="D1575" s="8"/>
    </row>
    <row r="1576" spans="1:4" x14ac:dyDescent="0.2">
      <c r="A1576" s="164"/>
      <c r="D1576" s="8"/>
    </row>
    <row r="1577" spans="1:4" x14ac:dyDescent="0.2">
      <c r="A1577" s="164"/>
      <c r="D1577" s="8"/>
    </row>
    <row r="1578" spans="1:4" x14ac:dyDescent="0.2">
      <c r="A1578" s="164"/>
      <c r="D1578" s="8"/>
    </row>
    <row r="1579" spans="1:4" x14ac:dyDescent="0.2">
      <c r="A1579" s="164"/>
      <c r="D1579" s="8"/>
    </row>
    <row r="1580" spans="1:4" x14ac:dyDescent="0.2">
      <c r="A1580" s="164"/>
      <c r="D1580" s="8"/>
    </row>
    <row r="1581" spans="1:4" x14ac:dyDescent="0.2">
      <c r="A1581" s="164"/>
      <c r="D1581" s="8"/>
    </row>
    <row r="1582" spans="1:4" x14ac:dyDescent="0.2">
      <c r="A1582" s="164"/>
      <c r="D1582" s="8"/>
    </row>
    <row r="1583" spans="1:4" x14ac:dyDescent="0.2">
      <c r="A1583" s="164"/>
      <c r="D1583" s="8"/>
    </row>
    <row r="1584" spans="1:4" x14ac:dyDescent="0.2">
      <c r="A1584" s="164"/>
      <c r="D1584" s="8"/>
    </row>
    <row r="1585" spans="1:4" x14ac:dyDescent="0.2">
      <c r="A1585" s="164"/>
      <c r="D1585" s="8"/>
    </row>
    <row r="1586" spans="1:4" x14ac:dyDescent="0.2">
      <c r="A1586" s="164"/>
      <c r="D1586" s="8"/>
    </row>
    <row r="1587" spans="1:4" x14ac:dyDescent="0.2">
      <c r="A1587" s="164"/>
      <c r="D1587" s="8"/>
    </row>
    <row r="1588" spans="1:4" x14ac:dyDescent="0.2">
      <c r="A1588" s="164"/>
      <c r="D1588" s="8"/>
    </row>
    <row r="1589" spans="1:4" x14ac:dyDescent="0.2">
      <c r="A1589" s="164"/>
      <c r="D1589" s="8"/>
    </row>
    <row r="1590" spans="1:4" x14ac:dyDescent="0.2">
      <c r="A1590" s="164"/>
      <c r="D1590" s="8"/>
    </row>
    <row r="1591" spans="1:4" x14ac:dyDescent="0.2">
      <c r="A1591" s="164"/>
      <c r="D1591" s="8"/>
    </row>
    <row r="1592" spans="1:4" x14ac:dyDescent="0.2">
      <c r="A1592" s="164"/>
      <c r="D1592" s="8"/>
    </row>
    <row r="1593" spans="1:4" x14ac:dyDescent="0.2">
      <c r="A1593" s="164"/>
      <c r="D1593" s="8"/>
    </row>
    <row r="1594" spans="1:4" x14ac:dyDescent="0.2">
      <c r="A1594" s="164"/>
      <c r="D1594" s="8"/>
    </row>
    <row r="1595" spans="1:4" x14ac:dyDescent="0.2">
      <c r="A1595" s="164"/>
      <c r="D1595" s="8"/>
    </row>
    <row r="1596" spans="1:4" x14ac:dyDescent="0.2">
      <c r="A1596" s="164"/>
      <c r="D1596" s="8"/>
    </row>
    <row r="1597" spans="1:4" x14ac:dyDescent="0.2">
      <c r="A1597" s="164"/>
      <c r="D1597" s="8"/>
    </row>
    <row r="1598" spans="1:4" x14ac:dyDescent="0.2">
      <c r="A1598" s="164"/>
      <c r="D1598" s="8"/>
    </row>
    <row r="1599" spans="1:4" x14ac:dyDescent="0.2">
      <c r="A1599" s="164"/>
      <c r="D1599" s="8"/>
    </row>
    <row r="1600" spans="1:4" x14ac:dyDescent="0.2">
      <c r="A1600" s="164"/>
      <c r="D1600" s="8"/>
    </row>
    <row r="1601" spans="1:4" x14ac:dyDescent="0.2">
      <c r="A1601" s="164"/>
      <c r="D1601" s="8"/>
    </row>
    <row r="1602" spans="1:4" x14ac:dyDescent="0.2">
      <c r="A1602" s="164"/>
      <c r="D1602" s="8"/>
    </row>
    <row r="1603" spans="1:4" x14ac:dyDescent="0.2">
      <c r="A1603" s="164"/>
      <c r="D1603" s="8"/>
    </row>
    <row r="1604" spans="1:4" x14ac:dyDescent="0.2">
      <c r="A1604" s="164"/>
      <c r="D1604" s="8"/>
    </row>
    <row r="1605" spans="1:4" x14ac:dyDescent="0.2">
      <c r="A1605" s="164"/>
      <c r="D1605" s="8"/>
    </row>
    <row r="1606" spans="1:4" x14ac:dyDescent="0.2">
      <c r="A1606" s="164"/>
      <c r="D1606" s="8"/>
    </row>
    <row r="1607" spans="1:4" x14ac:dyDescent="0.2">
      <c r="A1607" s="164"/>
      <c r="D1607" s="8"/>
    </row>
    <row r="1608" spans="1:4" x14ac:dyDescent="0.2">
      <c r="A1608" s="164"/>
      <c r="D1608" s="8"/>
    </row>
    <row r="1609" spans="1:4" x14ac:dyDescent="0.2">
      <c r="A1609" s="164"/>
      <c r="D1609" s="8"/>
    </row>
    <row r="1610" spans="1:4" x14ac:dyDescent="0.2">
      <c r="A1610" s="164"/>
      <c r="D1610" s="8"/>
    </row>
    <row r="1611" spans="1:4" x14ac:dyDescent="0.2">
      <c r="A1611" s="164"/>
      <c r="D1611" s="8"/>
    </row>
    <row r="1612" spans="1:4" x14ac:dyDescent="0.2">
      <c r="A1612" s="164"/>
      <c r="D1612" s="8"/>
    </row>
    <row r="1613" spans="1:4" x14ac:dyDescent="0.2">
      <c r="A1613" s="164"/>
      <c r="D1613" s="8"/>
    </row>
    <row r="1614" spans="1:4" x14ac:dyDescent="0.2">
      <c r="A1614" s="164"/>
      <c r="D1614" s="8"/>
    </row>
    <row r="1615" spans="1:4" x14ac:dyDescent="0.2">
      <c r="A1615" s="164"/>
      <c r="D1615" s="8"/>
    </row>
    <row r="1616" spans="1:4" x14ac:dyDescent="0.2">
      <c r="A1616" s="164"/>
      <c r="D1616" s="8"/>
    </row>
    <row r="1617" spans="1:4" x14ac:dyDescent="0.2">
      <c r="A1617" s="164"/>
      <c r="D1617" s="8"/>
    </row>
    <row r="1618" spans="1:4" x14ac:dyDescent="0.2">
      <c r="A1618" s="164"/>
      <c r="D1618" s="8"/>
    </row>
    <row r="1619" spans="1:4" x14ac:dyDescent="0.2">
      <c r="A1619" s="164"/>
      <c r="D1619" s="8"/>
    </row>
    <row r="1620" spans="1:4" x14ac:dyDescent="0.2">
      <c r="A1620" s="164"/>
      <c r="D1620" s="8"/>
    </row>
    <row r="1621" spans="1:4" x14ac:dyDescent="0.2">
      <c r="A1621" s="164"/>
      <c r="D1621" s="8"/>
    </row>
    <row r="1622" spans="1:4" x14ac:dyDescent="0.2">
      <c r="A1622" s="164"/>
      <c r="D1622" s="8"/>
    </row>
    <row r="1623" spans="1:4" x14ac:dyDescent="0.2">
      <c r="A1623" s="164"/>
      <c r="D1623" s="8"/>
    </row>
    <row r="1624" spans="1:4" x14ac:dyDescent="0.2">
      <c r="A1624" s="164"/>
      <c r="D1624" s="8"/>
    </row>
    <row r="1625" spans="1:4" x14ac:dyDescent="0.2">
      <c r="A1625" s="164"/>
      <c r="D1625" s="8"/>
    </row>
    <row r="1626" spans="1:4" x14ac:dyDescent="0.2">
      <c r="A1626" s="164"/>
      <c r="D1626" s="8"/>
    </row>
    <row r="1627" spans="1:4" x14ac:dyDescent="0.2">
      <c r="A1627" s="164"/>
      <c r="D1627" s="8"/>
    </row>
    <row r="1628" spans="1:4" x14ac:dyDescent="0.2">
      <c r="A1628" s="164"/>
      <c r="D1628" s="8"/>
    </row>
    <row r="1629" spans="1:4" x14ac:dyDescent="0.2">
      <c r="A1629" s="164"/>
      <c r="D1629" s="8"/>
    </row>
    <row r="1630" spans="1:4" x14ac:dyDescent="0.2">
      <c r="A1630" s="164"/>
      <c r="D1630" s="8"/>
    </row>
    <row r="1631" spans="1:4" x14ac:dyDescent="0.2">
      <c r="A1631" s="164"/>
      <c r="D1631" s="8"/>
    </row>
    <row r="1632" spans="1:4" x14ac:dyDescent="0.2">
      <c r="A1632" s="164"/>
      <c r="D1632" s="8"/>
    </row>
    <row r="1633" spans="1:4" x14ac:dyDescent="0.2">
      <c r="A1633" s="164"/>
      <c r="D1633" s="8"/>
    </row>
    <row r="1634" spans="1:4" x14ac:dyDescent="0.2">
      <c r="A1634" s="164"/>
      <c r="D1634" s="8"/>
    </row>
    <row r="1635" spans="1:4" x14ac:dyDescent="0.2">
      <c r="A1635" s="164"/>
      <c r="D1635" s="8"/>
    </row>
    <row r="1636" spans="1:4" x14ac:dyDescent="0.2">
      <c r="A1636" s="164"/>
      <c r="D1636" s="8"/>
    </row>
    <row r="1637" spans="1:4" x14ac:dyDescent="0.2">
      <c r="A1637" s="164"/>
      <c r="D1637" s="8"/>
    </row>
    <row r="1638" spans="1:4" x14ac:dyDescent="0.2">
      <c r="A1638" s="164"/>
      <c r="D1638" s="8"/>
    </row>
    <row r="1639" spans="1:4" x14ac:dyDescent="0.2">
      <c r="A1639" s="164"/>
      <c r="D1639" s="8"/>
    </row>
    <row r="1640" spans="1:4" x14ac:dyDescent="0.2">
      <c r="A1640" s="164"/>
      <c r="D1640" s="8"/>
    </row>
    <row r="1641" spans="1:4" x14ac:dyDescent="0.2">
      <c r="A1641" s="164"/>
      <c r="D1641" s="8"/>
    </row>
    <row r="1642" spans="1:4" x14ac:dyDescent="0.2">
      <c r="A1642" s="164"/>
      <c r="D1642" s="8"/>
    </row>
    <row r="1643" spans="1:4" x14ac:dyDescent="0.2">
      <c r="A1643" s="164"/>
      <c r="D1643" s="8"/>
    </row>
    <row r="1644" spans="1:4" x14ac:dyDescent="0.2">
      <c r="A1644" s="164"/>
      <c r="D1644" s="8"/>
    </row>
    <row r="1645" spans="1:4" x14ac:dyDescent="0.2">
      <c r="A1645" s="164"/>
      <c r="D1645" s="8"/>
    </row>
    <row r="1646" spans="1:4" x14ac:dyDescent="0.2">
      <c r="A1646" s="164"/>
      <c r="D1646" s="8"/>
    </row>
    <row r="1647" spans="1:4" x14ac:dyDescent="0.2">
      <c r="A1647" s="164"/>
      <c r="D1647" s="8"/>
    </row>
    <row r="1648" spans="1:4" x14ac:dyDescent="0.2">
      <c r="A1648" s="164"/>
      <c r="D1648" s="8"/>
    </row>
    <row r="1649" spans="1:4" x14ac:dyDescent="0.2">
      <c r="A1649" s="164"/>
      <c r="D1649" s="8"/>
    </row>
    <row r="1650" spans="1:4" x14ac:dyDescent="0.2">
      <c r="A1650" s="164"/>
      <c r="D1650" s="8"/>
    </row>
    <row r="1651" spans="1:4" x14ac:dyDescent="0.2">
      <c r="A1651" s="164"/>
      <c r="D1651" s="8"/>
    </row>
    <row r="1652" spans="1:4" x14ac:dyDescent="0.2">
      <c r="A1652" s="164"/>
      <c r="D1652" s="8"/>
    </row>
    <row r="1653" spans="1:4" x14ac:dyDescent="0.2">
      <c r="A1653" s="164"/>
      <c r="D1653" s="8"/>
    </row>
    <row r="1654" spans="1:4" x14ac:dyDescent="0.2">
      <c r="A1654" s="164"/>
      <c r="D1654" s="8"/>
    </row>
    <row r="1655" spans="1:4" x14ac:dyDescent="0.2">
      <c r="A1655" s="164"/>
      <c r="D1655" s="8"/>
    </row>
    <row r="1656" spans="1:4" x14ac:dyDescent="0.2">
      <c r="A1656" s="164"/>
      <c r="D1656" s="8"/>
    </row>
    <row r="1657" spans="1:4" x14ac:dyDescent="0.2">
      <c r="A1657" s="164"/>
      <c r="D1657" s="8"/>
    </row>
    <row r="1658" spans="1:4" x14ac:dyDescent="0.2">
      <c r="A1658" s="164"/>
      <c r="D1658" s="8"/>
    </row>
    <row r="1659" spans="1:4" x14ac:dyDescent="0.2">
      <c r="A1659" s="164"/>
      <c r="D1659" s="8"/>
    </row>
    <row r="1660" spans="1:4" x14ac:dyDescent="0.2">
      <c r="A1660" s="164"/>
      <c r="D1660" s="8"/>
    </row>
    <row r="1661" spans="1:4" x14ac:dyDescent="0.2">
      <c r="A1661" s="164"/>
      <c r="D1661" s="8"/>
    </row>
    <row r="1662" spans="1:4" x14ac:dyDescent="0.2">
      <c r="A1662" s="164"/>
      <c r="D1662" s="8"/>
    </row>
    <row r="1663" spans="1:4" x14ac:dyDescent="0.2">
      <c r="A1663" s="164"/>
      <c r="D1663" s="8"/>
    </row>
    <row r="1664" spans="1:4" x14ac:dyDescent="0.2">
      <c r="A1664" s="164"/>
      <c r="D1664" s="8"/>
    </row>
    <row r="1665" spans="1:4" x14ac:dyDescent="0.2">
      <c r="A1665" s="164"/>
      <c r="D1665" s="8"/>
    </row>
    <row r="1666" spans="1:4" x14ac:dyDescent="0.2">
      <c r="A1666" s="164"/>
      <c r="D1666" s="8"/>
    </row>
    <row r="1667" spans="1:4" x14ac:dyDescent="0.2">
      <c r="A1667" s="164"/>
      <c r="D1667" s="8"/>
    </row>
    <row r="1668" spans="1:4" x14ac:dyDescent="0.2">
      <c r="A1668" s="164"/>
      <c r="D1668" s="8"/>
    </row>
    <row r="1669" spans="1:4" x14ac:dyDescent="0.2">
      <c r="A1669" s="164"/>
      <c r="D1669" s="8"/>
    </row>
    <row r="1670" spans="1:4" x14ac:dyDescent="0.2">
      <c r="A1670" s="164"/>
      <c r="D1670" s="8"/>
    </row>
    <row r="1671" spans="1:4" x14ac:dyDescent="0.2">
      <c r="A1671" s="164"/>
      <c r="D1671" s="8"/>
    </row>
    <row r="1672" spans="1:4" x14ac:dyDescent="0.2">
      <c r="A1672" s="164"/>
      <c r="D1672" s="8"/>
    </row>
    <row r="1673" spans="1:4" x14ac:dyDescent="0.2">
      <c r="A1673" s="164"/>
      <c r="D1673" s="8"/>
    </row>
    <row r="1674" spans="1:4" x14ac:dyDescent="0.2">
      <c r="A1674" s="164"/>
      <c r="D1674" s="8"/>
    </row>
    <row r="1675" spans="1:4" x14ac:dyDescent="0.2">
      <c r="A1675" s="164"/>
      <c r="D1675" s="8"/>
    </row>
    <row r="1676" spans="1:4" x14ac:dyDescent="0.2">
      <c r="A1676" s="164"/>
      <c r="D1676" s="8"/>
    </row>
    <row r="1677" spans="1:4" x14ac:dyDescent="0.2">
      <c r="A1677" s="164"/>
      <c r="D1677" s="8"/>
    </row>
    <row r="1678" spans="1:4" x14ac:dyDescent="0.2">
      <c r="A1678" s="164"/>
      <c r="D1678" s="8"/>
    </row>
    <row r="1679" spans="1:4" x14ac:dyDescent="0.2">
      <c r="A1679" s="164"/>
      <c r="D1679" s="8"/>
    </row>
    <row r="1680" spans="1:4" x14ac:dyDescent="0.2">
      <c r="A1680" s="164"/>
      <c r="D1680" s="8"/>
    </row>
    <row r="1681" spans="1:4" x14ac:dyDescent="0.2">
      <c r="A1681" s="164"/>
      <c r="D1681" s="8"/>
    </row>
    <row r="1682" spans="1:4" x14ac:dyDescent="0.2">
      <c r="A1682" s="164"/>
      <c r="D1682" s="8"/>
    </row>
    <row r="1683" spans="1:4" x14ac:dyDescent="0.2">
      <c r="A1683" s="164"/>
      <c r="D1683" s="8"/>
    </row>
    <row r="1684" spans="1:4" x14ac:dyDescent="0.2">
      <c r="A1684" s="164"/>
      <c r="D1684" s="8"/>
    </row>
    <row r="1685" spans="1:4" x14ac:dyDescent="0.2">
      <c r="A1685" s="164"/>
      <c r="D1685" s="8"/>
    </row>
    <row r="1686" spans="1:4" x14ac:dyDescent="0.2">
      <c r="A1686" s="164"/>
      <c r="D1686" s="8"/>
    </row>
    <row r="1687" spans="1:4" x14ac:dyDescent="0.2">
      <c r="A1687" s="164"/>
      <c r="D1687" s="8"/>
    </row>
    <row r="1688" spans="1:4" x14ac:dyDescent="0.2">
      <c r="A1688" s="164"/>
      <c r="D1688" s="8"/>
    </row>
    <row r="1689" spans="1:4" x14ac:dyDescent="0.2">
      <c r="A1689" s="164"/>
      <c r="D1689" s="8"/>
    </row>
    <row r="1690" spans="1:4" x14ac:dyDescent="0.2">
      <c r="A1690" s="164"/>
      <c r="D1690" s="8"/>
    </row>
    <row r="1691" spans="1:4" x14ac:dyDescent="0.2">
      <c r="A1691" s="164"/>
      <c r="D1691" s="8"/>
    </row>
    <row r="1692" spans="1:4" x14ac:dyDescent="0.2">
      <c r="A1692" s="164"/>
      <c r="D1692" s="8"/>
    </row>
    <row r="1693" spans="1:4" x14ac:dyDescent="0.2">
      <c r="A1693" s="164"/>
      <c r="D1693" s="8"/>
    </row>
    <row r="1694" spans="1:4" x14ac:dyDescent="0.2">
      <c r="A1694" s="164"/>
      <c r="D1694" s="8"/>
    </row>
    <row r="1695" spans="1:4" x14ac:dyDescent="0.2">
      <c r="A1695" s="164"/>
      <c r="D1695" s="8"/>
    </row>
    <row r="1696" spans="1:4" x14ac:dyDescent="0.2">
      <c r="A1696" s="164"/>
      <c r="D1696" s="8"/>
    </row>
    <row r="1697" spans="1:4" x14ac:dyDescent="0.2">
      <c r="A1697" s="164"/>
      <c r="D1697" s="8"/>
    </row>
    <row r="1698" spans="1:4" x14ac:dyDescent="0.2">
      <c r="A1698" s="164"/>
      <c r="D1698" s="8"/>
    </row>
    <row r="1699" spans="1:4" x14ac:dyDescent="0.2">
      <c r="A1699" s="164"/>
      <c r="D1699" s="8"/>
    </row>
    <row r="1700" spans="1:4" x14ac:dyDescent="0.2">
      <c r="A1700" s="164"/>
      <c r="D1700" s="8"/>
    </row>
    <row r="1701" spans="1:4" x14ac:dyDescent="0.2">
      <c r="A1701" s="164"/>
      <c r="D1701" s="8"/>
    </row>
    <row r="1702" spans="1:4" x14ac:dyDescent="0.2">
      <c r="A1702" s="164"/>
      <c r="D1702" s="8"/>
    </row>
    <row r="1703" spans="1:4" x14ac:dyDescent="0.2">
      <c r="A1703" s="164"/>
      <c r="D1703" s="8"/>
    </row>
    <row r="1704" spans="1:4" x14ac:dyDescent="0.2">
      <c r="A1704" s="164"/>
      <c r="D1704" s="8"/>
    </row>
    <row r="1705" spans="1:4" x14ac:dyDescent="0.2">
      <c r="A1705" s="164"/>
      <c r="D1705" s="8"/>
    </row>
    <row r="1706" spans="1:4" x14ac:dyDescent="0.2">
      <c r="A1706" s="164"/>
      <c r="D1706" s="8"/>
    </row>
    <row r="1707" spans="1:4" x14ac:dyDescent="0.2">
      <c r="A1707" s="164"/>
      <c r="D1707" s="8"/>
    </row>
    <row r="1708" spans="1:4" x14ac:dyDescent="0.2">
      <c r="A1708" s="164"/>
      <c r="D1708" s="8"/>
    </row>
    <row r="1709" spans="1:4" x14ac:dyDescent="0.2">
      <c r="A1709" s="164"/>
      <c r="D1709" s="8"/>
    </row>
    <row r="1710" spans="1:4" x14ac:dyDescent="0.2">
      <c r="A1710" s="164"/>
      <c r="D1710" s="8"/>
    </row>
    <row r="1711" spans="1:4" x14ac:dyDescent="0.2">
      <c r="A1711" s="164"/>
      <c r="D1711" s="8"/>
    </row>
    <row r="1712" spans="1:4" x14ac:dyDescent="0.2">
      <c r="A1712" s="164"/>
      <c r="D1712" s="8"/>
    </row>
    <row r="1713" spans="1:4" x14ac:dyDescent="0.2">
      <c r="A1713" s="164"/>
      <c r="D1713" s="8"/>
    </row>
    <row r="1714" spans="1:4" x14ac:dyDescent="0.2">
      <c r="A1714" s="164"/>
      <c r="D1714" s="8"/>
    </row>
    <row r="1715" spans="1:4" x14ac:dyDescent="0.2">
      <c r="A1715" s="164"/>
      <c r="D1715" s="8"/>
    </row>
    <row r="1716" spans="1:4" x14ac:dyDescent="0.2">
      <c r="A1716" s="164"/>
      <c r="D1716" s="8"/>
    </row>
    <row r="1717" spans="1:4" x14ac:dyDescent="0.2">
      <c r="A1717" s="164"/>
      <c r="D1717" s="8"/>
    </row>
    <row r="1718" spans="1:4" x14ac:dyDescent="0.2">
      <c r="A1718" s="164"/>
      <c r="D1718" s="8"/>
    </row>
    <row r="1719" spans="1:4" x14ac:dyDescent="0.2">
      <c r="A1719" s="164"/>
      <c r="D1719" s="8"/>
    </row>
    <row r="1720" spans="1:4" x14ac:dyDescent="0.2">
      <c r="A1720" s="164"/>
      <c r="D1720" s="8"/>
    </row>
    <row r="1721" spans="1:4" x14ac:dyDescent="0.2">
      <c r="A1721" s="164"/>
      <c r="D1721" s="8"/>
    </row>
    <row r="1722" spans="1:4" x14ac:dyDescent="0.2">
      <c r="A1722" s="164"/>
      <c r="D1722" s="8"/>
    </row>
    <row r="1723" spans="1:4" x14ac:dyDescent="0.2">
      <c r="A1723" s="164"/>
      <c r="D1723" s="8"/>
    </row>
    <row r="1724" spans="1:4" x14ac:dyDescent="0.2">
      <c r="A1724" s="164"/>
      <c r="D1724" s="8"/>
    </row>
    <row r="1725" spans="1:4" x14ac:dyDescent="0.2">
      <c r="A1725" s="164"/>
      <c r="D1725" s="8"/>
    </row>
    <row r="1726" spans="1:4" x14ac:dyDescent="0.2">
      <c r="A1726" s="164"/>
      <c r="D1726" s="8"/>
    </row>
    <row r="1727" spans="1:4" x14ac:dyDescent="0.2">
      <c r="A1727" s="164"/>
      <c r="D1727" s="8"/>
    </row>
    <row r="1728" spans="1:4" x14ac:dyDescent="0.2">
      <c r="A1728" s="164"/>
      <c r="D1728" s="8"/>
    </row>
    <row r="1729" spans="1:4" x14ac:dyDescent="0.2">
      <c r="A1729" s="164"/>
      <c r="D1729" s="8"/>
    </row>
    <row r="1730" spans="1:4" x14ac:dyDescent="0.2">
      <c r="A1730" s="164"/>
      <c r="D1730" s="8"/>
    </row>
    <row r="1731" spans="1:4" x14ac:dyDescent="0.2">
      <c r="A1731" s="164"/>
      <c r="D1731" s="8"/>
    </row>
    <row r="1732" spans="1:4" x14ac:dyDescent="0.2">
      <c r="A1732" s="164"/>
      <c r="D1732" s="8"/>
    </row>
    <row r="1733" spans="1:4" x14ac:dyDescent="0.2">
      <c r="A1733" s="164"/>
      <c r="D1733" s="8"/>
    </row>
    <row r="1734" spans="1:4" x14ac:dyDescent="0.2">
      <c r="A1734" s="164"/>
      <c r="D1734" s="8"/>
    </row>
    <row r="1735" spans="1:4" x14ac:dyDescent="0.2">
      <c r="A1735" s="164"/>
      <c r="D1735" s="8"/>
    </row>
    <row r="1736" spans="1:4" x14ac:dyDescent="0.2">
      <c r="A1736" s="164"/>
      <c r="D1736" s="8"/>
    </row>
    <row r="1737" spans="1:4" x14ac:dyDescent="0.2">
      <c r="A1737" s="164"/>
      <c r="D1737" s="8"/>
    </row>
    <row r="1738" spans="1:4" x14ac:dyDescent="0.2">
      <c r="A1738" s="164"/>
      <c r="D1738" s="8"/>
    </row>
    <row r="1739" spans="1:4" x14ac:dyDescent="0.2">
      <c r="A1739" s="164"/>
      <c r="D1739" s="8"/>
    </row>
    <row r="1740" spans="1:4" x14ac:dyDescent="0.2">
      <c r="A1740" s="164"/>
      <c r="D1740" s="8"/>
    </row>
    <row r="1741" spans="1:4" x14ac:dyDescent="0.2">
      <c r="A1741" s="164"/>
      <c r="D1741" s="8"/>
    </row>
    <row r="1742" spans="1:4" x14ac:dyDescent="0.2">
      <c r="A1742" s="164"/>
      <c r="D1742" s="8"/>
    </row>
    <row r="1743" spans="1:4" x14ac:dyDescent="0.2">
      <c r="A1743" s="164"/>
      <c r="D1743" s="8"/>
    </row>
    <row r="1744" spans="1:4" x14ac:dyDescent="0.2">
      <c r="A1744" s="164"/>
      <c r="D1744" s="8"/>
    </row>
    <row r="1745" spans="1:4" x14ac:dyDescent="0.2">
      <c r="A1745" s="164"/>
      <c r="D1745" s="8"/>
    </row>
    <row r="1746" spans="1:4" x14ac:dyDescent="0.2">
      <c r="A1746" s="164"/>
      <c r="D1746" s="8"/>
    </row>
    <row r="1747" spans="1:4" x14ac:dyDescent="0.2">
      <c r="A1747" s="164"/>
      <c r="D1747" s="8"/>
    </row>
    <row r="1748" spans="1:4" x14ac:dyDescent="0.2">
      <c r="A1748" s="164"/>
      <c r="D1748" s="8"/>
    </row>
    <row r="1749" spans="1:4" x14ac:dyDescent="0.2">
      <c r="A1749" s="164"/>
      <c r="D1749" s="8"/>
    </row>
    <row r="1750" spans="1:4" x14ac:dyDescent="0.2">
      <c r="A1750" s="164"/>
      <c r="D1750" s="8"/>
    </row>
    <row r="1751" spans="1:4" x14ac:dyDescent="0.2">
      <c r="A1751" s="164"/>
      <c r="D1751" s="8"/>
    </row>
    <row r="1752" spans="1:4" x14ac:dyDescent="0.2">
      <c r="A1752" s="164"/>
      <c r="D1752" s="8"/>
    </row>
    <row r="1753" spans="1:4" x14ac:dyDescent="0.2">
      <c r="A1753" s="164"/>
      <c r="D1753" s="8"/>
    </row>
    <row r="1754" spans="1:4" x14ac:dyDescent="0.2">
      <c r="A1754" s="164"/>
      <c r="D1754" s="8"/>
    </row>
    <row r="1755" spans="1:4" x14ac:dyDescent="0.2">
      <c r="A1755" s="164"/>
      <c r="D1755" s="8"/>
    </row>
    <row r="1756" spans="1:4" x14ac:dyDescent="0.2">
      <c r="A1756" s="164"/>
      <c r="D1756" s="8"/>
    </row>
    <row r="1757" spans="1:4" x14ac:dyDescent="0.2">
      <c r="A1757" s="164"/>
      <c r="D1757" s="8"/>
    </row>
    <row r="1758" spans="1:4" x14ac:dyDescent="0.2">
      <c r="A1758" s="164"/>
      <c r="D1758" s="8"/>
    </row>
    <row r="1759" spans="1:4" x14ac:dyDescent="0.2">
      <c r="A1759" s="164"/>
      <c r="D1759" s="8"/>
    </row>
    <row r="1760" spans="1:4" x14ac:dyDescent="0.2">
      <c r="A1760" s="164"/>
      <c r="D1760" s="8"/>
    </row>
    <row r="1761" spans="1:4" x14ac:dyDescent="0.2">
      <c r="A1761" s="164"/>
      <c r="D1761" s="8"/>
    </row>
    <row r="1762" spans="1:4" x14ac:dyDescent="0.2">
      <c r="A1762" s="164"/>
      <c r="D1762" s="8"/>
    </row>
    <row r="1763" spans="1:4" x14ac:dyDescent="0.2">
      <c r="A1763" s="164"/>
      <c r="D1763" s="8"/>
    </row>
    <row r="1764" spans="1:4" x14ac:dyDescent="0.2">
      <c r="A1764" s="164"/>
      <c r="D1764" s="8"/>
    </row>
    <row r="1765" spans="1:4" x14ac:dyDescent="0.2">
      <c r="A1765" s="164"/>
      <c r="D1765" s="8"/>
    </row>
    <row r="1766" spans="1:4" x14ac:dyDescent="0.2">
      <c r="A1766" s="164"/>
      <c r="D1766" s="8"/>
    </row>
    <row r="1767" spans="1:4" x14ac:dyDescent="0.2">
      <c r="A1767" s="164"/>
      <c r="D1767" s="8"/>
    </row>
    <row r="1768" spans="1:4" x14ac:dyDescent="0.2">
      <c r="A1768" s="164"/>
      <c r="D1768" s="8"/>
    </row>
    <row r="1769" spans="1:4" x14ac:dyDescent="0.2">
      <c r="A1769" s="164"/>
      <c r="D1769" s="8"/>
    </row>
    <row r="1770" spans="1:4" x14ac:dyDescent="0.2">
      <c r="A1770" s="164"/>
      <c r="D1770" s="8"/>
    </row>
    <row r="1771" spans="1:4" x14ac:dyDescent="0.2">
      <c r="A1771" s="164"/>
      <c r="D1771" s="8"/>
    </row>
    <row r="1772" spans="1:4" x14ac:dyDescent="0.2">
      <c r="A1772" s="164"/>
      <c r="D1772" s="8"/>
    </row>
    <row r="1773" spans="1:4" x14ac:dyDescent="0.2">
      <c r="A1773" s="164"/>
      <c r="D1773" s="8"/>
    </row>
    <row r="1774" spans="1:4" x14ac:dyDescent="0.2">
      <c r="A1774" s="164"/>
      <c r="D1774" s="8"/>
    </row>
    <row r="1775" spans="1:4" x14ac:dyDescent="0.2">
      <c r="A1775" s="164"/>
      <c r="D1775" s="8"/>
    </row>
    <row r="1776" spans="1:4" x14ac:dyDescent="0.2">
      <c r="A1776" s="164"/>
      <c r="D1776" s="8"/>
    </row>
    <row r="1777" spans="1:4" x14ac:dyDescent="0.2">
      <c r="A1777" s="164"/>
      <c r="D1777" s="8"/>
    </row>
    <row r="1778" spans="1:4" x14ac:dyDescent="0.2">
      <c r="A1778" s="164"/>
      <c r="D1778" s="8"/>
    </row>
    <row r="1779" spans="1:4" x14ac:dyDescent="0.2">
      <c r="A1779" s="164"/>
      <c r="D1779" s="8"/>
    </row>
    <row r="1780" spans="1:4" x14ac:dyDescent="0.2">
      <c r="A1780" s="164"/>
      <c r="D1780" s="8"/>
    </row>
    <row r="1781" spans="1:4" x14ac:dyDescent="0.2">
      <c r="A1781" s="164"/>
      <c r="D1781" s="8"/>
    </row>
    <row r="1782" spans="1:4" x14ac:dyDescent="0.2">
      <c r="A1782" s="164"/>
      <c r="D1782" s="8"/>
    </row>
    <row r="1783" spans="1:4" x14ac:dyDescent="0.2">
      <c r="A1783" s="164"/>
      <c r="D1783" s="8"/>
    </row>
    <row r="1784" spans="1:4" x14ac:dyDescent="0.2">
      <c r="A1784" s="164"/>
      <c r="D1784" s="8"/>
    </row>
    <row r="1785" spans="1:4" x14ac:dyDescent="0.2">
      <c r="A1785" s="164"/>
      <c r="D1785" s="8"/>
    </row>
    <row r="1786" spans="1:4" x14ac:dyDescent="0.2">
      <c r="A1786" s="164"/>
      <c r="D1786" s="8"/>
    </row>
    <row r="1787" spans="1:4" x14ac:dyDescent="0.2">
      <c r="A1787" s="164"/>
      <c r="D1787" s="8"/>
    </row>
    <row r="1788" spans="1:4" x14ac:dyDescent="0.2">
      <c r="A1788" s="164"/>
      <c r="D1788" s="8"/>
    </row>
    <row r="1789" spans="1:4" x14ac:dyDescent="0.2">
      <c r="A1789" s="164"/>
      <c r="D1789" s="8"/>
    </row>
    <row r="1790" spans="1:4" x14ac:dyDescent="0.2">
      <c r="A1790" s="164"/>
      <c r="D1790" s="8"/>
    </row>
    <row r="1791" spans="1:4" x14ac:dyDescent="0.2">
      <c r="A1791" s="164"/>
      <c r="D1791" s="8"/>
    </row>
    <row r="1792" spans="1:4" x14ac:dyDescent="0.2">
      <c r="A1792" s="164"/>
      <c r="D1792" s="8"/>
    </row>
    <row r="1793" spans="1:4" x14ac:dyDescent="0.2">
      <c r="A1793" s="164"/>
      <c r="D1793" s="8"/>
    </row>
    <row r="1794" spans="1:4" x14ac:dyDescent="0.2">
      <c r="A1794" s="164"/>
      <c r="D1794" s="8"/>
    </row>
    <row r="1795" spans="1:4" x14ac:dyDescent="0.2">
      <c r="A1795" s="164"/>
      <c r="D1795" s="8"/>
    </row>
    <row r="1796" spans="1:4" x14ac:dyDescent="0.2">
      <c r="A1796" s="164"/>
      <c r="D1796" s="8"/>
    </row>
    <row r="1797" spans="1:4" x14ac:dyDescent="0.2">
      <c r="A1797" s="164"/>
      <c r="D1797" s="8"/>
    </row>
    <row r="1798" spans="1:4" x14ac:dyDescent="0.2">
      <c r="A1798" s="164"/>
      <c r="D1798" s="8"/>
    </row>
    <row r="1799" spans="1:4" x14ac:dyDescent="0.2">
      <c r="A1799" s="164"/>
      <c r="D1799" s="8"/>
    </row>
    <row r="1800" spans="1:4" x14ac:dyDescent="0.2">
      <c r="A1800" s="164"/>
      <c r="D1800" s="8"/>
    </row>
    <row r="1801" spans="1:4" x14ac:dyDescent="0.2">
      <c r="A1801" s="164"/>
      <c r="D1801" s="8"/>
    </row>
    <row r="1802" spans="1:4" x14ac:dyDescent="0.2">
      <c r="A1802" s="164"/>
      <c r="D1802" s="8"/>
    </row>
    <row r="1803" spans="1:4" x14ac:dyDescent="0.2">
      <c r="A1803" s="164"/>
      <c r="D1803" s="8"/>
    </row>
    <row r="1804" spans="1:4" x14ac:dyDescent="0.2">
      <c r="A1804" s="164"/>
      <c r="D1804" s="8"/>
    </row>
    <row r="1805" spans="1:4" x14ac:dyDescent="0.2">
      <c r="A1805" s="164"/>
      <c r="D1805" s="8"/>
    </row>
    <row r="1806" spans="1:4" x14ac:dyDescent="0.2">
      <c r="A1806" s="164"/>
      <c r="D1806" s="8"/>
    </row>
    <row r="1807" spans="1:4" x14ac:dyDescent="0.2">
      <c r="A1807" s="164"/>
      <c r="D1807" s="8"/>
    </row>
    <row r="1808" spans="1:4" x14ac:dyDescent="0.2">
      <c r="A1808" s="164"/>
      <c r="D1808" s="8"/>
    </row>
    <row r="1809" spans="1:4" x14ac:dyDescent="0.2">
      <c r="A1809" s="164"/>
      <c r="D1809" s="8"/>
    </row>
    <row r="1810" spans="1:4" x14ac:dyDescent="0.2">
      <c r="A1810" s="164"/>
      <c r="D1810" s="8"/>
    </row>
    <row r="1811" spans="1:4" x14ac:dyDescent="0.2">
      <c r="A1811" s="164"/>
      <c r="D1811" s="8"/>
    </row>
    <row r="1812" spans="1:4" x14ac:dyDescent="0.2">
      <c r="A1812" s="164"/>
      <c r="D1812" s="8"/>
    </row>
    <row r="1813" spans="1:4" x14ac:dyDescent="0.2">
      <c r="A1813" s="164"/>
      <c r="D1813" s="8"/>
    </row>
    <row r="1814" spans="1:4" x14ac:dyDescent="0.2">
      <c r="A1814" s="164"/>
      <c r="D1814" s="8"/>
    </row>
    <row r="1815" spans="1:4" x14ac:dyDescent="0.2">
      <c r="A1815" s="164"/>
      <c r="D1815" s="8"/>
    </row>
    <row r="1816" spans="1:4" x14ac:dyDescent="0.2">
      <c r="A1816" s="164"/>
      <c r="D1816" s="8"/>
    </row>
    <row r="1817" spans="1:4" x14ac:dyDescent="0.2">
      <c r="A1817" s="164"/>
      <c r="D1817" s="8"/>
    </row>
    <row r="1818" spans="1:4" x14ac:dyDescent="0.2">
      <c r="A1818" s="164"/>
      <c r="D1818" s="8"/>
    </row>
    <row r="1819" spans="1:4" x14ac:dyDescent="0.2">
      <c r="A1819" s="164"/>
      <c r="D1819" s="8"/>
    </row>
    <row r="1820" spans="1:4" x14ac:dyDescent="0.2">
      <c r="A1820" s="164"/>
      <c r="D1820" s="8"/>
    </row>
    <row r="1821" spans="1:4" x14ac:dyDescent="0.2">
      <c r="A1821" s="164"/>
      <c r="D1821" s="8"/>
    </row>
    <row r="1822" spans="1:4" x14ac:dyDescent="0.2">
      <c r="A1822" s="164"/>
      <c r="D1822" s="8"/>
    </row>
    <row r="1823" spans="1:4" x14ac:dyDescent="0.2">
      <c r="A1823" s="164"/>
      <c r="D1823" s="8"/>
    </row>
    <row r="1824" spans="1:4" x14ac:dyDescent="0.2">
      <c r="A1824" s="164"/>
      <c r="D1824" s="8"/>
    </row>
    <row r="1825" spans="1:4" x14ac:dyDescent="0.2">
      <c r="A1825" s="164"/>
      <c r="D1825" s="8"/>
    </row>
    <row r="1826" spans="1:4" x14ac:dyDescent="0.2">
      <c r="A1826" s="164"/>
      <c r="D1826" s="8"/>
    </row>
    <row r="1827" spans="1:4" x14ac:dyDescent="0.2">
      <c r="A1827" s="164"/>
      <c r="D1827" s="8"/>
    </row>
    <row r="1828" spans="1:4" x14ac:dyDescent="0.2">
      <c r="A1828" s="164"/>
      <c r="D1828" s="8"/>
    </row>
    <row r="1829" spans="1:4" x14ac:dyDescent="0.2">
      <c r="A1829" s="164"/>
      <c r="D1829" s="8"/>
    </row>
    <row r="1830" spans="1:4" x14ac:dyDescent="0.2">
      <c r="A1830" s="164"/>
      <c r="D1830" s="8"/>
    </row>
    <row r="1831" spans="1:4" x14ac:dyDescent="0.2">
      <c r="A1831" s="164"/>
      <c r="D1831" s="8"/>
    </row>
    <row r="1832" spans="1:4" x14ac:dyDescent="0.2">
      <c r="A1832" s="164"/>
      <c r="D1832" s="8"/>
    </row>
    <row r="1833" spans="1:4" x14ac:dyDescent="0.2">
      <c r="A1833" s="164"/>
      <c r="D1833" s="8"/>
    </row>
    <row r="1834" spans="1:4" x14ac:dyDescent="0.2">
      <c r="A1834" s="164"/>
      <c r="D1834" s="8"/>
    </row>
    <row r="1835" spans="1:4" x14ac:dyDescent="0.2">
      <c r="A1835" s="164"/>
      <c r="D1835" s="8"/>
    </row>
    <row r="1836" spans="1:4" x14ac:dyDescent="0.2">
      <c r="A1836" s="164"/>
      <c r="D1836" s="8"/>
    </row>
    <row r="1837" spans="1:4" x14ac:dyDescent="0.2">
      <c r="A1837" s="164"/>
      <c r="D1837" s="8"/>
    </row>
    <row r="1838" spans="1:4" x14ac:dyDescent="0.2">
      <c r="A1838" s="164"/>
      <c r="D1838" s="8"/>
    </row>
    <row r="1839" spans="1:4" x14ac:dyDescent="0.2">
      <c r="A1839" s="164"/>
      <c r="D1839" s="8"/>
    </row>
    <row r="1840" spans="1:4" x14ac:dyDescent="0.2">
      <c r="A1840" s="164"/>
      <c r="D1840" s="8"/>
    </row>
    <row r="1841" spans="1:4" x14ac:dyDescent="0.2">
      <c r="A1841" s="164"/>
      <c r="D1841" s="8"/>
    </row>
    <row r="1842" spans="1:4" x14ac:dyDescent="0.2">
      <c r="A1842" s="164"/>
      <c r="D1842" s="8"/>
    </row>
    <row r="1843" spans="1:4" x14ac:dyDescent="0.2">
      <c r="A1843" s="164"/>
      <c r="D1843" s="8"/>
    </row>
    <row r="1844" spans="1:4" x14ac:dyDescent="0.2">
      <c r="A1844" s="164"/>
      <c r="D1844" s="8"/>
    </row>
    <row r="1845" spans="1:4" x14ac:dyDescent="0.2">
      <c r="A1845" s="164"/>
      <c r="D1845" s="8"/>
    </row>
    <row r="1846" spans="1:4" x14ac:dyDescent="0.2">
      <c r="A1846" s="164"/>
      <c r="D1846" s="8"/>
    </row>
    <row r="1847" spans="1:4" x14ac:dyDescent="0.2">
      <c r="A1847" s="164"/>
      <c r="D1847" s="8"/>
    </row>
    <row r="1848" spans="1:4" x14ac:dyDescent="0.2">
      <c r="A1848" s="164"/>
      <c r="D1848" s="8"/>
    </row>
    <row r="1849" spans="1:4" x14ac:dyDescent="0.2">
      <c r="A1849" s="164"/>
      <c r="D1849" s="8"/>
    </row>
    <row r="1850" spans="1:4" x14ac:dyDescent="0.2">
      <c r="A1850" s="164"/>
      <c r="D1850" s="8"/>
    </row>
    <row r="1851" spans="1:4" x14ac:dyDescent="0.2">
      <c r="A1851" s="164"/>
      <c r="D1851" s="8"/>
    </row>
    <row r="1852" spans="1:4" x14ac:dyDescent="0.2">
      <c r="A1852" s="164"/>
      <c r="D1852" s="8"/>
    </row>
    <row r="1853" spans="1:4" x14ac:dyDescent="0.2">
      <c r="A1853" s="164"/>
      <c r="D1853" s="8"/>
    </row>
    <row r="1854" spans="1:4" x14ac:dyDescent="0.2">
      <c r="A1854" s="164"/>
      <c r="D1854" s="8"/>
    </row>
    <row r="1855" spans="1:4" x14ac:dyDescent="0.2">
      <c r="A1855" s="164"/>
      <c r="D1855" s="8"/>
    </row>
    <row r="1856" spans="1:4" x14ac:dyDescent="0.2">
      <c r="A1856" s="164"/>
      <c r="D1856" s="8"/>
    </row>
    <row r="1857" spans="1:4" x14ac:dyDescent="0.2">
      <c r="A1857" s="164"/>
      <c r="D1857" s="8"/>
    </row>
    <row r="1858" spans="1:4" x14ac:dyDescent="0.2">
      <c r="A1858" s="164"/>
      <c r="D1858" s="8"/>
    </row>
    <row r="1859" spans="1:4" x14ac:dyDescent="0.2">
      <c r="A1859" s="164"/>
      <c r="D1859" s="8"/>
    </row>
    <row r="1860" spans="1:4" x14ac:dyDescent="0.2">
      <c r="A1860" s="164"/>
      <c r="D1860" s="8"/>
    </row>
    <row r="1861" spans="1:4" x14ac:dyDescent="0.2">
      <c r="A1861" s="164"/>
      <c r="D1861" s="8"/>
    </row>
    <row r="1862" spans="1:4" x14ac:dyDescent="0.2">
      <c r="A1862" s="164"/>
      <c r="D1862" s="8"/>
    </row>
    <row r="1863" spans="1:4" x14ac:dyDescent="0.2">
      <c r="A1863" s="164"/>
      <c r="D1863" s="8"/>
    </row>
    <row r="1864" spans="1:4" x14ac:dyDescent="0.2">
      <c r="A1864" s="164"/>
      <c r="D1864" s="8"/>
    </row>
    <row r="1865" spans="1:4" x14ac:dyDescent="0.2">
      <c r="A1865" s="164"/>
      <c r="D1865" s="8"/>
    </row>
    <row r="1866" spans="1:4" x14ac:dyDescent="0.2">
      <c r="A1866" s="164"/>
      <c r="D1866" s="8"/>
    </row>
    <row r="1867" spans="1:4" x14ac:dyDescent="0.2">
      <c r="A1867" s="164"/>
      <c r="D1867" s="8"/>
    </row>
    <row r="1868" spans="1:4" x14ac:dyDescent="0.2">
      <c r="A1868" s="164"/>
      <c r="D1868" s="8"/>
    </row>
    <row r="1869" spans="1:4" x14ac:dyDescent="0.2">
      <c r="A1869" s="164"/>
      <c r="D1869" s="8"/>
    </row>
    <row r="1870" spans="1:4" x14ac:dyDescent="0.2">
      <c r="A1870" s="164"/>
      <c r="D1870" s="8"/>
    </row>
    <row r="1871" spans="1:4" x14ac:dyDescent="0.2">
      <c r="A1871" s="164"/>
      <c r="D1871" s="8"/>
    </row>
    <row r="1872" spans="1:4" x14ac:dyDescent="0.2">
      <c r="A1872" s="164"/>
      <c r="D1872" s="8"/>
    </row>
    <row r="1873" spans="1:4" x14ac:dyDescent="0.2">
      <c r="A1873" s="164"/>
      <c r="D1873" s="8"/>
    </row>
    <row r="1874" spans="1:4" x14ac:dyDescent="0.2">
      <c r="A1874" s="164"/>
      <c r="D1874" s="8"/>
    </row>
    <row r="1875" spans="1:4" x14ac:dyDescent="0.2">
      <c r="A1875" s="164"/>
      <c r="D1875" s="8"/>
    </row>
    <row r="1876" spans="1:4" x14ac:dyDescent="0.2">
      <c r="A1876" s="164"/>
      <c r="D1876" s="8"/>
    </row>
    <row r="1877" spans="1:4" x14ac:dyDescent="0.2">
      <c r="A1877" s="164"/>
      <c r="D1877" s="8"/>
    </row>
    <row r="1878" spans="1:4" x14ac:dyDescent="0.2">
      <c r="A1878" s="164"/>
      <c r="D1878" s="8"/>
    </row>
    <row r="1879" spans="1:4" x14ac:dyDescent="0.2">
      <c r="A1879" s="164"/>
      <c r="D1879" s="8"/>
    </row>
    <row r="1880" spans="1:4" x14ac:dyDescent="0.2">
      <c r="A1880" s="164"/>
      <c r="D1880" s="8"/>
    </row>
    <row r="1881" spans="1:4" x14ac:dyDescent="0.2">
      <c r="A1881" s="164"/>
      <c r="D1881" s="8"/>
    </row>
    <row r="1882" spans="1:4" x14ac:dyDescent="0.2">
      <c r="A1882" s="164"/>
      <c r="D1882" s="8"/>
    </row>
    <row r="1883" spans="1:4" x14ac:dyDescent="0.2">
      <c r="A1883" s="164"/>
      <c r="D1883" s="8"/>
    </row>
    <row r="1884" spans="1:4" x14ac:dyDescent="0.2">
      <c r="A1884" s="164"/>
      <c r="D1884" s="8"/>
    </row>
    <row r="1885" spans="1:4" x14ac:dyDescent="0.2">
      <c r="A1885" s="164"/>
      <c r="D1885" s="8"/>
    </row>
    <row r="1886" spans="1:4" x14ac:dyDescent="0.2">
      <c r="A1886" s="164"/>
      <c r="D1886" s="8"/>
    </row>
    <row r="1887" spans="1:4" x14ac:dyDescent="0.2">
      <c r="A1887" s="164"/>
      <c r="D1887" s="8"/>
    </row>
    <row r="1888" spans="1:4" x14ac:dyDescent="0.2">
      <c r="A1888" s="164"/>
      <c r="D1888" s="8"/>
    </row>
    <row r="1889" spans="1:4" x14ac:dyDescent="0.2">
      <c r="A1889" s="164"/>
      <c r="D1889" s="8"/>
    </row>
    <row r="1890" spans="1:4" x14ac:dyDescent="0.2">
      <c r="A1890" s="164"/>
      <c r="D1890" s="8"/>
    </row>
    <row r="1891" spans="1:4" x14ac:dyDescent="0.2">
      <c r="A1891" s="164"/>
      <c r="D1891" s="8"/>
    </row>
    <row r="1892" spans="1:4" x14ac:dyDescent="0.2">
      <c r="A1892" s="164"/>
      <c r="D1892" s="8"/>
    </row>
    <row r="1893" spans="1:4" x14ac:dyDescent="0.2">
      <c r="A1893" s="164"/>
      <c r="D1893" s="8"/>
    </row>
    <row r="1894" spans="1:4" x14ac:dyDescent="0.2">
      <c r="A1894" s="164"/>
      <c r="D1894" s="8"/>
    </row>
    <row r="1895" spans="1:4" x14ac:dyDescent="0.2">
      <c r="A1895" s="164"/>
      <c r="D1895" s="8"/>
    </row>
    <row r="1896" spans="1:4" x14ac:dyDescent="0.2">
      <c r="A1896" s="164"/>
      <c r="D1896" s="8"/>
    </row>
    <row r="1897" spans="1:4" x14ac:dyDescent="0.2">
      <c r="A1897" s="164"/>
      <c r="D1897" s="8"/>
    </row>
    <row r="1898" spans="1:4" x14ac:dyDescent="0.2">
      <c r="A1898" s="164"/>
      <c r="D1898" s="8"/>
    </row>
    <row r="1899" spans="1:4" x14ac:dyDescent="0.2">
      <c r="A1899" s="164"/>
      <c r="D1899" s="8"/>
    </row>
    <row r="1900" spans="1:4" x14ac:dyDescent="0.2">
      <c r="A1900" s="164"/>
      <c r="D1900" s="8"/>
    </row>
    <row r="1901" spans="1:4" x14ac:dyDescent="0.2">
      <c r="A1901" s="164"/>
      <c r="D1901" s="8"/>
    </row>
    <row r="1902" spans="1:4" x14ac:dyDescent="0.2">
      <c r="A1902" s="164"/>
      <c r="D1902" s="8"/>
    </row>
    <row r="1903" spans="1:4" x14ac:dyDescent="0.2">
      <c r="A1903" s="164"/>
      <c r="D1903" s="8"/>
    </row>
    <row r="1904" spans="1:4" x14ac:dyDescent="0.2">
      <c r="A1904" s="164"/>
      <c r="D1904" s="8"/>
    </row>
    <row r="1905" spans="1:4" x14ac:dyDescent="0.2">
      <c r="A1905" s="164"/>
      <c r="D1905" s="8"/>
    </row>
    <row r="1906" spans="1:4" x14ac:dyDescent="0.2">
      <c r="A1906" s="164"/>
      <c r="D1906" s="8"/>
    </row>
    <row r="1907" spans="1:4" x14ac:dyDescent="0.2">
      <c r="A1907" s="164"/>
      <c r="D1907" s="8"/>
    </row>
    <row r="1908" spans="1:4" x14ac:dyDescent="0.2">
      <c r="A1908" s="164"/>
      <c r="D1908" s="8"/>
    </row>
    <row r="1909" spans="1:4" x14ac:dyDescent="0.2">
      <c r="A1909" s="164"/>
      <c r="D1909" s="8"/>
    </row>
    <row r="1910" spans="1:4" x14ac:dyDescent="0.2">
      <c r="A1910" s="164"/>
      <c r="D1910" s="8"/>
    </row>
    <row r="1911" spans="1:4" x14ac:dyDescent="0.2">
      <c r="A1911" s="164"/>
      <c r="D1911" s="8"/>
    </row>
    <row r="1912" spans="1:4" x14ac:dyDescent="0.2">
      <c r="A1912" s="164"/>
      <c r="D1912" s="8"/>
    </row>
    <row r="1913" spans="1:4" x14ac:dyDescent="0.2">
      <c r="A1913" s="164"/>
      <c r="D1913" s="8"/>
    </row>
    <row r="1914" spans="1:4" x14ac:dyDescent="0.2">
      <c r="A1914" s="164"/>
      <c r="D1914" s="8"/>
    </row>
    <row r="1915" spans="1:4" x14ac:dyDescent="0.2">
      <c r="A1915" s="164"/>
      <c r="D1915" s="8"/>
    </row>
    <row r="1916" spans="1:4" x14ac:dyDescent="0.2">
      <c r="A1916" s="164"/>
      <c r="D1916" s="8"/>
    </row>
    <row r="1917" spans="1:4" x14ac:dyDescent="0.2">
      <c r="A1917" s="164"/>
      <c r="D1917" s="8"/>
    </row>
    <row r="1918" spans="1:4" x14ac:dyDescent="0.2">
      <c r="A1918" s="164"/>
      <c r="D1918" s="8"/>
    </row>
    <row r="1919" spans="1:4" x14ac:dyDescent="0.2">
      <c r="A1919" s="164"/>
      <c r="D1919" s="8"/>
    </row>
    <row r="1920" spans="1:4" x14ac:dyDescent="0.2">
      <c r="A1920" s="164"/>
      <c r="D1920" s="8"/>
    </row>
    <row r="1921" spans="1:4" x14ac:dyDescent="0.2">
      <c r="A1921" s="164"/>
      <c r="D1921" s="8"/>
    </row>
    <row r="1922" spans="1:4" x14ac:dyDescent="0.2">
      <c r="A1922" s="164"/>
      <c r="D1922" s="8"/>
    </row>
    <row r="1923" spans="1:4" x14ac:dyDescent="0.2">
      <c r="A1923" s="164"/>
      <c r="D1923" s="8"/>
    </row>
    <row r="1924" spans="1:4" x14ac:dyDescent="0.2">
      <c r="A1924" s="164"/>
      <c r="D1924" s="8"/>
    </row>
    <row r="1925" spans="1:4" x14ac:dyDescent="0.2">
      <c r="A1925" s="164"/>
      <c r="D1925" s="8"/>
    </row>
    <row r="1926" spans="1:4" x14ac:dyDescent="0.2">
      <c r="A1926" s="164"/>
      <c r="D1926" s="8"/>
    </row>
    <row r="1927" spans="1:4" x14ac:dyDescent="0.2">
      <c r="A1927" s="164"/>
      <c r="D1927" s="8"/>
    </row>
    <row r="1928" spans="1:4" x14ac:dyDescent="0.2">
      <c r="A1928" s="164"/>
      <c r="D1928" s="8"/>
    </row>
    <row r="1929" spans="1:4" x14ac:dyDescent="0.2">
      <c r="A1929" s="164"/>
      <c r="D1929" s="8"/>
    </row>
    <row r="1930" spans="1:4" x14ac:dyDescent="0.2">
      <c r="A1930" s="164"/>
      <c r="D1930" s="8"/>
    </row>
    <row r="1931" spans="1:4" x14ac:dyDescent="0.2">
      <c r="A1931" s="164"/>
      <c r="D1931" s="8"/>
    </row>
    <row r="1932" spans="1:4" x14ac:dyDescent="0.2">
      <c r="A1932" s="164"/>
      <c r="D1932" s="8"/>
    </row>
    <row r="1933" spans="1:4" x14ac:dyDescent="0.2">
      <c r="A1933" s="164"/>
      <c r="D1933" s="8"/>
    </row>
    <row r="1934" spans="1:4" x14ac:dyDescent="0.2">
      <c r="A1934" s="164"/>
      <c r="D1934" s="8"/>
    </row>
    <row r="1935" spans="1:4" x14ac:dyDescent="0.2">
      <c r="A1935" s="164"/>
      <c r="D1935" s="8"/>
    </row>
    <row r="1936" spans="1:4" x14ac:dyDescent="0.2">
      <c r="A1936" s="164"/>
      <c r="D1936" s="8"/>
    </row>
    <row r="1937" spans="1:4" x14ac:dyDescent="0.2">
      <c r="A1937" s="164"/>
      <c r="D1937" s="8"/>
    </row>
    <row r="1938" spans="1:4" x14ac:dyDescent="0.2">
      <c r="A1938" s="164"/>
      <c r="D1938" s="8"/>
    </row>
    <row r="1939" spans="1:4" x14ac:dyDescent="0.2">
      <c r="A1939" s="164"/>
      <c r="D1939" s="8"/>
    </row>
    <row r="1940" spans="1:4" x14ac:dyDescent="0.2">
      <c r="A1940" s="164"/>
      <c r="D1940" s="8"/>
    </row>
    <row r="1941" spans="1:4" x14ac:dyDescent="0.2">
      <c r="A1941" s="164"/>
      <c r="D1941" s="8"/>
    </row>
    <row r="1942" spans="1:4" x14ac:dyDescent="0.2">
      <c r="A1942" s="164"/>
      <c r="D1942" s="8"/>
    </row>
    <row r="1943" spans="1:4" x14ac:dyDescent="0.2">
      <c r="A1943" s="164"/>
      <c r="D1943" s="8"/>
    </row>
    <row r="1944" spans="1:4" x14ac:dyDescent="0.2">
      <c r="A1944" s="164"/>
      <c r="D1944" s="8"/>
    </row>
    <row r="1945" spans="1:4" x14ac:dyDescent="0.2">
      <c r="A1945" s="164"/>
      <c r="D1945" s="8"/>
    </row>
    <row r="1946" spans="1:4" x14ac:dyDescent="0.2">
      <c r="A1946" s="164"/>
      <c r="D1946" s="8"/>
    </row>
    <row r="1947" spans="1:4" x14ac:dyDescent="0.2">
      <c r="A1947" s="164"/>
      <c r="D1947" s="8"/>
    </row>
    <row r="1948" spans="1:4" x14ac:dyDescent="0.2">
      <c r="A1948" s="164"/>
      <c r="D1948" s="8"/>
    </row>
    <row r="1949" spans="1:4" x14ac:dyDescent="0.2">
      <c r="A1949" s="164"/>
      <c r="D1949" s="8"/>
    </row>
    <row r="1950" spans="1:4" x14ac:dyDescent="0.2">
      <c r="A1950" s="164"/>
      <c r="D1950" s="8"/>
    </row>
    <row r="1951" spans="1:4" x14ac:dyDescent="0.2">
      <c r="A1951" s="164"/>
      <c r="D1951" s="8"/>
    </row>
    <row r="1952" spans="1:4" x14ac:dyDescent="0.2">
      <c r="A1952" s="164"/>
      <c r="D1952" s="8"/>
    </row>
    <row r="1953" spans="1:4" x14ac:dyDescent="0.2">
      <c r="A1953" s="164"/>
      <c r="D1953" s="8"/>
    </row>
    <row r="1954" spans="1:4" x14ac:dyDescent="0.2">
      <c r="A1954" s="164"/>
      <c r="D1954" s="8"/>
    </row>
    <row r="1955" spans="1:4" x14ac:dyDescent="0.2">
      <c r="A1955" s="164"/>
      <c r="D1955" s="8"/>
    </row>
    <row r="1956" spans="1:4" x14ac:dyDescent="0.2">
      <c r="A1956" s="164"/>
      <c r="D1956" s="8"/>
    </row>
    <row r="1957" spans="1:4" x14ac:dyDescent="0.2">
      <c r="A1957" s="164"/>
      <c r="D1957" s="8"/>
    </row>
    <row r="1958" spans="1:4" x14ac:dyDescent="0.2">
      <c r="A1958" s="164"/>
      <c r="D1958" s="8"/>
    </row>
    <row r="1959" spans="1:4" x14ac:dyDescent="0.2">
      <c r="A1959" s="164"/>
      <c r="D1959" s="8"/>
    </row>
    <row r="1960" spans="1:4" x14ac:dyDescent="0.2">
      <c r="A1960" s="164"/>
      <c r="D1960" s="8"/>
    </row>
    <row r="1961" spans="1:4" x14ac:dyDescent="0.2">
      <c r="A1961" s="164"/>
      <c r="D1961" s="8"/>
    </row>
    <row r="1962" spans="1:4" x14ac:dyDescent="0.2">
      <c r="A1962" s="164"/>
      <c r="D1962" s="8"/>
    </row>
    <row r="1963" spans="1:4" x14ac:dyDescent="0.2">
      <c r="A1963" s="164"/>
      <c r="D1963" s="8"/>
    </row>
    <row r="1964" spans="1:4" x14ac:dyDescent="0.2">
      <c r="A1964" s="164"/>
      <c r="D1964" s="8"/>
    </row>
    <row r="1965" spans="1:4" x14ac:dyDescent="0.2">
      <c r="A1965" s="164"/>
      <c r="D1965" s="8"/>
    </row>
    <row r="1966" spans="1:4" x14ac:dyDescent="0.2">
      <c r="A1966" s="164"/>
      <c r="D1966" s="8"/>
    </row>
    <row r="1967" spans="1:4" x14ac:dyDescent="0.2">
      <c r="A1967" s="164"/>
      <c r="D1967" s="8"/>
    </row>
    <row r="1968" spans="1:4" x14ac:dyDescent="0.2">
      <c r="A1968" s="164"/>
      <c r="D1968" s="8"/>
    </row>
    <row r="1969" spans="1:4" x14ac:dyDescent="0.2">
      <c r="A1969" s="164"/>
      <c r="D1969" s="8"/>
    </row>
    <row r="1970" spans="1:4" x14ac:dyDescent="0.2">
      <c r="A1970" s="164"/>
      <c r="D1970" s="8"/>
    </row>
    <row r="1971" spans="1:4" x14ac:dyDescent="0.2">
      <c r="A1971" s="164"/>
      <c r="D1971" s="8"/>
    </row>
    <row r="1972" spans="1:4" x14ac:dyDescent="0.2">
      <c r="A1972" s="164"/>
      <c r="D1972" s="8"/>
    </row>
    <row r="1973" spans="1:4" x14ac:dyDescent="0.2">
      <c r="A1973" s="164"/>
      <c r="D1973" s="8"/>
    </row>
    <row r="1974" spans="1:4" x14ac:dyDescent="0.2">
      <c r="A1974" s="164"/>
      <c r="D1974" s="8"/>
    </row>
    <row r="1975" spans="1:4" x14ac:dyDescent="0.2">
      <c r="A1975" s="164"/>
      <c r="D1975" s="8"/>
    </row>
    <row r="1976" spans="1:4" x14ac:dyDescent="0.2">
      <c r="A1976" s="164"/>
      <c r="D1976" s="8"/>
    </row>
    <row r="1977" spans="1:4" x14ac:dyDescent="0.2">
      <c r="A1977" s="164"/>
      <c r="D1977" s="8"/>
    </row>
    <row r="1978" spans="1:4" x14ac:dyDescent="0.2">
      <c r="A1978" s="164"/>
      <c r="D1978" s="8"/>
    </row>
    <row r="1979" spans="1:4" x14ac:dyDescent="0.2">
      <c r="A1979" s="164"/>
      <c r="D1979" s="8"/>
    </row>
    <row r="1980" spans="1:4" x14ac:dyDescent="0.2">
      <c r="A1980" s="164"/>
      <c r="D1980" s="8"/>
    </row>
    <row r="1981" spans="1:4" x14ac:dyDescent="0.2">
      <c r="A1981" s="164"/>
      <c r="D1981" s="8"/>
    </row>
    <row r="1982" spans="1:4" x14ac:dyDescent="0.2">
      <c r="A1982" s="164"/>
      <c r="D1982" s="8"/>
    </row>
    <row r="1983" spans="1:4" x14ac:dyDescent="0.2">
      <c r="A1983" s="164"/>
      <c r="D1983" s="8"/>
    </row>
    <row r="1984" spans="1:4" x14ac:dyDescent="0.2">
      <c r="A1984" s="164"/>
      <c r="D1984" s="8"/>
    </row>
    <row r="1985" spans="1:4" x14ac:dyDescent="0.2">
      <c r="A1985" s="164"/>
      <c r="D1985" s="8"/>
    </row>
    <row r="1986" spans="1:4" x14ac:dyDescent="0.2">
      <c r="A1986" s="164"/>
      <c r="D1986" s="8"/>
    </row>
    <row r="1987" spans="1:4" x14ac:dyDescent="0.2">
      <c r="A1987" s="164"/>
      <c r="D1987" s="8"/>
    </row>
    <row r="1988" spans="1:4" x14ac:dyDescent="0.2">
      <c r="A1988" s="164"/>
      <c r="D1988" s="8"/>
    </row>
    <row r="1989" spans="1:4" x14ac:dyDescent="0.2">
      <c r="A1989" s="164"/>
      <c r="D1989" s="8"/>
    </row>
    <row r="1990" spans="1:4" x14ac:dyDescent="0.2">
      <c r="A1990" s="164"/>
      <c r="D1990" s="8"/>
    </row>
    <row r="1991" spans="1:4" x14ac:dyDescent="0.2">
      <c r="A1991" s="164"/>
      <c r="D1991" s="8"/>
    </row>
    <row r="1992" spans="1:4" x14ac:dyDescent="0.2">
      <c r="A1992" s="164"/>
      <c r="D1992" s="8"/>
    </row>
    <row r="1993" spans="1:4" x14ac:dyDescent="0.2">
      <c r="A1993" s="164"/>
      <c r="D1993" s="8"/>
    </row>
    <row r="1994" spans="1:4" x14ac:dyDescent="0.2">
      <c r="A1994" s="164"/>
      <c r="D1994" s="8"/>
    </row>
    <row r="1995" spans="1:4" x14ac:dyDescent="0.2">
      <c r="A1995" s="164"/>
      <c r="D1995" s="8"/>
    </row>
    <row r="1996" spans="1:4" x14ac:dyDescent="0.2">
      <c r="A1996" s="164"/>
      <c r="D1996" s="8"/>
    </row>
    <row r="1997" spans="1:4" x14ac:dyDescent="0.2">
      <c r="A1997" s="164"/>
      <c r="D1997" s="8"/>
    </row>
    <row r="1998" spans="1:4" x14ac:dyDescent="0.2">
      <c r="A1998" s="164"/>
      <c r="D1998" s="8"/>
    </row>
    <row r="1999" spans="1:4" x14ac:dyDescent="0.2">
      <c r="A1999" s="164"/>
      <c r="D1999" s="8"/>
    </row>
    <row r="2000" spans="1:4" x14ac:dyDescent="0.2">
      <c r="A2000" s="164"/>
      <c r="D2000" s="8"/>
    </row>
    <row r="2001" spans="1:4" x14ac:dyDescent="0.2">
      <c r="A2001" s="164"/>
      <c r="D2001" s="8"/>
    </row>
    <row r="2002" spans="1:4" x14ac:dyDescent="0.2">
      <c r="A2002" s="164"/>
      <c r="D2002" s="8"/>
    </row>
    <row r="2003" spans="1:4" x14ac:dyDescent="0.2">
      <c r="A2003" s="164"/>
      <c r="D2003" s="8"/>
    </row>
    <row r="2004" spans="1:4" x14ac:dyDescent="0.2">
      <c r="A2004" s="164"/>
      <c r="D2004" s="8"/>
    </row>
    <row r="2005" spans="1:4" x14ac:dyDescent="0.2">
      <c r="A2005" s="164"/>
      <c r="D2005" s="8"/>
    </row>
    <row r="2006" spans="1:4" x14ac:dyDescent="0.2">
      <c r="A2006" s="164"/>
      <c r="D2006" s="8"/>
    </row>
    <row r="2007" spans="1:4" x14ac:dyDescent="0.2">
      <c r="A2007" s="164"/>
      <c r="D2007" s="8"/>
    </row>
    <row r="2008" spans="1:4" x14ac:dyDescent="0.2">
      <c r="A2008" s="164"/>
      <c r="D2008" s="8"/>
    </row>
    <row r="2009" spans="1:4" x14ac:dyDescent="0.2">
      <c r="A2009" s="164"/>
      <c r="D2009" s="8"/>
    </row>
    <row r="2010" spans="1:4" x14ac:dyDescent="0.2">
      <c r="A2010" s="164"/>
      <c r="D2010" s="8"/>
    </row>
    <row r="2011" spans="1:4" x14ac:dyDescent="0.2">
      <c r="A2011" s="164"/>
      <c r="D2011" s="8"/>
    </row>
    <row r="2012" spans="1:4" x14ac:dyDescent="0.2">
      <c r="A2012" s="164"/>
      <c r="D2012" s="8"/>
    </row>
    <row r="2013" spans="1:4" x14ac:dyDescent="0.2">
      <c r="A2013" s="164"/>
      <c r="D2013" s="8"/>
    </row>
    <row r="2014" spans="1:4" x14ac:dyDescent="0.2">
      <c r="A2014" s="164"/>
      <c r="D2014" s="8"/>
    </row>
    <row r="2015" spans="1:4" x14ac:dyDescent="0.2">
      <c r="A2015" s="164"/>
      <c r="D2015" s="8"/>
    </row>
    <row r="2016" spans="1:4" x14ac:dyDescent="0.2">
      <c r="A2016" s="164"/>
      <c r="D2016" s="8"/>
    </row>
    <row r="2017" spans="1:4" x14ac:dyDescent="0.2">
      <c r="A2017" s="164"/>
      <c r="D2017" s="8"/>
    </row>
    <row r="2018" spans="1:4" x14ac:dyDescent="0.2">
      <c r="A2018" s="164"/>
      <c r="D2018" s="8"/>
    </row>
    <row r="2019" spans="1:4" x14ac:dyDescent="0.2">
      <c r="A2019" s="164"/>
      <c r="D2019" s="8"/>
    </row>
    <row r="2020" spans="1:4" x14ac:dyDescent="0.2">
      <c r="A2020" s="164"/>
      <c r="D2020" s="8"/>
    </row>
    <row r="2021" spans="1:4" x14ac:dyDescent="0.2">
      <c r="A2021" s="164"/>
      <c r="D2021" s="8"/>
    </row>
    <row r="2022" spans="1:4" x14ac:dyDescent="0.2">
      <c r="A2022" s="164"/>
      <c r="D2022" s="8"/>
    </row>
    <row r="2023" spans="1:4" x14ac:dyDescent="0.2">
      <c r="A2023" s="164"/>
      <c r="D2023" s="8"/>
    </row>
    <row r="2024" spans="1:4" x14ac:dyDescent="0.2">
      <c r="A2024" s="164"/>
      <c r="D2024" s="8"/>
    </row>
    <row r="2025" spans="1:4" x14ac:dyDescent="0.2">
      <c r="A2025" s="164"/>
      <c r="D2025" s="8"/>
    </row>
    <row r="2026" spans="1:4" x14ac:dyDescent="0.2">
      <c r="A2026" s="164"/>
      <c r="D2026" s="8"/>
    </row>
    <row r="2027" spans="1:4" x14ac:dyDescent="0.2">
      <c r="A2027" s="164"/>
      <c r="D2027" s="8"/>
    </row>
    <row r="2028" spans="1:4" x14ac:dyDescent="0.2">
      <c r="A2028" s="164"/>
      <c r="D2028" s="8"/>
    </row>
    <row r="2029" spans="1:4" x14ac:dyDescent="0.2">
      <c r="A2029" s="164"/>
      <c r="D2029" s="8"/>
    </row>
    <row r="2030" spans="1:4" x14ac:dyDescent="0.2">
      <c r="A2030" s="164"/>
      <c r="D2030" s="8"/>
    </row>
    <row r="2031" spans="1:4" x14ac:dyDescent="0.2">
      <c r="A2031" s="164"/>
      <c r="D2031" s="8"/>
    </row>
    <row r="2032" spans="1:4" x14ac:dyDescent="0.2">
      <c r="A2032" s="164"/>
      <c r="D2032" s="8"/>
    </row>
    <row r="2033" spans="1:4" x14ac:dyDescent="0.2">
      <c r="A2033" s="164"/>
      <c r="D2033" s="8"/>
    </row>
    <row r="2034" spans="1:4" x14ac:dyDescent="0.2">
      <c r="A2034" s="164"/>
      <c r="D2034" s="8"/>
    </row>
    <row r="2035" spans="1:4" x14ac:dyDescent="0.2">
      <c r="A2035" s="164"/>
      <c r="D2035" s="8"/>
    </row>
    <row r="2036" spans="1:4" x14ac:dyDescent="0.2">
      <c r="A2036" s="164"/>
      <c r="D2036" s="8"/>
    </row>
    <row r="2037" spans="1:4" x14ac:dyDescent="0.2">
      <c r="A2037" s="164"/>
      <c r="D2037" s="8"/>
    </row>
    <row r="2038" spans="1:4" x14ac:dyDescent="0.2">
      <c r="A2038" s="164"/>
      <c r="D2038" s="8"/>
    </row>
    <row r="2039" spans="1:4" x14ac:dyDescent="0.2">
      <c r="A2039" s="164"/>
      <c r="D2039" s="8"/>
    </row>
    <row r="2040" spans="1:4" x14ac:dyDescent="0.2">
      <c r="A2040" s="164"/>
      <c r="D2040" s="8"/>
    </row>
    <row r="2041" spans="1:4" x14ac:dyDescent="0.2">
      <c r="A2041" s="164"/>
      <c r="D2041" s="8"/>
    </row>
    <row r="2042" spans="1:4" x14ac:dyDescent="0.2">
      <c r="A2042" s="164"/>
      <c r="D2042" s="8"/>
    </row>
    <row r="2043" spans="1:4" x14ac:dyDescent="0.2">
      <c r="A2043" s="164"/>
      <c r="D2043" s="8"/>
    </row>
    <row r="2044" spans="1:4" x14ac:dyDescent="0.2">
      <c r="A2044" s="164"/>
      <c r="D2044" s="8"/>
    </row>
    <row r="2045" spans="1:4" x14ac:dyDescent="0.2">
      <c r="A2045" s="164"/>
      <c r="D2045" s="8"/>
    </row>
    <row r="2046" spans="1:4" x14ac:dyDescent="0.2">
      <c r="A2046" s="164"/>
      <c r="D2046" s="8"/>
    </row>
    <row r="2047" spans="1:4" x14ac:dyDescent="0.2">
      <c r="A2047" s="164"/>
      <c r="D2047" s="8"/>
    </row>
    <row r="2048" spans="1:4" x14ac:dyDescent="0.2">
      <c r="A2048" s="164"/>
      <c r="D2048" s="8"/>
    </row>
    <row r="2049" spans="1:4" x14ac:dyDescent="0.2">
      <c r="A2049" s="164"/>
      <c r="D2049" s="8"/>
    </row>
    <row r="2050" spans="1:4" x14ac:dyDescent="0.2">
      <c r="A2050" s="164"/>
      <c r="D2050" s="8"/>
    </row>
    <row r="2051" spans="1:4" x14ac:dyDescent="0.2">
      <c r="A2051" s="164"/>
      <c r="D2051" s="8"/>
    </row>
    <row r="2052" spans="1:4" x14ac:dyDescent="0.2">
      <c r="A2052" s="164"/>
      <c r="D2052" s="8"/>
    </row>
    <row r="2053" spans="1:4" x14ac:dyDescent="0.2">
      <c r="A2053" s="164"/>
      <c r="D2053" s="8"/>
    </row>
    <row r="2054" spans="1:4" x14ac:dyDescent="0.2">
      <c r="A2054" s="164"/>
      <c r="D2054" s="8"/>
    </row>
    <row r="2055" spans="1:4" x14ac:dyDescent="0.2">
      <c r="A2055" s="164"/>
      <c r="D2055" s="8"/>
    </row>
    <row r="2056" spans="1:4" x14ac:dyDescent="0.2">
      <c r="A2056" s="164"/>
      <c r="D2056" s="8"/>
    </row>
    <row r="2057" spans="1:4" x14ac:dyDescent="0.2">
      <c r="A2057" s="164"/>
      <c r="D2057" s="8"/>
    </row>
    <row r="2058" spans="1:4" x14ac:dyDescent="0.2">
      <c r="A2058" s="164"/>
      <c r="D2058" s="8"/>
    </row>
    <row r="2059" spans="1:4" x14ac:dyDescent="0.2">
      <c r="A2059" s="164"/>
      <c r="D2059" s="8"/>
    </row>
    <row r="2060" spans="1:4" x14ac:dyDescent="0.2">
      <c r="A2060" s="164"/>
      <c r="D2060" s="8"/>
    </row>
    <row r="2061" spans="1:4" x14ac:dyDescent="0.2">
      <c r="A2061" s="164"/>
      <c r="D2061" s="8"/>
    </row>
    <row r="2062" spans="1:4" x14ac:dyDescent="0.2">
      <c r="A2062" s="164"/>
      <c r="D2062" s="8"/>
    </row>
    <row r="2063" spans="1:4" x14ac:dyDescent="0.2">
      <c r="A2063" s="164"/>
      <c r="D2063" s="8"/>
    </row>
    <row r="2064" spans="1:4" x14ac:dyDescent="0.2">
      <c r="A2064" s="164"/>
      <c r="D2064" s="8"/>
    </row>
    <row r="2065" spans="1:4" x14ac:dyDescent="0.2">
      <c r="A2065" s="164"/>
      <c r="D2065" s="8"/>
    </row>
    <row r="2066" spans="1:4" x14ac:dyDescent="0.2">
      <c r="A2066" s="164"/>
      <c r="D2066" s="8"/>
    </row>
    <row r="2067" spans="1:4" x14ac:dyDescent="0.2">
      <c r="A2067" s="164"/>
      <c r="D2067" s="8"/>
    </row>
    <row r="2068" spans="1:4" x14ac:dyDescent="0.2">
      <c r="A2068" s="164"/>
      <c r="D2068" s="8"/>
    </row>
    <row r="2069" spans="1:4" x14ac:dyDescent="0.2">
      <c r="A2069" s="164"/>
      <c r="D2069" s="8"/>
    </row>
    <row r="2070" spans="1:4" x14ac:dyDescent="0.2">
      <c r="A2070" s="164"/>
      <c r="D2070" s="8"/>
    </row>
    <row r="2071" spans="1:4" x14ac:dyDescent="0.2">
      <c r="A2071" s="164"/>
      <c r="D2071" s="8"/>
    </row>
    <row r="2072" spans="1:4" x14ac:dyDescent="0.2">
      <c r="A2072" s="164"/>
      <c r="D2072" s="8"/>
    </row>
    <row r="2073" spans="1:4" x14ac:dyDescent="0.2">
      <c r="A2073" s="164"/>
      <c r="D2073" s="8"/>
    </row>
    <row r="2074" spans="1:4" x14ac:dyDescent="0.2">
      <c r="A2074" s="164"/>
      <c r="D2074" s="8"/>
    </row>
    <row r="2075" spans="1:4" x14ac:dyDescent="0.2">
      <c r="A2075" s="164"/>
      <c r="D2075" s="8"/>
    </row>
    <row r="2076" spans="1:4" x14ac:dyDescent="0.2">
      <c r="A2076" s="164"/>
      <c r="D2076" s="8"/>
    </row>
    <row r="2077" spans="1:4" x14ac:dyDescent="0.2">
      <c r="A2077" s="164"/>
      <c r="D2077" s="8"/>
    </row>
    <row r="2078" spans="1:4" x14ac:dyDescent="0.2">
      <c r="A2078" s="164"/>
      <c r="D2078" s="8"/>
    </row>
    <row r="2079" spans="1:4" x14ac:dyDescent="0.2">
      <c r="A2079" s="164"/>
      <c r="D2079" s="8"/>
    </row>
    <row r="2080" spans="1:4" x14ac:dyDescent="0.2">
      <c r="A2080" s="164"/>
      <c r="D2080" s="8"/>
    </row>
    <row r="2081" spans="1:4" x14ac:dyDescent="0.2">
      <c r="A2081" s="164"/>
      <c r="D2081" s="8"/>
    </row>
    <row r="2082" spans="1:4" x14ac:dyDescent="0.2">
      <c r="A2082" s="164"/>
      <c r="D2082" s="8"/>
    </row>
    <row r="2083" spans="1:4" x14ac:dyDescent="0.2">
      <c r="A2083" s="164"/>
      <c r="D2083" s="8"/>
    </row>
    <row r="2084" spans="1:4" x14ac:dyDescent="0.2">
      <c r="A2084" s="164"/>
      <c r="D2084" s="8"/>
    </row>
    <row r="2085" spans="1:4" x14ac:dyDescent="0.2">
      <c r="A2085" s="164"/>
      <c r="D2085" s="8"/>
    </row>
    <row r="2086" spans="1:4" x14ac:dyDescent="0.2">
      <c r="A2086" s="164"/>
      <c r="D2086" s="8"/>
    </row>
    <row r="2087" spans="1:4" x14ac:dyDescent="0.2">
      <c r="A2087" s="164"/>
      <c r="D2087" s="8"/>
    </row>
    <row r="2088" spans="1:4" x14ac:dyDescent="0.2">
      <c r="A2088" s="164"/>
      <c r="D2088" s="8"/>
    </row>
    <row r="2089" spans="1:4" x14ac:dyDescent="0.2">
      <c r="A2089" s="164"/>
      <c r="D2089" s="8"/>
    </row>
    <row r="2090" spans="1:4" x14ac:dyDescent="0.2">
      <c r="A2090" s="164"/>
      <c r="D2090" s="8"/>
    </row>
    <row r="2091" spans="1:4" x14ac:dyDescent="0.2">
      <c r="A2091" s="164"/>
      <c r="D2091" s="8"/>
    </row>
    <row r="2092" spans="1:4" x14ac:dyDescent="0.2">
      <c r="A2092" s="164"/>
      <c r="D2092" s="8"/>
    </row>
    <row r="2093" spans="1:4" x14ac:dyDescent="0.2">
      <c r="A2093" s="164"/>
      <c r="D2093" s="8"/>
    </row>
    <row r="2094" spans="1:4" x14ac:dyDescent="0.2">
      <c r="A2094" s="164"/>
      <c r="D2094" s="8"/>
    </row>
    <row r="2095" spans="1:4" x14ac:dyDescent="0.2">
      <c r="A2095" s="164"/>
      <c r="D2095" s="8"/>
    </row>
    <row r="2096" spans="1:4" x14ac:dyDescent="0.2">
      <c r="A2096" s="164"/>
      <c r="D2096" s="8"/>
    </row>
    <row r="2097" spans="1:4" x14ac:dyDescent="0.2">
      <c r="A2097" s="164"/>
      <c r="D2097" s="8"/>
    </row>
    <row r="2098" spans="1:4" x14ac:dyDescent="0.2">
      <c r="A2098" s="164"/>
      <c r="D2098" s="8"/>
    </row>
    <row r="2099" spans="1:4" x14ac:dyDescent="0.2">
      <c r="A2099" s="164"/>
      <c r="D2099" s="8"/>
    </row>
    <row r="2100" spans="1:4" x14ac:dyDescent="0.2">
      <c r="A2100" s="164"/>
      <c r="D2100" s="8"/>
    </row>
    <row r="2101" spans="1:4" x14ac:dyDescent="0.2">
      <c r="A2101" s="164"/>
      <c r="D2101" s="8"/>
    </row>
    <row r="2102" spans="1:4" x14ac:dyDescent="0.2">
      <c r="A2102" s="164"/>
      <c r="D2102" s="8"/>
    </row>
    <row r="2103" spans="1:4" x14ac:dyDescent="0.2">
      <c r="A2103" s="164"/>
      <c r="D2103" s="8"/>
    </row>
    <row r="2104" spans="1:4" x14ac:dyDescent="0.2">
      <c r="A2104" s="164"/>
      <c r="D2104" s="8"/>
    </row>
    <row r="2105" spans="1:4" x14ac:dyDescent="0.2">
      <c r="A2105" s="164"/>
      <c r="D2105" s="8"/>
    </row>
    <row r="2106" spans="1:4" x14ac:dyDescent="0.2">
      <c r="A2106" s="164"/>
      <c r="D2106" s="8"/>
    </row>
    <row r="2107" spans="1:4" x14ac:dyDescent="0.2">
      <c r="A2107" s="164"/>
      <c r="D2107" s="8"/>
    </row>
    <row r="2108" spans="1:4" x14ac:dyDescent="0.2">
      <c r="A2108" s="164"/>
      <c r="D2108" s="8"/>
    </row>
    <row r="2109" spans="1:4" x14ac:dyDescent="0.2">
      <c r="A2109" s="164"/>
      <c r="D2109" s="8"/>
    </row>
    <row r="2110" spans="1:4" x14ac:dyDescent="0.2">
      <c r="A2110" s="164"/>
      <c r="D2110" s="8"/>
    </row>
    <row r="2111" spans="1:4" x14ac:dyDescent="0.2">
      <c r="A2111" s="164"/>
      <c r="D2111" s="8"/>
    </row>
    <row r="2112" spans="1:4" x14ac:dyDescent="0.2">
      <c r="A2112" s="164"/>
      <c r="D2112" s="8"/>
    </row>
    <row r="2113" spans="1:4" x14ac:dyDescent="0.2">
      <c r="A2113" s="164"/>
      <c r="D2113" s="8"/>
    </row>
    <row r="2114" spans="1:4" x14ac:dyDescent="0.2">
      <c r="A2114" s="164"/>
      <c r="D2114" s="8"/>
    </row>
    <row r="2115" spans="1:4" x14ac:dyDescent="0.2">
      <c r="A2115" s="164"/>
      <c r="D2115" s="8"/>
    </row>
    <row r="2116" spans="1:4" x14ac:dyDescent="0.2">
      <c r="A2116" s="164"/>
      <c r="D2116" s="8"/>
    </row>
    <row r="2117" spans="1:4" x14ac:dyDescent="0.2">
      <c r="A2117" s="164"/>
      <c r="D2117" s="8"/>
    </row>
    <row r="2118" spans="1:4" x14ac:dyDescent="0.2">
      <c r="A2118" s="164"/>
      <c r="D2118" s="8"/>
    </row>
    <row r="2119" spans="1:4" x14ac:dyDescent="0.2">
      <c r="A2119" s="164"/>
      <c r="D2119" s="8"/>
    </row>
    <row r="2120" spans="1:4" x14ac:dyDescent="0.2">
      <c r="A2120" s="164"/>
      <c r="D2120" s="8"/>
    </row>
    <row r="2121" spans="1:4" x14ac:dyDescent="0.2">
      <c r="A2121" s="164"/>
      <c r="D2121" s="8"/>
    </row>
    <row r="2122" spans="1:4" x14ac:dyDescent="0.2">
      <c r="A2122" s="164"/>
      <c r="D2122" s="8"/>
    </row>
    <row r="2123" spans="1:4" x14ac:dyDescent="0.2">
      <c r="A2123" s="164"/>
      <c r="D2123" s="8"/>
    </row>
    <row r="2124" spans="1:4" x14ac:dyDescent="0.2">
      <c r="A2124" s="164"/>
      <c r="D2124" s="8"/>
    </row>
    <row r="2125" spans="1:4" x14ac:dyDescent="0.2">
      <c r="A2125" s="164"/>
      <c r="D2125" s="8"/>
    </row>
    <row r="2126" spans="1:4" x14ac:dyDescent="0.2">
      <c r="A2126" s="164"/>
      <c r="D2126" s="8"/>
    </row>
    <row r="2127" spans="1:4" x14ac:dyDescent="0.2">
      <c r="A2127" s="164"/>
      <c r="D2127" s="8"/>
    </row>
    <row r="2128" spans="1:4" x14ac:dyDescent="0.2">
      <c r="A2128" s="164"/>
      <c r="D2128" s="8"/>
    </row>
    <row r="2129" spans="1:4" x14ac:dyDescent="0.2">
      <c r="A2129" s="164"/>
      <c r="D2129" s="8"/>
    </row>
    <row r="2130" spans="1:4" x14ac:dyDescent="0.2">
      <c r="A2130" s="164"/>
      <c r="D2130" s="8"/>
    </row>
    <row r="2131" spans="1:4" x14ac:dyDescent="0.2">
      <c r="A2131" s="164"/>
      <c r="D2131" s="8"/>
    </row>
    <row r="2132" spans="1:4" x14ac:dyDescent="0.2">
      <c r="A2132" s="164"/>
      <c r="D2132" s="8"/>
    </row>
    <row r="2133" spans="1:4" x14ac:dyDescent="0.2">
      <c r="A2133" s="164"/>
      <c r="D2133" s="8"/>
    </row>
    <row r="2134" spans="1:4" x14ac:dyDescent="0.2">
      <c r="A2134" s="164"/>
      <c r="D2134" s="8"/>
    </row>
    <row r="2135" spans="1:4" x14ac:dyDescent="0.2">
      <c r="A2135" s="164"/>
      <c r="D2135" s="8"/>
    </row>
    <row r="2136" spans="1:4" x14ac:dyDescent="0.2">
      <c r="A2136" s="164"/>
      <c r="D2136" s="8"/>
    </row>
    <row r="2137" spans="1:4" x14ac:dyDescent="0.2">
      <c r="A2137" s="164"/>
      <c r="D2137" s="8"/>
    </row>
    <row r="2138" spans="1:4" x14ac:dyDescent="0.2">
      <c r="A2138" s="164"/>
      <c r="D2138" s="8"/>
    </row>
    <row r="2139" spans="1:4" x14ac:dyDescent="0.2">
      <c r="A2139" s="164"/>
      <c r="D2139" s="8"/>
    </row>
    <row r="2140" spans="1:4" x14ac:dyDescent="0.2">
      <c r="A2140" s="164"/>
      <c r="D2140" s="8"/>
    </row>
    <row r="2141" spans="1:4" x14ac:dyDescent="0.2">
      <c r="A2141" s="164"/>
      <c r="D2141" s="8"/>
    </row>
    <row r="2142" spans="1:4" x14ac:dyDescent="0.2">
      <c r="A2142" s="164"/>
      <c r="D2142" s="8"/>
    </row>
    <row r="2143" spans="1:4" x14ac:dyDescent="0.2">
      <c r="A2143" s="164"/>
      <c r="D2143" s="8"/>
    </row>
    <row r="2144" spans="1:4" x14ac:dyDescent="0.2">
      <c r="A2144" s="164"/>
      <c r="D2144" s="8"/>
    </row>
    <row r="2145" spans="1:4" x14ac:dyDescent="0.2">
      <c r="A2145" s="164"/>
      <c r="D2145" s="8"/>
    </row>
    <row r="2146" spans="1:4" x14ac:dyDescent="0.2">
      <c r="A2146" s="164"/>
      <c r="D2146" s="8"/>
    </row>
    <row r="2147" spans="1:4" x14ac:dyDescent="0.2">
      <c r="A2147" s="164"/>
      <c r="D2147" s="8"/>
    </row>
    <row r="2148" spans="1:4" x14ac:dyDescent="0.2">
      <c r="A2148" s="164"/>
      <c r="D2148" s="8"/>
    </row>
    <row r="2149" spans="1:4" x14ac:dyDescent="0.2">
      <c r="A2149" s="164"/>
      <c r="D2149" s="8"/>
    </row>
    <row r="2150" spans="1:4" x14ac:dyDescent="0.2">
      <c r="A2150" s="164"/>
      <c r="D2150" s="8"/>
    </row>
    <row r="2151" spans="1:4" x14ac:dyDescent="0.2">
      <c r="A2151" s="164"/>
      <c r="D2151" s="8"/>
    </row>
    <row r="2152" spans="1:4" x14ac:dyDescent="0.2">
      <c r="A2152" s="164"/>
      <c r="D2152" s="8"/>
    </row>
    <row r="2153" spans="1:4" x14ac:dyDescent="0.2">
      <c r="A2153" s="164"/>
      <c r="D2153" s="8"/>
    </row>
    <row r="2154" spans="1:4" x14ac:dyDescent="0.2">
      <c r="A2154" s="164"/>
      <c r="D2154" s="8"/>
    </row>
    <row r="2155" spans="1:4" x14ac:dyDescent="0.2">
      <c r="A2155" s="164"/>
      <c r="D2155" s="8"/>
    </row>
    <row r="2156" spans="1:4" x14ac:dyDescent="0.2">
      <c r="A2156" s="164"/>
      <c r="D2156" s="8"/>
    </row>
    <row r="2157" spans="1:4" x14ac:dyDescent="0.2">
      <c r="A2157" s="164"/>
      <c r="D2157" s="8"/>
    </row>
    <row r="2158" spans="1:4" x14ac:dyDescent="0.2">
      <c r="A2158" s="164"/>
      <c r="D2158" s="8"/>
    </row>
    <row r="2159" spans="1:4" x14ac:dyDescent="0.2">
      <c r="A2159" s="164"/>
      <c r="D2159" s="8"/>
    </row>
    <row r="2160" spans="1:4" x14ac:dyDescent="0.2">
      <c r="A2160" s="164"/>
      <c r="D2160" s="8"/>
    </row>
    <row r="2161" spans="1:4" x14ac:dyDescent="0.2">
      <c r="A2161" s="164"/>
      <c r="D2161" s="8"/>
    </row>
    <row r="2162" spans="1:4" x14ac:dyDescent="0.2">
      <c r="A2162" s="164"/>
      <c r="D2162" s="8"/>
    </row>
    <row r="2163" spans="1:4" x14ac:dyDescent="0.2">
      <c r="A2163" s="164"/>
      <c r="D2163" s="8"/>
    </row>
    <row r="2164" spans="1:4" x14ac:dyDescent="0.2">
      <c r="A2164" s="164"/>
      <c r="D2164" s="8"/>
    </row>
    <row r="2165" spans="1:4" x14ac:dyDescent="0.2">
      <c r="A2165" s="164"/>
      <c r="D2165" s="8"/>
    </row>
    <row r="2166" spans="1:4" x14ac:dyDescent="0.2">
      <c r="A2166" s="164"/>
      <c r="D2166" s="8"/>
    </row>
    <row r="2167" spans="1:4" x14ac:dyDescent="0.2">
      <c r="A2167" s="164"/>
      <c r="D2167" s="8"/>
    </row>
    <row r="2168" spans="1:4" x14ac:dyDescent="0.2">
      <c r="A2168" s="164"/>
      <c r="D2168" s="8"/>
    </row>
    <row r="2169" spans="1:4" x14ac:dyDescent="0.2">
      <c r="A2169" s="164"/>
      <c r="D2169" s="8"/>
    </row>
    <row r="2170" spans="1:4" x14ac:dyDescent="0.2">
      <c r="A2170" s="164"/>
      <c r="D2170" s="8"/>
    </row>
    <row r="2171" spans="1:4" x14ac:dyDescent="0.2">
      <c r="A2171" s="164"/>
      <c r="D2171" s="8"/>
    </row>
    <row r="2172" spans="1:4" x14ac:dyDescent="0.2">
      <c r="A2172" s="164"/>
      <c r="D2172" s="8"/>
    </row>
    <row r="2173" spans="1:4" x14ac:dyDescent="0.2">
      <c r="A2173" s="164"/>
      <c r="D2173" s="8"/>
    </row>
    <row r="2174" spans="1:4" x14ac:dyDescent="0.2">
      <c r="A2174" s="164"/>
      <c r="D2174" s="8"/>
    </row>
    <row r="2175" spans="1:4" x14ac:dyDescent="0.2">
      <c r="A2175" s="164"/>
      <c r="D2175" s="8"/>
    </row>
    <row r="2176" spans="1:4" x14ac:dyDescent="0.2">
      <c r="A2176" s="164"/>
      <c r="D2176" s="8"/>
    </row>
    <row r="2177" spans="1:4" x14ac:dyDescent="0.2">
      <c r="A2177" s="164"/>
      <c r="D2177" s="8"/>
    </row>
    <row r="2178" spans="1:4" x14ac:dyDescent="0.2">
      <c r="A2178" s="164"/>
      <c r="D2178" s="8"/>
    </row>
    <row r="2179" spans="1:4" x14ac:dyDescent="0.2">
      <c r="A2179" s="164"/>
      <c r="D2179" s="8"/>
    </row>
    <row r="2180" spans="1:4" x14ac:dyDescent="0.2">
      <c r="A2180" s="164"/>
      <c r="D2180" s="8"/>
    </row>
    <row r="2181" spans="1:4" x14ac:dyDescent="0.2">
      <c r="A2181" s="164"/>
      <c r="D2181" s="8"/>
    </row>
    <row r="2182" spans="1:4" x14ac:dyDescent="0.2">
      <c r="A2182" s="164"/>
      <c r="D2182" s="8"/>
    </row>
    <row r="2183" spans="1:4" x14ac:dyDescent="0.2">
      <c r="A2183" s="164"/>
      <c r="D2183" s="8"/>
    </row>
    <row r="2184" spans="1:4" x14ac:dyDescent="0.2">
      <c r="A2184" s="164"/>
      <c r="D2184" s="8"/>
    </row>
    <row r="2185" spans="1:4" x14ac:dyDescent="0.2">
      <c r="A2185" s="164"/>
      <c r="D2185" s="8"/>
    </row>
    <row r="2186" spans="1:4" x14ac:dyDescent="0.2">
      <c r="A2186" s="164"/>
      <c r="D2186" s="8"/>
    </row>
    <row r="2187" spans="1:4" x14ac:dyDescent="0.2">
      <c r="A2187" s="164"/>
      <c r="D2187" s="8"/>
    </row>
    <row r="2188" spans="1:4" x14ac:dyDescent="0.2">
      <c r="A2188" s="164"/>
      <c r="D2188" s="8"/>
    </row>
    <row r="2189" spans="1:4" x14ac:dyDescent="0.2">
      <c r="A2189" s="164"/>
      <c r="D2189" s="8"/>
    </row>
    <row r="2190" spans="1:4" x14ac:dyDescent="0.2">
      <c r="A2190" s="164"/>
      <c r="D2190" s="8"/>
    </row>
    <row r="2191" spans="1:4" x14ac:dyDescent="0.2">
      <c r="A2191" s="164"/>
      <c r="D2191" s="8"/>
    </row>
    <row r="2192" spans="1:4" x14ac:dyDescent="0.2">
      <c r="A2192" s="164"/>
      <c r="D2192" s="8"/>
    </row>
    <row r="2193" spans="1:4" x14ac:dyDescent="0.2">
      <c r="A2193" s="164"/>
      <c r="D2193" s="8"/>
    </row>
    <row r="2194" spans="1:4" x14ac:dyDescent="0.2">
      <c r="A2194" s="164"/>
      <c r="D2194" s="8"/>
    </row>
    <row r="2195" spans="1:4" x14ac:dyDescent="0.2">
      <c r="A2195" s="164"/>
      <c r="D2195" s="8"/>
    </row>
    <row r="2196" spans="1:4" x14ac:dyDescent="0.2">
      <c r="A2196" s="164"/>
      <c r="D2196" s="8"/>
    </row>
    <row r="2197" spans="1:4" x14ac:dyDescent="0.2">
      <c r="A2197" s="164"/>
      <c r="D2197" s="8"/>
    </row>
    <row r="2198" spans="1:4" x14ac:dyDescent="0.2">
      <c r="A2198" s="164"/>
      <c r="D2198" s="8"/>
    </row>
    <row r="2199" spans="1:4" x14ac:dyDescent="0.2">
      <c r="A2199" s="164"/>
      <c r="D2199" s="8"/>
    </row>
    <row r="2200" spans="1:4" x14ac:dyDescent="0.2">
      <c r="A2200" s="164"/>
      <c r="D2200" s="8"/>
    </row>
    <row r="2201" spans="1:4" x14ac:dyDescent="0.2">
      <c r="A2201" s="164"/>
      <c r="D2201" s="8"/>
    </row>
    <row r="2202" spans="1:4" x14ac:dyDescent="0.2">
      <c r="A2202" s="164"/>
      <c r="D2202" s="8"/>
    </row>
    <row r="2203" spans="1:4" x14ac:dyDescent="0.2">
      <c r="A2203" s="164"/>
      <c r="D2203" s="8"/>
    </row>
    <row r="2204" spans="1:4" x14ac:dyDescent="0.2">
      <c r="A2204" s="164"/>
      <c r="D2204" s="8"/>
    </row>
    <row r="2205" spans="1:4" x14ac:dyDescent="0.2">
      <c r="A2205" s="164"/>
      <c r="D2205" s="8"/>
    </row>
    <row r="2206" spans="1:4" x14ac:dyDescent="0.2">
      <c r="A2206" s="164"/>
      <c r="D2206" s="8"/>
    </row>
    <row r="2207" spans="1:4" x14ac:dyDescent="0.2">
      <c r="A2207" s="164"/>
      <c r="D2207" s="8"/>
    </row>
    <row r="2208" spans="1:4" x14ac:dyDescent="0.2">
      <c r="A2208" s="164"/>
      <c r="D2208" s="8"/>
    </row>
    <row r="2209" spans="1:4" x14ac:dyDescent="0.2">
      <c r="A2209" s="164"/>
      <c r="D2209" s="8"/>
    </row>
    <row r="2210" spans="1:4" x14ac:dyDescent="0.2">
      <c r="A2210" s="164"/>
      <c r="D2210" s="8"/>
    </row>
    <row r="2211" spans="1:4" x14ac:dyDescent="0.2">
      <c r="A2211" s="164"/>
      <c r="D2211" s="8"/>
    </row>
    <row r="2212" spans="1:4" x14ac:dyDescent="0.2">
      <c r="A2212" s="164"/>
      <c r="D2212" s="8"/>
    </row>
    <row r="2213" spans="1:4" x14ac:dyDescent="0.2">
      <c r="A2213" s="164"/>
      <c r="D2213" s="8"/>
    </row>
    <row r="2214" spans="1:4" x14ac:dyDescent="0.2">
      <c r="A2214" s="164"/>
      <c r="D2214" s="8"/>
    </row>
    <row r="2215" spans="1:4" x14ac:dyDescent="0.2">
      <c r="A2215" s="164"/>
      <c r="D2215" s="8"/>
    </row>
    <row r="2216" spans="1:4" x14ac:dyDescent="0.2">
      <c r="A2216" s="164"/>
      <c r="D2216" s="8"/>
    </row>
    <row r="2217" spans="1:4" x14ac:dyDescent="0.2">
      <c r="A2217" s="164"/>
      <c r="D2217" s="8"/>
    </row>
    <row r="2218" spans="1:4" x14ac:dyDescent="0.2">
      <c r="A2218" s="164"/>
      <c r="D2218" s="8"/>
    </row>
    <row r="2219" spans="1:4" x14ac:dyDescent="0.2">
      <c r="A2219" s="164"/>
      <c r="D2219" s="8"/>
    </row>
    <row r="2220" spans="1:4" x14ac:dyDescent="0.2">
      <c r="A2220" s="164"/>
      <c r="D2220" s="8"/>
    </row>
    <row r="2221" spans="1:4" x14ac:dyDescent="0.2">
      <c r="A2221" s="164"/>
      <c r="D2221" s="8"/>
    </row>
    <row r="2222" spans="1:4" x14ac:dyDescent="0.2">
      <c r="A2222" s="164"/>
      <c r="D2222" s="8"/>
    </row>
    <row r="2223" spans="1:4" x14ac:dyDescent="0.2">
      <c r="A2223" s="164"/>
      <c r="D2223" s="8"/>
    </row>
    <row r="2224" spans="1:4" x14ac:dyDescent="0.2">
      <c r="A2224" s="164"/>
      <c r="D2224" s="8"/>
    </row>
    <row r="2225" spans="1:4" x14ac:dyDescent="0.2">
      <c r="A2225" s="164"/>
      <c r="D2225" s="8"/>
    </row>
    <row r="2226" spans="1:4" x14ac:dyDescent="0.2">
      <c r="A2226" s="164"/>
      <c r="D2226" s="8"/>
    </row>
    <row r="2227" spans="1:4" x14ac:dyDescent="0.2">
      <c r="A2227" s="164"/>
      <c r="D2227" s="8"/>
    </row>
    <row r="2228" spans="1:4" x14ac:dyDescent="0.2">
      <c r="A2228" s="164"/>
      <c r="D2228" s="8"/>
    </row>
    <row r="2229" spans="1:4" x14ac:dyDescent="0.2">
      <c r="A2229" s="164"/>
      <c r="D2229" s="8"/>
    </row>
    <row r="2230" spans="1:4" x14ac:dyDescent="0.2">
      <c r="A2230" s="164"/>
      <c r="D2230" s="8"/>
    </row>
    <row r="2231" spans="1:4" x14ac:dyDescent="0.2">
      <c r="A2231" s="164"/>
      <c r="D2231" s="8"/>
    </row>
    <row r="2232" spans="1:4" x14ac:dyDescent="0.2">
      <c r="A2232" s="164"/>
      <c r="D2232" s="8"/>
    </row>
    <row r="2233" spans="1:4" x14ac:dyDescent="0.2">
      <c r="A2233" s="164"/>
      <c r="D2233" s="8"/>
    </row>
    <row r="2234" spans="1:4" x14ac:dyDescent="0.2">
      <c r="A2234" s="164"/>
      <c r="D2234" s="8"/>
    </row>
    <row r="2235" spans="1:4" x14ac:dyDescent="0.2">
      <c r="A2235" s="164"/>
      <c r="D2235" s="8"/>
    </row>
    <row r="2236" spans="1:4" x14ac:dyDescent="0.2">
      <c r="A2236" s="164"/>
      <c r="D2236" s="8"/>
    </row>
    <row r="2237" spans="1:4" x14ac:dyDescent="0.2">
      <c r="A2237" s="164"/>
      <c r="D2237" s="8"/>
    </row>
    <row r="2238" spans="1:4" x14ac:dyDescent="0.2">
      <c r="A2238" s="164"/>
      <c r="D2238" s="8"/>
    </row>
    <row r="2239" spans="1:4" x14ac:dyDescent="0.2">
      <c r="A2239" s="164"/>
      <c r="D2239" s="8"/>
    </row>
    <row r="2240" spans="1:4" x14ac:dyDescent="0.2">
      <c r="A2240" s="164"/>
      <c r="D2240" s="8"/>
    </row>
    <row r="2241" spans="1:4" x14ac:dyDescent="0.2">
      <c r="A2241" s="164"/>
      <c r="D2241" s="8"/>
    </row>
    <row r="2242" spans="1:4" x14ac:dyDescent="0.2">
      <c r="A2242" s="164"/>
      <c r="D2242" s="8"/>
    </row>
    <row r="2243" spans="1:4" x14ac:dyDescent="0.2">
      <c r="A2243" s="164"/>
      <c r="D2243" s="8"/>
    </row>
    <row r="2244" spans="1:4" x14ac:dyDescent="0.2">
      <c r="A2244" s="164"/>
      <c r="D2244" s="8"/>
    </row>
    <row r="2245" spans="1:4" x14ac:dyDescent="0.2">
      <c r="A2245" s="164"/>
      <c r="D2245" s="8"/>
    </row>
    <row r="2246" spans="1:4" x14ac:dyDescent="0.2">
      <c r="A2246" s="164"/>
      <c r="D2246" s="8"/>
    </row>
    <row r="2247" spans="1:4" x14ac:dyDescent="0.2">
      <c r="A2247" s="164"/>
      <c r="D2247" s="8"/>
    </row>
    <row r="2248" spans="1:4" x14ac:dyDescent="0.2">
      <c r="A2248" s="164"/>
      <c r="D2248" s="8"/>
    </row>
    <row r="2249" spans="1:4" x14ac:dyDescent="0.2">
      <c r="A2249" s="164"/>
      <c r="D2249" s="8"/>
    </row>
    <row r="2250" spans="1:4" x14ac:dyDescent="0.2">
      <c r="A2250" s="164"/>
      <c r="D2250" s="8"/>
    </row>
    <row r="2251" spans="1:4" x14ac:dyDescent="0.2">
      <c r="A2251" s="164"/>
      <c r="D2251" s="8"/>
    </row>
    <row r="2252" spans="1:4" x14ac:dyDescent="0.2">
      <c r="A2252" s="164"/>
      <c r="D2252" s="8"/>
    </row>
    <row r="2253" spans="1:4" x14ac:dyDescent="0.2">
      <c r="A2253" s="164"/>
      <c r="D2253" s="8"/>
    </row>
    <row r="2254" spans="1:4" x14ac:dyDescent="0.2">
      <c r="A2254" s="164"/>
      <c r="D2254" s="8"/>
    </row>
    <row r="2255" spans="1:4" x14ac:dyDescent="0.2">
      <c r="A2255" s="164"/>
      <c r="D2255" s="8"/>
    </row>
    <row r="2256" spans="1:4" x14ac:dyDescent="0.2">
      <c r="A2256" s="164"/>
      <c r="D2256" s="8"/>
    </row>
    <row r="2257" spans="1:4" x14ac:dyDescent="0.2">
      <c r="A2257" s="164"/>
      <c r="D2257" s="8"/>
    </row>
    <row r="2258" spans="1:4" x14ac:dyDescent="0.2">
      <c r="A2258" s="164"/>
      <c r="D2258" s="8"/>
    </row>
    <row r="2259" spans="1:4" x14ac:dyDescent="0.2">
      <c r="A2259" s="164"/>
      <c r="D2259" s="8"/>
    </row>
    <row r="2260" spans="1:4" x14ac:dyDescent="0.2">
      <c r="A2260" s="164"/>
      <c r="D2260" s="8"/>
    </row>
    <row r="2261" spans="1:4" x14ac:dyDescent="0.2">
      <c r="A2261" s="164"/>
      <c r="D2261" s="8"/>
    </row>
    <row r="2262" spans="1:4" x14ac:dyDescent="0.2">
      <c r="A2262" s="164"/>
      <c r="D2262" s="8"/>
    </row>
    <row r="2263" spans="1:4" x14ac:dyDescent="0.2">
      <c r="A2263" s="164"/>
      <c r="D2263" s="8"/>
    </row>
    <row r="2264" spans="1:4" x14ac:dyDescent="0.2">
      <c r="A2264" s="164"/>
      <c r="D2264" s="8"/>
    </row>
    <row r="2265" spans="1:4" x14ac:dyDescent="0.2">
      <c r="A2265" s="164"/>
      <c r="D2265" s="8"/>
    </row>
    <row r="2266" spans="1:4" x14ac:dyDescent="0.2">
      <c r="A2266" s="164"/>
      <c r="D2266" s="8"/>
    </row>
    <row r="2267" spans="1:4" x14ac:dyDescent="0.2">
      <c r="A2267" s="164"/>
      <c r="D2267" s="8"/>
    </row>
    <row r="2268" spans="1:4" x14ac:dyDescent="0.2">
      <c r="A2268" s="164"/>
      <c r="D2268" s="8"/>
    </row>
    <row r="2269" spans="1:4" x14ac:dyDescent="0.2">
      <c r="A2269" s="164"/>
      <c r="D2269" s="8"/>
    </row>
    <row r="2270" spans="1:4" x14ac:dyDescent="0.2">
      <c r="A2270" s="164"/>
      <c r="D2270" s="8"/>
    </row>
    <row r="2271" spans="1:4" x14ac:dyDescent="0.2">
      <c r="A2271" s="164"/>
      <c r="D2271" s="8"/>
    </row>
    <row r="2272" spans="1:4" x14ac:dyDescent="0.2">
      <c r="A2272" s="164"/>
      <c r="D2272" s="8"/>
    </row>
    <row r="2273" spans="1:4" x14ac:dyDescent="0.2">
      <c r="A2273" s="164"/>
      <c r="D2273" s="8"/>
    </row>
    <row r="2274" spans="1:4" x14ac:dyDescent="0.2">
      <c r="A2274" s="164"/>
      <c r="D2274" s="8"/>
    </row>
    <row r="2275" spans="1:4" x14ac:dyDescent="0.2">
      <c r="A2275" s="164"/>
      <c r="D2275" s="8"/>
    </row>
    <row r="2276" spans="1:4" x14ac:dyDescent="0.2">
      <c r="A2276" s="164"/>
      <c r="D2276" s="8"/>
    </row>
    <row r="2277" spans="1:4" x14ac:dyDescent="0.2">
      <c r="A2277" s="164"/>
      <c r="D2277" s="8"/>
    </row>
    <row r="2278" spans="1:4" x14ac:dyDescent="0.2">
      <c r="A2278" s="164"/>
      <c r="D2278" s="8"/>
    </row>
    <row r="2279" spans="1:4" x14ac:dyDescent="0.2">
      <c r="A2279" s="164"/>
      <c r="D2279" s="8"/>
    </row>
    <row r="2280" spans="1:4" x14ac:dyDescent="0.2">
      <c r="A2280" s="164"/>
      <c r="D2280" s="8"/>
    </row>
    <row r="2281" spans="1:4" x14ac:dyDescent="0.2">
      <c r="A2281" s="164"/>
      <c r="D2281" s="8"/>
    </row>
    <row r="2282" spans="1:4" x14ac:dyDescent="0.2">
      <c r="A2282" s="164"/>
      <c r="D2282" s="8"/>
    </row>
    <row r="2283" spans="1:4" x14ac:dyDescent="0.2">
      <c r="A2283" s="164"/>
      <c r="D2283" s="8"/>
    </row>
    <row r="2284" spans="1:4" x14ac:dyDescent="0.2">
      <c r="A2284" s="164"/>
      <c r="D2284" s="8"/>
    </row>
    <row r="2285" spans="1:4" x14ac:dyDescent="0.2">
      <c r="A2285" s="164"/>
      <c r="D2285" s="8"/>
    </row>
    <row r="2286" spans="1:4" x14ac:dyDescent="0.2">
      <c r="A2286" s="164"/>
      <c r="D2286" s="8"/>
    </row>
    <row r="2287" spans="1:4" x14ac:dyDescent="0.2">
      <c r="A2287" s="164"/>
      <c r="D2287" s="8"/>
    </row>
    <row r="2288" spans="1:4" x14ac:dyDescent="0.2">
      <c r="A2288" s="164"/>
      <c r="D2288" s="8"/>
    </row>
    <row r="2289" spans="1:4" x14ac:dyDescent="0.2">
      <c r="A2289" s="164"/>
      <c r="D2289" s="8"/>
    </row>
    <row r="2290" spans="1:4" x14ac:dyDescent="0.2">
      <c r="A2290" s="164"/>
      <c r="D2290" s="8"/>
    </row>
    <row r="2291" spans="1:4" x14ac:dyDescent="0.2">
      <c r="A2291" s="164"/>
      <c r="D2291" s="8"/>
    </row>
    <row r="2292" spans="1:4" x14ac:dyDescent="0.2">
      <c r="A2292" s="164"/>
      <c r="D2292" s="8"/>
    </row>
    <row r="2293" spans="1:4" x14ac:dyDescent="0.2">
      <c r="A2293" s="164"/>
      <c r="D2293" s="8"/>
    </row>
    <row r="2294" spans="1:4" x14ac:dyDescent="0.2">
      <c r="A2294" s="164"/>
      <c r="D2294" s="8"/>
    </row>
    <row r="2295" spans="1:4" x14ac:dyDescent="0.2">
      <c r="A2295" s="164"/>
      <c r="D2295" s="8"/>
    </row>
    <row r="2296" spans="1:4" x14ac:dyDescent="0.2">
      <c r="A2296" s="164"/>
      <c r="D2296" s="8"/>
    </row>
    <row r="2297" spans="1:4" x14ac:dyDescent="0.2">
      <c r="A2297" s="164"/>
      <c r="D2297" s="8"/>
    </row>
    <row r="2298" spans="1:4" x14ac:dyDescent="0.2">
      <c r="A2298" s="164"/>
      <c r="D2298" s="8"/>
    </row>
    <row r="2299" spans="1:4" x14ac:dyDescent="0.2">
      <c r="A2299" s="164"/>
      <c r="D2299" s="8"/>
    </row>
    <row r="2300" spans="1:4" x14ac:dyDescent="0.2">
      <c r="A2300" s="164"/>
      <c r="D2300" s="8"/>
    </row>
    <row r="2301" spans="1:4" x14ac:dyDescent="0.2">
      <c r="A2301" s="164"/>
      <c r="D2301" s="8"/>
    </row>
    <row r="2302" spans="1:4" x14ac:dyDescent="0.2">
      <c r="A2302" s="164"/>
      <c r="D2302" s="8"/>
    </row>
    <row r="2303" spans="1:4" x14ac:dyDescent="0.2">
      <c r="A2303" s="164"/>
      <c r="D2303" s="8"/>
    </row>
    <row r="2304" spans="1:4" x14ac:dyDescent="0.2">
      <c r="A2304" s="164"/>
      <c r="D2304" s="8"/>
    </row>
    <row r="2305" spans="1:4" x14ac:dyDescent="0.2">
      <c r="A2305" s="164"/>
      <c r="D2305" s="8"/>
    </row>
    <row r="2306" spans="1:4" x14ac:dyDescent="0.2">
      <c r="A2306" s="164"/>
      <c r="D2306" s="8"/>
    </row>
    <row r="2307" spans="1:4" x14ac:dyDescent="0.2">
      <c r="A2307" s="164"/>
      <c r="D2307" s="8"/>
    </row>
    <row r="2308" spans="1:4" x14ac:dyDescent="0.2">
      <c r="A2308" s="164"/>
      <c r="D2308" s="8"/>
    </row>
    <row r="2309" spans="1:4" x14ac:dyDescent="0.2">
      <c r="A2309" s="164"/>
      <c r="D2309" s="8"/>
    </row>
    <row r="2310" spans="1:4" x14ac:dyDescent="0.2">
      <c r="A2310" s="164"/>
      <c r="D2310" s="8"/>
    </row>
    <row r="2311" spans="1:4" x14ac:dyDescent="0.2">
      <c r="A2311" s="164"/>
      <c r="D2311" s="8"/>
    </row>
    <row r="2312" spans="1:4" x14ac:dyDescent="0.2">
      <c r="A2312" s="164"/>
      <c r="D2312" s="8"/>
    </row>
    <row r="2313" spans="1:4" x14ac:dyDescent="0.2">
      <c r="A2313" s="164"/>
      <c r="D2313" s="8"/>
    </row>
    <row r="2314" spans="1:4" x14ac:dyDescent="0.2">
      <c r="A2314" s="164"/>
      <c r="D2314" s="8"/>
    </row>
    <row r="2315" spans="1:4" x14ac:dyDescent="0.2">
      <c r="A2315" s="164"/>
      <c r="D2315" s="8"/>
    </row>
    <row r="2316" spans="1:4" x14ac:dyDescent="0.2">
      <c r="A2316" s="164"/>
      <c r="D2316" s="8"/>
    </row>
    <row r="2317" spans="1:4" x14ac:dyDescent="0.2">
      <c r="A2317" s="164"/>
      <c r="D2317" s="8"/>
    </row>
    <row r="2318" spans="1:4" x14ac:dyDescent="0.2">
      <c r="A2318" s="164"/>
      <c r="D2318" s="8"/>
    </row>
    <row r="2319" spans="1:4" x14ac:dyDescent="0.2">
      <c r="A2319" s="164"/>
      <c r="D2319" s="8"/>
    </row>
    <row r="2320" spans="1:4" x14ac:dyDescent="0.2">
      <c r="A2320" s="164"/>
      <c r="D2320" s="8"/>
    </row>
    <row r="2321" spans="1:4" x14ac:dyDescent="0.2">
      <c r="A2321" s="164"/>
      <c r="D2321" s="8"/>
    </row>
    <row r="2322" spans="1:4" x14ac:dyDescent="0.2">
      <c r="A2322" s="164"/>
      <c r="D2322" s="8"/>
    </row>
    <row r="2323" spans="1:4" x14ac:dyDescent="0.2">
      <c r="A2323" s="164"/>
      <c r="D2323" s="8"/>
    </row>
    <row r="2324" spans="1:4" x14ac:dyDescent="0.2">
      <c r="A2324" s="164"/>
      <c r="D2324" s="8"/>
    </row>
    <row r="2325" spans="1:4" x14ac:dyDescent="0.2">
      <c r="A2325" s="164"/>
      <c r="D2325" s="8"/>
    </row>
    <row r="2326" spans="1:4" x14ac:dyDescent="0.2">
      <c r="A2326" s="164"/>
      <c r="D2326" s="8"/>
    </row>
    <row r="2327" spans="1:4" x14ac:dyDescent="0.2">
      <c r="A2327" s="164"/>
      <c r="D2327" s="8"/>
    </row>
    <row r="2328" spans="1:4" x14ac:dyDescent="0.2">
      <c r="A2328" s="164"/>
      <c r="D2328" s="8"/>
    </row>
    <row r="2329" spans="1:4" x14ac:dyDescent="0.2">
      <c r="A2329" s="164"/>
      <c r="D2329" s="8"/>
    </row>
    <row r="2330" spans="1:4" x14ac:dyDescent="0.2">
      <c r="A2330" s="164"/>
      <c r="D2330" s="8"/>
    </row>
    <row r="2331" spans="1:4" x14ac:dyDescent="0.2">
      <c r="A2331" s="164"/>
      <c r="D2331" s="8"/>
    </row>
    <row r="2332" spans="1:4" x14ac:dyDescent="0.2">
      <c r="A2332" s="164"/>
      <c r="D2332" s="8"/>
    </row>
    <row r="2333" spans="1:4" x14ac:dyDescent="0.2">
      <c r="A2333" s="164"/>
      <c r="D2333" s="8"/>
    </row>
    <row r="2334" spans="1:4" x14ac:dyDescent="0.2">
      <c r="A2334" s="164"/>
      <c r="D2334" s="8"/>
    </row>
    <row r="2335" spans="1:4" x14ac:dyDescent="0.2">
      <c r="A2335" s="164"/>
      <c r="D2335" s="8"/>
    </row>
    <row r="2336" spans="1:4" x14ac:dyDescent="0.2">
      <c r="A2336" s="164"/>
      <c r="D2336" s="8"/>
    </row>
    <row r="2337" spans="1:4" x14ac:dyDescent="0.2">
      <c r="A2337" s="164"/>
      <c r="D2337" s="8"/>
    </row>
    <row r="2338" spans="1:4" x14ac:dyDescent="0.2">
      <c r="A2338" s="164"/>
      <c r="D2338" s="8"/>
    </row>
    <row r="2339" spans="1:4" x14ac:dyDescent="0.2">
      <c r="A2339" s="164"/>
      <c r="D2339" s="8"/>
    </row>
    <row r="2340" spans="1:4" x14ac:dyDescent="0.2">
      <c r="A2340" s="164"/>
      <c r="D2340" s="8"/>
    </row>
    <row r="2341" spans="1:4" x14ac:dyDescent="0.2">
      <c r="A2341" s="164"/>
      <c r="D2341" s="8"/>
    </row>
    <row r="2342" spans="1:4" x14ac:dyDescent="0.2">
      <c r="A2342" s="164"/>
      <c r="D2342" s="8"/>
    </row>
    <row r="2343" spans="1:4" x14ac:dyDescent="0.2">
      <c r="A2343" s="164"/>
      <c r="D2343" s="8"/>
    </row>
    <row r="2344" spans="1:4" x14ac:dyDescent="0.2">
      <c r="A2344" s="164"/>
      <c r="D2344" s="8"/>
    </row>
    <row r="2345" spans="1:4" x14ac:dyDescent="0.2">
      <c r="A2345" s="164"/>
      <c r="D2345" s="8"/>
    </row>
    <row r="2346" spans="1:4" x14ac:dyDescent="0.2">
      <c r="A2346" s="164"/>
      <c r="D2346" s="8"/>
    </row>
    <row r="2347" spans="1:4" x14ac:dyDescent="0.2">
      <c r="A2347" s="164"/>
      <c r="D2347" s="8"/>
    </row>
    <row r="2348" spans="1:4" x14ac:dyDescent="0.2">
      <c r="A2348" s="164"/>
      <c r="D2348" s="8"/>
    </row>
    <row r="2349" spans="1:4" x14ac:dyDescent="0.2">
      <c r="A2349" s="164"/>
      <c r="D2349" s="8"/>
    </row>
    <row r="2350" spans="1:4" x14ac:dyDescent="0.2">
      <c r="A2350" s="164"/>
      <c r="D2350" s="8"/>
    </row>
    <row r="2351" spans="1:4" x14ac:dyDescent="0.2">
      <c r="A2351" s="164"/>
      <c r="D2351" s="8"/>
    </row>
    <row r="2352" spans="1:4" x14ac:dyDescent="0.2">
      <c r="A2352" s="164"/>
      <c r="D2352" s="8"/>
    </row>
    <row r="2353" spans="1:4" x14ac:dyDescent="0.2">
      <c r="A2353" s="164"/>
      <c r="D2353" s="8"/>
    </row>
    <row r="2354" spans="1:4" x14ac:dyDescent="0.2">
      <c r="A2354" s="164"/>
      <c r="D2354" s="8"/>
    </row>
    <row r="2355" spans="1:4" x14ac:dyDescent="0.2">
      <c r="A2355" s="164"/>
      <c r="D2355" s="8"/>
    </row>
    <row r="2356" spans="1:4" x14ac:dyDescent="0.2">
      <c r="A2356" s="164"/>
      <c r="D2356" s="8"/>
    </row>
    <row r="2357" spans="1:4" x14ac:dyDescent="0.2">
      <c r="A2357" s="164"/>
      <c r="D2357" s="8"/>
    </row>
    <row r="2358" spans="1:4" x14ac:dyDescent="0.2">
      <c r="A2358" s="164"/>
      <c r="D2358" s="8"/>
    </row>
    <row r="2359" spans="1:4" x14ac:dyDescent="0.2">
      <c r="A2359" s="164"/>
      <c r="D2359" s="8"/>
    </row>
    <row r="2360" spans="1:4" x14ac:dyDescent="0.2">
      <c r="A2360" s="164"/>
      <c r="D2360" s="8"/>
    </row>
    <row r="2361" spans="1:4" x14ac:dyDescent="0.2">
      <c r="A2361" s="164"/>
      <c r="D2361" s="8"/>
    </row>
    <row r="2362" spans="1:4" x14ac:dyDescent="0.2">
      <c r="A2362" s="164"/>
      <c r="D2362" s="8"/>
    </row>
    <row r="2363" spans="1:4" x14ac:dyDescent="0.2">
      <c r="A2363" s="164"/>
      <c r="D2363" s="8"/>
    </row>
    <row r="2364" spans="1:4" x14ac:dyDescent="0.2">
      <c r="A2364" s="164"/>
      <c r="D2364" s="8"/>
    </row>
    <row r="2365" spans="1:4" x14ac:dyDescent="0.2">
      <c r="A2365" s="164"/>
      <c r="D2365" s="8"/>
    </row>
    <row r="2366" spans="1:4" x14ac:dyDescent="0.2">
      <c r="A2366" s="164"/>
      <c r="D2366" s="8"/>
    </row>
    <row r="2367" spans="1:4" x14ac:dyDescent="0.2">
      <c r="A2367" s="164"/>
      <c r="D2367" s="8"/>
    </row>
    <row r="2368" spans="1:4" x14ac:dyDescent="0.2">
      <c r="A2368" s="164"/>
      <c r="D2368" s="8"/>
    </row>
    <row r="2369" spans="1:4" x14ac:dyDescent="0.2">
      <c r="A2369" s="164"/>
      <c r="D2369" s="8"/>
    </row>
    <row r="2370" spans="1:4" x14ac:dyDescent="0.2">
      <c r="A2370" s="164"/>
      <c r="D2370" s="8"/>
    </row>
    <row r="2371" spans="1:4" x14ac:dyDescent="0.2">
      <c r="A2371" s="164"/>
      <c r="D2371" s="8"/>
    </row>
    <row r="2372" spans="1:4" x14ac:dyDescent="0.2">
      <c r="A2372" s="164"/>
      <c r="D2372" s="8"/>
    </row>
    <row r="2373" spans="1:4" x14ac:dyDescent="0.2">
      <c r="A2373" s="164"/>
      <c r="D2373" s="8"/>
    </row>
    <row r="2374" spans="1:4" x14ac:dyDescent="0.2">
      <c r="A2374" s="164"/>
      <c r="D2374" s="8"/>
    </row>
    <row r="2375" spans="1:4" x14ac:dyDescent="0.2">
      <c r="A2375" s="164"/>
      <c r="D2375" s="8"/>
    </row>
    <row r="2376" spans="1:4" x14ac:dyDescent="0.2">
      <c r="A2376" s="164"/>
      <c r="D2376" s="8"/>
    </row>
    <row r="2377" spans="1:4" x14ac:dyDescent="0.2">
      <c r="A2377" s="164"/>
      <c r="D2377" s="8"/>
    </row>
    <row r="2378" spans="1:4" x14ac:dyDescent="0.2">
      <c r="A2378" s="164"/>
      <c r="D2378" s="8"/>
    </row>
    <row r="2379" spans="1:4" x14ac:dyDescent="0.2">
      <c r="A2379" s="164"/>
      <c r="D2379" s="8"/>
    </row>
    <row r="2380" spans="1:4" x14ac:dyDescent="0.2">
      <c r="A2380" s="164"/>
      <c r="D2380" s="8"/>
    </row>
    <row r="2381" spans="1:4" x14ac:dyDescent="0.2">
      <c r="A2381" s="164"/>
      <c r="D2381" s="8"/>
    </row>
    <row r="2382" spans="1:4" x14ac:dyDescent="0.2">
      <c r="A2382" s="164"/>
      <c r="D2382" s="8"/>
    </row>
    <row r="2383" spans="1:4" x14ac:dyDescent="0.2">
      <c r="A2383" s="164"/>
      <c r="D2383" s="8"/>
    </row>
    <row r="2384" spans="1:4" x14ac:dyDescent="0.2">
      <c r="A2384" s="164"/>
      <c r="D2384" s="8"/>
    </row>
    <row r="2385" spans="1:4" x14ac:dyDescent="0.2">
      <c r="A2385" s="164"/>
      <c r="D2385" s="8"/>
    </row>
    <row r="2386" spans="1:4" x14ac:dyDescent="0.2">
      <c r="A2386" s="164"/>
      <c r="D2386" s="8"/>
    </row>
    <row r="2387" spans="1:4" x14ac:dyDescent="0.2">
      <c r="A2387" s="164"/>
      <c r="D2387" s="8"/>
    </row>
    <row r="2388" spans="1:4" x14ac:dyDescent="0.2">
      <c r="A2388" s="164"/>
      <c r="D2388" s="8"/>
    </row>
    <row r="2389" spans="1:4" x14ac:dyDescent="0.2">
      <c r="A2389" s="164"/>
      <c r="D2389" s="8"/>
    </row>
    <row r="2390" spans="1:4" x14ac:dyDescent="0.2">
      <c r="A2390" s="164"/>
      <c r="D2390" s="8"/>
    </row>
    <row r="2391" spans="1:4" x14ac:dyDescent="0.2">
      <c r="A2391" s="164"/>
      <c r="D2391" s="8"/>
    </row>
    <row r="2392" spans="1:4" x14ac:dyDescent="0.2">
      <c r="A2392" s="164"/>
      <c r="D2392" s="8"/>
    </row>
    <row r="2393" spans="1:4" x14ac:dyDescent="0.2">
      <c r="A2393" s="164"/>
      <c r="D2393" s="8"/>
    </row>
    <row r="2394" spans="1:4" x14ac:dyDescent="0.2">
      <c r="A2394" s="164"/>
      <c r="D2394" s="8"/>
    </row>
    <row r="2395" spans="1:4" x14ac:dyDescent="0.2">
      <c r="A2395" s="164"/>
      <c r="D2395" s="8"/>
    </row>
    <row r="2396" spans="1:4" x14ac:dyDescent="0.2">
      <c r="A2396" s="164"/>
      <c r="D2396" s="8"/>
    </row>
    <row r="2397" spans="1:4" x14ac:dyDescent="0.2">
      <c r="A2397" s="164"/>
      <c r="D2397" s="8"/>
    </row>
    <row r="2398" spans="1:4" x14ac:dyDescent="0.2">
      <c r="A2398" s="164"/>
      <c r="D2398" s="8"/>
    </row>
    <row r="2399" spans="1:4" x14ac:dyDescent="0.2">
      <c r="A2399" s="164"/>
      <c r="D2399" s="8"/>
    </row>
    <row r="2400" spans="1:4" x14ac:dyDescent="0.2">
      <c r="A2400" s="164"/>
      <c r="D2400" s="8"/>
    </row>
    <row r="2401" spans="1:4" x14ac:dyDescent="0.2">
      <c r="A2401" s="164"/>
      <c r="D2401" s="8"/>
    </row>
    <row r="2402" spans="1:4" x14ac:dyDescent="0.2">
      <c r="A2402" s="164"/>
      <c r="D2402" s="8"/>
    </row>
    <row r="2403" spans="1:4" x14ac:dyDescent="0.2">
      <c r="A2403" s="164"/>
      <c r="D2403" s="8"/>
    </row>
    <row r="2404" spans="1:4" x14ac:dyDescent="0.2">
      <c r="A2404" s="164"/>
      <c r="D2404" s="8"/>
    </row>
    <row r="2405" spans="1:4" x14ac:dyDescent="0.2">
      <c r="A2405" s="164"/>
      <c r="D2405" s="8"/>
    </row>
    <row r="2406" spans="1:4" x14ac:dyDescent="0.2">
      <c r="A2406" s="164"/>
      <c r="D2406" s="8"/>
    </row>
    <row r="2407" spans="1:4" x14ac:dyDescent="0.2">
      <c r="A2407" s="164"/>
      <c r="D2407" s="8"/>
    </row>
    <row r="2408" spans="1:4" x14ac:dyDescent="0.2">
      <c r="A2408" s="164"/>
      <c r="D2408" s="8"/>
    </row>
    <row r="2409" spans="1:4" x14ac:dyDescent="0.2">
      <c r="A2409" s="164"/>
      <c r="D2409" s="8"/>
    </row>
    <row r="2410" spans="1:4" x14ac:dyDescent="0.2">
      <c r="A2410" s="164"/>
      <c r="D2410" s="8"/>
    </row>
    <row r="2411" spans="1:4" x14ac:dyDescent="0.2">
      <c r="A2411" s="164"/>
      <c r="D2411" s="8"/>
    </row>
    <row r="2412" spans="1:4" x14ac:dyDescent="0.2">
      <c r="A2412" s="164"/>
      <c r="D2412" s="8"/>
    </row>
    <row r="2413" spans="1:4" x14ac:dyDescent="0.2">
      <c r="A2413" s="164"/>
      <c r="D2413" s="8"/>
    </row>
    <row r="2414" spans="1:4" x14ac:dyDescent="0.2">
      <c r="A2414" s="164"/>
      <c r="D2414" s="8"/>
    </row>
    <row r="2415" spans="1:4" x14ac:dyDescent="0.2">
      <c r="A2415" s="164"/>
      <c r="D2415" s="8"/>
    </row>
    <row r="2416" spans="1:4" x14ac:dyDescent="0.2">
      <c r="A2416" s="164"/>
      <c r="D2416" s="8"/>
    </row>
    <row r="2417" spans="1:4" x14ac:dyDescent="0.2">
      <c r="A2417" s="164"/>
      <c r="D2417" s="8"/>
    </row>
    <row r="2418" spans="1:4" x14ac:dyDescent="0.2">
      <c r="A2418" s="164"/>
      <c r="D2418" s="8"/>
    </row>
    <row r="2419" spans="1:4" x14ac:dyDescent="0.2">
      <c r="A2419" s="164"/>
      <c r="D2419" s="8"/>
    </row>
    <row r="2420" spans="1:4" x14ac:dyDescent="0.2">
      <c r="A2420" s="164"/>
      <c r="D2420" s="8"/>
    </row>
    <row r="2421" spans="1:4" x14ac:dyDescent="0.2">
      <c r="A2421" s="164"/>
      <c r="D2421" s="8"/>
    </row>
    <row r="2422" spans="1:4" x14ac:dyDescent="0.2">
      <c r="A2422" s="164"/>
      <c r="D2422" s="8"/>
    </row>
    <row r="2423" spans="1:4" x14ac:dyDescent="0.2">
      <c r="A2423" s="164"/>
      <c r="D2423" s="8"/>
    </row>
    <row r="2424" spans="1:4" x14ac:dyDescent="0.2">
      <c r="A2424" s="164"/>
      <c r="D2424" s="8"/>
    </row>
    <row r="2425" spans="1:4" x14ac:dyDescent="0.2">
      <c r="A2425" s="164"/>
      <c r="D2425" s="8"/>
    </row>
    <row r="2426" spans="1:4" x14ac:dyDescent="0.2">
      <c r="A2426" s="164"/>
      <c r="D2426" s="8"/>
    </row>
    <row r="2427" spans="1:4" x14ac:dyDescent="0.2">
      <c r="A2427" s="164"/>
      <c r="D2427" s="8"/>
    </row>
    <row r="2428" spans="1:4" x14ac:dyDescent="0.2">
      <c r="A2428" s="164"/>
      <c r="D2428" s="8"/>
    </row>
    <row r="2429" spans="1:4" x14ac:dyDescent="0.2">
      <c r="A2429" s="164"/>
      <c r="D2429" s="8"/>
    </row>
    <row r="2430" spans="1:4" x14ac:dyDescent="0.2">
      <c r="A2430" s="164"/>
      <c r="D2430" s="8"/>
    </row>
    <row r="2431" spans="1:4" x14ac:dyDescent="0.2">
      <c r="A2431" s="164"/>
      <c r="D2431" s="8"/>
    </row>
    <row r="2432" spans="1:4" x14ac:dyDescent="0.2">
      <c r="A2432" s="164"/>
      <c r="D2432" s="8"/>
    </row>
    <row r="2433" spans="1:4" x14ac:dyDescent="0.2">
      <c r="A2433" s="164"/>
      <c r="D2433" s="8"/>
    </row>
    <row r="2434" spans="1:4" x14ac:dyDescent="0.2">
      <c r="A2434" s="164"/>
      <c r="D2434" s="8"/>
    </row>
    <row r="2435" spans="1:4" x14ac:dyDescent="0.2">
      <c r="A2435" s="164"/>
      <c r="D2435" s="8"/>
    </row>
    <row r="2436" spans="1:4" x14ac:dyDescent="0.2">
      <c r="A2436" s="164"/>
      <c r="D2436" s="8"/>
    </row>
    <row r="2437" spans="1:4" x14ac:dyDescent="0.2">
      <c r="A2437" s="164"/>
      <c r="D2437" s="8"/>
    </row>
    <row r="2438" spans="1:4" x14ac:dyDescent="0.2">
      <c r="A2438" s="164"/>
      <c r="D2438" s="8"/>
    </row>
    <row r="2439" spans="1:4" x14ac:dyDescent="0.2">
      <c r="A2439" s="164"/>
      <c r="D2439" s="8"/>
    </row>
    <row r="2440" spans="1:4" x14ac:dyDescent="0.2">
      <c r="A2440" s="164"/>
      <c r="D2440" s="8"/>
    </row>
    <row r="2441" spans="1:4" x14ac:dyDescent="0.2">
      <c r="A2441" s="164"/>
      <c r="D2441" s="8"/>
    </row>
    <row r="2442" spans="1:4" x14ac:dyDescent="0.2">
      <c r="A2442" s="164"/>
      <c r="D2442" s="8"/>
    </row>
    <row r="2443" spans="1:4" x14ac:dyDescent="0.2">
      <c r="A2443" s="164"/>
      <c r="D2443" s="8"/>
    </row>
    <row r="2444" spans="1:4" x14ac:dyDescent="0.2">
      <c r="A2444" s="164"/>
      <c r="D2444" s="8"/>
    </row>
    <row r="2445" spans="1:4" x14ac:dyDescent="0.2">
      <c r="A2445" s="164"/>
      <c r="D2445" s="8"/>
    </row>
    <row r="2446" spans="1:4" x14ac:dyDescent="0.2">
      <c r="A2446" s="164"/>
      <c r="D2446" s="8"/>
    </row>
    <row r="2447" spans="1:4" x14ac:dyDescent="0.2">
      <c r="A2447" s="164"/>
      <c r="D2447" s="8"/>
    </row>
    <row r="2448" spans="1:4" x14ac:dyDescent="0.2">
      <c r="A2448" s="164"/>
      <c r="D2448" s="8"/>
    </row>
    <row r="2449" spans="1:4" x14ac:dyDescent="0.2">
      <c r="A2449" s="164"/>
      <c r="D2449" s="8"/>
    </row>
    <row r="2450" spans="1:4" x14ac:dyDescent="0.2">
      <c r="A2450" s="164"/>
      <c r="D2450" s="8"/>
    </row>
    <row r="2451" spans="1:4" x14ac:dyDescent="0.2">
      <c r="A2451" s="164"/>
      <c r="D2451" s="8"/>
    </row>
    <row r="2452" spans="1:4" x14ac:dyDescent="0.2">
      <c r="A2452" s="164"/>
      <c r="D2452" s="8"/>
    </row>
    <row r="2453" spans="1:4" x14ac:dyDescent="0.2">
      <c r="A2453" s="164"/>
      <c r="D2453" s="8"/>
    </row>
    <row r="2454" spans="1:4" x14ac:dyDescent="0.2">
      <c r="A2454" s="164"/>
      <c r="D2454" s="8"/>
    </row>
    <row r="2455" spans="1:4" x14ac:dyDescent="0.2">
      <c r="A2455" s="164"/>
      <c r="D2455" s="8"/>
    </row>
    <row r="2456" spans="1:4" x14ac:dyDescent="0.2">
      <c r="A2456" s="164"/>
      <c r="D2456" s="8"/>
    </row>
    <row r="2457" spans="1:4" x14ac:dyDescent="0.2">
      <c r="A2457" s="164"/>
      <c r="D2457" s="8"/>
    </row>
    <row r="2458" spans="1:4" x14ac:dyDescent="0.2">
      <c r="A2458" s="164"/>
      <c r="D2458" s="8"/>
    </row>
    <row r="2459" spans="1:4" x14ac:dyDescent="0.2">
      <c r="A2459" s="164"/>
      <c r="D2459" s="8"/>
    </row>
    <row r="2460" spans="1:4" x14ac:dyDescent="0.2">
      <c r="A2460" s="164"/>
      <c r="D2460" s="8"/>
    </row>
    <row r="2461" spans="1:4" x14ac:dyDescent="0.2">
      <c r="A2461" s="164"/>
      <c r="D2461" s="8"/>
    </row>
    <row r="2462" spans="1:4" x14ac:dyDescent="0.2">
      <c r="A2462" s="164"/>
      <c r="D2462" s="8"/>
    </row>
    <row r="2463" spans="1:4" x14ac:dyDescent="0.2">
      <c r="A2463" s="164"/>
      <c r="D2463" s="8"/>
    </row>
    <row r="2464" spans="1:4" x14ac:dyDescent="0.2">
      <c r="A2464" s="164"/>
      <c r="D2464" s="8"/>
    </row>
    <row r="2465" spans="1:4" x14ac:dyDescent="0.2">
      <c r="A2465" s="164"/>
      <c r="D2465" s="8"/>
    </row>
    <row r="2466" spans="1:4" x14ac:dyDescent="0.2">
      <c r="A2466" s="164"/>
      <c r="D2466" s="8"/>
    </row>
    <row r="2467" spans="1:4" x14ac:dyDescent="0.2">
      <c r="A2467" s="164"/>
      <c r="D2467" s="8"/>
    </row>
    <row r="2468" spans="1:4" x14ac:dyDescent="0.2">
      <c r="A2468" s="164"/>
      <c r="D2468" s="8"/>
    </row>
    <row r="2469" spans="1:4" x14ac:dyDescent="0.2">
      <c r="A2469" s="164"/>
      <c r="D2469" s="8"/>
    </row>
    <row r="2470" spans="1:4" x14ac:dyDescent="0.2">
      <c r="A2470" s="164"/>
      <c r="D2470" s="8"/>
    </row>
    <row r="2471" spans="1:4" x14ac:dyDescent="0.2">
      <c r="A2471" s="164"/>
      <c r="D2471" s="8"/>
    </row>
    <row r="2472" spans="1:4" x14ac:dyDescent="0.2">
      <c r="A2472" s="164"/>
      <c r="D2472" s="8"/>
    </row>
    <row r="2473" spans="1:4" x14ac:dyDescent="0.2">
      <c r="A2473" s="164"/>
      <c r="D2473" s="8"/>
    </row>
    <row r="2474" spans="1:4" x14ac:dyDescent="0.2">
      <c r="A2474" s="164"/>
      <c r="D2474" s="8"/>
    </row>
    <row r="2475" spans="1:4" x14ac:dyDescent="0.2">
      <c r="A2475" s="164"/>
      <c r="D2475" s="8"/>
    </row>
    <row r="2476" spans="1:4" x14ac:dyDescent="0.2">
      <c r="A2476" s="164"/>
      <c r="D2476" s="8"/>
    </row>
    <row r="2477" spans="1:4" x14ac:dyDescent="0.2">
      <c r="A2477" s="164"/>
      <c r="D2477" s="8"/>
    </row>
    <row r="2478" spans="1:4" x14ac:dyDescent="0.2">
      <c r="A2478" s="164"/>
      <c r="D2478" s="8"/>
    </row>
    <row r="2479" spans="1:4" x14ac:dyDescent="0.2">
      <c r="A2479" s="164"/>
      <c r="D2479" s="8"/>
    </row>
    <row r="2480" spans="1:4" x14ac:dyDescent="0.2">
      <c r="A2480" s="164"/>
      <c r="D2480" s="8"/>
    </row>
    <row r="2481" spans="1:4" x14ac:dyDescent="0.2">
      <c r="A2481" s="164"/>
      <c r="D2481" s="8"/>
    </row>
    <row r="2482" spans="1:4" x14ac:dyDescent="0.2">
      <c r="A2482" s="164"/>
      <c r="D2482" s="8"/>
    </row>
    <row r="2483" spans="1:4" x14ac:dyDescent="0.2">
      <c r="A2483" s="164"/>
      <c r="D2483" s="8"/>
    </row>
    <row r="2484" spans="1:4" x14ac:dyDescent="0.2">
      <c r="A2484" s="164"/>
      <c r="D2484" s="8"/>
    </row>
    <row r="2485" spans="1:4" x14ac:dyDescent="0.2">
      <c r="A2485" s="164"/>
      <c r="D2485" s="8"/>
    </row>
    <row r="2486" spans="1:4" x14ac:dyDescent="0.2">
      <c r="A2486" s="164"/>
      <c r="D2486" s="8"/>
    </row>
    <row r="2487" spans="1:4" x14ac:dyDescent="0.2">
      <c r="A2487" s="164"/>
      <c r="D2487" s="8"/>
    </row>
    <row r="2488" spans="1:4" x14ac:dyDescent="0.2">
      <c r="A2488" s="164"/>
      <c r="D2488" s="8"/>
    </row>
    <row r="2489" spans="1:4" x14ac:dyDescent="0.2">
      <c r="A2489" s="164"/>
      <c r="D2489" s="8"/>
    </row>
    <row r="2490" spans="1:4" x14ac:dyDescent="0.2">
      <c r="A2490" s="164"/>
      <c r="D2490" s="8"/>
    </row>
    <row r="2491" spans="1:4" x14ac:dyDescent="0.2">
      <c r="A2491" s="164"/>
      <c r="D2491" s="8"/>
    </row>
    <row r="2492" spans="1:4" x14ac:dyDescent="0.2">
      <c r="A2492" s="164"/>
      <c r="D2492" s="8"/>
    </row>
    <row r="2493" spans="1:4" x14ac:dyDescent="0.2">
      <c r="A2493" s="164"/>
      <c r="D2493" s="8"/>
    </row>
    <row r="2494" spans="1:4" x14ac:dyDescent="0.2">
      <c r="A2494" s="164"/>
      <c r="D2494" s="8"/>
    </row>
    <row r="2495" spans="1:4" x14ac:dyDescent="0.2">
      <c r="A2495" s="164"/>
      <c r="D2495" s="8"/>
    </row>
    <row r="2496" spans="1:4" x14ac:dyDescent="0.2">
      <c r="A2496" s="164"/>
      <c r="D2496" s="8"/>
    </row>
    <row r="2497" spans="1:4" x14ac:dyDescent="0.2">
      <c r="A2497" s="164"/>
      <c r="D2497" s="8"/>
    </row>
    <row r="2498" spans="1:4" x14ac:dyDescent="0.2">
      <c r="A2498" s="164"/>
      <c r="D2498" s="8"/>
    </row>
    <row r="2499" spans="1:4" x14ac:dyDescent="0.2">
      <c r="A2499" s="164"/>
      <c r="D2499" s="8"/>
    </row>
    <row r="2500" spans="1:4" x14ac:dyDescent="0.2">
      <c r="A2500" s="164"/>
      <c r="D2500" s="8"/>
    </row>
    <row r="2501" spans="1:4" x14ac:dyDescent="0.2">
      <c r="A2501" s="164"/>
      <c r="D2501" s="8"/>
    </row>
    <row r="2502" spans="1:4" x14ac:dyDescent="0.2">
      <c r="A2502" s="164"/>
      <c r="D2502" s="8"/>
    </row>
    <row r="2503" spans="1:4" x14ac:dyDescent="0.2">
      <c r="A2503" s="164"/>
      <c r="D2503" s="8"/>
    </row>
    <row r="2504" spans="1:4" x14ac:dyDescent="0.2">
      <c r="A2504" s="164"/>
      <c r="D2504" s="8"/>
    </row>
    <row r="2505" spans="1:4" x14ac:dyDescent="0.2">
      <c r="A2505" s="164"/>
      <c r="D2505" s="8"/>
    </row>
    <row r="2506" spans="1:4" x14ac:dyDescent="0.2">
      <c r="A2506" s="164"/>
      <c r="D2506" s="8"/>
    </row>
    <row r="2507" spans="1:4" x14ac:dyDescent="0.2">
      <c r="A2507" s="164"/>
      <c r="D2507" s="8"/>
    </row>
    <row r="2508" spans="1:4" x14ac:dyDescent="0.2">
      <c r="A2508" s="164"/>
      <c r="D2508" s="8"/>
    </row>
    <row r="2509" spans="1:4" x14ac:dyDescent="0.2">
      <c r="A2509" s="164"/>
      <c r="D2509" s="8"/>
    </row>
    <row r="2510" spans="1:4" x14ac:dyDescent="0.2">
      <c r="A2510" s="164"/>
      <c r="D2510" s="8"/>
    </row>
    <row r="2511" spans="1:4" x14ac:dyDescent="0.2">
      <c r="A2511" s="164"/>
      <c r="D2511" s="8"/>
    </row>
    <row r="2512" spans="1:4" x14ac:dyDescent="0.2">
      <c r="A2512" s="164"/>
      <c r="D2512" s="8"/>
    </row>
    <row r="2513" spans="1:4" x14ac:dyDescent="0.2">
      <c r="A2513" s="164"/>
      <c r="D2513" s="8"/>
    </row>
    <row r="2514" spans="1:4" x14ac:dyDescent="0.2">
      <c r="A2514" s="164"/>
      <c r="D2514" s="8"/>
    </row>
    <row r="2515" spans="1:4" x14ac:dyDescent="0.2">
      <c r="A2515" s="164"/>
      <c r="D2515" s="8"/>
    </row>
    <row r="2516" spans="1:4" x14ac:dyDescent="0.2">
      <c r="A2516" s="164"/>
      <c r="D2516" s="8"/>
    </row>
    <row r="2517" spans="1:4" x14ac:dyDescent="0.2">
      <c r="A2517" s="164"/>
      <c r="D2517" s="8"/>
    </row>
    <row r="2518" spans="1:4" x14ac:dyDescent="0.2">
      <c r="A2518" s="164"/>
      <c r="D2518" s="8"/>
    </row>
    <row r="2519" spans="1:4" x14ac:dyDescent="0.2">
      <c r="A2519" s="164"/>
      <c r="D2519" s="8"/>
    </row>
    <row r="2520" spans="1:4" x14ac:dyDescent="0.2">
      <c r="A2520" s="164"/>
      <c r="D2520" s="8"/>
    </row>
    <row r="2521" spans="1:4" x14ac:dyDescent="0.2">
      <c r="A2521" s="164"/>
      <c r="D2521" s="8"/>
    </row>
    <row r="2522" spans="1:4" x14ac:dyDescent="0.2">
      <c r="A2522" s="164"/>
      <c r="D2522" s="8"/>
    </row>
    <row r="2523" spans="1:4" x14ac:dyDescent="0.2">
      <c r="A2523" s="164"/>
      <c r="D2523" s="8"/>
    </row>
    <row r="2524" spans="1:4" x14ac:dyDescent="0.2">
      <c r="A2524" s="164"/>
      <c r="D2524" s="8"/>
    </row>
    <row r="2525" spans="1:4" x14ac:dyDescent="0.2">
      <c r="A2525" s="164"/>
      <c r="D2525" s="8"/>
    </row>
    <row r="2526" spans="1:4" x14ac:dyDescent="0.2">
      <c r="A2526" s="164"/>
      <c r="D2526" s="8"/>
    </row>
    <row r="2527" spans="1:4" x14ac:dyDescent="0.2">
      <c r="A2527" s="164"/>
      <c r="D2527" s="8"/>
    </row>
    <row r="2528" spans="1:4" x14ac:dyDescent="0.2">
      <c r="A2528" s="164"/>
      <c r="D2528" s="8"/>
    </row>
    <row r="2529" spans="1:4" x14ac:dyDescent="0.2">
      <c r="A2529" s="164"/>
      <c r="D2529" s="8"/>
    </row>
    <row r="2530" spans="1:4" x14ac:dyDescent="0.2">
      <c r="A2530" s="164"/>
      <c r="D2530" s="8"/>
    </row>
    <row r="2531" spans="1:4" x14ac:dyDescent="0.2">
      <c r="A2531" s="164"/>
      <c r="D2531" s="8"/>
    </row>
    <row r="2532" spans="1:4" x14ac:dyDescent="0.2">
      <c r="A2532" s="164"/>
      <c r="D2532" s="8"/>
    </row>
    <row r="2533" spans="1:4" x14ac:dyDescent="0.2">
      <c r="A2533" s="164"/>
      <c r="D2533" s="8"/>
    </row>
    <row r="2534" spans="1:4" x14ac:dyDescent="0.2">
      <c r="A2534" s="164"/>
      <c r="D2534" s="8"/>
    </row>
    <row r="2535" spans="1:4" x14ac:dyDescent="0.2">
      <c r="A2535" s="164"/>
      <c r="D2535" s="8"/>
    </row>
    <row r="2536" spans="1:4" x14ac:dyDescent="0.2">
      <c r="A2536" s="164"/>
      <c r="D2536" s="8"/>
    </row>
    <row r="2537" spans="1:4" x14ac:dyDescent="0.2">
      <c r="A2537" s="164"/>
      <c r="D2537" s="8"/>
    </row>
    <row r="2538" spans="1:4" x14ac:dyDescent="0.2">
      <c r="A2538" s="164"/>
      <c r="D2538" s="8"/>
    </row>
    <row r="2539" spans="1:4" x14ac:dyDescent="0.2">
      <c r="A2539" s="164"/>
      <c r="D2539" s="8"/>
    </row>
    <row r="2540" spans="1:4" x14ac:dyDescent="0.2">
      <c r="A2540" s="164"/>
      <c r="D2540" s="8"/>
    </row>
    <row r="2541" spans="1:4" x14ac:dyDescent="0.2">
      <c r="A2541" s="164"/>
      <c r="D2541" s="8"/>
    </row>
    <row r="2542" spans="1:4" x14ac:dyDescent="0.2">
      <c r="A2542" s="164"/>
      <c r="D2542" s="8"/>
    </row>
    <row r="2543" spans="1:4" x14ac:dyDescent="0.2">
      <c r="A2543" s="164"/>
      <c r="D2543" s="8"/>
    </row>
    <row r="2544" spans="1:4" x14ac:dyDescent="0.2">
      <c r="A2544" s="164"/>
      <c r="D2544" s="8"/>
    </row>
    <row r="2545" spans="1:4" x14ac:dyDescent="0.2">
      <c r="A2545" s="164"/>
      <c r="D2545" s="8"/>
    </row>
    <row r="2546" spans="1:4" x14ac:dyDescent="0.2">
      <c r="A2546" s="164"/>
      <c r="D2546" s="8"/>
    </row>
    <row r="2547" spans="1:4" x14ac:dyDescent="0.2">
      <c r="A2547" s="164"/>
      <c r="D2547" s="8"/>
    </row>
    <row r="2548" spans="1:4" x14ac:dyDescent="0.2">
      <c r="A2548" s="164"/>
      <c r="D2548" s="8"/>
    </row>
    <row r="2549" spans="1:4" x14ac:dyDescent="0.2">
      <c r="A2549" s="164"/>
      <c r="D2549" s="8"/>
    </row>
    <row r="2550" spans="1:4" x14ac:dyDescent="0.2">
      <c r="A2550" s="164"/>
      <c r="D2550" s="8"/>
    </row>
    <row r="2551" spans="1:4" x14ac:dyDescent="0.2">
      <c r="A2551" s="164"/>
      <c r="D2551" s="8"/>
    </row>
    <row r="2552" spans="1:4" x14ac:dyDescent="0.2">
      <c r="A2552" s="164"/>
      <c r="D2552" s="8"/>
    </row>
    <row r="2553" spans="1:4" x14ac:dyDescent="0.2">
      <c r="A2553" s="164"/>
      <c r="D2553" s="8"/>
    </row>
    <row r="2554" spans="1:4" x14ac:dyDescent="0.2">
      <c r="A2554" s="164"/>
      <c r="D2554" s="8"/>
    </row>
    <row r="2555" spans="1:4" x14ac:dyDescent="0.2">
      <c r="A2555" s="164"/>
      <c r="D2555" s="8"/>
    </row>
    <row r="2556" spans="1:4" x14ac:dyDescent="0.2">
      <c r="A2556" s="164"/>
      <c r="D2556" s="8"/>
    </row>
    <row r="2557" spans="1:4" x14ac:dyDescent="0.2">
      <c r="A2557" s="164"/>
      <c r="D2557" s="8"/>
    </row>
    <row r="2558" spans="1:4" x14ac:dyDescent="0.2">
      <c r="A2558" s="164"/>
      <c r="D2558" s="8"/>
    </row>
    <row r="2559" spans="1:4" x14ac:dyDescent="0.2">
      <c r="A2559" s="164"/>
      <c r="D2559" s="8"/>
    </row>
    <row r="2560" spans="1:4" x14ac:dyDescent="0.2">
      <c r="A2560" s="164"/>
      <c r="D2560" s="8"/>
    </row>
    <row r="2561" spans="1:4" x14ac:dyDescent="0.2">
      <c r="A2561" s="164"/>
      <c r="D2561" s="8"/>
    </row>
    <row r="2562" spans="1:4" x14ac:dyDescent="0.2">
      <c r="A2562" s="164"/>
      <c r="D2562" s="8"/>
    </row>
    <row r="2563" spans="1:4" x14ac:dyDescent="0.2">
      <c r="A2563" s="164"/>
      <c r="D2563" s="8"/>
    </row>
    <row r="2564" spans="1:4" x14ac:dyDescent="0.2">
      <c r="A2564" s="164"/>
      <c r="D2564" s="8"/>
    </row>
    <row r="2565" spans="1:4" x14ac:dyDescent="0.2">
      <c r="A2565" s="164"/>
      <c r="D2565" s="8"/>
    </row>
    <row r="2566" spans="1:4" x14ac:dyDescent="0.2">
      <c r="A2566" s="164"/>
      <c r="D2566" s="8"/>
    </row>
    <row r="2567" spans="1:4" x14ac:dyDescent="0.2">
      <c r="A2567" s="164"/>
      <c r="D2567" s="8"/>
    </row>
    <row r="2568" spans="1:4" x14ac:dyDescent="0.2">
      <c r="A2568" s="164"/>
      <c r="D2568" s="8"/>
    </row>
    <row r="2569" spans="1:4" x14ac:dyDescent="0.2">
      <c r="A2569" s="164"/>
      <c r="D2569" s="8"/>
    </row>
    <row r="2570" spans="1:4" x14ac:dyDescent="0.2">
      <c r="A2570" s="164"/>
      <c r="D2570" s="8"/>
    </row>
    <row r="2571" spans="1:4" x14ac:dyDescent="0.2">
      <c r="A2571" s="164"/>
      <c r="D2571" s="8"/>
    </row>
    <row r="2572" spans="1:4" x14ac:dyDescent="0.2">
      <c r="A2572" s="164"/>
      <c r="D2572" s="8"/>
    </row>
    <row r="2573" spans="1:4" x14ac:dyDescent="0.2">
      <c r="A2573" s="164"/>
      <c r="D2573" s="8"/>
    </row>
    <row r="2574" spans="1:4" x14ac:dyDescent="0.2">
      <c r="A2574" s="164"/>
      <c r="D2574" s="8"/>
    </row>
    <row r="2575" spans="1:4" x14ac:dyDescent="0.2">
      <c r="A2575" s="164"/>
      <c r="D2575" s="8"/>
    </row>
    <row r="2576" spans="1:4" x14ac:dyDescent="0.2">
      <c r="A2576" s="164"/>
      <c r="D2576" s="8"/>
    </row>
    <row r="2577" spans="1:4" x14ac:dyDescent="0.2">
      <c r="A2577" s="164"/>
      <c r="D2577" s="8"/>
    </row>
    <row r="2578" spans="1:4" x14ac:dyDescent="0.2">
      <c r="A2578" s="164"/>
      <c r="D2578" s="8"/>
    </row>
    <row r="2579" spans="1:4" x14ac:dyDescent="0.2">
      <c r="A2579" s="164"/>
      <c r="D2579" s="8"/>
    </row>
    <row r="2580" spans="1:4" x14ac:dyDescent="0.2">
      <c r="A2580" s="164"/>
      <c r="D2580" s="8"/>
    </row>
    <row r="2581" spans="1:4" x14ac:dyDescent="0.2">
      <c r="A2581" s="164"/>
      <c r="D2581" s="8"/>
    </row>
    <row r="2582" spans="1:4" x14ac:dyDescent="0.2">
      <c r="A2582" s="164"/>
      <c r="D2582" s="8"/>
    </row>
    <row r="2583" spans="1:4" x14ac:dyDescent="0.2">
      <c r="A2583" s="164"/>
      <c r="D2583" s="8"/>
    </row>
    <row r="2584" spans="1:4" x14ac:dyDescent="0.2">
      <c r="A2584" s="164"/>
      <c r="D2584" s="8"/>
    </row>
    <row r="2585" spans="1:4" x14ac:dyDescent="0.2">
      <c r="A2585" s="164"/>
      <c r="D2585" s="8"/>
    </row>
    <row r="2586" spans="1:4" x14ac:dyDescent="0.2">
      <c r="A2586" s="164"/>
      <c r="D2586" s="8"/>
    </row>
    <row r="2587" spans="1:4" x14ac:dyDescent="0.2">
      <c r="A2587" s="164"/>
      <c r="D2587" s="8"/>
    </row>
    <row r="2588" spans="1:4" x14ac:dyDescent="0.2">
      <c r="A2588" s="164"/>
      <c r="D2588" s="8"/>
    </row>
    <row r="2589" spans="1:4" x14ac:dyDescent="0.2">
      <c r="A2589" s="164"/>
      <c r="D2589" s="8"/>
    </row>
    <row r="2590" spans="1:4" x14ac:dyDescent="0.2">
      <c r="A2590" s="164"/>
      <c r="D2590" s="8"/>
    </row>
    <row r="2591" spans="1:4" x14ac:dyDescent="0.2">
      <c r="A2591" s="164"/>
      <c r="D2591" s="8"/>
    </row>
    <row r="2592" spans="1:4" x14ac:dyDescent="0.2">
      <c r="A2592" s="164"/>
      <c r="D2592" s="8"/>
    </row>
    <row r="2593" spans="1:4" x14ac:dyDescent="0.2">
      <c r="A2593" s="164"/>
      <c r="D2593" s="8"/>
    </row>
    <row r="2594" spans="1:4" x14ac:dyDescent="0.2">
      <c r="A2594" s="164"/>
      <c r="D2594" s="8"/>
    </row>
    <row r="2595" spans="1:4" x14ac:dyDescent="0.2">
      <c r="A2595" s="164"/>
      <c r="D2595" s="8"/>
    </row>
    <row r="2596" spans="1:4" x14ac:dyDescent="0.2">
      <c r="A2596" s="164"/>
      <c r="D2596" s="8"/>
    </row>
    <row r="2597" spans="1:4" x14ac:dyDescent="0.2">
      <c r="A2597" s="164"/>
      <c r="D2597" s="8"/>
    </row>
    <row r="2598" spans="1:4" x14ac:dyDescent="0.2">
      <c r="A2598" s="164"/>
      <c r="D2598" s="8"/>
    </row>
    <row r="2599" spans="1:4" x14ac:dyDescent="0.2">
      <c r="A2599" s="164"/>
      <c r="D2599" s="8"/>
    </row>
    <row r="2600" spans="1:4" x14ac:dyDescent="0.2">
      <c r="A2600" s="164"/>
      <c r="D2600" s="8"/>
    </row>
    <row r="2601" spans="1:4" x14ac:dyDescent="0.2">
      <c r="A2601" s="164"/>
      <c r="D2601" s="8"/>
    </row>
    <row r="2602" spans="1:4" x14ac:dyDescent="0.2">
      <c r="A2602" s="164"/>
      <c r="D2602" s="8"/>
    </row>
    <row r="2603" spans="1:4" x14ac:dyDescent="0.2">
      <c r="A2603" s="164"/>
      <c r="D2603" s="8"/>
    </row>
    <row r="2604" spans="1:4" x14ac:dyDescent="0.2">
      <c r="A2604" s="164"/>
      <c r="D2604" s="8"/>
    </row>
    <row r="2605" spans="1:4" x14ac:dyDescent="0.2">
      <c r="A2605" s="164"/>
      <c r="D2605" s="8"/>
    </row>
    <row r="2606" spans="1:4" x14ac:dyDescent="0.2">
      <c r="A2606" s="164"/>
      <c r="D2606" s="8"/>
    </row>
    <row r="2607" spans="1:4" x14ac:dyDescent="0.2">
      <c r="A2607" s="164"/>
      <c r="D2607" s="8"/>
    </row>
    <row r="2608" spans="1:4" x14ac:dyDescent="0.2">
      <c r="A2608" s="164"/>
      <c r="D2608" s="8"/>
    </row>
    <row r="2609" spans="1:4" x14ac:dyDescent="0.2">
      <c r="A2609" s="164"/>
      <c r="D2609" s="8"/>
    </row>
    <row r="2610" spans="1:4" x14ac:dyDescent="0.2">
      <c r="A2610" s="164"/>
      <c r="D2610" s="8"/>
    </row>
    <row r="2611" spans="1:4" x14ac:dyDescent="0.2">
      <c r="A2611" s="164"/>
      <c r="D2611" s="8"/>
    </row>
    <row r="2612" spans="1:4" x14ac:dyDescent="0.2">
      <c r="A2612" s="164"/>
      <c r="D2612" s="8"/>
    </row>
    <row r="2613" spans="1:4" x14ac:dyDescent="0.2">
      <c r="A2613" s="164"/>
      <c r="D2613" s="8"/>
    </row>
    <row r="2614" spans="1:4" x14ac:dyDescent="0.2">
      <c r="A2614" s="164"/>
      <c r="D2614" s="8"/>
    </row>
    <row r="2615" spans="1:4" x14ac:dyDescent="0.2">
      <c r="A2615" s="164"/>
      <c r="D2615" s="8"/>
    </row>
    <row r="2616" spans="1:4" x14ac:dyDescent="0.2">
      <c r="A2616" s="164"/>
      <c r="D2616" s="8"/>
    </row>
    <row r="2617" spans="1:4" x14ac:dyDescent="0.2">
      <c r="A2617" s="164"/>
      <c r="D2617" s="8"/>
    </row>
    <row r="2618" spans="1:4" x14ac:dyDescent="0.2">
      <c r="A2618" s="164"/>
      <c r="D2618" s="8"/>
    </row>
    <row r="2619" spans="1:4" x14ac:dyDescent="0.2">
      <c r="A2619" s="164"/>
      <c r="D2619" s="8"/>
    </row>
    <row r="2620" spans="1:4" x14ac:dyDescent="0.2">
      <c r="A2620" s="164"/>
      <c r="D2620" s="8"/>
    </row>
    <row r="2621" spans="1:4" x14ac:dyDescent="0.2">
      <c r="A2621" s="164"/>
      <c r="D2621" s="8"/>
    </row>
    <row r="2622" spans="1:4" x14ac:dyDescent="0.2">
      <c r="A2622" s="164"/>
      <c r="D2622" s="8"/>
    </row>
    <row r="2623" spans="1:4" x14ac:dyDescent="0.2">
      <c r="A2623" s="164"/>
      <c r="D2623" s="8"/>
    </row>
    <row r="2624" spans="1:4" x14ac:dyDescent="0.2">
      <c r="A2624" s="164"/>
      <c r="D2624" s="8"/>
    </row>
    <row r="2625" spans="1:4" x14ac:dyDescent="0.2">
      <c r="A2625" s="164"/>
      <c r="D2625" s="8"/>
    </row>
    <row r="2626" spans="1:4" x14ac:dyDescent="0.2">
      <c r="A2626" s="164"/>
      <c r="D2626" s="8"/>
    </row>
    <row r="2627" spans="1:4" x14ac:dyDescent="0.2">
      <c r="A2627" s="164"/>
      <c r="D2627" s="8"/>
    </row>
    <row r="2628" spans="1:4" x14ac:dyDescent="0.2">
      <c r="A2628" s="164"/>
      <c r="D2628" s="8"/>
    </row>
    <row r="2629" spans="1:4" x14ac:dyDescent="0.2">
      <c r="A2629" s="164"/>
      <c r="D2629" s="8"/>
    </row>
    <row r="2630" spans="1:4" x14ac:dyDescent="0.2">
      <c r="A2630" s="164"/>
      <c r="D2630" s="8"/>
    </row>
    <row r="2631" spans="1:4" x14ac:dyDescent="0.2">
      <c r="A2631" s="164"/>
      <c r="D2631" s="8"/>
    </row>
    <row r="2632" spans="1:4" x14ac:dyDescent="0.2">
      <c r="A2632" s="164"/>
      <c r="D2632" s="8"/>
    </row>
    <row r="2633" spans="1:4" x14ac:dyDescent="0.2">
      <c r="A2633" s="164"/>
      <c r="D2633" s="8"/>
    </row>
    <row r="2634" spans="1:4" x14ac:dyDescent="0.2">
      <c r="A2634" s="164"/>
      <c r="D2634" s="8"/>
    </row>
    <row r="2635" spans="1:4" x14ac:dyDescent="0.2">
      <c r="A2635" s="164"/>
      <c r="D2635" s="8"/>
    </row>
    <row r="2636" spans="1:4" x14ac:dyDescent="0.2">
      <c r="A2636" s="164"/>
      <c r="D2636" s="8"/>
    </row>
    <row r="2637" spans="1:4" x14ac:dyDescent="0.2">
      <c r="A2637" s="164"/>
      <c r="D2637" s="8"/>
    </row>
    <row r="2638" spans="1:4" x14ac:dyDescent="0.2">
      <c r="A2638" s="164"/>
      <c r="D2638" s="8"/>
    </row>
    <row r="2639" spans="1:4" x14ac:dyDescent="0.2">
      <c r="A2639" s="164"/>
      <c r="D2639" s="8"/>
    </row>
    <row r="2640" spans="1:4" x14ac:dyDescent="0.2">
      <c r="A2640" s="164"/>
      <c r="D2640" s="8"/>
    </row>
    <row r="2641" spans="1:4" x14ac:dyDescent="0.2">
      <c r="A2641" s="164"/>
      <c r="D2641" s="8"/>
    </row>
    <row r="2642" spans="1:4" x14ac:dyDescent="0.2">
      <c r="A2642" s="164"/>
      <c r="D2642" s="8"/>
    </row>
    <row r="2643" spans="1:4" x14ac:dyDescent="0.2">
      <c r="A2643" s="164"/>
      <c r="D2643" s="8"/>
    </row>
    <row r="2644" spans="1:4" x14ac:dyDescent="0.2">
      <c r="A2644" s="164"/>
      <c r="D2644" s="8"/>
    </row>
    <row r="2645" spans="1:4" x14ac:dyDescent="0.2">
      <c r="A2645" s="164"/>
      <c r="D2645" s="8"/>
    </row>
    <row r="2646" spans="1:4" x14ac:dyDescent="0.2">
      <c r="A2646" s="164"/>
      <c r="D2646" s="8"/>
    </row>
    <row r="2647" spans="1:4" x14ac:dyDescent="0.2">
      <c r="A2647" s="164"/>
      <c r="D2647" s="8"/>
    </row>
    <row r="2648" spans="1:4" x14ac:dyDescent="0.2">
      <c r="A2648" s="164"/>
      <c r="D2648" s="8"/>
    </row>
    <row r="2649" spans="1:4" x14ac:dyDescent="0.2">
      <c r="A2649" s="164"/>
      <c r="D2649" s="8"/>
    </row>
    <row r="2650" spans="1:4" x14ac:dyDescent="0.2">
      <c r="A2650" s="164"/>
      <c r="D2650" s="8"/>
    </row>
    <row r="2651" spans="1:4" x14ac:dyDescent="0.2">
      <c r="A2651" s="164"/>
      <c r="D2651" s="8"/>
    </row>
    <row r="2652" spans="1:4" x14ac:dyDescent="0.2">
      <c r="A2652" s="164"/>
      <c r="D2652" s="8"/>
    </row>
    <row r="2653" spans="1:4" x14ac:dyDescent="0.2">
      <c r="A2653" s="164"/>
      <c r="D2653" s="8"/>
    </row>
    <row r="2654" spans="1:4" x14ac:dyDescent="0.2">
      <c r="A2654" s="164"/>
      <c r="D2654" s="8"/>
    </row>
    <row r="2655" spans="1:4" x14ac:dyDescent="0.2">
      <c r="A2655" s="164"/>
      <c r="D2655" s="8"/>
    </row>
    <row r="2656" spans="1:4" x14ac:dyDescent="0.2">
      <c r="A2656" s="164"/>
      <c r="D2656" s="8"/>
    </row>
    <row r="2657" spans="1:4" x14ac:dyDescent="0.2">
      <c r="A2657" s="164"/>
      <c r="D2657" s="8"/>
    </row>
    <row r="2658" spans="1:4" x14ac:dyDescent="0.2">
      <c r="A2658" s="164"/>
      <c r="D2658" s="8"/>
    </row>
    <row r="2659" spans="1:4" x14ac:dyDescent="0.2">
      <c r="A2659" s="164"/>
      <c r="D2659" s="8"/>
    </row>
    <row r="2660" spans="1:4" x14ac:dyDescent="0.2">
      <c r="A2660" s="164"/>
      <c r="D2660" s="8"/>
    </row>
    <row r="2661" spans="1:4" x14ac:dyDescent="0.2">
      <c r="A2661" s="164"/>
      <c r="D2661" s="8"/>
    </row>
    <row r="2662" spans="1:4" x14ac:dyDescent="0.2">
      <c r="A2662" s="164"/>
      <c r="D2662" s="8"/>
    </row>
    <row r="2663" spans="1:4" x14ac:dyDescent="0.2">
      <c r="A2663" s="164"/>
      <c r="D2663" s="8"/>
    </row>
    <row r="2664" spans="1:4" x14ac:dyDescent="0.2">
      <c r="A2664" s="164"/>
      <c r="D2664" s="8"/>
    </row>
    <row r="2665" spans="1:4" x14ac:dyDescent="0.2">
      <c r="A2665" s="164"/>
      <c r="D2665" s="8"/>
    </row>
    <row r="2666" spans="1:4" x14ac:dyDescent="0.2">
      <c r="A2666" s="164"/>
      <c r="D2666" s="8"/>
    </row>
    <row r="2667" spans="1:4" x14ac:dyDescent="0.2">
      <c r="A2667" s="164"/>
      <c r="D2667" s="8"/>
    </row>
    <row r="2668" spans="1:4" x14ac:dyDescent="0.2">
      <c r="A2668" s="164"/>
      <c r="D2668" s="8"/>
    </row>
    <row r="2669" spans="1:4" x14ac:dyDescent="0.2">
      <c r="A2669" s="164"/>
      <c r="D2669" s="8"/>
    </row>
    <row r="2670" spans="1:4" x14ac:dyDescent="0.2">
      <c r="A2670" s="164"/>
      <c r="D2670" s="8"/>
    </row>
    <row r="2671" spans="1:4" x14ac:dyDescent="0.2">
      <c r="A2671" s="164"/>
      <c r="D2671" s="8"/>
    </row>
    <row r="2672" spans="1:4" x14ac:dyDescent="0.2">
      <c r="A2672" s="164"/>
      <c r="D2672" s="8"/>
    </row>
    <row r="2673" spans="1:4" x14ac:dyDescent="0.2">
      <c r="A2673" s="164"/>
      <c r="D2673" s="8"/>
    </row>
    <row r="2674" spans="1:4" x14ac:dyDescent="0.2">
      <c r="A2674" s="164"/>
      <c r="D2674" s="8"/>
    </row>
    <row r="2675" spans="1:4" x14ac:dyDescent="0.2">
      <c r="A2675" s="164"/>
      <c r="D2675" s="8"/>
    </row>
    <row r="2676" spans="1:4" x14ac:dyDescent="0.2">
      <c r="A2676" s="164"/>
      <c r="D2676" s="8"/>
    </row>
    <row r="2677" spans="1:4" x14ac:dyDescent="0.2">
      <c r="A2677" s="164"/>
      <c r="D2677" s="8"/>
    </row>
    <row r="2678" spans="1:4" x14ac:dyDescent="0.2">
      <c r="A2678" s="164"/>
      <c r="D2678" s="8"/>
    </row>
    <row r="2679" spans="1:4" x14ac:dyDescent="0.2">
      <c r="A2679" s="164"/>
      <c r="D2679" s="8"/>
    </row>
    <row r="2680" spans="1:4" x14ac:dyDescent="0.2">
      <c r="A2680" s="164"/>
      <c r="D2680" s="8"/>
    </row>
    <row r="2681" spans="1:4" x14ac:dyDescent="0.2">
      <c r="A2681" s="164"/>
      <c r="D2681" s="8"/>
    </row>
    <row r="2682" spans="1:4" x14ac:dyDescent="0.2">
      <c r="A2682" s="164"/>
      <c r="D2682" s="8"/>
    </row>
    <row r="2683" spans="1:4" x14ac:dyDescent="0.2">
      <c r="A2683" s="164"/>
      <c r="D2683" s="8"/>
    </row>
    <row r="2684" spans="1:4" x14ac:dyDescent="0.2">
      <c r="A2684" s="164"/>
      <c r="D2684" s="8"/>
    </row>
    <row r="2685" spans="1:4" x14ac:dyDescent="0.2">
      <c r="A2685" s="164"/>
      <c r="D2685" s="8"/>
    </row>
    <row r="2686" spans="1:4" x14ac:dyDescent="0.2">
      <c r="A2686" s="164"/>
      <c r="D2686" s="8"/>
    </row>
    <row r="2687" spans="1:4" x14ac:dyDescent="0.2">
      <c r="A2687" s="164"/>
      <c r="D2687" s="8"/>
    </row>
    <row r="2688" spans="1:4" x14ac:dyDescent="0.2">
      <c r="A2688" s="164"/>
      <c r="D2688" s="8"/>
    </row>
    <row r="2689" spans="1:4" x14ac:dyDescent="0.2">
      <c r="A2689" s="164"/>
      <c r="D2689" s="8"/>
    </row>
    <row r="2690" spans="1:4" x14ac:dyDescent="0.2">
      <c r="A2690" s="164"/>
      <c r="D2690" s="8"/>
    </row>
    <row r="2691" spans="1:4" x14ac:dyDescent="0.2">
      <c r="A2691" s="164"/>
      <c r="D2691" s="8"/>
    </row>
    <row r="2692" spans="1:4" x14ac:dyDescent="0.2">
      <c r="A2692" s="164"/>
      <c r="D2692" s="8"/>
    </row>
    <row r="2693" spans="1:4" x14ac:dyDescent="0.2">
      <c r="A2693" s="164"/>
      <c r="D2693" s="8"/>
    </row>
    <row r="2694" spans="1:4" x14ac:dyDescent="0.2">
      <c r="A2694" s="164"/>
      <c r="D2694" s="8"/>
    </row>
    <row r="2695" spans="1:4" x14ac:dyDescent="0.2">
      <c r="A2695" s="164"/>
      <c r="D2695" s="8"/>
    </row>
    <row r="2696" spans="1:4" x14ac:dyDescent="0.2">
      <c r="A2696" s="164"/>
      <c r="D2696" s="8"/>
    </row>
    <row r="2697" spans="1:4" x14ac:dyDescent="0.2">
      <c r="A2697" s="164"/>
      <c r="D2697" s="8"/>
    </row>
    <row r="2698" spans="1:4" x14ac:dyDescent="0.2">
      <c r="A2698" s="164"/>
      <c r="D2698" s="8"/>
    </row>
    <row r="2699" spans="1:4" x14ac:dyDescent="0.2">
      <c r="A2699" s="164"/>
      <c r="D2699" s="8"/>
    </row>
    <row r="2700" spans="1:4" x14ac:dyDescent="0.2">
      <c r="A2700" s="164"/>
      <c r="D2700" s="8"/>
    </row>
    <row r="2701" spans="1:4" x14ac:dyDescent="0.2">
      <c r="A2701" s="164"/>
      <c r="D2701" s="8"/>
    </row>
    <row r="2702" spans="1:4" x14ac:dyDescent="0.2">
      <c r="A2702" s="164"/>
      <c r="D2702" s="8"/>
    </row>
    <row r="2703" spans="1:4" x14ac:dyDescent="0.2">
      <c r="A2703" s="164"/>
      <c r="D2703" s="8"/>
    </row>
    <row r="2704" spans="1:4" x14ac:dyDescent="0.2">
      <c r="A2704" s="164"/>
      <c r="D2704" s="8"/>
    </row>
    <row r="2705" spans="1:4" x14ac:dyDescent="0.2">
      <c r="A2705" s="164"/>
      <c r="D2705" s="8"/>
    </row>
    <row r="2706" spans="1:4" x14ac:dyDescent="0.2">
      <c r="A2706" s="164"/>
      <c r="D2706" s="8"/>
    </row>
    <row r="2707" spans="1:4" x14ac:dyDescent="0.2">
      <c r="A2707" s="164"/>
      <c r="D2707" s="8"/>
    </row>
    <row r="2708" spans="1:4" x14ac:dyDescent="0.2">
      <c r="A2708" s="164"/>
      <c r="D2708" s="8"/>
    </row>
    <row r="2709" spans="1:4" x14ac:dyDescent="0.2">
      <c r="A2709" s="164"/>
      <c r="D2709" s="8"/>
    </row>
    <row r="2710" spans="1:4" x14ac:dyDescent="0.2">
      <c r="A2710" s="164"/>
      <c r="D2710" s="8"/>
    </row>
    <row r="2711" spans="1:4" x14ac:dyDescent="0.2">
      <c r="A2711" s="164"/>
      <c r="D2711" s="8"/>
    </row>
    <row r="2712" spans="1:4" x14ac:dyDescent="0.2">
      <c r="A2712" s="164"/>
      <c r="D2712" s="8"/>
    </row>
    <row r="2713" spans="1:4" x14ac:dyDescent="0.2">
      <c r="A2713" s="164"/>
      <c r="D2713" s="8"/>
    </row>
    <row r="2714" spans="1:4" x14ac:dyDescent="0.2">
      <c r="A2714" s="164"/>
      <c r="D2714" s="8"/>
    </row>
    <row r="2715" spans="1:4" x14ac:dyDescent="0.2">
      <c r="A2715" s="164"/>
      <c r="D2715" s="8"/>
    </row>
    <row r="2716" spans="1:4" x14ac:dyDescent="0.2">
      <c r="A2716" s="164"/>
      <c r="D2716" s="8"/>
    </row>
    <row r="2717" spans="1:4" x14ac:dyDescent="0.2">
      <c r="A2717" s="164"/>
      <c r="D2717" s="8"/>
    </row>
    <row r="2718" spans="1:4" x14ac:dyDescent="0.2">
      <c r="A2718" s="164"/>
      <c r="D2718" s="8"/>
    </row>
    <row r="2719" spans="1:4" x14ac:dyDescent="0.2">
      <c r="A2719" s="164"/>
      <c r="D2719" s="8"/>
    </row>
    <row r="2720" spans="1:4" x14ac:dyDescent="0.2">
      <c r="A2720" s="164"/>
      <c r="D2720" s="8"/>
    </row>
    <row r="2721" spans="1:4" x14ac:dyDescent="0.2">
      <c r="A2721" s="164"/>
      <c r="D2721" s="8"/>
    </row>
    <row r="2722" spans="1:4" x14ac:dyDescent="0.2">
      <c r="A2722" s="164"/>
      <c r="D2722" s="8"/>
    </row>
    <row r="2723" spans="1:4" x14ac:dyDescent="0.2">
      <c r="A2723" s="164"/>
      <c r="D2723" s="8"/>
    </row>
    <row r="2724" spans="1:4" x14ac:dyDescent="0.2">
      <c r="A2724" s="164"/>
      <c r="D2724" s="8"/>
    </row>
    <row r="2725" spans="1:4" x14ac:dyDescent="0.2">
      <c r="A2725" s="164"/>
      <c r="D2725" s="8"/>
    </row>
    <row r="2726" spans="1:4" x14ac:dyDescent="0.2">
      <c r="A2726" s="164"/>
      <c r="D2726" s="8"/>
    </row>
    <row r="2727" spans="1:4" x14ac:dyDescent="0.2">
      <c r="A2727" s="164"/>
      <c r="D2727" s="8"/>
    </row>
    <row r="2728" spans="1:4" x14ac:dyDescent="0.2">
      <c r="A2728" s="164"/>
      <c r="D2728" s="8"/>
    </row>
    <row r="2729" spans="1:4" x14ac:dyDescent="0.2">
      <c r="A2729" s="164"/>
      <c r="D2729" s="8"/>
    </row>
    <row r="2730" spans="1:4" x14ac:dyDescent="0.2">
      <c r="A2730" s="164"/>
      <c r="D2730" s="8"/>
    </row>
    <row r="2731" spans="1:4" x14ac:dyDescent="0.2">
      <c r="A2731" s="164"/>
      <c r="D2731" s="8"/>
    </row>
    <row r="2732" spans="1:4" x14ac:dyDescent="0.2">
      <c r="A2732" s="164"/>
      <c r="D2732" s="8"/>
    </row>
    <row r="2733" spans="1:4" x14ac:dyDescent="0.2">
      <c r="A2733" s="164"/>
      <c r="D2733" s="8"/>
    </row>
    <row r="2734" spans="1:4" x14ac:dyDescent="0.2">
      <c r="A2734" s="164"/>
      <c r="D2734" s="8"/>
    </row>
    <row r="2735" spans="1:4" x14ac:dyDescent="0.2">
      <c r="A2735" s="164"/>
      <c r="D2735" s="8"/>
    </row>
    <row r="2736" spans="1:4" x14ac:dyDescent="0.2">
      <c r="A2736" s="164"/>
      <c r="D2736" s="8"/>
    </row>
    <row r="2737" spans="1:4" x14ac:dyDescent="0.2">
      <c r="A2737" s="164"/>
      <c r="D2737" s="8"/>
    </row>
    <row r="2738" spans="1:4" x14ac:dyDescent="0.2">
      <c r="A2738" s="164"/>
      <c r="D2738" s="8"/>
    </row>
    <row r="2739" spans="1:4" x14ac:dyDescent="0.2">
      <c r="A2739" s="164"/>
      <c r="D2739" s="8"/>
    </row>
    <row r="2740" spans="1:4" x14ac:dyDescent="0.2">
      <c r="A2740" s="164"/>
      <c r="D2740" s="8"/>
    </row>
    <row r="2741" spans="1:4" x14ac:dyDescent="0.2">
      <c r="A2741" s="164"/>
      <c r="D2741" s="8"/>
    </row>
    <row r="2742" spans="1:4" x14ac:dyDescent="0.2">
      <c r="A2742" s="164"/>
      <c r="D2742" s="8"/>
    </row>
    <row r="2743" spans="1:4" x14ac:dyDescent="0.2">
      <c r="A2743" s="164"/>
      <c r="D2743" s="8"/>
    </row>
    <row r="2744" spans="1:4" x14ac:dyDescent="0.2">
      <c r="A2744" s="164"/>
      <c r="D2744" s="8"/>
    </row>
    <row r="2745" spans="1:4" x14ac:dyDescent="0.2">
      <c r="A2745" s="164"/>
      <c r="D2745" s="8"/>
    </row>
    <row r="2746" spans="1:4" x14ac:dyDescent="0.2">
      <c r="A2746" s="164"/>
      <c r="D2746" s="8"/>
    </row>
    <row r="2747" spans="1:4" x14ac:dyDescent="0.2">
      <c r="A2747" s="164"/>
      <c r="D2747" s="8"/>
    </row>
    <row r="2748" spans="1:4" x14ac:dyDescent="0.2">
      <c r="A2748" s="164"/>
      <c r="D2748" s="8"/>
    </row>
    <row r="2749" spans="1:4" x14ac:dyDescent="0.2">
      <c r="A2749" s="164"/>
      <c r="D2749" s="8"/>
    </row>
    <row r="2750" spans="1:4" x14ac:dyDescent="0.2">
      <c r="A2750" s="164"/>
      <c r="D2750" s="8"/>
    </row>
    <row r="2751" spans="1:4" x14ac:dyDescent="0.2">
      <c r="A2751" s="164"/>
      <c r="D2751" s="8"/>
    </row>
    <row r="2752" spans="1:4" x14ac:dyDescent="0.2">
      <c r="A2752" s="164"/>
      <c r="D2752" s="8"/>
    </row>
    <row r="2753" spans="1:4" x14ac:dyDescent="0.2">
      <c r="A2753" s="164"/>
      <c r="D2753" s="8"/>
    </row>
    <row r="2754" spans="1:4" x14ac:dyDescent="0.2">
      <c r="A2754" s="164"/>
      <c r="D2754" s="8"/>
    </row>
    <row r="2755" spans="1:4" x14ac:dyDescent="0.2">
      <c r="A2755" s="164"/>
      <c r="D2755" s="8"/>
    </row>
    <row r="2756" spans="1:4" x14ac:dyDescent="0.2">
      <c r="A2756" s="164"/>
      <c r="D2756" s="8"/>
    </row>
    <row r="2757" spans="1:4" x14ac:dyDescent="0.2">
      <c r="A2757" s="164"/>
      <c r="D2757" s="8"/>
    </row>
    <row r="2758" spans="1:4" x14ac:dyDescent="0.2">
      <c r="A2758" s="164"/>
      <c r="D2758" s="8"/>
    </row>
    <row r="2759" spans="1:4" x14ac:dyDescent="0.2">
      <c r="A2759" s="164"/>
      <c r="D2759" s="8"/>
    </row>
    <row r="2760" spans="1:4" x14ac:dyDescent="0.2">
      <c r="A2760" s="164"/>
      <c r="D2760" s="8"/>
    </row>
    <row r="2761" spans="1:4" x14ac:dyDescent="0.2">
      <c r="A2761" s="164"/>
      <c r="D2761" s="8"/>
    </row>
    <row r="2762" spans="1:4" x14ac:dyDescent="0.2">
      <c r="A2762" s="164"/>
      <c r="D2762" s="8"/>
    </row>
    <row r="2763" spans="1:4" x14ac:dyDescent="0.2">
      <c r="A2763" s="164"/>
      <c r="D2763" s="8"/>
    </row>
    <row r="2764" spans="1:4" x14ac:dyDescent="0.2">
      <c r="A2764" s="164"/>
      <c r="D2764" s="8"/>
    </row>
    <row r="2765" spans="1:4" x14ac:dyDescent="0.2">
      <c r="A2765" s="164"/>
      <c r="D2765" s="8"/>
    </row>
    <row r="2766" spans="1:4" x14ac:dyDescent="0.2">
      <c r="A2766" s="164"/>
      <c r="D2766" s="8"/>
    </row>
    <row r="2767" spans="1:4" x14ac:dyDescent="0.2">
      <c r="A2767" s="164"/>
      <c r="D2767" s="8"/>
    </row>
    <row r="2768" spans="1:4" x14ac:dyDescent="0.2">
      <c r="A2768" s="164"/>
      <c r="D2768" s="8"/>
    </row>
    <row r="2769" spans="1:4" x14ac:dyDescent="0.2">
      <c r="A2769" s="164"/>
      <c r="D2769" s="8"/>
    </row>
    <row r="2770" spans="1:4" x14ac:dyDescent="0.2">
      <c r="A2770" s="164"/>
      <c r="D2770" s="8"/>
    </row>
    <row r="2771" spans="1:4" x14ac:dyDescent="0.2">
      <c r="A2771" s="164"/>
      <c r="D2771" s="8"/>
    </row>
    <row r="2772" spans="1:4" x14ac:dyDescent="0.2">
      <c r="A2772" s="164"/>
      <c r="D2772" s="8"/>
    </row>
    <row r="2773" spans="1:4" x14ac:dyDescent="0.2">
      <c r="A2773" s="164"/>
      <c r="D2773" s="8"/>
    </row>
    <row r="2774" spans="1:4" x14ac:dyDescent="0.2">
      <c r="A2774" s="164"/>
      <c r="D2774" s="8"/>
    </row>
    <row r="2775" spans="1:4" x14ac:dyDescent="0.2">
      <c r="A2775" s="164"/>
      <c r="D2775" s="8"/>
    </row>
    <row r="2776" spans="1:4" x14ac:dyDescent="0.2">
      <c r="A2776" s="164"/>
      <c r="D2776" s="8"/>
    </row>
    <row r="2777" spans="1:4" x14ac:dyDescent="0.2">
      <c r="A2777" s="164"/>
      <c r="D2777" s="8"/>
    </row>
    <row r="2778" spans="1:4" x14ac:dyDescent="0.2">
      <c r="A2778" s="164"/>
      <c r="D2778" s="8"/>
    </row>
    <row r="2779" spans="1:4" x14ac:dyDescent="0.2">
      <c r="A2779" s="164"/>
      <c r="D2779" s="8"/>
    </row>
    <row r="2780" spans="1:4" x14ac:dyDescent="0.2">
      <c r="A2780" s="164"/>
      <c r="D2780" s="8"/>
    </row>
    <row r="2781" spans="1:4" x14ac:dyDescent="0.2">
      <c r="A2781" s="164"/>
      <c r="D2781" s="8"/>
    </row>
    <row r="2782" spans="1:4" x14ac:dyDescent="0.2">
      <c r="A2782" s="164"/>
      <c r="D2782" s="8"/>
    </row>
    <row r="2783" spans="1:4" x14ac:dyDescent="0.2">
      <c r="A2783" s="164"/>
      <c r="D2783" s="8"/>
    </row>
    <row r="2784" spans="1:4" x14ac:dyDescent="0.2">
      <c r="A2784" s="164"/>
      <c r="D2784" s="8"/>
    </row>
    <row r="2785" spans="1:4" x14ac:dyDescent="0.2">
      <c r="A2785" s="164"/>
      <c r="D2785" s="8"/>
    </row>
    <row r="2786" spans="1:4" x14ac:dyDescent="0.2">
      <c r="A2786" s="164"/>
      <c r="D2786" s="8"/>
    </row>
    <row r="2787" spans="1:4" x14ac:dyDescent="0.2">
      <c r="A2787" s="164"/>
      <c r="D2787" s="8"/>
    </row>
    <row r="2788" spans="1:4" x14ac:dyDescent="0.2">
      <c r="A2788" s="164"/>
      <c r="D2788" s="8"/>
    </row>
    <row r="2789" spans="1:4" x14ac:dyDescent="0.2">
      <c r="A2789" s="164"/>
      <c r="D2789" s="8"/>
    </row>
    <row r="2790" spans="1:4" x14ac:dyDescent="0.2">
      <c r="A2790" s="164"/>
      <c r="D2790" s="8"/>
    </row>
    <row r="2791" spans="1:4" x14ac:dyDescent="0.2">
      <c r="A2791" s="164"/>
      <c r="D2791" s="8"/>
    </row>
    <row r="2792" spans="1:4" x14ac:dyDescent="0.2">
      <c r="A2792" s="164"/>
      <c r="D2792" s="8"/>
    </row>
    <row r="2793" spans="1:4" x14ac:dyDescent="0.2">
      <c r="A2793" s="164"/>
      <c r="D2793" s="8"/>
    </row>
    <row r="2794" spans="1:4" x14ac:dyDescent="0.2">
      <c r="A2794" s="164"/>
      <c r="D2794" s="8"/>
    </row>
    <row r="2795" spans="1:4" x14ac:dyDescent="0.2">
      <c r="A2795" s="164"/>
      <c r="D2795" s="8"/>
    </row>
    <row r="2796" spans="1:4" x14ac:dyDescent="0.2">
      <c r="A2796" s="164"/>
      <c r="D2796" s="8"/>
    </row>
    <row r="2797" spans="1:4" x14ac:dyDescent="0.2">
      <c r="A2797" s="164"/>
      <c r="D2797" s="8"/>
    </row>
    <row r="2798" spans="1:4" x14ac:dyDescent="0.2">
      <c r="A2798" s="164"/>
      <c r="D2798" s="8"/>
    </row>
    <row r="2799" spans="1:4" x14ac:dyDescent="0.2">
      <c r="A2799" s="164"/>
      <c r="D2799" s="8"/>
    </row>
    <row r="2800" spans="1:4" x14ac:dyDescent="0.2">
      <c r="A2800" s="164"/>
      <c r="D2800" s="8"/>
    </row>
    <row r="2801" spans="1:4" x14ac:dyDescent="0.2">
      <c r="A2801" s="164"/>
      <c r="D2801" s="8"/>
    </row>
    <row r="2802" spans="1:4" x14ac:dyDescent="0.2">
      <c r="A2802" s="164"/>
      <c r="D2802" s="8"/>
    </row>
    <row r="2803" spans="1:4" x14ac:dyDescent="0.2">
      <c r="A2803" s="164"/>
      <c r="D2803" s="8"/>
    </row>
    <row r="2804" spans="1:4" x14ac:dyDescent="0.2">
      <c r="A2804" s="164"/>
      <c r="D2804" s="8"/>
    </row>
    <row r="2805" spans="1:4" x14ac:dyDescent="0.2">
      <c r="A2805" s="164"/>
      <c r="D2805" s="8"/>
    </row>
    <row r="2806" spans="1:4" x14ac:dyDescent="0.2">
      <c r="A2806" s="164"/>
      <c r="D2806" s="8"/>
    </row>
    <row r="2807" spans="1:4" x14ac:dyDescent="0.2">
      <c r="A2807" s="164"/>
      <c r="D2807" s="8"/>
    </row>
    <row r="2808" spans="1:4" x14ac:dyDescent="0.2">
      <c r="A2808" s="164"/>
      <c r="D2808" s="8"/>
    </row>
    <row r="2809" spans="1:4" x14ac:dyDescent="0.2">
      <c r="A2809" s="164"/>
      <c r="D2809" s="8"/>
    </row>
    <row r="2810" spans="1:4" x14ac:dyDescent="0.2">
      <c r="A2810" s="164"/>
      <c r="D2810" s="8"/>
    </row>
    <row r="2811" spans="1:4" x14ac:dyDescent="0.2">
      <c r="A2811" s="164"/>
      <c r="D2811" s="8"/>
    </row>
    <row r="2812" spans="1:4" x14ac:dyDescent="0.2">
      <c r="A2812" s="164"/>
      <c r="D2812" s="8"/>
    </row>
    <row r="2813" spans="1:4" x14ac:dyDescent="0.2">
      <c r="A2813" s="164"/>
      <c r="D2813" s="8"/>
    </row>
    <row r="2814" spans="1:4" x14ac:dyDescent="0.2">
      <c r="A2814" s="164"/>
      <c r="D2814" s="8"/>
    </row>
    <row r="2815" spans="1:4" x14ac:dyDescent="0.2">
      <c r="A2815" s="164"/>
      <c r="D2815" s="8"/>
    </row>
    <row r="2816" spans="1:4" x14ac:dyDescent="0.2">
      <c r="A2816" s="164"/>
      <c r="D2816" s="8"/>
    </row>
    <row r="2817" spans="1:4" x14ac:dyDescent="0.2">
      <c r="A2817" s="164"/>
      <c r="D2817" s="8"/>
    </row>
    <row r="2818" spans="1:4" x14ac:dyDescent="0.2">
      <c r="A2818" s="164"/>
      <c r="D2818" s="8"/>
    </row>
    <row r="2819" spans="1:4" x14ac:dyDescent="0.2">
      <c r="A2819" s="164"/>
      <c r="D2819" s="8"/>
    </row>
    <row r="2820" spans="1:4" x14ac:dyDescent="0.2">
      <c r="A2820" s="164"/>
      <c r="D2820" s="8"/>
    </row>
    <row r="2821" spans="1:4" x14ac:dyDescent="0.2">
      <c r="A2821" s="164"/>
      <c r="D2821" s="8"/>
    </row>
    <row r="2822" spans="1:4" x14ac:dyDescent="0.2">
      <c r="A2822" s="164"/>
      <c r="D2822" s="8"/>
    </row>
    <row r="2823" spans="1:4" x14ac:dyDescent="0.2">
      <c r="A2823" s="164"/>
      <c r="D2823" s="8"/>
    </row>
    <row r="2824" spans="1:4" x14ac:dyDescent="0.2">
      <c r="A2824" s="164"/>
      <c r="D2824" s="8"/>
    </row>
    <row r="2825" spans="1:4" x14ac:dyDescent="0.2">
      <c r="A2825" s="164"/>
      <c r="D2825" s="8"/>
    </row>
    <row r="2826" spans="1:4" x14ac:dyDescent="0.2">
      <c r="A2826" s="164"/>
      <c r="D2826" s="8"/>
    </row>
    <row r="2827" spans="1:4" x14ac:dyDescent="0.2">
      <c r="A2827" s="164"/>
      <c r="D2827" s="8"/>
    </row>
    <row r="2828" spans="1:4" x14ac:dyDescent="0.2">
      <c r="A2828" s="164"/>
      <c r="D2828" s="8"/>
    </row>
    <row r="2829" spans="1:4" x14ac:dyDescent="0.2">
      <c r="A2829" s="164"/>
      <c r="D2829" s="8"/>
    </row>
    <row r="2830" spans="1:4" x14ac:dyDescent="0.2">
      <c r="A2830" s="164"/>
      <c r="D2830" s="8"/>
    </row>
    <row r="2831" spans="1:4" x14ac:dyDescent="0.2">
      <c r="A2831" s="164"/>
      <c r="D2831" s="8"/>
    </row>
    <row r="2832" spans="1:4" x14ac:dyDescent="0.2">
      <c r="A2832" s="164"/>
      <c r="D2832" s="8"/>
    </row>
    <row r="2833" spans="1:4" x14ac:dyDescent="0.2">
      <c r="A2833" s="164"/>
      <c r="D2833" s="8"/>
    </row>
    <row r="2834" spans="1:4" x14ac:dyDescent="0.2">
      <c r="A2834" s="164"/>
      <c r="D2834" s="8"/>
    </row>
    <row r="2835" spans="1:4" x14ac:dyDescent="0.2">
      <c r="A2835" s="164"/>
      <c r="D2835" s="8"/>
    </row>
    <row r="2836" spans="1:4" x14ac:dyDescent="0.2">
      <c r="A2836" s="164"/>
      <c r="D2836" s="8"/>
    </row>
    <row r="2837" spans="1:4" x14ac:dyDescent="0.2">
      <c r="A2837" s="164"/>
      <c r="D2837" s="8"/>
    </row>
    <row r="2838" spans="1:4" x14ac:dyDescent="0.2">
      <c r="A2838" s="164"/>
      <c r="D2838" s="8"/>
    </row>
    <row r="2839" spans="1:4" x14ac:dyDescent="0.2">
      <c r="A2839" s="164"/>
      <c r="D2839" s="8"/>
    </row>
    <row r="2840" spans="1:4" x14ac:dyDescent="0.2">
      <c r="A2840" s="164"/>
      <c r="D2840" s="8"/>
    </row>
    <row r="2841" spans="1:4" x14ac:dyDescent="0.2">
      <c r="A2841" s="164"/>
      <c r="D2841" s="8"/>
    </row>
    <row r="2842" spans="1:4" x14ac:dyDescent="0.2">
      <c r="A2842" s="164"/>
      <c r="D2842" s="8"/>
    </row>
    <row r="2843" spans="1:4" x14ac:dyDescent="0.2">
      <c r="A2843" s="164"/>
      <c r="D2843" s="8"/>
    </row>
    <row r="2844" spans="1:4" x14ac:dyDescent="0.2">
      <c r="A2844" s="164"/>
      <c r="D2844" s="8"/>
    </row>
    <row r="2845" spans="1:4" x14ac:dyDescent="0.2">
      <c r="A2845" s="164"/>
      <c r="D2845" s="8"/>
    </row>
    <row r="2846" spans="1:4" x14ac:dyDescent="0.2">
      <c r="A2846" s="164"/>
      <c r="D2846" s="8"/>
    </row>
    <row r="2847" spans="1:4" x14ac:dyDescent="0.2">
      <c r="A2847" s="164"/>
      <c r="D2847" s="8"/>
    </row>
    <row r="2848" spans="1:4" x14ac:dyDescent="0.2">
      <c r="A2848" s="164"/>
      <c r="D2848" s="8"/>
    </row>
    <row r="2849" spans="1:4" x14ac:dyDescent="0.2">
      <c r="A2849" s="164"/>
      <c r="D2849" s="8"/>
    </row>
    <row r="2850" spans="1:4" x14ac:dyDescent="0.2">
      <c r="A2850" s="164"/>
      <c r="D2850" s="8"/>
    </row>
    <row r="2851" spans="1:4" x14ac:dyDescent="0.2">
      <c r="A2851" s="164"/>
      <c r="D2851" s="8"/>
    </row>
    <row r="2852" spans="1:4" x14ac:dyDescent="0.2">
      <c r="A2852" s="164"/>
      <c r="D2852" s="8"/>
    </row>
    <row r="2853" spans="1:4" x14ac:dyDescent="0.2">
      <c r="A2853" s="164"/>
      <c r="D2853" s="8"/>
    </row>
    <row r="2854" spans="1:4" x14ac:dyDescent="0.2">
      <c r="A2854" s="164"/>
      <c r="D2854" s="8"/>
    </row>
    <row r="2855" spans="1:4" x14ac:dyDescent="0.2">
      <c r="A2855" s="164"/>
      <c r="D2855" s="8"/>
    </row>
    <row r="2856" spans="1:4" x14ac:dyDescent="0.2">
      <c r="A2856" s="164"/>
      <c r="D2856" s="8"/>
    </row>
    <row r="2857" spans="1:4" x14ac:dyDescent="0.2">
      <c r="A2857" s="164"/>
      <c r="D2857" s="8"/>
    </row>
    <row r="2858" spans="1:4" x14ac:dyDescent="0.2">
      <c r="A2858" s="164"/>
      <c r="D2858" s="8"/>
    </row>
    <row r="2859" spans="1:4" x14ac:dyDescent="0.2">
      <c r="A2859" s="164"/>
      <c r="D2859" s="8"/>
    </row>
    <row r="2860" spans="1:4" x14ac:dyDescent="0.2">
      <c r="A2860" s="164"/>
      <c r="D2860" s="8"/>
    </row>
    <row r="2861" spans="1:4" x14ac:dyDescent="0.2">
      <c r="A2861" s="164"/>
      <c r="D2861" s="8"/>
    </row>
    <row r="2862" spans="1:4" x14ac:dyDescent="0.2">
      <c r="A2862" s="164"/>
      <c r="D2862" s="8"/>
    </row>
    <row r="2863" spans="1:4" x14ac:dyDescent="0.2">
      <c r="A2863" s="164"/>
      <c r="D2863" s="8"/>
    </row>
    <row r="2864" spans="1:4" x14ac:dyDescent="0.2">
      <c r="A2864" s="164"/>
      <c r="D2864" s="8"/>
    </row>
    <row r="2865" spans="1:4" x14ac:dyDescent="0.2">
      <c r="A2865" s="164"/>
      <c r="D2865" s="8"/>
    </row>
    <row r="2866" spans="1:4" x14ac:dyDescent="0.2">
      <c r="A2866" s="164"/>
      <c r="D2866" s="8"/>
    </row>
    <row r="2867" spans="1:4" x14ac:dyDescent="0.2">
      <c r="A2867" s="164"/>
      <c r="D2867" s="8"/>
    </row>
    <row r="2868" spans="1:4" x14ac:dyDescent="0.2">
      <c r="A2868" s="164"/>
      <c r="D2868" s="8"/>
    </row>
    <row r="2869" spans="1:4" x14ac:dyDescent="0.2">
      <c r="A2869" s="164"/>
      <c r="D2869" s="8"/>
    </row>
    <row r="2870" spans="1:4" x14ac:dyDescent="0.2">
      <c r="A2870" s="164"/>
      <c r="D2870" s="8"/>
    </row>
    <row r="2871" spans="1:4" x14ac:dyDescent="0.2">
      <c r="A2871" s="164"/>
      <c r="D2871" s="8"/>
    </row>
    <row r="2872" spans="1:4" x14ac:dyDescent="0.2">
      <c r="A2872" s="164"/>
      <c r="D2872" s="8"/>
    </row>
    <row r="2873" spans="1:4" x14ac:dyDescent="0.2">
      <c r="A2873" s="164"/>
      <c r="D2873" s="8"/>
    </row>
    <row r="2874" spans="1:4" x14ac:dyDescent="0.2">
      <c r="A2874" s="164"/>
      <c r="D2874" s="8"/>
    </row>
    <row r="2875" spans="1:4" x14ac:dyDescent="0.2">
      <c r="A2875" s="164"/>
      <c r="D2875" s="8"/>
    </row>
    <row r="2876" spans="1:4" x14ac:dyDescent="0.2">
      <c r="A2876" s="164"/>
      <c r="D2876" s="8"/>
    </row>
    <row r="2877" spans="1:4" x14ac:dyDescent="0.2">
      <c r="A2877" s="164"/>
      <c r="D2877" s="8"/>
    </row>
    <row r="2878" spans="1:4" x14ac:dyDescent="0.2">
      <c r="A2878" s="164"/>
      <c r="D2878" s="8"/>
    </row>
    <row r="2879" spans="1:4" x14ac:dyDescent="0.2">
      <c r="A2879" s="164"/>
      <c r="D2879" s="8"/>
    </row>
    <row r="2880" spans="1:4" x14ac:dyDescent="0.2">
      <c r="A2880" s="164"/>
      <c r="D2880" s="8"/>
    </row>
    <row r="2881" spans="1:4" x14ac:dyDescent="0.2">
      <c r="A2881" s="164"/>
      <c r="D2881" s="8"/>
    </row>
    <row r="2882" spans="1:4" x14ac:dyDescent="0.2">
      <c r="A2882" s="164"/>
      <c r="D2882" s="8"/>
    </row>
    <row r="2883" spans="1:4" x14ac:dyDescent="0.2">
      <c r="A2883" s="164"/>
      <c r="D2883" s="8"/>
    </row>
    <row r="2884" spans="1:4" x14ac:dyDescent="0.2">
      <c r="A2884" s="164"/>
      <c r="D2884" s="8"/>
    </row>
    <row r="2885" spans="1:4" x14ac:dyDescent="0.2">
      <c r="A2885" s="164"/>
      <c r="D2885" s="8"/>
    </row>
    <row r="2886" spans="1:4" x14ac:dyDescent="0.2">
      <c r="A2886" s="164"/>
      <c r="D2886" s="8"/>
    </row>
    <row r="2887" spans="1:4" x14ac:dyDescent="0.2">
      <c r="A2887" s="164"/>
      <c r="D2887" s="8"/>
    </row>
    <row r="2888" spans="1:4" x14ac:dyDescent="0.2">
      <c r="A2888" s="164"/>
      <c r="D2888" s="8"/>
    </row>
    <row r="2889" spans="1:4" x14ac:dyDescent="0.2">
      <c r="A2889" s="164"/>
      <c r="D2889" s="8"/>
    </row>
    <row r="2890" spans="1:4" x14ac:dyDescent="0.2">
      <c r="A2890" s="164"/>
      <c r="D2890" s="8"/>
    </row>
    <row r="2891" spans="1:4" x14ac:dyDescent="0.2">
      <c r="A2891" s="164"/>
      <c r="D2891" s="8"/>
    </row>
    <row r="2892" spans="1:4" x14ac:dyDescent="0.2">
      <c r="A2892" s="164"/>
      <c r="D2892" s="8"/>
    </row>
    <row r="2893" spans="1:4" x14ac:dyDescent="0.2">
      <c r="A2893" s="164"/>
      <c r="D2893" s="8"/>
    </row>
    <row r="2894" spans="1:4" x14ac:dyDescent="0.2">
      <c r="A2894" s="164"/>
      <c r="D2894" s="8"/>
    </row>
    <row r="2895" spans="1:4" x14ac:dyDescent="0.2">
      <c r="A2895" s="164"/>
      <c r="D2895" s="8"/>
    </row>
    <row r="2896" spans="1:4" x14ac:dyDescent="0.2">
      <c r="A2896" s="164"/>
      <c r="D2896" s="8"/>
    </row>
    <row r="2897" spans="1:4" x14ac:dyDescent="0.2">
      <c r="A2897" s="164"/>
      <c r="D2897" s="8"/>
    </row>
    <row r="2898" spans="1:4" x14ac:dyDescent="0.2">
      <c r="A2898" s="164"/>
      <c r="D2898" s="8"/>
    </row>
    <row r="2899" spans="1:4" x14ac:dyDescent="0.2">
      <c r="A2899" s="164"/>
      <c r="D2899" s="8"/>
    </row>
    <row r="2900" spans="1:4" x14ac:dyDescent="0.2">
      <c r="A2900" s="164"/>
      <c r="D2900" s="8"/>
    </row>
    <row r="2901" spans="1:4" x14ac:dyDescent="0.2">
      <c r="A2901" s="164"/>
      <c r="D2901" s="8"/>
    </row>
    <row r="2902" spans="1:4" x14ac:dyDescent="0.2">
      <c r="A2902" s="164"/>
      <c r="D2902" s="8"/>
    </row>
    <row r="2903" spans="1:4" x14ac:dyDescent="0.2">
      <c r="A2903" s="164"/>
      <c r="D2903" s="8"/>
    </row>
    <row r="2904" spans="1:4" x14ac:dyDescent="0.2">
      <c r="A2904" s="164"/>
      <c r="D2904" s="8"/>
    </row>
    <row r="2905" spans="1:4" x14ac:dyDescent="0.2">
      <c r="A2905" s="164"/>
      <c r="D2905" s="8"/>
    </row>
    <row r="2906" spans="1:4" x14ac:dyDescent="0.2">
      <c r="A2906" s="164"/>
      <c r="D2906" s="8"/>
    </row>
    <row r="2907" spans="1:4" x14ac:dyDescent="0.2">
      <c r="A2907" s="164"/>
      <c r="D2907" s="8"/>
    </row>
    <row r="2908" spans="1:4" x14ac:dyDescent="0.2">
      <c r="A2908" s="164"/>
      <c r="D2908" s="8"/>
    </row>
    <row r="2909" spans="1:4" x14ac:dyDescent="0.2">
      <c r="A2909" s="164"/>
      <c r="D2909" s="8"/>
    </row>
    <row r="2910" spans="1:4" x14ac:dyDescent="0.2">
      <c r="A2910" s="164"/>
      <c r="D2910" s="8"/>
    </row>
    <row r="2911" spans="1:4" x14ac:dyDescent="0.2">
      <c r="A2911" s="164"/>
      <c r="D2911" s="8"/>
    </row>
    <row r="2912" spans="1:4" x14ac:dyDescent="0.2">
      <c r="A2912" s="164"/>
      <c r="D2912" s="8"/>
    </row>
    <row r="2913" spans="1:4" x14ac:dyDescent="0.2">
      <c r="A2913" s="164"/>
      <c r="D2913" s="8"/>
    </row>
    <row r="2914" spans="1:4" x14ac:dyDescent="0.2">
      <c r="A2914" s="164"/>
      <c r="D2914" s="8"/>
    </row>
    <row r="2915" spans="1:4" x14ac:dyDescent="0.2">
      <c r="A2915" s="164"/>
      <c r="D2915" s="8"/>
    </row>
    <row r="2916" spans="1:4" x14ac:dyDescent="0.2">
      <c r="A2916" s="164"/>
      <c r="D2916" s="8"/>
    </row>
    <row r="2917" spans="1:4" x14ac:dyDescent="0.2">
      <c r="A2917" s="164"/>
      <c r="D2917" s="8"/>
    </row>
    <row r="2918" spans="1:4" x14ac:dyDescent="0.2">
      <c r="A2918" s="164"/>
      <c r="D2918" s="8"/>
    </row>
    <row r="2919" spans="1:4" x14ac:dyDescent="0.2">
      <c r="A2919" s="164"/>
      <c r="D2919" s="8"/>
    </row>
    <row r="2920" spans="1:4" x14ac:dyDescent="0.2">
      <c r="A2920" s="164"/>
      <c r="D2920" s="8"/>
    </row>
    <row r="2921" spans="1:4" x14ac:dyDescent="0.2">
      <c r="A2921" s="164"/>
      <c r="D2921" s="8"/>
    </row>
    <row r="2922" spans="1:4" x14ac:dyDescent="0.2">
      <c r="A2922" s="164"/>
      <c r="D2922" s="8"/>
    </row>
    <row r="2923" spans="1:4" x14ac:dyDescent="0.2">
      <c r="A2923" s="164"/>
      <c r="D2923" s="8"/>
    </row>
    <row r="2924" spans="1:4" x14ac:dyDescent="0.2">
      <c r="A2924" s="164"/>
      <c r="D2924" s="8"/>
    </row>
    <row r="2925" spans="1:4" x14ac:dyDescent="0.2">
      <c r="A2925" s="164"/>
      <c r="D2925" s="8"/>
    </row>
    <row r="2926" spans="1:4" x14ac:dyDescent="0.2">
      <c r="A2926" s="164"/>
      <c r="D2926" s="8"/>
    </row>
    <row r="2927" spans="1:4" x14ac:dyDescent="0.2">
      <c r="A2927" s="164"/>
      <c r="D2927" s="8"/>
    </row>
    <row r="2928" spans="1:4" x14ac:dyDescent="0.2">
      <c r="A2928" s="164"/>
      <c r="D2928" s="8"/>
    </row>
    <row r="2929" spans="1:4" x14ac:dyDescent="0.2">
      <c r="A2929" s="164"/>
      <c r="D2929" s="8"/>
    </row>
    <row r="2930" spans="1:4" x14ac:dyDescent="0.2">
      <c r="A2930" s="164"/>
      <c r="D2930" s="8"/>
    </row>
    <row r="2931" spans="1:4" x14ac:dyDescent="0.2">
      <c r="A2931" s="164"/>
      <c r="D2931" s="8"/>
    </row>
    <row r="2932" spans="1:4" x14ac:dyDescent="0.2">
      <c r="A2932" s="164"/>
      <c r="D2932" s="8"/>
    </row>
    <row r="2933" spans="1:4" x14ac:dyDescent="0.2">
      <c r="A2933" s="164"/>
      <c r="D2933" s="8"/>
    </row>
    <row r="2934" spans="1:4" x14ac:dyDescent="0.2">
      <c r="A2934" s="164"/>
      <c r="D2934" s="8"/>
    </row>
    <row r="2935" spans="1:4" x14ac:dyDescent="0.2">
      <c r="A2935" s="164"/>
      <c r="D2935" s="8"/>
    </row>
    <row r="2936" spans="1:4" x14ac:dyDescent="0.2">
      <c r="A2936" s="164"/>
      <c r="D2936" s="8"/>
    </row>
    <row r="2937" spans="1:4" x14ac:dyDescent="0.2">
      <c r="A2937" s="164"/>
      <c r="D2937" s="8"/>
    </row>
    <row r="2938" spans="1:4" x14ac:dyDescent="0.2">
      <c r="A2938" s="164"/>
      <c r="D2938" s="8"/>
    </row>
    <row r="2939" spans="1:4" x14ac:dyDescent="0.2">
      <c r="A2939" s="164"/>
      <c r="D2939" s="8"/>
    </row>
    <row r="2940" spans="1:4" x14ac:dyDescent="0.2">
      <c r="A2940" s="164"/>
      <c r="D2940" s="8"/>
    </row>
    <row r="2941" spans="1:4" x14ac:dyDescent="0.2">
      <c r="A2941" s="164"/>
      <c r="D2941" s="8"/>
    </row>
    <row r="2942" spans="1:4" x14ac:dyDescent="0.2">
      <c r="A2942" s="164"/>
      <c r="D2942" s="8"/>
    </row>
    <row r="2943" spans="1:4" x14ac:dyDescent="0.2">
      <c r="A2943" s="164"/>
      <c r="D2943" s="8"/>
    </row>
    <row r="2944" spans="1:4" x14ac:dyDescent="0.2">
      <c r="A2944" s="164"/>
      <c r="D2944" s="8"/>
    </row>
    <row r="2945" spans="1:4" x14ac:dyDescent="0.2">
      <c r="A2945" s="164"/>
      <c r="D2945" s="8"/>
    </row>
    <row r="2946" spans="1:4" x14ac:dyDescent="0.2">
      <c r="A2946" s="164"/>
      <c r="D2946" s="8"/>
    </row>
    <row r="2947" spans="1:4" x14ac:dyDescent="0.2">
      <c r="A2947" s="164"/>
      <c r="D2947" s="8"/>
    </row>
    <row r="2948" spans="1:4" x14ac:dyDescent="0.2">
      <c r="A2948" s="164"/>
      <c r="D2948" s="8"/>
    </row>
    <row r="2949" spans="1:4" x14ac:dyDescent="0.2">
      <c r="A2949" s="164"/>
      <c r="D2949" s="8"/>
    </row>
    <row r="2950" spans="1:4" x14ac:dyDescent="0.2">
      <c r="A2950" s="164"/>
      <c r="D2950" s="8"/>
    </row>
    <row r="2951" spans="1:4" x14ac:dyDescent="0.2">
      <c r="A2951" s="164"/>
      <c r="D2951" s="8"/>
    </row>
    <row r="2952" spans="1:4" x14ac:dyDescent="0.2">
      <c r="A2952" s="164"/>
      <c r="D2952" s="8"/>
    </row>
    <row r="2953" spans="1:4" x14ac:dyDescent="0.2">
      <c r="A2953" s="164"/>
      <c r="D2953" s="8"/>
    </row>
    <row r="2954" spans="1:4" x14ac:dyDescent="0.2">
      <c r="A2954" s="164"/>
      <c r="D2954" s="8"/>
    </row>
    <row r="2955" spans="1:4" x14ac:dyDescent="0.2">
      <c r="A2955" s="164"/>
      <c r="D2955" s="8"/>
    </row>
    <row r="2956" spans="1:4" x14ac:dyDescent="0.2">
      <c r="A2956" s="164"/>
      <c r="D2956" s="8"/>
    </row>
    <row r="2957" spans="1:4" x14ac:dyDescent="0.2">
      <c r="A2957" s="164"/>
      <c r="D2957" s="8"/>
    </row>
    <row r="2958" spans="1:4" x14ac:dyDescent="0.2">
      <c r="A2958" s="164"/>
      <c r="D2958" s="8"/>
    </row>
    <row r="2959" spans="1:4" x14ac:dyDescent="0.2">
      <c r="A2959" s="164"/>
      <c r="D2959" s="8"/>
    </row>
    <row r="2960" spans="1:4" x14ac:dyDescent="0.2">
      <c r="A2960" s="164"/>
      <c r="D2960" s="8"/>
    </row>
    <row r="2961" spans="1:4" x14ac:dyDescent="0.2">
      <c r="A2961" s="164"/>
      <c r="D2961" s="8"/>
    </row>
    <row r="2962" spans="1:4" x14ac:dyDescent="0.2">
      <c r="A2962" s="164"/>
      <c r="D2962" s="8"/>
    </row>
    <row r="2963" spans="1:4" x14ac:dyDescent="0.2">
      <c r="A2963" s="164"/>
      <c r="D2963" s="8"/>
    </row>
    <row r="2964" spans="1:4" x14ac:dyDescent="0.2">
      <c r="A2964" s="164"/>
      <c r="D2964" s="8"/>
    </row>
    <row r="2965" spans="1:4" x14ac:dyDescent="0.2">
      <c r="A2965" s="164"/>
      <c r="D2965" s="8"/>
    </row>
    <row r="2966" spans="1:4" x14ac:dyDescent="0.2">
      <c r="A2966" s="164"/>
      <c r="D2966" s="8"/>
    </row>
    <row r="2967" spans="1:4" x14ac:dyDescent="0.2">
      <c r="A2967" s="164"/>
      <c r="D2967" s="8"/>
    </row>
    <row r="2968" spans="1:4" x14ac:dyDescent="0.2">
      <c r="A2968" s="164"/>
      <c r="D2968" s="8"/>
    </row>
    <row r="2969" spans="1:4" x14ac:dyDescent="0.2">
      <c r="A2969" s="164"/>
      <c r="D2969" s="8"/>
    </row>
    <row r="2970" spans="1:4" x14ac:dyDescent="0.2">
      <c r="A2970" s="164"/>
      <c r="D2970" s="8"/>
    </row>
    <row r="2971" spans="1:4" x14ac:dyDescent="0.2">
      <c r="A2971" s="164"/>
      <c r="D2971" s="8"/>
    </row>
    <row r="2972" spans="1:4" x14ac:dyDescent="0.2">
      <c r="A2972" s="164"/>
      <c r="D2972" s="8"/>
    </row>
    <row r="2973" spans="1:4" x14ac:dyDescent="0.2">
      <c r="A2973" s="164"/>
      <c r="D2973" s="8"/>
    </row>
    <row r="2974" spans="1:4" x14ac:dyDescent="0.2">
      <c r="A2974" s="164"/>
      <c r="D2974" s="8"/>
    </row>
    <row r="2975" spans="1:4" x14ac:dyDescent="0.2">
      <c r="A2975" s="164"/>
      <c r="D2975" s="8"/>
    </row>
    <row r="2976" spans="1:4" x14ac:dyDescent="0.2">
      <c r="A2976" s="164"/>
      <c r="D2976" s="8"/>
    </row>
    <row r="2977" spans="1:4" x14ac:dyDescent="0.2">
      <c r="A2977" s="164"/>
      <c r="D2977" s="8"/>
    </row>
    <row r="2978" spans="1:4" x14ac:dyDescent="0.2">
      <c r="A2978" s="164"/>
      <c r="D2978" s="8"/>
    </row>
    <row r="2979" spans="1:4" x14ac:dyDescent="0.2">
      <c r="A2979" s="164"/>
      <c r="D2979" s="8"/>
    </row>
    <row r="2980" spans="1:4" x14ac:dyDescent="0.2">
      <c r="A2980" s="164"/>
      <c r="D2980" s="8"/>
    </row>
    <row r="2981" spans="1:4" x14ac:dyDescent="0.2">
      <c r="A2981" s="164"/>
      <c r="D2981" s="8"/>
    </row>
    <row r="2982" spans="1:4" x14ac:dyDescent="0.2">
      <c r="A2982" s="164"/>
      <c r="D2982" s="8"/>
    </row>
    <row r="2983" spans="1:4" x14ac:dyDescent="0.2">
      <c r="A2983" s="164"/>
      <c r="D2983" s="8"/>
    </row>
    <row r="2984" spans="1:4" x14ac:dyDescent="0.2">
      <c r="A2984" s="164"/>
      <c r="D2984" s="8"/>
    </row>
    <row r="2985" spans="1:4" x14ac:dyDescent="0.2">
      <c r="A2985" s="164"/>
      <c r="D2985" s="8"/>
    </row>
    <row r="2986" spans="1:4" x14ac:dyDescent="0.2">
      <c r="A2986" s="164"/>
      <c r="D2986" s="8"/>
    </row>
    <row r="2987" spans="1:4" x14ac:dyDescent="0.2">
      <c r="A2987" s="164"/>
      <c r="D2987" s="8"/>
    </row>
    <row r="2988" spans="1:4" x14ac:dyDescent="0.2">
      <c r="A2988" s="164"/>
      <c r="D2988" s="8"/>
    </row>
    <row r="2989" spans="1:4" x14ac:dyDescent="0.2">
      <c r="A2989" s="164"/>
      <c r="D2989" s="8"/>
    </row>
    <row r="2990" spans="1:4" x14ac:dyDescent="0.2">
      <c r="A2990" s="164"/>
      <c r="D2990" s="8"/>
    </row>
    <row r="2991" spans="1:4" x14ac:dyDescent="0.2">
      <c r="A2991" s="164"/>
      <c r="D2991" s="8"/>
    </row>
    <row r="2992" spans="1:4" x14ac:dyDescent="0.2">
      <c r="A2992" s="164"/>
      <c r="D2992" s="8"/>
    </row>
    <row r="2993" spans="1:4" x14ac:dyDescent="0.2">
      <c r="A2993" s="164"/>
      <c r="D2993" s="8"/>
    </row>
    <row r="2994" spans="1:4" x14ac:dyDescent="0.2">
      <c r="A2994" s="164"/>
      <c r="D2994" s="8"/>
    </row>
    <row r="2995" spans="1:4" x14ac:dyDescent="0.2">
      <c r="A2995" s="164"/>
      <c r="D2995" s="8"/>
    </row>
    <row r="2996" spans="1:4" x14ac:dyDescent="0.2">
      <c r="A2996" s="164"/>
      <c r="D2996" s="8"/>
    </row>
    <row r="2997" spans="1:4" x14ac:dyDescent="0.2">
      <c r="A2997" s="164"/>
      <c r="D2997" s="8"/>
    </row>
    <row r="2998" spans="1:4" x14ac:dyDescent="0.2">
      <c r="A2998" s="164"/>
      <c r="D2998" s="8"/>
    </row>
    <row r="2999" spans="1:4" x14ac:dyDescent="0.2">
      <c r="A2999" s="164"/>
      <c r="D2999" s="8"/>
    </row>
    <row r="3000" spans="1:4" x14ac:dyDescent="0.2">
      <c r="A3000" s="164"/>
      <c r="D3000" s="8"/>
    </row>
    <row r="3001" spans="1:4" x14ac:dyDescent="0.2">
      <c r="A3001" s="164"/>
      <c r="D3001" s="8"/>
    </row>
    <row r="3002" spans="1:4" x14ac:dyDescent="0.2">
      <c r="A3002" s="164"/>
      <c r="D3002" s="8"/>
    </row>
    <row r="3003" spans="1:4" x14ac:dyDescent="0.2">
      <c r="A3003" s="164"/>
      <c r="D3003" s="8"/>
    </row>
    <row r="3004" spans="1:4" x14ac:dyDescent="0.2">
      <c r="A3004" s="164"/>
      <c r="D3004" s="8"/>
    </row>
    <row r="3005" spans="1:4" x14ac:dyDescent="0.2">
      <c r="A3005" s="164"/>
      <c r="D3005" s="8"/>
    </row>
    <row r="3006" spans="1:4" x14ac:dyDescent="0.2">
      <c r="A3006" s="164"/>
      <c r="D3006" s="8"/>
    </row>
    <row r="3007" spans="1:4" x14ac:dyDescent="0.2">
      <c r="A3007" s="164"/>
      <c r="D3007" s="8"/>
    </row>
    <row r="3008" spans="1:4" x14ac:dyDescent="0.2">
      <c r="A3008" s="164"/>
      <c r="D3008" s="8"/>
    </row>
    <row r="3009" spans="1:4" x14ac:dyDescent="0.2">
      <c r="A3009" s="164"/>
      <c r="D3009" s="8"/>
    </row>
    <row r="3010" spans="1:4" x14ac:dyDescent="0.2">
      <c r="A3010" s="164"/>
      <c r="D3010" s="8"/>
    </row>
    <row r="3011" spans="1:4" x14ac:dyDescent="0.2">
      <c r="A3011" s="164"/>
      <c r="D3011" s="8"/>
    </row>
    <row r="3012" spans="1:4" x14ac:dyDescent="0.2">
      <c r="A3012" s="164"/>
      <c r="D3012" s="8"/>
    </row>
    <row r="3013" spans="1:4" x14ac:dyDescent="0.2">
      <c r="A3013" s="164"/>
      <c r="D3013" s="8"/>
    </row>
    <row r="3014" spans="1:4" x14ac:dyDescent="0.2">
      <c r="A3014" s="164"/>
      <c r="D3014" s="8"/>
    </row>
    <row r="3015" spans="1:4" x14ac:dyDescent="0.2">
      <c r="A3015" s="164"/>
      <c r="D3015" s="8"/>
    </row>
    <row r="3016" spans="1:4" x14ac:dyDescent="0.2">
      <c r="A3016" s="164"/>
      <c r="D3016" s="8"/>
    </row>
    <row r="3017" spans="1:4" x14ac:dyDescent="0.2">
      <c r="A3017" s="164"/>
      <c r="D3017" s="8"/>
    </row>
    <row r="3018" spans="1:4" x14ac:dyDescent="0.2">
      <c r="A3018" s="164"/>
      <c r="D3018" s="8"/>
    </row>
    <row r="3019" spans="1:4" x14ac:dyDescent="0.2">
      <c r="A3019" s="164"/>
      <c r="D3019" s="8"/>
    </row>
    <row r="3020" spans="1:4" x14ac:dyDescent="0.2">
      <c r="A3020" s="164"/>
      <c r="D3020" s="8"/>
    </row>
    <row r="3021" spans="1:4" x14ac:dyDescent="0.2">
      <c r="A3021" s="164"/>
      <c r="D3021" s="8"/>
    </row>
    <row r="3022" spans="1:4" x14ac:dyDescent="0.2">
      <c r="A3022" s="164"/>
      <c r="D3022" s="8"/>
    </row>
    <row r="3023" spans="1:4" x14ac:dyDescent="0.2">
      <c r="A3023" s="164"/>
      <c r="D3023" s="8"/>
    </row>
    <row r="3024" spans="1:4" x14ac:dyDescent="0.2">
      <c r="A3024" s="164"/>
      <c r="D3024" s="8"/>
    </row>
    <row r="3025" spans="1:4" x14ac:dyDescent="0.2">
      <c r="A3025" s="164"/>
      <c r="D3025" s="8"/>
    </row>
    <row r="3026" spans="1:4" x14ac:dyDescent="0.2">
      <c r="A3026" s="164"/>
      <c r="D3026" s="8"/>
    </row>
    <row r="3027" spans="1:4" x14ac:dyDescent="0.2">
      <c r="A3027" s="164"/>
      <c r="D3027" s="8"/>
    </row>
    <row r="3028" spans="1:4" x14ac:dyDescent="0.2">
      <c r="A3028" s="164"/>
      <c r="D3028" s="8"/>
    </row>
    <row r="3029" spans="1:4" x14ac:dyDescent="0.2">
      <c r="A3029" s="164"/>
      <c r="D3029" s="8"/>
    </row>
    <row r="3030" spans="1:4" x14ac:dyDescent="0.2">
      <c r="A3030" s="164"/>
      <c r="D3030" s="8"/>
    </row>
    <row r="3031" spans="1:4" x14ac:dyDescent="0.2">
      <c r="A3031" s="164"/>
      <c r="D3031" s="8"/>
    </row>
    <row r="3032" spans="1:4" x14ac:dyDescent="0.2">
      <c r="A3032" s="164"/>
      <c r="D3032" s="8"/>
    </row>
    <row r="3033" spans="1:4" x14ac:dyDescent="0.2">
      <c r="A3033" s="164"/>
      <c r="D3033" s="8"/>
    </row>
    <row r="3034" spans="1:4" x14ac:dyDescent="0.2">
      <c r="A3034" s="164"/>
      <c r="D3034" s="8"/>
    </row>
    <row r="3035" spans="1:4" x14ac:dyDescent="0.2">
      <c r="A3035" s="164"/>
      <c r="D3035" s="8"/>
    </row>
    <row r="3036" spans="1:4" x14ac:dyDescent="0.2">
      <c r="A3036" s="164"/>
      <c r="D3036" s="8"/>
    </row>
    <row r="3037" spans="1:4" x14ac:dyDescent="0.2">
      <c r="A3037" s="164"/>
      <c r="D3037" s="8"/>
    </row>
    <row r="3038" spans="1:4" x14ac:dyDescent="0.2">
      <c r="A3038" s="164"/>
      <c r="D3038" s="8"/>
    </row>
    <row r="3039" spans="1:4" x14ac:dyDescent="0.2">
      <c r="A3039" s="164"/>
      <c r="D3039" s="8"/>
    </row>
    <row r="3040" spans="1:4" x14ac:dyDescent="0.2">
      <c r="A3040" s="164"/>
      <c r="D3040" s="8"/>
    </row>
    <row r="3041" spans="1:4" x14ac:dyDescent="0.2">
      <c r="A3041" s="164"/>
      <c r="D3041" s="8"/>
    </row>
    <row r="3042" spans="1:4" x14ac:dyDescent="0.2">
      <c r="A3042" s="164"/>
      <c r="D3042" s="8"/>
    </row>
    <row r="3043" spans="1:4" x14ac:dyDescent="0.2">
      <c r="A3043" s="164"/>
      <c r="D3043" s="8"/>
    </row>
    <row r="3044" spans="1:4" x14ac:dyDescent="0.2">
      <c r="A3044" s="164"/>
      <c r="D3044" s="8"/>
    </row>
    <row r="3045" spans="1:4" x14ac:dyDescent="0.2">
      <c r="A3045" s="164"/>
      <c r="D3045" s="8"/>
    </row>
    <row r="3046" spans="1:4" x14ac:dyDescent="0.2">
      <c r="A3046" s="164"/>
      <c r="D3046" s="8"/>
    </row>
    <row r="3047" spans="1:4" x14ac:dyDescent="0.2">
      <c r="A3047" s="164"/>
      <c r="D3047" s="8"/>
    </row>
    <row r="3048" spans="1:4" x14ac:dyDescent="0.2">
      <c r="A3048" s="164"/>
      <c r="D3048" s="8"/>
    </row>
    <row r="3049" spans="1:4" x14ac:dyDescent="0.2">
      <c r="A3049" s="164"/>
      <c r="D3049" s="8"/>
    </row>
    <row r="3050" spans="1:4" x14ac:dyDescent="0.2">
      <c r="A3050" s="164"/>
      <c r="D3050" s="8"/>
    </row>
    <row r="3051" spans="1:4" x14ac:dyDescent="0.2">
      <c r="A3051" s="164"/>
      <c r="D3051" s="8"/>
    </row>
    <row r="3052" spans="1:4" x14ac:dyDescent="0.2">
      <c r="A3052" s="164"/>
      <c r="D3052" s="8"/>
    </row>
    <row r="3053" spans="1:4" x14ac:dyDescent="0.2">
      <c r="A3053" s="164"/>
      <c r="D3053" s="8"/>
    </row>
    <row r="3054" spans="1:4" x14ac:dyDescent="0.2">
      <c r="A3054" s="164"/>
      <c r="D3054" s="8"/>
    </row>
    <row r="3055" spans="1:4" x14ac:dyDescent="0.2">
      <c r="A3055" s="164"/>
      <c r="D3055" s="8"/>
    </row>
    <row r="3056" spans="1:4" x14ac:dyDescent="0.2">
      <c r="A3056" s="164"/>
      <c r="D3056" s="8"/>
    </row>
    <row r="3057" spans="1:4" x14ac:dyDescent="0.2">
      <c r="A3057" s="164"/>
      <c r="D3057" s="8"/>
    </row>
    <row r="3058" spans="1:4" x14ac:dyDescent="0.2">
      <c r="A3058" s="164"/>
      <c r="D3058" s="8"/>
    </row>
    <row r="3059" spans="1:4" x14ac:dyDescent="0.2">
      <c r="A3059" s="164"/>
      <c r="D3059" s="8"/>
    </row>
    <row r="3060" spans="1:4" x14ac:dyDescent="0.2">
      <c r="A3060" s="164"/>
      <c r="D3060" s="8"/>
    </row>
    <row r="3061" spans="1:4" x14ac:dyDescent="0.2">
      <c r="A3061" s="164"/>
      <c r="D3061" s="8"/>
    </row>
    <row r="3062" spans="1:4" x14ac:dyDescent="0.2">
      <c r="A3062" s="164"/>
      <c r="D3062" s="8"/>
    </row>
    <row r="3063" spans="1:4" x14ac:dyDescent="0.2">
      <c r="A3063" s="164"/>
      <c r="D3063" s="8"/>
    </row>
    <row r="3064" spans="1:4" x14ac:dyDescent="0.2">
      <c r="A3064" s="164"/>
      <c r="D3064" s="8"/>
    </row>
    <row r="3065" spans="1:4" x14ac:dyDescent="0.2">
      <c r="A3065" s="164"/>
      <c r="D3065" s="8"/>
    </row>
    <row r="3066" spans="1:4" x14ac:dyDescent="0.2">
      <c r="A3066" s="164"/>
      <c r="D3066" s="8"/>
    </row>
    <row r="3067" spans="1:4" x14ac:dyDescent="0.2">
      <c r="A3067" s="164"/>
      <c r="D3067" s="8"/>
    </row>
    <row r="3068" spans="1:4" x14ac:dyDescent="0.2">
      <c r="A3068" s="164"/>
      <c r="D3068" s="8"/>
    </row>
    <row r="3069" spans="1:4" x14ac:dyDescent="0.2">
      <c r="A3069" s="164"/>
      <c r="D3069" s="8"/>
    </row>
    <row r="3070" spans="1:4" x14ac:dyDescent="0.2">
      <c r="A3070" s="164"/>
      <c r="D3070" s="8"/>
    </row>
    <row r="3071" spans="1:4" x14ac:dyDescent="0.2">
      <c r="A3071" s="164"/>
      <c r="D3071" s="8"/>
    </row>
    <row r="3072" spans="1:4" x14ac:dyDescent="0.2">
      <c r="A3072" s="164"/>
      <c r="D3072" s="8"/>
    </row>
    <row r="3073" spans="1:4" x14ac:dyDescent="0.2">
      <c r="A3073" s="164"/>
      <c r="D3073" s="8"/>
    </row>
    <row r="3074" spans="1:4" x14ac:dyDescent="0.2">
      <c r="A3074" s="164"/>
      <c r="D3074" s="8"/>
    </row>
    <row r="3075" spans="1:4" x14ac:dyDescent="0.2">
      <c r="A3075" s="164"/>
      <c r="D3075" s="8"/>
    </row>
    <row r="3076" spans="1:4" x14ac:dyDescent="0.2">
      <c r="A3076" s="164"/>
      <c r="D3076" s="8"/>
    </row>
    <row r="3077" spans="1:4" x14ac:dyDescent="0.2">
      <c r="A3077" s="164"/>
      <c r="D3077" s="8"/>
    </row>
    <row r="3078" spans="1:4" x14ac:dyDescent="0.2">
      <c r="A3078" s="164"/>
      <c r="D3078" s="8"/>
    </row>
    <row r="3079" spans="1:4" x14ac:dyDescent="0.2">
      <c r="A3079" s="164"/>
      <c r="D3079" s="8"/>
    </row>
    <row r="3080" spans="1:4" x14ac:dyDescent="0.2">
      <c r="A3080" s="164"/>
      <c r="D3080" s="8"/>
    </row>
    <row r="3081" spans="1:4" x14ac:dyDescent="0.2">
      <c r="A3081" s="164"/>
      <c r="D3081" s="8"/>
    </row>
    <row r="3082" spans="1:4" x14ac:dyDescent="0.2">
      <c r="A3082" s="164"/>
      <c r="D3082" s="8"/>
    </row>
    <row r="3083" spans="1:4" x14ac:dyDescent="0.2">
      <c r="A3083" s="164"/>
      <c r="D3083" s="8"/>
    </row>
    <row r="3084" spans="1:4" x14ac:dyDescent="0.2">
      <c r="A3084" s="164"/>
      <c r="D3084" s="8"/>
    </row>
    <row r="3085" spans="1:4" x14ac:dyDescent="0.2">
      <c r="A3085" s="164"/>
      <c r="D3085" s="8"/>
    </row>
    <row r="3086" spans="1:4" x14ac:dyDescent="0.2">
      <c r="A3086" s="164"/>
      <c r="D3086" s="8"/>
    </row>
    <row r="3087" spans="1:4" x14ac:dyDescent="0.2">
      <c r="A3087" s="164"/>
      <c r="D3087" s="8"/>
    </row>
    <row r="3088" spans="1:4" x14ac:dyDescent="0.2">
      <c r="A3088" s="164"/>
      <c r="D3088" s="8"/>
    </row>
    <row r="3089" spans="1:4" x14ac:dyDescent="0.2">
      <c r="A3089" s="164"/>
      <c r="D3089" s="8"/>
    </row>
    <row r="3090" spans="1:4" x14ac:dyDescent="0.2">
      <c r="A3090" s="164"/>
      <c r="D3090" s="8"/>
    </row>
    <row r="3091" spans="1:4" x14ac:dyDescent="0.2">
      <c r="A3091" s="164"/>
      <c r="D3091" s="8"/>
    </row>
    <row r="3092" spans="1:4" x14ac:dyDescent="0.2">
      <c r="A3092" s="164"/>
      <c r="D3092" s="8"/>
    </row>
    <row r="3093" spans="1:4" x14ac:dyDescent="0.2">
      <c r="A3093" s="164"/>
      <c r="D3093" s="8"/>
    </row>
    <row r="3094" spans="1:4" x14ac:dyDescent="0.2">
      <c r="A3094" s="164"/>
      <c r="D3094" s="8"/>
    </row>
    <row r="3095" spans="1:4" x14ac:dyDescent="0.2">
      <c r="A3095" s="164"/>
      <c r="D3095" s="8"/>
    </row>
    <row r="3096" spans="1:4" x14ac:dyDescent="0.2">
      <c r="A3096" s="164"/>
      <c r="D3096" s="8"/>
    </row>
    <row r="3097" spans="1:4" x14ac:dyDescent="0.2">
      <c r="A3097" s="164"/>
      <c r="D3097" s="8"/>
    </row>
    <row r="3098" spans="1:4" x14ac:dyDescent="0.2">
      <c r="A3098" s="164"/>
      <c r="D3098" s="8"/>
    </row>
    <row r="3099" spans="1:4" x14ac:dyDescent="0.2">
      <c r="A3099" s="164"/>
      <c r="D3099" s="8"/>
    </row>
    <row r="3100" spans="1:4" x14ac:dyDescent="0.2">
      <c r="A3100" s="164"/>
      <c r="D3100" s="8"/>
    </row>
    <row r="3101" spans="1:4" x14ac:dyDescent="0.2">
      <c r="A3101" s="164"/>
      <c r="D3101" s="8"/>
    </row>
    <row r="3102" spans="1:4" x14ac:dyDescent="0.2">
      <c r="A3102" s="164"/>
      <c r="D3102" s="8"/>
    </row>
    <row r="3103" spans="1:4" x14ac:dyDescent="0.2">
      <c r="A3103" s="164"/>
      <c r="D3103" s="8"/>
    </row>
    <row r="3104" spans="1:4" x14ac:dyDescent="0.2">
      <c r="A3104" s="164"/>
      <c r="D3104" s="8"/>
    </row>
    <row r="3105" spans="1:4" x14ac:dyDescent="0.2">
      <c r="A3105" s="164"/>
      <c r="D3105" s="8"/>
    </row>
    <row r="3106" spans="1:4" x14ac:dyDescent="0.2">
      <c r="A3106" s="164"/>
      <c r="D3106" s="8"/>
    </row>
    <row r="3107" spans="1:4" x14ac:dyDescent="0.2">
      <c r="A3107" s="164"/>
      <c r="D3107" s="8"/>
    </row>
    <row r="3108" spans="1:4" x14ac:dyDescent="0.2">
      <c r="A3108" s="164"/>
      <c r="D3108" s="8"/>
    </row>
    <row r="3109" spans="1:4" x14ac:dyDescent="0.2">
      <c r="A3109" s="164"/>
      <c r="D3109" s="8"/>
    </row>
    <row r="3110" spans="1:4" x14ac:dyDescent="0.2">
      <c r="A3110" s="164"/>
      <c r="D3110" s="8"/>
    </row>
    <row r="3111" spans="1:4" x14ac:dyDescent="0.2">
      <c r="A3111" s="164"/>
      <c r="D3111" s="8"/>
    </row>
    <row r="3112" spans="1:4" x14ac:dyDescent="0.2">
      <c r="A3112" s="164"/>
      <c r="D3112" s="8"/>
    </row>
    <row r="3113" spans="1:4" x14ac:dyDescent="0.2">
      <c r="A3113" s="164"/>
      <c r="D3113" s="8"/>
    </row>
    <row r="3114" spans="1:4" x14ac:dyDescent="0.2">
      <c r="A3114" s="164"/>
      <c r="D3114" s="8"/>
    </row>
    <row r="3115" spans="1:4" x14ac:dyDescent="0.2">
      <c r="A3115" s="164"/>
      <c r="D3115" s="8"/>
    </row>
    <row r="3116" spans="1:4" x14ac:dyDescent="0.2">
      <c r="A3116" s="164"/>
      <c r="D3116" s="8"/>
    </row>
    <row r="3117" spans="1:4" x14ac:dyDescent="0.2">
      <c r="A3117" s="164"/>
      <c r="D3117" s="8"/>
    </row>
    <row r="3118" spans="1:4" x14ac:dyDescent="0.2">
      <c r="A3118" s="164"/>
      <c r="D3118" s="8"/>
    </row>
    <row r="3119" spans="1:4" x14ac:dyDescent="0.2">
      <c r="A3119" s="164"/>
      <c r="D3119" s="8"/>
    </row>
    <row r="3120" spans="1:4" x14ac:dyDescent="0.2">
      <c r="A3120" s="164"/>
      <c r="D3120" s="8"/>
    </row>
    <row r="3121" spans="1:4" x14ac:dyDescent="0.2">
      <c r="A3121" s="164"/>
      <c r="D3121" s="8"/>
    </row>
    <row r="3122" spans="1:4" x14ac:dyDescent="0.2">
      <c r="A3122" s="164"/>
      <c r="D3122" s="8"/>
    </row>
    <row r="3123" spans="1:4" x14ac:dyDescent="0.2">
      <c r="A3123" s="164"/>
      <c r="D3123" s="8"/>
    </row>
    <row r="3124" spans="1:4" x14ac:dyDescent="0.2">
      <c r="A3124" s="164"/>
      <c r="D3124" s="8"/>
    </row>
    <row r="3125" spans="1:4" x14ac:dyDescent="0.2">
      <c r="A3125" s="164"/>
      <c r="D3125" s="8"/>
    </row>
    <row r="3126" spans="1:4" x14ac:dyDescent="0.2">
      <c r="A3126" s="164"/>
      <c r="D3126" s="8"/>
    </row>
    <row r="3127" spans="1:4" x14ac:dyDescent="0.2">
      <c r="A3127" s="164"/>
      <c r="D3127" s="8"/>
    </row>
    <row r="3128" spans="1:4" x14ac:dyDescent="0.2">
      <c r="A3128" s="164"/>
      <c r="D3128" s="8"/>
    </row>
    <row r="3129" spans="1:4" x14ac:dyDescent="0.2">
      <c r="A3129" s="164"/>
      <c r="D3129" s="8"/>
    </row>
    <row r="3130" spans="1:4" x14ac:dyDescent="0.2">
      <c r="A3130" s="164"/>
      <c r="D3130" s="8"/>
    </row>
    <row r="3131" spans="1:4" x14ac:dyDescent="0.2">
      <c r="A3131" s="164"/>
      <c r="D3131" s="8"/>
    </row>
    <row r="3132" spans="1:4" x14ac:dyDescent="0.2">
      <c r="A3132" s="164"/>
      <c r="D3132" s="8"/>
    </row>
    <row r="3133" spans="1:4" x14ac:dyDescent="0.2">
      <c r="A3133" s="164"/>
      <c r="D3133" s="8"/>
    </row>
    <row r="3134" spans="1:4" x14ac:dyDescent="0.2">
      <c r="A3134" s="164"/>
      <c r="D3134" s="8"/>
    </row>
    <row r="3135" spans="1:4" x14ac:dyDescent="0.2">
      <c r="A3135" s="164"/>
      <c r="D3135" s="8"/>
    </row>
    <row r="3136" spans="1:4" x14ac:dyDescent="0.2">
      <c r="A3136" s="164"/>
      <c r="D3136" s="8"/>
    </row>
    <row r="3137" spans="1:4" x14ac:dyDescent="0.2">
      <c r="A3137" s="164"/>
      <c r="D3137" s="8"/>
    </row>
    <row r="3138" spans="1:4" x14ac:dyDescent="0.2">
      <c r="A3138" s="164"/>
      <c r="D3138" s="8"/>
    </row>
    <row r="3139" spans="1:4" x14ac:dyDescent="0.2">
      <c r="A3139" s="164"/>
      <c r="D3139" s="8"/>
    </row>
    <row r="3140" spans="1:4" x14ac:dyDescent="0.2">
      <c r="A3140" s="164"/>
      <c r="D3140" s="8"/>
    </row>
    <row r="3141" spans="1:4" x14ac:dyDescent="0.2">
      <c r="A3141" s="164"/>
      <c r="D3141" s="8"/>
    </row>
    <row r="3142" spans="1:4" x14ac:dyDescent="0.2">
      <c r="A3142" s="164"/>
      <c r="D3142" s="8"/>
    </row>
    <row r="3143" spans="1:4" x14ac:dyDescent="0.2">
      <c r="A3143" s="164"/>
      <c r="D3143" s="8"/>
    </row>
    <row r="3144" spans="1:4" x14ac:dyDescent="0.2">
      <c r="A3144" s="164"/>
      <c r="D3144" s="8"/>
    </row>
    <row r="3145" spans="1:4" x14ac:dyDescent="0.2">
      <c r="A3145" s="164"/>
      <c r="D3145" s="8"/>
    </row>
    <row r="3146" spans="1:4" x14ac:dyDescent="0.2">
      <c r="A3146" s="164"/>
      <c r="D3146" s="8"/>
    </row>
    <row r="3147" spans="1:4" x14ac:dyDescent="0.2">
      <c r="A3147" s="164"/>
      <c r="D3147" s="8"/>
    </row>
    <row r="3148" spans="1:4" x14ac:dyDescent="0.2">
      <c r="A3148" s="164"/>
      <c r="D3148" s="8"/>
    </row>
    <row r="3149" spans="1:4" x14ac:dyDescent="0.2">
      <c r="A3149" s="164"/>
      <c r="D3149" s="8"/>
    </row>
    <row r="3150" spans="1:4" x14ac:dyDescent="0.2">
      <c r="A3150" s="164"/>
      <c r="D3150" s="8"/>
    </row>
    <row r="3151" spans="1:4" x14ac:dyDescent="0.2">
      <c r="A3151" s="164"/>
      <c r="D3151" s="8"/>
    </row>
    <row r="3152" spans="1:4" x14ac:dyDescent="0.2">
      <c r="A3152" s="164"/>
      <c r="D3152" s="8"/>
    </row>
    <row r="3153" spans="1:4" x14ac:dyDescent="0.2">
      <c r="A3153" s="164"/>
      <c r="D3153" s="8"/>
    </row>
    <row r="3154" spans="1:4" x14ac:dyDescent="0.2">
      <c r="A3154" s="164"/>
      <c r="D3154" s="8"/>
    </row>
    <row r="3155" spans="1:4" x14ac:dyDescent="0.2">
      <c r="A3155" s="164"/>
      <c r="D3155" s="8"/>
    </row>
    <row r="3156" spans="1:4" x14ac:dyDescent="0.2">
      <c r="A3156" s="164"/>
      <c r="D3156" s="8"/>
    </row>
    <row r="3157" spans="1:4" x14ac:dyDescent="0.2">
      <c r="A3157" s="164"/>
      <c r="D3157" s="8"/>
    </row>
    <row r="3158" spans="1:4" x14ac:dyDescent="0.2">
      <c r="A3158" s="164"/>
      <c r="D3158" s="8"/>
    </row>
    <row r="3159" spans="1:4" x14ac:dyDescent="0.2">
      <c r="A3159" s="164"/>
      <c r="D3159" s="8"/>
    </row>
    <row r="3160" spans="1:4" x14ac:dyDescent="0.2">
      <c r="A3160" s="164"/>
      <c r="D3160" s="8"/>
    </row>
    <row r="3161" spans="1:4" x14ac:dyDescent="0.2">
      <c r="A3161" s="164"/>
      <c r="D3161" s="8"/>
    </row>
    <row r="3162" spans="1:4" x14ac:dyDescent="0.2">
      <c r="A3162" s="164"/>
      <c r="D3162" s="8"/>
    </row>
    <row r="3163" spans="1:4" x14ac:dyDescent="0.2">
      <c r="A3163" s="164"/>
      <c r="D3163" s="8"/>
    </row>
    <row r="3164" spans="1:4" x14ac:dyDescent="0.2">
      <c r="A3164" s="164"/>
      <c r="D3164" s="8"/>
    </row>
    <row r="3165" spans="1:4" x14ac:dyDescent="0.2">
      <c r="A3165" s="164"/>
      <c r="D3165" s="8"/>
    </row>
    <row r="3166" spans="1:4" x14ac:dyDescent="0.2">
      <c r="A3166" s="164"/>
      <c r="D3166" s="8"/>
    </row>
    <row r="3167" spans="1:4" x14ac:dyDescent="0.2">
      <c r="A3167" s="164"/>
      <c r="D3167" s="8"/>
    </row>
    <row r="3168" spans="1:4" x14ac:dyDescent="0.2">
      <c r="A3168" s="164"/>
      <c r="D3168" s="8"/>
    </row>
    <row r="3169" spans="1:4" x14ac:dyDescent="0.2">
      <c r="A3169" s="164"/>
      <c r="D3169" s="8"/>
    </row>
    <row r="3170" spans="1:4" x14ac:dyDescent="0.2">
      <c r="A3170" s="164"/>
      <c r="D3170" s="8"/>
    </row>
    <row r="3171" spans="1:4" x14ac:dyDescent="0.2">
      <c r="A3171" s="164"/>
      <c r="D3171" s="8"/>
    </row>
    <row r="3172" spans="1:4" x14ac:dyDescent="0.2">
      <c r="A3172" s="164"/>
      <c r="D3172" s="8"/>
    </row>
    <row r="3173" spans="1:4" x14ac:dyDescent="0.2">
      <c r="A3173" s="164"/>
      <c r="D3173" s="8"/>
    </row>
    <row r="3174" spans="1:4" x14ac:dyDescent="0.2">
      <c r="A3174" s="164"/>
      <c r="D3174" s="8"/>
    </row>
    <row r="3175" spans="1:4" x14ac:dyDescent="0.2">
      <c r="A3175" s="164"/>
      <c r="D3175" s="8"/>
    </row>
    <row r="3176" spans="1:4" x14ac:dyDescent="0.2">
      <c r="A3176" s="164"/>
      <c r="D3176" s="8"/>
    </row>
    <row r="3177" spans="1:4" x14ac:dyDescent="0.2">
      <c r="A3177" s="164"/>
      <c r="D3177" s="8"/>
    </row>
    <row r="3178" spans="1:4" x14ac:dyDescent="0.2">
      <c r="A3178" s="164"/>
      <c r="D3178" s="8"/>
    </row>
    <row r="3179" spans="1:4" x14ac:dyDescent="0.2">
      <c r="A3179" s="164"/>
      <c r="D3179" s="8"/>
    </row>
    <row r="3180" spans="1:4" x14ac:dyDescent="0.2">
      <c r="A3180" s="164"/>
      <c r="D3180" s="8"/>
    </row>
    <row r="3181" spans="1:4" x14ac:dyDescent="0.2">
      <c r="A3181" s="164"/>
      <c r="D3181" s="8"/>
    </row>
    <row r="3182" spans="1:4" x14ac:dyDescent="0.2">
      <c r="A3182" s="164"/>
      <c r="D3182" s="8"/>
    </row>
    <row r="3183" spans="1:4" x14ac:dyDescent="0.2">
      <c r="A3183" s="164"/>
      <c r="D3183" s="8"/>
    </row>
    <row r="3184" spans="1:4" x14ac:dyDescent="0.2">
      <c r="A3184" s="164"/>
      <c r="D3184" s="8"/>
    </row>
    <row r="3185" spans="1:4" x14ac:dyDescent="0.2">
      <c r="A3185" s="164"/>
      <c r="D3185" s="8"/>
    </row>
    <row r="3186" spans="1:4" x14ac:dyDescent="0.2">
      <c r="A3186" s="164"/>
      <c r="D3186" s="8"/>
    </row>
    <row r="3187" spans="1:4" x14ac:dyDescent="0.2">
      <c r="A3187" s="164"/>
      <c r="D3187" s="8"/>
    </row>
    <row r="3188" spans="1:4" x14ac:dyDescent="0.2">
      <c r="A3188" s="164"/>
      <c r="D3188" s="8"/>
    </row>
    <row r="3189" spans="1:4" x14ac:dyDescent="0.2">
      <c r="A3189" s="164"/>
      <c r="D3189" s="8"/>
    </row>
    <row r="3190" spans="1:4" x14ac:dyDescent="0.2">
      <c r="A3190" s="164"/>
      <c r="D3190" s="8"/>
    </row>
    <row r="3191" spans="1:4" x14ac:dyDescent="0.2">
      <c r="A3191" s="164"/>
      <c r="D3191" s="8"/>
    </row>
    <row r="3192" spans="1:4" x14ac:dyDescent="0.2">
      <c r="A3192" s="164"/>
      <c r="D3192" s="8"/>
    </row>
    <row r="3193" spans="1:4" x14ac:dyDescent="0.2">
      <c r="A3193" s="164"/>
      <c r="D3193" s="8"/>
    </row>
    <row r="3194" spans="1:4" x14ac:dyDescent="0.2">
      <c r="A3194" s="164"/>
      <c r="D3194" s="8"/>
    </row>
    <row r="3195" spans="1:4" x14ac:dyDescent="0.2">
      <c r="A3195" s="164"/>
      <c r="D3195" s="8"/>
    </row>
    <row r="3196" spans="1:4" x14ac:dyDescent="0.2">
      <c r="A3196" s="164"/>
      <c r="D3196" s="8"/>
    </row>
    <row r="3197" spans="1:4" x14ac:dyDescent="0.2">
      <c r="A3197" s="164"/>
      <c r="D3197" s="8"/>
    </row>
    <row r="3198" spans="1:4" x14ac:dyDescent="0.2">
      <c r="A3198" s="164"/>
      <c r="D3198" s="8"/>
    </row>
    <row r="3199" spans="1:4" x14ac:dyDescent="0.2">
      <c r="A3199" s="164"/>
      <c r="D3199" s="8"/>
    </row>
    <row r="3200" spans="1:4" x14ac:dyDescent="0.2">
      <c r="A3200" s="164"/>
      <c r="D3200" s="8"/>
    </row>
    <row r="3201" spans="1:4" x14ac:dyDescent="0.2">
      <c r="A3201" s="164"/>
      <c r="D3201" s="8"/>
    </row>
    <row r="3202" spans="1:4" x14ac:dyDescent="0.2">
      <c r="A3202" s="164"/>
      <c r="D3202" s="8"/>
    </row>
    <row r="3203" spans="1:4" x14ac:dyDescent="0.2">
      <c r="A3203" s="164"/>
      <c r="D3203" s="8"/>
    </row>
    <row r="3204" spans="1:4" x14ac:dyDescent="0.2">
      <c r="A3204" s="164"/>
      <c r="D3204" s="8"/>
    </row>
    <row r="3205" spans="1:4" x14ac:dyDescent="0.2">
      <c r="A3205" s="164"/>
      <c r="D3205" s="8"/>
    </row>
    <row r="3206" spans="1:4" x14ac:dyDescent="0.2">
      <c r="A3206" s="164"/>
      <c r="D3206" s="8"/>
    </row>
    <row r="3207" spans="1:4" x14ac:dyDescent="0.2">
      <c r="A3207" s="164"/>
      <c r="D3207" s="8"/>
    </row>
    <row r="3208" spans="1:4" x14ac:dyDescent="0.2">
      <c r="A3208" s="164"/>
      <c r="D3208" s="8"/>
    </row>
    <row r="3209" spans="1:4" x14ac:dyDescent="0.2">
      <c r="A3209" s="164"/>
      <c r="D3209" s="8"/>
    </row>
    <row r="3210" spans="1:4" x14ac:dyDescent="0.2">
      <c r="A3210" s="164"/>
      <c r="D3210" s="8"/>
    </row>
    <row r="3211" spans="1:4" x14ac:dyDescent="0.2">
      <c r="A3211" s="164"/>
      <c r="D3211" s="8"/>
    </row>
    <row r="3212" spans="1:4" x14ac:dyDescent="0.2">
      <c r="A3212" s="164"/>
      <c r="D3212" s="8"/>
    </row>
    <row r="3213" spans="1:4" x14ac:dyDescent="0.2">
      <c r="A3213" s="164"/>
      <c r="D3213" s="8"/>
    </row>
    <row r="3214" spans="1:4" x14ac:dyDescent="0.2">
      <c r="A3214" s="164"/>
      <c r="D3214" s="8"/>
    </row>
    <row r="3215" spans="1:4" x14ac:dyDescent="0.2">
      <c r="A3215" s="164"/>
      <c r="D3215" s="8"/>
    </row>
    <row r="3216" spans="1:4" x14ac:dyDescent="0.2">
      <c r="A3216" s="164"/>
      <c r="D3216" s="8"/>
    </row>
    <row r="3217" spans="1:4" x14ac:dyDescent="0.2">
      <c r="A3217" s="164"/>
      <c r="D3217" s="8"/>
    </row>
    <row r="3218" spans="1:4" x14ac:dyDescent="0.2">
      <c r="A3218" s="164"/>
      <c r="D3218" s="8"/>
    </row>
    <row r="3219" spans="1:4" x14ac:dyDescent="0.2">
      <c r="A3219" s="164"/>
      <c r="D3219" s="8"/>
    </row>
    <row r="3220" spans="1:4" x14ac:dyDescent="0.2">
      <c r="A3220" s="164"/>
      <c r="D3220" s="8"/>
    </row>
    <row r="3221" spans="1:4" x14ac:dyDescent="0.2">
      <c r="A3221" s="164"/>
      <c r="D3221" s="8"/>
    </row>
    <row r="3222" spans="1:4" x14ac:dyDescent="0.2">
      <c r="A3222" s="164"/>
      <c r="D3222" s="8"/>
    </row>
    <row r="3223" spans="1:4" x14ac:dyDescent="0.2">
      <c r="A3223" s="164"/>
      <c r="D3223" s="8"/>
    </row>
    <row r="3224" spans="1:4" x14ac:dyDescent="0.2">
      <c r="A3224" s="164"/>
      <c r="D3224" s="8"/>
    </row>
    <row r="3225" spans="1:4" x14ac:dyDescent="0.2">
      <c r="A3225" s="164"/>
      <c r="D3225" s="8"/>
    </row>
    <row r="3226" spans="1:4" x14ac:dyDescent="0.2">
      <c r="A3226" s="164"/>
      <c r="D3226" s="8"/>
    </row>
    <row r="3227" spans="1:4" x14ac:dyDescent="0.2">
      <c r="A3227" s="164"/>
      <c r="D3227" s="8"/>
    </row>
    <row r="3228" spans="1:4" x14ac:dyDescent="0.2">
      <c r="A3228" s="164"/>
      <c r="D3228" s="8"/>
    </row>
    <row r="3229" spans="1:4" x14ac:dyDescent="0.2">
      <c r="A3229" s="164"/>
      <c r="D3229" s="8"/>
    </row>
    <row r="3230" spans="1:4" x14ac:dyDescent="0.2">
      <c r="A3230" s="164"/>
      <c r="D3230" s="8"/>
    </row>
    <row r="3231" spans="1:4" x14ac:dyDescent="0.2">
      <c r="A3231" s="164"/>
      <c r="D3231" s="8"/>
    </row>
    <row r="3232" spans="1:4" x14ac:dyDescent="0.2">
      <c r="A3232" s="164"/>
      <c r="D3232" s="8"/>
    </row>
    <row r="3233" spans="1:4" x14ac:dyDescent="0.2">
      <c r="A3233" s="164"/>
      <c r="D3233" s="8"/>
    </row>
    <row r="3234" spans="1:4" x14ac:dyDescent="0.2">
      <c r="A3234" s="164"/>
      <c r="D3234" s="8"/>
    </row>
    <row r="3235" spans="1:4" x14ac:dyDescent="0.2">
      <c r="A3235" s="164"/>
      <c r="D3235" s="8"/>
    </row>
    <row r="3236" spans="1:4" x14ac:dyDescent="0.2">
      <c r="A3236" s="164"/>
      <c r="D3236" s="8"/>
    </row>
    <row r="3237" spans="1:4" x14ac:dyDescent="0.2">
      <c r="A3237" s="164"/>
      <c r="D3237" s="8"/>
    </row>
    <row r="3238" spans="1:4" x14ac:dyDescent="0.2">
      <c r="A3238" s="164"/>
      <c r="D3238" s="8"/>
    </row>
    <row r="3239" spans="1:4" x14ac:dyDescent="0.2">
      <c r="A3239" s="164"/>
      <c r="D3239" s="8"/>
    </row>
    <row r="3240" spans="1:4" x14ac:dyDescent="0.2">
      <c r="A3240" s="164"/>
      <c r="D3240" s="8"/>
    </row>
    <row r="3241" spans="1:4" x14ac:dyDescent="0.2">
      <c r="A3241" s="164"/>
      <c r="D3241" s="8"/>
    </row>
    <row r="3242" spans="1:4" x14ac:dyDescent="0.2">
      <c r="A3242" s="164"/>
      <c r="D3242" s="8"/>
    </row>
    <row r="3243" spans="1:4" x14ac:dyDescent="0.2">
      <c r="A3243" s="164"/>
      <c r="D3243" s="8"/>
    </row>
    <row r="3244" spans="1:4" x14ac:dyDescent="0.2">
      <c r="A3244" s="164"/>
      <c r="D3244" s="8"/>
    </row>
    <row r="3245" spans="1:4" x14ac:dyDescent="0.2">
      <c r="A3245" s="164"/>
      <c r="D3245" s="8"/>
    </row>
    <row r="3246" spans="1:4" x14ac:dyDescent="0.2">
      <c r="A3246" s="164"/>
      <c r="D3246" s="8"/>
    </row>
    <row r="3247" spans="1:4" x14ac:dyDescent="0.2">
      <c r="A3247" s="164"/>
      <c r="D3247" s="8"/>
    </row>
    <row r="3248" spans="1:4" x14ac:dyDescent="0.2">
      <c r="A3248" s="164"/>
      <c r="D3248" s="8"/>
    </row>
    <row r="3249" spans="1:4" x14ac:dyDescent="0.2">
      <c r="A3249" s="164"/>
      <c r="D3249" s="8"/>
    </row>
    <row r="3250" spans="1:4" x14ac:dyDescent="0.2">
      <c r="A3250" s="164"/>
      <c r="D3250" s="8"/>
    </row>
    <row r="3251" spans="1:4" x14ac:dyDescent="0.2">
      <c r="A3251" s="164"/>
      <c r="D3251" s="8"/>
    </row>
    <row r="3252" spans="1:4" x14ac:dyDescent="0.2">
      <c r="A3252" s="164"/>
      <c r="D3252" s="8"/>
    </row>
    <row r="3253" spans="1:4" x14ac:dyDescent="0.2">
      <c r="A3253" s="164"/>
      <c r="D3253" s="8"/>
    </row>
    <row r="3254" spans="1:4" x14ac:dyDescent="0.2">
      <c r="A3254" s="164"/>
      <c r="D3254" s="8"/>
    </row>
    <row r="3255" spans="1:4" x14ac:dyDescent="0.2">
      <c r="A3255" s="164"/>
      <c r="D3255" s="8"/>
    </row>
    <row r="3256" spans="1:4" x14ac:dyDescent="0.2">
      <c r="A3256" s="164"/>
      <c r="D3256" s="8"/>
    </row>
    <row r="3257" spans="1:4" x14ac:dyDescent="0.2">
      <c r="A3257" s="164"/>
      <c r="D3257" s="8"/>
    </row>
    <row r="3258" spans="1:4" x14ac:dyDescent="0.2">
      <c r="A3258" s="164"/>
      <c r="D3258" s="8"/>
    </row>
    <row r="3259" spans="1:4" x14ac:dyDescent="0.2">
      <c r="A3259" s="164"/>
      <c r="D3259" s="8"/>
    </row>
    <row r="3260" spans="1:4" x14ac:dyDescent="0.2">
      <c r="A3260" s="164"/>
      <c r="D3260" s="8"/>
    </row>
    <row r="3261" spans="1:4" x14ac:dyDescent="0.2">
      <c r="A3261" s="164"/>
      <c r="D3261" s="8"/>
    </row>
    <row r="3262" spans="1:4" x14ac:dyDescent="0.2">
      <c r="A3262" s="164"/>
      <c r="D3262" s="8"/>
    </row>
    <row r="3263" spans="1:4" x14ac:dyDescent="0.2">
      <c r="A3263" s="164"/>
      <c r="D3263" s="8"/>
    </row>
    <row r="3264" spans="1:4" x14ac:dyDescent="0.2">
      <c r="A3264" s="164"/>
      <c r="D3264" s="8"/>
    </row>
    <row r="3265" spans="1:4" x14ac:dyDescent="0.2">
      <c r="A3265" s="164"/>
      <c r="D3265" s="8"/>
    </row>
    <row r="3266" spans="1:4" x14ac:dyDescent="0.2">
      <c r="A3266" s="164"/>
      <c r="D3266" s="8"/>
    </row>
    <row r="3267" spans="1:4" x14ac:dyDescent="0.2">
      <c r="A3267" s="164"/>
      <c r="D3267" s="8"/>
    </row>
    <row r="3268" spans="1:4" x14ac:dyDescent="0.2">
      <c r="A3268" s="164"/>
      <c r="D3268" s="8"/>
    </row>
    <row r="3269" spans="1:4" x14ac:dyDescent="0.2">
      <c r="A3269" s="164"/>
      <c r="D3269" s="8"/>
    </row>
    <row r="3270" spans="1:4" x14ac:dyDescent="0.2">
      <c r="A3270" s="164"/>
      <c r="D3270" s="8"/>
    </row>
    <row r="3271" spans="1:4" x14ac:dyDescent="0.2">
      <c r="A3271" s="164"/>
      <c r="D3271" s="8"/>
    </row>
    <row r="3272" spans="1:4" x14ac:dyDescent="0.2">
      <c r="A3272" s="164"/>
      <c r="D3272" s="8"/>
    </row>
    <row r="3273" spans="1:4" x14ac:dyDescent="0.2">
      <c r="A3273" s="164"/>
      <c r="D3273" s="8"/>
    </row>
    <row r="3274" spans="1:4" x14ac:dyDescent="0.2">
      <c r="A3274" s="164"/>
      <c r="D3274" s="8"/>
    </row>
    <row r="3275" spans="1:4" x14ac:dyDescent="0.2">
      <c r="A3275" s="164"/>
      <c r="D3275" s="8"/>
    </row>
    <row r="3276" spans="1:4" x14ac:dyDescent="0.2">
      <c r="A3276" s="164"/>
      <c r="D3276" s="8"/>
    </row>
    <row r="3277" spans="1:4" x14ac:dyDescent="0.2">
      <c r="A3277" s="164"/>
      <c r="D3277" s="8"/>
    </row>
    <row r="3278" spans="1:4" x14ac:dyDescent="0.2">
      <c r="A3278" s="164"/>
      <c r="D3278" s="8"/>
    </row>
    <row r="3279" spans="1:4" x14ac:dyDescent="0.2">
      <c r="A3279" s="164"/>
      <c r="D3279" s="8"/>
    </row>
    <row r="3280" spans="1:4" x14ac:dyDescent="0.2">
      <c r="A3280" s="164"/>
      <c r="D3280" s="8"/>
    </row>
    <row r="3281" spans="1:4" x14ac:dyDescent="0.2">
      <c r="A3281" s="164"/>
      <c r="D3281" s="8"/>
    </row>
    <row r="3282" spans="1:4" x14ac:dyDescent="0.2">
      <c r="A3282" s="164"/>
      <c r="D3282" s="8"/>
    </row>
    <row r="3283" spans="1:4" x14ac:dyDescent="0.2">
      <c r="A3283" s="164"/>
      <c r="D3283" s="8"/>
    </row>
    <row r="3284" spans="1:4" x14ac:dyDescent="0.2">
      <c r="A3284" s="164"/>
      <c r="D3284" s="8"/>
    </row>
    <row r="3285" spans="1:4" x14ac:dyDescent="0.2">
      <c r="A3285" s="164"/>
      <c r="D3285" s="8"/>
    </row>
    <row r="3286" spans="1:4" x14ac:dyDescent="0.2">
      <c r="A3286" s="164"/>
      <c r="D3286" s="8"/>
    </row>
    <row r="3287" spans="1:4" x14ac:dyDescent="0.2">
      <c r="A3287" s="164"/>
      <c r="D3287" s="8"/>
    </row>
    <row r="3288" spans="1:4" x14ac:dyDescent="0.2">
      <c r="A3288" s="164"/>
      <c r="D3288" s="8"/>
    </row>
    <row r="3289" spans="1:4" x14ac:dyDescent="0.2">
      <c r="A3289" s="164"/>
      <c r="D3289" s="8"/>
    </row>
    <row r="3290" spans="1:4" x14ac:dyDescent="0.2">
      <c r="A3290" s="164"/>
      <c r="D3290" s="8"/>
    </row>
    <row r="3291" spans="1:4" x14ac:dyDescent="0.2">
      <c r="A3291" s="164"/>
      <c r="D3291" s="8"/>
    </row>
    <row r="3292" spans="1:4" x14ac:dyDescent="0.2">
      <c r="A3292" s="164"/>
      <c r="D3292" s="8"/>
    </row>
    <row r="3293" spans="1:4" x14ac:dyDescent="0.2">
      <c r="A3293" s="164"/>
      <c r="D3293" s="8"/>
    </row>
    <row r="3294" spans="1:4" x14ac:dyDescent="0.2">
      <c r="A3294" s="164"/>
      <c r="D3294" s="8"/>
    </row>
    <row r="3295" spans="1:4" x14ac:dyDescent="0.2">
      <c r="A3295" s="164"/>
      <c r="D3295" s="8"/>
    </row>
    <row r="3296" spans="1:4" x14ac:dyDescent="0.2">
      <c r="A3296" s="164"/>
      <c r="D3296" s="8"/>
    </row>
    <row r="3297" spans="1:4" x14ac:dyDescent="0.2">
      <c r="A3297" s="164"/>
      <c r="D3297" s="8"/>
    </row>
    <row r="3298" spans="1:4" x14ac:dyDescent="0.2">
      <c r="A3298" s="164"/>
      <c r="D3298" s="8"/>
    </row>
    <row r="3299" spans="1:4" x14ac:dyDescent="0.2">
      <c r="A3299" s="164"/>
      <c r="D3299" s="8"/>
    </row>
    <row r="3300" spans="1:4" x14ac:dyDescent="0.2">
      <c r="A3300" s="164"/>
      <c r="D3300" s="8"/>
    </row>
    <row r="3301" spans="1:4" x14ac:dyDescent="0.2">
      <c r="A3301" s="164"/>
      <c r="D3301" s="8"/>
    </row>
    <row r="3302" spans="1:4" x14ac:dyDescent="0.2">
      <c r="A3302" s="164"/>
      <c r="D3302" s="8"/>
    </row>
    <row r="3303" spans="1:4" x14ac:dyDescent="0.2">
      <c r="A3303" s="164"/>
      <c r="D3303" s="8"/>
    </row>
    <row r="3304" spans="1:4" x14ac:dyDescent="0.2">
      <c r="A3304" s="164"/>
      <c r="D3304" s="8"/>
    </row>
    <row r="3305" spans="1:4" x14ac:dyDescent="0.2">
      <c r="A3305" s="164"/>
      <c r="D3305" s="8"/>
    </row>
    <row r="3306" spans="1:4" x14ac:dyDescent="0.2">
      <c r="A3306" s="164"/>
      <c r="D3306" s="8"/>
    </row>
    <row r="3307" spans="1:4" x14ac:dyDescent="0.2">
      <c r="A3307" s="164"/>
      <c r="D3307" s="8"/>
    </row>
    <row r="3308" spans="1:4" x14ac:dyDescent="0.2">
      <c r="A3308" s="164"/>
      <c r="D3308" s="8"/>
    </row>
    <row r="3309" spans="1:4" x14ac:dyDescent="0.2">
      <c r="A3309" s="164"/>
      <c r="D3309" s="8"/>
    </row>
    <row r="3310" spans="1:4" x14ac:dyDescent="0.2">
      <c r="A3310" s="164"/>
      <c r="D3310" s="8"/>
    </row>
    <row r="3311" spans="1:4" x14ac:dyDescent="0.2">
      <c r="A3311" s="164"/>
      <c r="D3311" s="8"/>
    </row>
    <row r="3312" spans="1:4" x14ac:dyDescent="0.2">
      <c r="A3312" s="164"/>
      <c r="D3312" s="8"/>
    </row>
    <row r="3313" spans="1:4" x14ac:dyDescent="0.2">
      <c r="A3313" s="164"/>
      <c r="D3313" s="8"/>
    </row>
    <row r="3314" spans="1:4" x14ac:dyDescent="0.2">
      <c r="A3314" s="164"/>
      <c r="D3314" s="8"/>
    </row>
    <row r="3315" spans="1:4" x14ac:dyDescent="0.2">
      <c r="A3315" s="164"/>
      <c r="D3315" s="8"/>
    </row>
    <row r="3316" spans="1:4" x14ac:dyDescent="0.2">
      <c r="A3316" s="164"/>
      <c r="D3316" s="8"/>
    </row>
    <row r="3317" spans="1:4" x14ac:dyDescent="0.2">
      <c r="A3317" s="164"/>
      <c r="D3317" s="8"/>
    </row>
    <row r="3318" spans="1:4" x14ac:dyDescent="0.2">
      <c r="A3318" s="164"/>
      <c r="D3318" s="8"/>
    </row>
    <row r="3319" spans="1:4" x14ac:dyDescent="0.2">
      <c r="A3319" s="164"/>
      <c r="D3319" s="8"/>
    </row>
    <row r="3320" spans="1:4" x14ac:dyDescent="0.2">
      <c r="A3320" s="164"/>
      <c r="D3320" s="8"/>
    </row>
    <row r="3321" spans="1:4" x14ac:dyDescent="0.2">
      <c r="A3321" s="164"/>
      <c r="D3321" s="8"/>
    </row>
    <row r="3322" spans="1:4" x14ac:dyDescent="0.2">
      <c r="A3322" s="164"/>
      <c r="D3322" s="8"/>
    </row>
    <row r="3323" spans="1:4" x14ac:dyDescent="0.2">
      <c r="A3323" s="164"/>
      <c r="D3323" s="8"/>
    </row>
    <row r="3324" spans="1:4" x14ac:dyDescent="0.2">
      <c r="A3324" s="164"/>
      <c r="D3324" s="8"/>
    </row>
    <row r="3325" spans="1:4" x14ac:dyDescent="0.2">
      <c r="A3325" s="164"/>
      <c r="D3325" s="8"/>
    </row>
    <row r="3326" spans="1:4" x14ac:dyDescent="0.2">
      <c r="A3326" s="164"/>
      <c r="D3326" s="8"/>
    </row>
    <row r="3327" spans="1:4" x14ac:dyDescent="0.2">
      <c r="A3327" s="164"/>
      <c r="D3327" s="8"/>
    </row>
    <row r="3328" spans="1:4" x14ac:dyDescent="0.2">
      <c r="A3328" s="164"/>
      <c r="D3328" s="8"/>
    </row>
    <row r="3329" spans="1:4" x14ac:dyDescent="0.2">
      <c r="A3329" s="164"/>
      <c r="D3329" s="8"/>
    </row>
    <row r="3330" spans="1:4" x14ac:dyDescent="0.2">
      <c r="A3330" s="164"/>
      <c r="D3330" s="8"/>
    </row>
    <row r="3331" spans="1:4" x14ac:dyDescent="0.2">
      <c r="A3331" s="164"/>
      <c r="D3331" s="8"/>
    </row>
    <row r="3332" spans="1:4" x14ac:dyDescent="0.2">
      <c r="A3332" s="164"/>
      <c r="D3332" s="8"/>
    </row>
    <row r="3333" spans="1:4" x14ac:dyDescent="0.2">
      <c r="A3333" s="164"/>
      <c r="D3333" s="8"/>
    </row>
    <row r="3334" spans="1:4" x14ac:dyDescent="0.2">
      <c r="A3334" s="164"/>
      <c r="D3334" s="8"/>
    </row>
    <row r="3335" spans="1:4" x14ac:dyDescent="0.2">
      <c r="A3335" s="164"/>
      <c r="D3335" s="8"/>
    </row>
    <row r="3336" spans="1:4" x14ac:dyDescent="0.2">
      <c r="A3336" s="164"/>
      <c r="D3336" s="8"/>
    </row>
    <row r="3337" spans="1:4" x14ac:dyDescent="0.2">
      <c r="A3337" s="164"/>
      <c r="D3337" s="8"/>
    </row>
    <row r="3338" spans="1:4" x14ac:dyDescent="0.2">
      <c r="A3338" s="164"/>
      <c r="D3338" s="8"/>
    </row>
    <row r="3339" spans="1:4" x14ac:dyDescent="0.2">
      <c r="A3339" s="164"/>
      <c r="D3339" s="8"/>
    </row>
    <row r="3340" spans="1:4" x14ac:dyDescent="0.2">
      <c r="A3340" s="164"/>
      <c r="D3340" s="8"/>
    </row>
    <row r="3341" spans="1:4" x14ac:dyDescent="0.2">
      <c r="A3341" s="164"/>
      <c r="D3341" s="8"/>
    </row>
    <row r="3342" spans="1:4" x14ac:dyDescent="0.2">
      <c r="A3342" s="164"/>
      <c r="D3342" s="8"/>
    </row>
    <row r="3343" spans="1:4" x14ac:dyDescent="0.2">
      <c r="A3343" s="164"/>
      <c r="D3343" s="8"/>
    </row>
    <row r="3344" spans="1:4" x14ac:dyDescent="0.2">
      <c r="A3344" s="164"/>
      <c r="D3344" s="8"/>
    </row>
    <row r="3345" spans="1:4" x14ac:dyDescent="0.2">
      <c r="A3345" s="164"/>
      <c r="D3345" s="8"/>
    </row>
    <row r="3346" spans="1:4" x14ac:dyDescent="0.2">
      <c r="A3346" s="164"/>
      <c r="D3346" s="8"/>
    </row>
    <row r="3347" spans="1:4" x14ac:dyDescent="0.2">
      <c r="A3347" s="164"/>
      <c r="D3347" s="8"/>
    </row>
    <row r="3348" spans="1:4" x14ac:dyDescent="0.2">
      <c r="A3348" s="164"/>
      <c r="D3348" s="8"/>
    </row>
    <row r="3349" spans="1:4" x14ac:dyDescent="0.2">
      <c r="A3349" s="164"/>
      <c r="D3349" s="8"/>
    </row>
    <row r="3350" spans="1:4" x14ac:dyDescent="0.2">
      <c r="A3350" s="164"/>
      <c r="D3350" s="8"/>
    </row>
    <row r="3351" spans="1:4" x14ac:dyDescent="0.2">
      <c r="A3351" s="164"/>
      <c r="D3351" s="8"/>
    </row>
    <row r="3352" spans="1:4" x14ac:dyDescent="0.2">
      <c r="A3352" s="164"/>
      <c r="D3352" s="8"/>
    </row>
    <row r="3353" spans="1:4" x14ac:dyDescent="0.2">
      <c r="A3353" s="164"/>
      <c r="D3353" s="8"/>
    </row>
    <row r="3354" spans="1:4" x14ac:dyDescent="0.2">
      <c r="A3354" s="164"/>
      <c r="D3354" s="8"/>
    </row>
    <row r="3355" spans="1:4" x14ac:dyDescent="0.2">
      <c r="A3355" s="164"/>
      <c r="D3355" s="8"/>
    </row>
    <row r="3356" spans="1:4" x14ac:dyDescent="0.2">
      <c r="A3356" s="164"/>
      <c r="D3356" s="8"/>
    </row>
    <row r="3357" spans="1:4" x14ac:dyDescent="0.2">
      <c r="A3357" s="164"/>
      <c r="D3357" s="8"/>
    </row>
    <row r="3358" spans="1:4" x14ac:dyDescent="0.2">
      <c r="A3358" s="164"/>
      <c r="D3358" s="8"/>
    </row>
    <row r="3359" spans="1:4" x14ac:dyDescent="0.2">
      <c r="A3359" s="164"/>
      <c r="D3359" s="8"/>
    </row>
    <row r="3360" spans="1:4" x14ac:dyDescent="0.2">
      <c r="A3360" s="164"/>
      <c r="D3360" s="8"/>
    </row>
    <row r="3361" spans="1:4" x14ac:dyDescent="0.2">
      <c r="A3361" s="164"/>
      <c r="D3361" s="8"/>
    </row>
    <row r="3362" spans="1:4" x14ac:dyDescent="0.2">
      <c r="A3362" s="164"/>
      <c r="D3362" s="8"/>
    </row>
    <row r="3363" spans="1:4" x14ac:dyDescent="0.2">
      <c r="A3363" s="164"/>
      <c r="D3363" s="8"/>
    </row>
    <row r="3364" spans="1:4" x14ac:dyDescent="0.2">
      <c r="A3364" s="164"/>
      <c r="D3364" s="8"/>
    </row>
    <row r="3365" spans="1:4" x14ac:dyDescent="0.2">
      <c r="A3365" s="164"/>
      <c r="D3365" s="8"/>
    </row>
    <row r="3366" spans="1:4" x14ac:dyDescent="0.2">
      <c r="A3366" s="164"/>
      <c r="D3366" s="8"/>
    </row>
    <row r="3367" spans="1:4" x14ac:dyDescent="0.2">
      <c r="A3367" s="164"/>
      <c r="D3367" s="8"/>
    </row>
    <row r="3368" spans="1:4" x14ac:dyDescent="0.2">
      <c r="A3368" s="164"/>
      <c r="D3368" s="8"/>
    </row>
    <row r="3369" spans="1:4" x14ac:dyDescent="0.2">
      <c r="A3369" s="164"/>
      <c r="D3369" s="8"/>
    </row>
    <row r="3370" spans="1:4" x14ac:dyDescent="0.2">
      <c r="A3370" s="164"/>
      <c r="D3370" s="8"/>
    </row>
    <row r="3371" spans="1:4" x14ac:dyDescent="0.2">
      <c r="A3371" s="164"/>
      <c r="D3371" s="8"/>
    </row>
    <row r="3372" spans="1:4" x14ac:dyDescent="0.2">
      <c r="A3372" s="164"/>
      <c r="D3372" s="8"/>
    </row>
    <row r="3373" spans="1:4" x14ac:dyDescent="0.2">
      <c r="A3373" s="164"/>
      <c r="D3373" s="8"/>
    </row>
    <row r="3374" spans="1:4" x14ac:dyDescent="0.2">
      <c r="A3374" s="164"/>
      <c r="D3374" s="8"/>
    </row>
    <row r="3375" spans="1:4" x14ac:dyDescent="0.2">
      <c r="A3375" s="164"/>
      <c r="D3375" s="8"/>
    </row>
    <row r="3376" spans="1:4" x14ac:dyDescent="0.2">
      <c r="A3376" s="164"/>
      <c r="D3376" s="8"/>
    </row>
    <row r="3377" spans="1:4" x14ac:dyDescent="0.2">
      <c r="A3377" s="164"/>
      <c r="D3377" s="8"/>
    </row>
    <row r="3378" spans="1:4" x14ac:dyDescent="0.2">
      <c r="A3378" s="164"/>
      <c r="D3378" s="8"/>
    </row>
    <row r="3379" spans="1:4" x14ac:dyDescent="0.2">
      <c r="A3379" s="164"/>
      <c r="D3379" s="8"/>
    </row>
    <row r="3380" spans="1:4" x14ac:dyDescent="0.2">
      <c r="A3380" s="164"/>
      <c r="D3380" s="8"/>
    </row>
    <row r="3381" spans="1:4" x14ac:dyDescent="0.2">
      <c r="A3381" s="164"/>
      <c r="D3381" s="8"/>
    </row>
    <row r="3382" spans="1:4" x14ac:dyDescent="0.2">
      <c r="A3382" s="164"/>
      <c r="D3382" s="8"/>
    </row>
    <row r="3383" spans="1:4" x14ac:dyDescent="0.2">
      <c r="A3383" s="164"/>
      <c r="D3383" s="8"/>
    </row>
    <row r="3384" spans="1:4" x14ac:dyDescent="0.2">
      <c r="A3384" s="164"/>
      <c r="D3384" s="8"/>
    </row>
    <row r="3385" spans="1:4" x14ac:dyDescent="0.2">
      <c r="A3385" s="164"/>
      <c r="D3385" s="8"/>
    </row>
    <row r="3386" spans="1:4" x14ac:dyDescent="0.2">
      <c r="A3386" s="164"/>
      <c r="D3386" s="8"/>
    </row>
    <row r="3387" spans="1:4" x14ac:dyDescent="0.2">
      <c r="A3387" s="164"/>
      <c r="D3387" s="8"/>
    </row>
    <row r="3388" spans="1:4" x14ac:dyDescent="0.2">
      <c r="A3388" s="164"/>
      <c r="D3388" s="8"/>
    </row>
    <row r="3389" spans="1:4" x14ac:dyDescent="0.2">
      <c r="A3389" s="164"/>
      <c r="D3389" s="8"/>
    </row>
    <row r="3390" spans="1:4" x14ac:dyDescent="0.2">
      <c r="A3390" s="164"/>
      <c r="D3390" s="8"/>
    </row>
    <row r="3391" spans="1:4" x14ac:dyDescent="0.2">
      <c r="A3391" s="164"/>
      <c r="D3391" s="8"/>
    </row>
    <row r="3392" spans="1:4" x14ac:dyDescent="0.2">
      <c r="A3392" s="164"/>
      <c r="D3392" s="8"/>
    </row>
    <row r="3393" spans="1:4" x14ac:dyDescent="0.2">
      <c r="A3393" s="164"/>
      <c r="D3393" s="8"/>
    </row>
    <row r="3394" spans="1:4" x14ac:dyDescent="0.2">
      <c r="A3394" s="164"/>
      <c r="D3394" s="8"/>
    </row>
    <row r="3395" spans="1:4" x14ac:dyDescent="0.2">
      <c r="A3395" s="164"/>
      <c r="D3395" s="8"/>
    </row>
    <row r="3396" spans="1:4" x14ac:dyDescent="0.2">
      <c r="A3396" s="164"/>
      <c r="D3396" s="8"/>
    </row>
    <row r="3397" spans="1:4" x14ac:dyDescent="0.2">
      <c r="A3397" s="164"/>
      <c r="D3397" s="8"/>
    </row>
    <row r="3398" spans="1:4" x14ac:dyDescent="0.2">
      <c r="A3398" s="164"/>
      <c r="D3398" s="8"/>
    </row>
    <row r="3399" spans="1:4" x14ac:dyDescent="0.2">
      <c r="A3399" s="164"/>
      <c r="D3399" s="8"/>
    </row>
    <row r="3400" spans="1:4" x14ac:dyDescent="0.2">
      <c r="A3400" s="164"/>
      <c r="D3400" s="8"/>
    </row>
    <row r="3401" spans="1:4" x14ac:dyDescent="0.2">
      <c r="A3401" s="164"/>
      <c r="D3401" s="8"/>
    </row>
    <row r="3402" spans="1:4" x14ac:dyDescent="0.2">
      <c r="A3402" s="164"/>
      <c r="D3402" s="8"/>
    </row>
    <row r="3403" spans="1:4" x14ac:dyDescent="0.2">
      <c r="A3403" s="164"/>
      <c r="D3403" s="8"/>
    </row>
    <row r="3404" spans="1:4" x14ac:dyDescent="0.2">
      <c r="A3404" s="164"/>
      <c r="D3404" s="8"/>
    </row>
    <row r="3405" spans="1:4" x14ac:dyDescent="0.2">
      <c r="A3405" s="164"/>
      <c r="D3405" s="8"/>
    </row>
    <row r="3406" spans="1:4" x14ac:dyDescent="0.2">
      <c r="A3406" s="164"/>
      <c r="D3406" s="8"/>
    </row>
    <row r="3407" spans="1:4" x14ac:dyDescent="0.2">
      <c r="A3407" s="164"/>
      <c r="D3407" s="8"/>
    </row>
    <row r="3408" spans="1:4" x14ac:dyDescent="0.2">
      <c r="A3408" s="164"/>
      <c r="D3408" s="8"/>
    </row>
    <row r="3409" spans="1:4" x14ac:dyDescent="0.2">
      <c r="A3409" s="164"/>
      <c r="D3409" s="8"/>
    </row>
    <row r="3410" spans="1:4" x14ac:dyDescent="0.2">
      <c r="A3410" s="164"/>
      <c r="D3410" s="8"/>
    </row>
    <row r="3411" spans="1:4" x14ac:dyDescent="0.2">
      <c r="A3411" s="164"/>
      <c r="D3411" s="8"/>
    </row>
    <row r="3412" spans="1:4" x14ac:dyDescent="0.2">
      <c r="A3412" s="164"/>
      <c r="D3412" s="8"/>
    </row>
    <row r="3413" spans="1:4" x14ac:dyDescent="0.2">
      <c r="A3413" s="164"/>
      <c r="D3413" s="8"/>
    </row>
    <row r="3414" spans="1:4" x14ac:dyDescent="0.2">
      <c r="A3414" s="164"/>
      <c r="D3414" s="8"/>
    </row>
    <row r="3415" spans="1:4" x14ac:dyDescent="0.2">
      <c r="A3415" s="164"/>
      <c r="D3415" s="8"/>
    </row>
    <row r="3416" spans="1:4" x14ac:dyDescent="0.2">
      <c r="A3416" s="164"/>
      <c r="D3416" s="8"/>
    </row>
    <row r="3417" spans="1:4" x14ac:dyDescent="0.2">
      <c r="A3417" s="164"/>
      <c r="D3417" s="8"/>
    </row>
    <row r="3418" spans="1:4" x14ac:dyDescent="0.2">
      <c r="A3418" s="164"/>
      <c r="D3418" s="8"/>
    </row>
    <row r="3419" spans="1:4" x14ac:dyDescent="0.2">
      <c r="A3419" s="164"/>
      <c r="D3419" s="8"/>
    </row>
    <row r="3420" spans="1:4" x14ac:dyDescent="0.2">
      <c r="A3420" s="164"/>
      <c r="D3420" s="8"/>
    </row>
    <row r="3421" spans="1:4" x14ac:dyDescent="0.2">
      <c r="A3421" s="164"/>
      <c r="D3421" s="8"/>
    </row>
    <row r="3422" spans="1:4" x14ac:dyDescent="0.2">
      <c r="A3422" s="164"/>
      <c r="D3422" s="8"/>
    </row>
    <row r="3423" spans="1:4" x14ac:dyDescent="0.2">
      <c r="A3423" s="164"/>
      <c r="D3423" s="8"/>
    </row>
    <row r="3424" spans="1:4" x14ac:dyDescent="0.2">
      <c r="A3424" s="164"/>
      <c r="D3424" s="8"/>
    </row>
    <row r="3425" spans="1:4" x14ac:dyDescent="0.2">
      <c r="A3425" s="164"/>
      <c r="D3425" s="8"/>
    </row>
    <row r="3426" spans="1:4" x14ac:dyDescent="0.2">
      <c r="A3426" s="164"/>
      <c r="D3426" s="8"/>
    </row>
    <row r="3427" spans="1:4" x14ac:dyDescent="0.2">
      <c r="A3427" s="164"/>
      <c r="D3427" s="8"/>
    </row>
    <row r="3428" spans="1:4" x14ac:dyDescent="0.2">
      <c r="A3428" s="164"/>
      <c r="D3428" s="8"/>
    </row>
    <row r="3429" spans="1:4" x14ac:dyDescent="0.2">
      <c r="A3429" s="164"/>
      <c r="D3429" s="8"/>
    </row>
    <row r="3430" spans="1:4" x14ac:dyDescent="0.2">
      <c r="A3430" s="164"/>
      <c r="D3430" s="8"/>
    </row>
    <row r="3431" spans="1:4" x14ac:dyDescent="0.2">
      <c r="A3431" s="164"/>
      <c r="D3431" s="8"/>
    </row>
    <row r="3432" spans="1:4" x14ac:dyDescent="0.2">
      <c r="A3432" s="164"/>
      <c r="D3432" s="8"/>
    </row>
    <row r="3433" spans="1:4" x14ac:dyDescent="0.2">
      <c r="A3433" s="164"/>
      <c r="D3433" s="8"/>
    </row>
    <row r="3434" spans="1:4" x14ac:dyDescent="0.2">
      <c r="A3434" s="164"/>
      <c r="D3434" s="8"/>
    </row>
    <row r="3435" spans="1:4" x14ac:dyDescent="0.2">
      <c r="A3435" s="164"/>
      <c r="D3435" s="8"/>
    </row>
    <row r="3436" spans="1:4" x14ac:dyDescent="0.2">
      <c r="A3436" s="164"/>
      <c r="D3436" s="8"/>
    </row>
    <row r="3437" spans="1:4" x14ac:dyDescent="0.2">
      <c r="A3437" s="164"/>
      <c r="D3437" s="8"/>
    </row>
    <row r="3438" spans="1:4" x14ac:dyDescent="0.2">
      <c r="A3438" s="164"/>
      <c r="D3438" s="8"/>
    </row>
    <row r="3439" spans="1:4" x14ac:dyDescent="0.2">
      <c r="A3439" s="164"/>
      <c r="D3439" s="8"/>
    </row>
    <row r="3440" spans="1:4" x14ac:dyDescent="0.2">
      <c r="A3440" s="164"/>
      <c r="D3440" s="8"/>
    </row>
    <row r="3441" spans="1:4" x14ac:dyDescent="0.2">
      <c r="A3441" s="164"/>
      <c r="D3441" s="8"/>
    </row>
    <row r="3442" spans="1:4" x14ac:dyDescent="0.2">
      <c r="A3442" s="164"/>
      <c r="D3442" s="8"/>
    </row>
    <row r="3443" spans="1:4" x14ac:dyDescent="0.2">
      <c r="A3443" s="164"/>
      <c r="D3443" s="8"/>
    </row>
    <row r="3444" spans="1:4" x14ac:dyDescent="0.2">
      <c r="A3444" s="164"/>
      <c r="D3444" s="8"/>
    </row>
    <row r="3445" spans="1:4" x14ac:dyDescent="0.2">
      <c r="A3445" s="164"/>
      <c r="D3445" s="8"/>
    </row>
    <row r="3446" spans="1:4" x14ac:dyDescent="0.2">
      <c r="A3446" s="164"/>
      <c r="D3446" s="8"/>
    </row>
    <row r="3447" spans="1:4" x14ac:dyDescent="0.2">
      <c r="A3447" s="164"/>
      <c r="D3447" s="8"/>
    </row>
    <row r="3448" spans="1:4" x14ac:dyDescent="0.2">
      <c r="A3448" s="164"/>
      <c r="D3448" s="8"/>
    </row>
    <row r="3449" spans="1:4" x14ac:dyDescent="0.2">
      <c r="A3449" s="164"/>
      <c r="D3449" s="8"/>
    </row>
    <row r="3450" spans="1:4" x14ac:dyDescent="0.2">
      <c r="A3450" s="164"/>
      <c r="D3450" s="8"/>
    </row>
    <row r="3451" spans="1:4" x14ac:dyDescent="0.2">
      <c r="A3451" s="164"/>
      <c r="D3451" s="8"/>
    </row>
    <row r="3452" spans="1:4" x14ac:dyDescent="0.2">
      <c r="A3452" s="164"/>
      <c r="D3452" s="8"/>
    </row>
    <row r="3453" spans="1:4" x14ac:dyDescent="0.2">
      <c r="A3453" s="164"/>
      <c r="D3453" s="8"/>
    </row>
    <row r="3454" spans="1:4" x14ac:dyDescent="0.2">
      <c r="A3454" s="164"/>
      <c r="D3454" s="8"/>
    </row>
    <row r="3455" spans="1:4" x14ac:dyDescent="0.2">
      <c r="A3455" s="164"/>
      <c r="D3455" s="8"/>
    </row>
    <row r="3456" spans="1:4" x14ac:dyDescent="0.2">
      <c r="A3456" s="164"/>
      <c r="D3456" s="8"/>
    </row>
    <row r="3457" spans="1:4" x14ac:dyDescent="0.2">
      <c r="A3457" s="164"/>
      <c r="D3457" s="8"/>
    </row>
    <row r="3458" spans="1:4" x14ac:dyDescent="0.2">
      <c r="A3458" s="164"/>
      <c r="D3458" s="8"/>
    </row>
    <row r="3459" spans="1:4" x14ac:dyDescent="0.2">
      <c r="A3459" s="164"/>
      <c r="D3459" s="8"/>
    </row>
    <row r="3460" spans="1:4" x14ac:dyDescent="0.2">
      <c r="A3460" s="164"/>
      <c r="D3460" s="8"/>
    </row>
    <row r="3461" spans="1:4" x14ac:dyDescent="0.2">
      <c r="A3461" s="164"/>
      <c r="D3461" s="8"/>
    </row>
    <row r="3462" spans="1:4" x14ac:dyDescent="0.2">
      <c r="A3462" s="164"/>
      <c r="D3462" s="8"/>
    </row>
    <row r="3463" spans="1:4" x14ac:dyDescent="0.2">
      <c r="A3463" s="164"/>
      <c r="D3463" s="8"/>
    </row>
    <row r="3464" spans="1:4" x14ac:dyDescent="0.2">
      <c r="A3464" s="164"/>
      <c r="D3464" s="8"/>
    </row>
    <row r="3465" spans="1:4" x14ac:dyDescent="0.2">
      <c r="A3465" s="164"/>
      <c r="D3465" s="8"/>
    </row>
    <row r="3466" spans="1:4" x14ac:dyDescent="0.2">
      <c r="A3466" s="164"/>
      <c r="D3466" s="8"/>
    </row>
    <row r="3467" spans="1:4" x14ac:dyDescent="0.2">
      <c r="A3467" s="164"/>
      <c r="D3467" s="8"/>
    </row>
    <row r="3468" spans="1:4" x14ac:dyDescent="0.2">
      <c r="A3468" s="164"/>
      <c r="D3468" s="8"/>
    </row>
    <row r="3469" spans="1:4" x14ac:dyDescent="0.2">
      <c r="A3469" s="164"/>
      <c r="D3469" s="8"/>
    </row>
    <row r="3470" spans="1:4" x14ac:dyDescent="0.2">
      <c r="A3470" s="164"/>
      <c r="D3470" s="8"/>
    </row>
    <row r="3471" spans="1:4" x14ac:dyDescent="0.2">
      <c r="A3471" s="164"/>
      <c r="D3471" s="8"/>
    </row>
    <row r="3472" spans="1:4" x14ac:dyDescent="0.2">
      <c r="A3472" s="164"/>
      <c r="D3472" s="8"/>
    </row>
    <row r="3473" spans="1:4" x14ac:dyDescent="0.2">
      <c r="A3473" s="164"/>
      <c r="D3473" s="8"/>
    </row>
    <row r="3474" spans="1:4" x14ac:dyDescent="0.2">
      <c r="A3474" s="164"/>
      <c r="D3474" s="8"/>
    </row>
    <row r="3475" spans="1:4" x14ac:dyDescent="0.2">
      <c r="A3475" s="164"/>
      <c r="D3475" s="8"/>
    </row>
    <row r="3476" spans="1:4" x14ac:dyDescent="0.2">
      <c r="A3476" s="164"/>
      <c r="D3476" s="8"/>
    </row>
    <row r="3477" spans="1:4" x14ac:dyDescent="0.2">
      <c r="A3477" s="164"/>
      <c r="D3477" s="8"/>
    </row>
    <row r="3478" spans="1:4" x14ac:dyDescent="0.2">
      <c r="A3478" s="164"/>
      <c r="D3478" s="8"/>
    </row>
    <row r="3479" spans="1:4" x14ac:dyDescent="0.2">
      <c r="A3479" s="164"/>
      <c r="D3479" s="8"/>
    </row>
    <row r="3480" spans="1:4" x14ac:dyDescent="0.2">
      <c r="A3480" s="164"/>
      <c r="D3480" s="8"/>
    </row>
    <row r="3481" spans="1:4" x14ac:dyDescent="0.2">
      <c r="A3481" s="164"/>
      <c r="D3481" s="8"/>
    </row>
    <row r="3482" spans="1:4" x14ac:dyDescent="0.2">
      <c r="A3482" s="164"/>
      <c r="D3482" s="8"/>
    </row>
    <row r="3483" spans="1:4" x14ac:dyDescent="0.2">
      <c r="A3483" s="164"/>
      <c r="D3483" s="8"/>
    </row>
    <row r="3484" spans="1:4" x14ac:dyDescent="0.2">
      <c r="A3484" s="164"/>
      <c r="D3484" s="8"/>
    </row>
    <row r="3485" spans="1:4" x14ac:dyDescent="0.2">
      <c r="A3485" s="164"/>
      <c r="D3485" s="8"/>
    </row>
    <row r="3486" spans="1:4" x14ac:dyDescent="0.2">
      <c r="A3486" s="164"/>
      <c r="D3486" s="8"/>
    </row>
    <row r="3487" spans="1:4" x14ac:dyDescent="0.2">
      <c r="A3487" s="164"/>
      <c r="D3487" s="8"/>
    </row>
    <row r="3488" spans="1:4" x14ac:dyDescent="0.2">
      <c r="A3488" s="164"/>
      <c r="D3488" s="8"/>
    </row>
    <row r="3489" spans="1:4" x14ac:dyDescent="0.2">
      <c r="A3489" s="164"/>
      <c r="D3489" s="8"/>
    </row>
    <row r="3490" spans="1:4" x14ac:dyDescent="0.2">
      <c r="A3490" s="164"/>
      <c r="D3490" s="8"/>
    </row>
    <row r="3491" spans="1:4" x14ac:dyDescent="0.2">
      <c r="A3491" s="164"/>
      <c r="D3491" s="8"/>
    </row>
    <row r="3492" spans="1:4" x14ac:dyDescent="0.2">
      <c r="A3492" s="164"/>
      <c r="D3492" s="8"/>
    </row>
    <row r="3493" spans="1:4" x14ac:dyDescent="0.2">
      <c r="A3493" s="164"/>
      <c r="D3493" s="8"/>
    </row>
    <row r="3494" spans="1:4" x14ac:dyDescent="0.2">
      <c r="A3494" s="164"/>
      <c r="D3494" s="8"/>
    </row>
    <row r="3495" spans="1:4" x14ac:dyDescent="0.2">
      <c r="A3495" s="164"/>
      <c r="D3495" s="8"/>
    </row>
    <row r="3496" spans="1:4" x14ac:dyDescent="0.2">
      <c r="A3496" s="164"/>
      <c r="D3496" s="8"/>
    </row>
    <row r="3497" spans="1:4" x14ac:dyDescent="0.2">
      <c r="A3497" s="164"/>
      <c r="D3497" s="8"/>
    </row>
    <row r="3498" spans="1:4" x14ac:dyDescent="0.2">
      <c r="A3498" s="164"/>
      <c r="D3498" s="8"/>
    </row>
    <row r="3499" spans="1:4" x14ac:dyDescent="0.2">
      <c r="A3499" s="164"/>
      <c r="D3499" s="8"/>
    </row>
    <row r="3500" spans="1:4" x14ac:dyDescent="0.2">
      <c r="A3500" s="164"/>
      <c r="D3500" s="8"/>
    </row>
    <row r="3501" spans="1:4" x14ac:dyDescent="0.2">
      <c r="A3501" s="164"/>
      <c r="D3501" s="8"/>
    </row>
    <row r="3502" spans="1:4" x14ac:dyDescent="0.2">
      <c r="A3502" s="164"/>
      <c r="D3502" s="8"/>
    </row>
    <row r="3503" spans="1:4" x14ac:dyDescent="0.2">
      <c r="A3503" s="164"/>
      <c r="D3503" s="8"/>
    </row>
    <row r="3504" spans="1:4" x14ac:dyDescent="0.2">
      <c r="A3504" s="164"/>
      <c r="D3504" s="8"/>
    </row>
    <row r="3505" spans="1:4" x14ac:dyDescent="0.2">
      <c r="A3505" s="164"/>
      <c r="D3505" s="8"/>
    </row>
    <row r="3506" spans="1:4" x14ac:dyDescent="0.2">
      <c r="A3506" s="164"/>
      <c r="D3506" s="8"/>
    </row>
    <row r="3507" spans="1:4" x14ac:dyDescent="0.2">
      <c r="A3507" s="164"/>
      <c r="D3507" s="8"/>
    </row>
    <row r="3508" spans="1:4" x14ac:dyDescent="0.2">
      <c r="A3508" s="164"/>
      <c r="D3508" s="8"/>
    </row>
    <row r="3509" spans="1:4" x14ac:dyDescent="0.2">
      <c r="A3509" s="164"/>
      <c r="D3509" s="8"/>
    </row>
    <row r="3510" spans="1:4" x14ac:dyDescent="0.2">
      <c r="A3510" s="164"/>
      <c r="D3510" s="8"/>
    </row>
    <row r="3511" spans="1:4" x14ac:dyDescent="0.2">
      <c r="A3511" s="164"/>
      <c r="D3511" s="8"/>
    </row>
    <row r="3512" spans="1:4" x14ac:dyDescent="0.2">
      <c r="A3512" s="164"/>
      <c r="D3512" s="8"/>
    </row>
    <row r="3513" spans="1:4" x14ac:dyDescent="0.2">
      <c r="A3513" s="164"/>
      <c r="D3513" s="8"/>
    </row>
    <row r="3514" spans="1:4" x14ac:dyDescent="0.2">
      <c r="A3514" s="164"/>
      <c r="D3514" s="8"/>
    </row>
    <row r="3515" spans="1:4" x14ac:dyDescent="0.2">
      <c r="A3515" s="164"/>
      <c r="D3515" s="8"/>
    </row>
    <row r="3516" spans="1:4" x14ac:dyDescent="0.2">
      <c r="A3516" s="164"/>
      <c r="D3516" s="8"/>
    </row>
    <row r="3517" spans="1:4" x14ac:dyDescent="0.2">
      <c r="A3517" s="164"/>
      <c r="D3517" s="8"/>
    </row>
    <row r="3518" spans="1:4" x14ac:dyDescent="0.2">
      <c r="A3518" s="164"/>
      <c r="D3518" s="8"/>
    </row>
    <row r="3519" spans="1:4" x14ac:dyDescent="0.2">
      <c r="A3519" s="164"/>
      <c r="D3519" s="8"/>
    </row>
    <row r="3520" spans="1:4" x14ac:dyDescent="0.2">
      <c r="A3520" s="164"/>
      <c r="D3520" s="8"/>
    </row>
    <row r="3521" spans="1:4" x14ac:dyDescent="0.2">
      <c r="A3521" s="164"/>
      <c r="D3521" s="8"/>
    </row>
    <row r="3522" spans="1:4" x14ac:dyDescent="0.2">
      <c r="A3522" s="164"/>
      <c r="D3522" s="8"/>
    </row>
    <row r="3523" spans="1:4" x14ac:dyDescent="0.2">
      <c r="A3523" s="164"/>
      <c r="D3523" s="8"/>
    </row>
    <row r="3524" spans="1:4" x14ac:dyDescent="0.2">
      <c r="A3524" s="164"/>
      <c r="D3524" s="8"/>
    </row>
    <row r="3525" spans="1:4" x14ac:dyDescent="0.2">
      <c r="A3525" s="164"/>
      <c r="D3525" s="8"/>
    </row>
    <row r="3526" spans="1:4" x14ac:dyDescent="0.2">
      <c r="A3526" s="164"/>
      <c r="D3526" s="8"/>
    </row>
    <row r="3527" spans="1:4" x14ac:dyDescent="0.2">
      <c r="A3527" s="164"/>
      <c r="D3527" s="8"/>
    </row>
    <row r="3528" spans="1:4" x14ac:dyDescent="0.2">
      <c r="A3528" s="164"/>
      <c r="D3528" s="8"/>
    </row>
    <row r="3529" spans="1:4" x14ac:dyDescent="0.2">
      <c r="A3529" s="164"/>
      <c r="D3529" s="8"/>
    </row>
    <row r="3530" spans="1:4" x14ac:dyDescent="0.2">
      <c r="A3530" s="164"/>
      <c r="D3530" s="8"/>
    </row>
    <row r="3531" spans="1:4" x14ac:dyDescent="0.2">
      <c r="A3531" s="164"/>
      <c r="D3531" s="8"/>
    </row>
    <row r="3532" spans="1:4" x14ac:dyDescent="0.2">
      <c r="A3532" s="164"/>
      <c r="D3532" s="8"/>
    </row>
    <row r="3533" spans="1:4" x14ac:dyDescent="0.2">
      <c r="A3533" s="164"/>
      <c r="D3533" s="8"/>
    </row>
    <row r="3534" spans="1:4" x14ac:dyDescent="0.2">
      <c r="A3534" s="164"/>
      <c r="D3534" s="8"/>
    </row>
    <row r="3535" spans="1:4" x14ac:dyDescent="0.2">
      <c r="A3535" s="164"/>
      <c r="D3535" s="8"/>
    </row>
    <row r="3536" spans="1:4" x14ac:dyDescent="0.2">
      <c r="A3536" s="164"/>
      <c r="D3536" s="8"/>
    </row>
    <row r="3537" spans="1:4" x14ac:dyDescent="0.2">
      <c r="A3537" s="164"/>
      <c r="D3537" s="8"/>
    </row>
    <row r="3538" spans="1:4" x14ac:dyDescent="0.2">
      <c r="A3538" s="164"/>
      <c r="D3538" s="8"/>
    </row>
    <row r="3539" spans="1:4" x14ac:dyDescent="0.2">
      <c r="A3539" s="164"/>
      <c r="D3539" s="8"/>
    </row>
    <row r="3540" spans="1:4" x14ac:dyDescent="0.2">
      <c r="A3540" s="164"/>
      <c r="D3540" s="8"/>
    </row>
    <row r="3541" spans="1:4" x14ac:dyDescent="0.2">
      <c r="A3541" s="164"/>
      <c r="D3541" s="8"/>
    </row>
    <row r="3542" spans="1:4" x14ac:dyDescent="0.2">
      <c r="A3542" s="164"/>
      <c r="D3542" s="8"/>
    </row>
    <row r="3543" spans="1:4" x14ac:dyDescent="0.2">
      <c r="A3543" s="164"/>
      <c r="D3543" s="8"/>
    </row>
    <row r="3544" spans="1:4" x14ac:dyDescent="0.2">
      <c r="A3544" s="164"/>
      <c r="D3544" s="8"/>
    </row>
    <row r="3545" spans="1:4" x14ac:dyDescent="0.2">
      <c r="A3545" s="164"/>
      <c r="D3545" s="8"/>
    </row>
    <row r="3546" spans="1:4" x14ac:dyDescent="0.2">
      <c r="A3546" s="164"/>
      <c r="D3546" s="8"/>
    </row>
    <row r="3547" spans="1:4" x14ac:dyDescent="0.2">
      <c r="A3547" s="164"/>
      <c r="D3547" s="8"/>
    </row>
    <row r="3548" spans="1:4" x14ac:dyDescent="0.2">
      <c r="A3548" s="164"/>
      <c r="D3548" s="8"/>
    </row>
    <row r="3549" spans="1:4" x14ac:dyDescent="0.2">
      <c r="A3549" s="164"/>
      <c r="D3549" s="8"/>
    </row>
    <row r="3550" spans="1:4" x14ac:dyDescent="0.2">
      <c r="A3550" s="164"/>
      <c r="D3550" s="8"/>
    </row>
    <row r="3551" spans="1:4" x14ac:dyDescent="0.2">
      <c r="A3551" s="164"/>
      <c r="D3551" s="8"/>
    </row>
    <row r="3552" spans="1:4" x14ac:dyDescent="0.2">
      <c r="A3552" s="164"/>
      <c r="D3552" s="8"/>
    </row>
    <row r="3553" spans="1:4" x14ac:dyDescent="0.2">
      <c r="A3553" s="164"/>
      <c r="D3553" s="8"/>
    </row>
    <row r="3554" spans="1:4" x14ac:dyDescent="0.2">
      <c r="A3554" s="164"/>
      <c r="D3554" s="8"/>
    </row>
    <row r="3555" spans="1:4" x14ac:dyDescent="0.2">
      <c r="A3555" s="164"/>
      <c r="D3555" s="8"/>
    </row>
    <row r="3556" spans="1:4" x14ac:dyDescent="0.2">
      <c r="A3556" s="164"/>
      <c r="D3556" s="8"/>
    </row>
    <row r="3557" spans="1:4" x14ac:dyDescent="0.2">
      <c r="A3557" s="164"/>
      <c r="D3557" s="8"/>
    </row>
    <row r="3558" spans="1:4" x14ac:dyDescent="0.2">
      <c r="A3558" s="164"/>
      <c r="D3558" s="8"/>
    </row>
    <row r="3559" spans="1:4" x14ac:dyDescent="0.2">
      <c r="A3559" s="164"/>
      <c r="D3559" s="8"/>
    </row>
    <row r="3560" spans="1:4" x14ac:dyDescent="0.2">
      <c r="A3560" s="164"/>
      <c r="D3560" s="8"/>
    </row>
    <row r="3561" spans="1:4" x14ac:dyDescent="0.2">
      <c r="A3561" s="164"/>
      <c r="D3561" s="8"/>
    </row>
    <row r="3562" spans="1:4" x14ac:dyDescent="0.2">
      <c r="A3562" s="164"/>
      <c r="D3562" s="8"/>
    </row>
    <row r="3563" spans="1:4" x14ac:dyDescent="0.2">
      <c r="A3563" s="164"/>
      <c r="D3563" s="8"/>
    </row>
    <row r="3564" spans="1:4" x14ac:dyDescent="0.2">
      <c r="A3564" s="164"/>
      <c r="D3564" s="8"/>
    </row>
    <row r="3565" spans="1:4" x14ac:dyDescent="0.2">
      <c r="A3565" s="164"/>
      <c r="D3565" s="8"/>
    </row>
    <row r="3566" spans="1:4" x14ac:dyDescent="0.2">
      <c r="A3566" s="164"/>
      <c r="D3566" s="8"/>
    </row>
    <row r="3567" spans="1:4" x14ac:dyDescent="0.2">
      <c r="A3567" s="164"/>
      <c r="D3567" s="8"/>
    </row>
    <row r="3568" spans="1:4" x14ac:dyDescent="0.2">
      <c r="A3568" s="164"/>
      <c r="D3568" s="8"/>
    </row>
    <row r="3569" spans="1:4" x14ac:dyDescent="0.2">
      <c r="A3569" s="164"/>
      <c r="D3569" s="8"/>
    </row>
    <row r="3570" spans="1:4" x14ac:dyDescent="0.2">
      <c r="A3570" s="164"/>
      <c r="D3570" s="8"/>
    </row>
    <row r="3571" spans="1:4" x14ac:dyDescent="0.2">
      <c r="A3571" s="164"/>
      <c r="D3571" s="8"/>
    </row>
    <row r="3572" spans="1:4" x14ac:dyDescent="0.2">
      <c r="A3572" s="164"/>
      <c r="D3572" s="8"/>
    </row>
    <row r="3573" spans="1:4" x14ac:dyDescent="0.2">
      <c r="A3573" s="164"/>
      <c r="D3573" s="8"/>
    </row>
    <row r="3574" spans="1:4" x14ac:dyDescent="0.2">
      <c r="A3574" s="164"/>
      <c r="D3574" s="8"/>
    </row>
    <row r="3575" spans="1:4" x14ac:dyDescent="0.2">
      <c r="A3575" s="164"/>
      <c r="D3575" s="8"/>
    </row>
    <row r="3576" spans="1:4" x14ac:dyDescent="0.2">
      <c r="A3576" s="164"/>
      <c r="D3576" s="8"/>
    </row>
    <row r="3577" spans="1:4" x14ac:dyDescent="0.2">
      <c r="A3577" s="164"/>
      <c r="D3577" s="8"/>
    </row>
    <row r="3578" spans="1:4" x14ac:dyDescent="0.2">
      <c r="A3578" s="164"/>
      <c r="D3578" s="8"/>
    </row>
    <row r="3579" spans="1:4" x14ac:dyDescent="0.2">
      <c r="A3579" s="164"/>
      <c r="D3579" s="8"/>
    </row>
    <row r="3580" spans="1:4" x14ac:dyDescent="0.2">
      <c r="A3580" s="164"/>
      <c r="D3580" s="8"/>
    </row>
    <row r="3581" spans="1:4" x14ac:dyDescent="0.2">
      <c r="A3581" s="164"/>
      <c r="D3581" s="8"/>
    </row>
    <row r="3582" spans="1:4" x14ac:dyDescent="0.2">
      <c r="A3582" s="164"/>
      <c r="D3582" s="8"/>
    </row>
    <row r="3583" spans="1:4" x14ac:dyDescent="0.2">
      <c r="A3583" s="164"/>
      <c r="D3583" s="8"/>
    </row>
    <row r="3584" spans="1:4" x14ac:dyDescent="0.2">
      <c r="A3584" s="164"/>
      <c r="D3584" s="8"/>
    </row>
    <row r="3585" spans="1:4" x14ac:dyDescent="0.2">
      <c r="A3585" s="164"/>
      <c r="D3585" s="8"/>
    </row>
    <row r="3586" spans="1:4" x14ac:dyDescent="0.2">
      <c r="A3586" s="164"/>
      <c r="D3586" s="8"/>
    </row>
    <row r="3587" spans="1:4" x14ac:dyDescent="0.2">
      <c r="A3587" s="164"/>
      <c r="D3587" s="8"/>
    </row>
    <row r="3588" spans="1:4" x14ac:dyDescent="0.2">
      <c r="A3588" s="164"/>
      <c r="D3588" s="8"/>
    </row>
    <row r="3589" spans="1:4" x14ac:dyDescent="0.2">
      <c r="A3589" s="164"/>
      <c r="D3589" s="8"/>
    </row>
    <row r="3590" spans="1:4" x14ac:dyDescent="0.2">
      <c r="A3590" s="164"/>
      <c r="D3590" s="8"/>
    </row>
    <row r="3591" spans="1:4" x14ac:dyDescent="0.2">
      <c r="A3591" s="164"/>
      <c r="D3591" s="8"/>
    </row>
    <row r="3592" spans="1:4" x14ac:dyDescent="0.2">
      <c r="A3592" s="164"/>
      <c r="D3592" s="8"/>
    </row>
    <row r="3593" spans="1:4" x14ac:dyDescent="0.2">
      <c r="A3593" s="164"/>
      <c r="D3593" s="8"/>
    </row>
    <row r="3594" spans="1:4" x14ac:dyDescent="0.2">
      <c r="A3594" s="164"/>
      <c r="D3594" s="8"/>
    </row>
    <row r="3595" spans="1:4" x14ac:dyDescent="0.2">
      <c r="A3595" s="164"/>
      <c r="D3595" s="8"/>
    </row>
    <row r="3596" spans="1:4" x14ac:dyDescent="0.2">
      <c r="A3596" s="164"/>
      <c r="D3596" s="8"/>
    </row>
    <row r="3597" spans="1:4" x14ac:dyDescent="0.2">
      <c r="A3597" s="164"/>
      <c r="D3597" s="8"/>
    </row>
    <row r="3598" spans="1:4" x14ac:dyDescent="0.2">
      <c r="A3598" s="164"/>
      <c r="D3598" s="8"/>
    </row>
    <row r="3599" spans="1:4" x14ac:dyDescent="0.2">
      <c r="A3599" s="164"/>
      <c r="D3599" s="8"/>
    </row>
    <row r="3600" spans="1:4" x14ac:dyDescent="0.2">
      <c r="A3600" s="164"/>
      <c r="D3600" s="8"/>
    </row>
    <row r="3601" spans="1:4" x14ac:dyDescent="0.2">
      <c r="A3601" s="164"/>
      <c r="D3601" s="8"/>
    </row>
    <row r="3602" spans="1:4" x14ac:dyDescent="0.2">
      <c r="A3602" s="164"/>
      <c r="D3602" s="8"/>
    </row>
    <row r="3603" spans="1:4" x14ac:dyDescent="0.2">
      <c r="A3603" s="164"/>
      <c r="D3603" s="8"/>
    </row>
    <row r="3604" spans="1:4" x14ac:dyDescent="0.2">
      <c r="A3604" s="164"/>
      <c r="D3604" s="8"/>
    </row>
    <row r="3605" spans="1:4" x14ac:dyDescent="0.2">
      <c r="A3605" s="164"/>
      <c r="D3605" s="8"/>
    </row>
    <row r="3606" spans="1:4" x14ac:dyDescent="0.2">
      <c r="A3606" s="164"/>
      <c r="D3606" s="8"/>
    </row>
    <row r="3607" spans="1:4" x14ac:dyDescent="0.2">
      <c r="A3607" s="164"/>
      <c r="D3607" s="8"/>
    </row>
    <row r="3608" spans="1:4" x14ac:dyDescent="0.2">
      <c r="A3608" s="164"/>
      <c r="D3608" s="8"/>
    </row>
    <row r="3609" spans="1:4" x14ac:dyDescent="0.2">
      <c r="A3609" s="164"/>
      <c r="D3609" s="8"/>
    </row>
    <row r="3610" spans="1:4" x14ac:dyDescent="0.2">
      <c r="A3610" s="164"/>
      <c r="D3610" s="8"/>
    </row>
    <row r="3611" spans="1:4" x14ac:dyDescent="0.2">
      <c r="A3611" s="164"/>
      <c r="D3611" s="8"/>
    </row>
    <row r="3612" spans="1:4" x14ac:dyDescent="0.2">
      <c r="A3612" s="164"/>
      <c r="D3612" s="8"/>
    </row>
    <row r="3613" spans="1:4" x14ac:dyDescent="0.2">
      <c r="A3613" s="164"/>
      <c r="D3613" s="8"/>
    </row>
    <row r="3614" spans="1:4" x14ac:dyDescent="0.2">
      <c r="A3614" s="164"/>
      <c r="D3614" s="8"/>
    </row>
    <row r="3615" spans="1:4" x14ac:dyDescent="0.2">
      <c r="A3615" s="164"/>
      <c r="D3615" s="8"/>
    </row>
    <row r="3616" spans="1:4" x14ac:dyDescent="0.2">
      <c r="A3616" s="164"/>
      <c r="D3616" s="8"/>
    </row>
    <row r="3617" spans="1:4" x14ac:dyDescent="0.2">
      <c r="A3617" s="164"/>
      <c r="D3617" s="8"/>
    </row>
    <row r="3618" spans="1:4" x14ac:dyDescent="0.2">
      <c r="A3618" s="164"/>
      <c r="D3618" s="8"/>
    </row>
    <row r="3619" spans="1:4" x14ac:dyDescent="0.2">
      <c r="A3619" s="164"/>
      <c r="D3619" s="8"/>
    </row>
    <row r="3620" spans="1:4" x14ac:dyDescent="0.2">
      <c r="A3620" s="164"/>
      <c r="D3620" s="8"/>
    </row>
    <row r="3621" spans="1:4" x14ac:dyDescent="0.2">
      <c r="A3621" s="164"/>
      <c r="D3621" s="8"/>
    </row>
    <row r="3622" spans="1:4" x14ac:dyDescent="0.2">
      <c r="A3622" s="164"/>
      <c r="D3622" s="8"/>
    </row>
    <row r="3623" spans="1:4" x14ac:dyDescent="0.2">
      <c r="A3623" s="164"/>
      <c r="D3623" s="8"/>
    </row>
    <row r="3624" spans="1:4" x14ac:dyDescent="0.2">
      <c r="A3624" s="164"/>
      <c r="D3624" s="8"/>
    </row>
    <row r="3625" spans="1:4" x14ac:dyDescent="0.2">
      <c r="A3625" s="164"/>
      <c r="D3625" s="8"/>
    </row>
    <row r="3626" spans="1:4" x14ac:dyDescent="0.2">
      <c r="A3626" s="164"/>
      <c r="D3626" s="8"/>
    </row>
    <row r="3627" spans="1:4" x14ac:dyDescent="0.2">
      <c r="A3627" s="164"/>
      <c r="D3627" s="8"/>
    </row>
    <row r="3628" spans="1:4" x14ac:dyDescent="0.2">
      <c r="A3628" s="164"/>
      <c r="D3628" s="8"/>
    </row>
    <row r="3629" spans="1:4" x14ac:dyDescent="0.2">
      <c r="A3629" s="164"/>
      <c r="D3629" s="8"/>
    </row>
    <row r="3630" spans="1:4" x14ac:dyDescent="0.2">
      <c r="A3630" s="164"/>
      <c r="D3630" s="8"/>
    </row>
    <row r="3631" spans="1:4" x14ac:dyDescent="0.2">
      <c r="A3631" s="164"/>
      <c r="D3631" s="8"/>
    </row>
    <row r="3632" spans="1:4" x14ac:dyDescent="0.2">
      <c r="A3632" s="164"/>
      <c r="D3632" s="8"/>
    </row>
    <row r="3633" spans="1:4" x14ac:dyDescent="0.2">
      <c r="A3633" s="164"/>
      <c r="D3633" s="8"/>
    </row>
    <row r="3634" spans="1:4" x14ac:dyDescent="0.2">
      <c r="A3634" s="164"/>
      <c r="D3634" s="8"/>
    </row>
    <row r="3635" spans="1:4" x14ac:dyDescent="0.2">
      <c r="A3635" s="164"/>
      <c r="D3635" s="8"/>
    </row>
    <row r="3636" spans="1:4" x14ac:dyDescent="0.2">
      <c r="A3636" s="164"/>
      <c r="D3636" s="8"/>
    </row>
    <row r="3637" spans="1:4" x14ac:dyDescent="0.2">
      <c r="A3637" s="164"/>
      <c r="D3637" s="8"/>
    </row>
    <row r="3638" spans="1:4" x14ac:dyDescent="0.2">
      <c r="A3638" s="164"/>
      <c r="D3638" s="8"/>
    </row>
    <row r="3639" spans="1:4" x14ac:dyDescent="0.2">
      <c r="A3639" s="164"/>
      <c r="D3639" s="8"/>
    </row>
    <row r="3640" spans="1:4" x14ac:dyDescent="0.2">
      <c r="A3640" s="164"/>
      <c r="D3640" s="8"/>
    </row>
    <row r="3641" spans="1:4" x14ac:dyDescent="0.2">
      <c r="A3641" s="164"/>
      <c r="D3641" s="8"/>
    </row>
    <row r="3642" spans="1:4" x14ac:dyDescent="0.2">
      <c r="A3642" s="164"/>
      <c r="D3642" s="8"/>
    </row>
    <row r="3643" spans="1:4" x14ac:dyDescent="0.2">
      <c r="A3643" s="164"/>
      <c r="D3643" s="8"/>
    </row>
    <row r="3644" spans="1:4" x14ac:dyDescent="0.2">
      <c r="A3644" s="164"/>
      <c r="D3644" s="8"/>
    </row>
    <row r="3645" spans="1:4" x14ac:dyDescent="0.2">
      <c r="A3645" s="164"/>
      <c r="D3645" s="8"/>
    </row>
    <row r="3646" spans="1:4" x14ac:dyDescent="0.2">
      <c r="A3646" s="164"/>
      <c r="D3646" s="8"/>
    </row>
    <row r="3647" spans="1:4" x14ac:dyDescent="0.2">
      <c r="A3647" s="164"/>
      <c r="D3647" s="8"/>
    </row>
    <row r="3648" spans="1:4" x14ac:dyDescent="0.2">
      <c r="A3648" s="164"/>
      <c r="D3648" s="8"/>
    </row>
    <row r="3649" spans="1:4" x14ac:dyDescent="0.2">
      <c r="A3649" s="164"/>
      <c r="D3649" s="8"/>
    </row>
    <row r="3650" spans="1:4" x14ac:dyDescent="0.2">
      <c r="A3650" s="164"/>
      <c r="D3650" s="8"/>
    </row>
    <row r="3651" spans="1:4" x14ac:dyDescent="0.2">
      <c r="A3651" s="164"/>
      <c r="D3651" s="8"/>
    </row>
    <row r="3652" spans="1:4" x14ac:dyDescent="0.2">
      <c r="A3652" s="164"/>
      <c r="D3652" s="8"/>
    </row>
    <row r="3653" spans="1:4" x14ac:dyDescent="0.2">
      <c r="A3653" s="164"/>
      <c r="D3653" s="8"/>
    </row>
    <row r="3654" spans="1:4" x14ac:dyDescent="0.2">
      <c r="A3654" s="164"/>
      <c r="D3654" s="8"/>
    </row>
    <row r="3655" spans="1:4" x14ac:dyDescent="0.2">
      <c r="A3655" s="164"/>
      <c r="D3655" s="8"/>
    </row>
    <row r="3656" spans="1:4" x14ac:dyDescent="0.2">
      <c r="A3656" s="164"/>
      <c r="D3656" s="8"/>
    </row>
    <row r="3657" spans="1:4" x14ac:dyDescent="0.2">
      <c r="A3657" s="164"/>
      <c r="D3657" s="8"/>
    </row>
    <row r="3658" spans="1:4" x14ac:dyDescent="0.2">
      <c r="A3658" s="164"/>
      <c r="D3658" s="8"/>
    </row>
    <row r="3659" spans="1:4" x14ac:dyDescent="0.2">
      <c r="A3659" s="164"/>
      <c r="D3659" s="8"/>
    </row>
    <row r="3660" spans="1:4" x14ac:dyDescent="0.2">
      <c r="A3660" s="164"/>
      <c r="D3660" s="8"/>
    </row>
    <row r="3661" spans="1:4" x14ac:dyDescent="0.2">
      <c r="A3661" s="164"/>
      <c r="D3661" s="8"/>
    </row>
    <row r="3662" spans="1:4" x14ac:dyDescent="0.2">
      <c r="A3662" s="164"/>
      <c r="D3662" s="8"/>
    </row>
    <row r="3663" spans="1:4" x14ac:dyDescent="0.2">
      <c r="A3663" s="164"/>
      <c r="D3663" s="8"/>
    </row>
    <row r="3664" spans="1:4" x14ac:dyDescent="0.2">
      <c r="A3664" s="164"/>
      <c r="D3664" s="8"/>
    </row>
    <row r="3665" spans="1:4" x14ac:dyDescent="0.2">
      <c r="A3665" s="164"/>
      <c r="D3665" s="8"/>
    </row>
    <row r="3666" spans="1:4" x14ac:dyDescent="0.2">
      <c r="A3666" s="164"/>
      <c r="D3666" s="8"/>
    </row>
    <row r="3667" spans="1:4" x14ac:dyDescent="0.2">
      <c r="A3667" s="164"/>
      <c r="D3667" s="8"/>
    </row>
    <row r="3668" spans="1:4" x14ac:dyDescent="0.2">
      <c r="A3668" s="164"/>
      <c r="D3668" s="8"/>
    </row>
    <row r="3669" spans="1:4" x14ac:dyDescent="0.2">
      <c r="A3669" s="164"/>
      <c r="D3669" s="8"/>
    </row>
    <row r="3670" spans="1:4" x14ac:dyDescent="0.2">
      <c r="A3670" s="164"/>
      <c r="D3670" s="8"/>
    </row>
    <row r="3671" spans="1:4" x14ac:dyDescent="0.2">
      <c r="A3671" s="164"/>
      <c r="D3671" s="8"/>
    </row>
    <row r="3672" spans="1:4" x14ac:dyDescent="0.2">
      <c r="A3672" s="164"/>
      <c r="D3672" s="8"/>
    </row>
    <row r="3673" spans="1:4" x14ac:dyDescent="0.2">
      <c r="A3673" s="164"/>
      <c r="D3673" s="8"/>
    </row>
    <row r="3674" spans="1:4" x14ac:dyDescent="0.2">
      <c r="A3674" s="164"/>
      <c r="D3674" s="8"/>
    </row>
    <row r="3675" spans="1:4" x14ac:dyDescent="0.2">
      <c r="A3675" s="164"/>
      <c r="D3675" s="8"/>
    </row>
    <row r="3676" spans="1:4" x14ac:dyDescent="0.2">
      <c r="A3676" s="164"/>
      <c r="D3676" s="8"/>
    </row>
    <row r="3677" spans="1:4" x14ac:dyDescent="0.2">
      <c r="A3677" s="164"/>
      <c r="D3677" s="8"/>
    </row>
    <row r="3678" spans="1:4" x14ac:dyDescent="0.2">
      <c r="A3678" s="164"/>
      <c r="D3678" s="8"/>
    </row>
    <row r="3679" spans="1:4" x14ac:dyDescent="0.2">
      <c r="A3679" s="164"/>
      <c r="D3679" s="8"/>
    </row>
    <row r="3680" spans="1:4" x14ac:dyDescent="0.2">
      <c r="A3680" s="164"/>
      <c r="D3680" s="8"/>
    </row>
    <row r="3681" spans="1:4" x14ac:dyDescent="0.2">
      <c r="A3681" s="164"/>
      <c r="D3681" s="8"/>
    </row>
    <row r="3682" spans="1:4" x14ac:dyDescent="0.2">
      <c r="A3682" s="164"/>
      <c r="D3682" s="8"/>
    </row>
    <row r="3683" spans="1:4" x14ac:dyDescent="0.2">
      <c r="A3683" s="164"/>
      <c r="D3683" s="8"/>
    </row>
    <row r="3684" spans="1:4" x14ac:dyDescent="0.2">
      <c r="A3684" s="164"/>
      <c r="D3684" s="8"/>
    </row>
    <row r="3685" spans="1:4" x14ac:dyDescent="0.2">
      <c r="A3685" s="164"/>
      <c r="D3685" s="8"/>
    </row>
    <row r="3686" spans="1:4" x14ac:dyDescent="0.2">
      <c r="A3686" s="164"/>
      <c r="D3686" s="8"/>
    </row>
    <row r="3687" spans="1:4" x14ac:dyDescent="0.2">
      <c r="A3687" s="164"/>
      <c r="D3687" s="8"/>
    </row>
    <row r="3688" spans="1:4" x14ac:dyDescent="0.2">
      <c r="A3688" s="164"/>
      <c r="D3688" s="8"/>
    </row>
    <row r="3689" spans="1:4" x14ac:dyDescent="0.2">
      <c r="A3689" s="164"/>
      <c r="D3689" s="8"/>
    </row>
    <row r="3690" spans="1:4" x14ac:dyDescent="0.2">
      <c r="A3690" s="164"/>
      <c r="D3690" s="8"/>
    </row>
    <row r="3691" spans="1:4" x14ac:dyDescent="0.2">
      <c r="A3691" s="164"/>
      <c r="D3691" s="8"/>
    </row>
    <row r="3692" spans="1:4" x14ac:dyDescent="0.2">
      <c r="A3692" s="164"/>
      <c r="D3692" s="8"/>
    </row>
    <row r="3693" spans="1:4" x14ac:dyDescent="0.2">
      <c r="A3693" s="164"/>
      <c r="D3693" s="8"/>
    </row>
    <row r="3694" spans="1:4" x14ac:dyDescent="0.2">
      <c r="A3694" s="164"/>
      <c r="D3694" s="8"/>
    </row>
    <row r="3695" spans="1:4" x14ac:dyDescent="0.2">
      <c r="A3695" s="164"/>
      <c r="D3695" s="8"/>
    </row>
    <row r="3696" spans="1:4" x14ac:dyDescent="0.2">
      <c r="A3696" s="164"/>
      <c r="D3696" s="8"/>
    </row>
    <row r="3697" spans="1:4" x14ac:dyDescent="0.2">
      <c r="A3697" s="164"/>
      <c r="D3697" s="8"/>
    </row>
    <row r="3698" spans="1:4" x14ac:dyDescent="0.2">
      <c r="A3698" s="164"/>
      <c r="D3698" s="8"/>
    </row>
    <row r="3699" spans="1:4" x14ac:dyDescent="0.2">
      <c r="A3699" s="164"/>
      <c r="D3699" s="8"/>
    </row>
    <row r="3700" spans="1:4" x14ac:dyDescent="0.2">
      <c r="A3700" s="164"/>
      <c r="D3700" s="8"/>
    </row>
    <row r="3701" spans="1:4" x14ac:dyDescent="0.2">
      <c r="A3701" s="164"/>
      <c r="D3701" s="8"/>
    </row>
    <row r="3702" spans="1:4" x14ac:dyDescent="0.2">
      <c r="A3702" s="164"/>
      <c r="D3702" s="8"/>
    </row>
    <row r="3703" spans="1:4" x14ac:dyDescent="0.2">
      <c r="A3703" s="164"/>
      <c r="D3703" s="8"/>
    </row>
    <row r="3704" spans="1:4" x14ac:dyDescent="0.2">
      <c r="A3704" s="164"/>
      <c r="D3704" s="8"/>
    </row>
    <row r="3705" spans="1:4" x14ac:dyDescent="0.2">
      <c r="A3705" s="164"/>
      <c r="D3705" s="8"/>
    </row>
    <row r="3706" spans="1:4" x14ac:dyDescent="0.2">
      <c r="A3706" s="164"/>
      <c r="D3706" s="8"/>
    </row>
    <row r="3707" spans="1:4" x14ac:dyDescent="0.2">
      <c r="A3707" s="164"/>
      <c r="D3707" s="8"/>
    </row>
    <row r="3708" spans="1:4" x14ac:dyDescent="0.2">
      <c r="A3708" s="164"/>
      <c r="D3708" s="8"/>
    </row>
    <row r="3709" spans="1:4" x14ac:dyDescent="0.2">
      <c r="A3709" s="164"/>
      <c r="D3709" s="8"/>
    </row>
    <row r="3710" spans="1:4" x14ac:dyDescent="0.2">
      <c r="A3710" s="164"/>
      <c r="D3710" s="8"/>
    </row>
    <row r="3711" spans="1:4" x14ac:dyDescent="0.2">
      <c r="A3711" s="164"/>
      <c r="D3711" s="8"/>
    </row>
    <row r="3712" spans="1:4" x14ac:dyDescent="0.2">
      <c r="A3712" s="164"/>
      <c r="D3712" s="8"/>
    </row>
    <row r="3713" spans="1:4" x14ac:dyDescent="0.2">
      <c r="A3713" s="164"/>
      <c r="D3713" s="8"/>
    </row>
    <row r="3714" spans="1:4" x14ac:dyDescent="0.2">
      <c r="A3714" s="164"/>
      <c r="D3714" s="8"/>
    </row>
    <row r="3715" spans="1:4" x14ac:dyDescent="0.2">
      <c r="A3715" s="164"/>
      <c r="D3715" s="8"/>
    </row>
    <row r="3716" spans="1:4" x14ac:dyDescent="0.2">
      <c r="A3716" s="164"/>
      <c r="D3716" s="8"/>
    </row>
    <row r="3717" spans="1:4" x14ac:dyDescent="0.2">
      <c r="A3717" s="164"/>
      <c r="D3717" s="8"/>
    </row>
    <row r="3718" spans="1:4" x14ac:dyDescent="0.2">
      <c r="A3718" s="164"/>
      <c r="D3718" s="8"/>
    </row>
    <row r="3719" spans="1:4" x14ac:dyDescent="0.2">
      <c r="A3719" s="164"/>
      <c r="D3719" s="8"/>
    </row>
    <row r="3720" spans="1:4" x14ac:dyDescent="0.2">
      <c r="A3720" s="164"/>
      <c r="D3720" s="8"/>
    </row>
    <row r="3721" spans="1:4" x14ac:dyDescent="0.2">
      <c r="A3721" s="164"/>
      <c r="D3721" s="8"/>
    </row>
    <row r="3722" spans="1:4" x14ac:dyDescent="0.2">
      <c r="A3722" s="164"/>
      <c r="D3722" s="8"/>
    </row>
    <row r="3723" spans="1:4" x14ac:dyDescent="0.2">
      <c r="A3723" s="164"/>
      <c r="D3723" s="8"/>
    </row>
    <row r="3724" spans="1:4" x14ac:dyDescent="0.2">
      <c r="A3724" s="164"/>
      <c r="D3724" s="8"/>
    </row>
    <row r="3725" spans="1:4" x14ac:dyDescent="0.2">
      <c r="A3725" s="164"/>
      <c r="D3725" s="8"/>
    </row>
    <row r="3726" spans="1:4" x14ac:dyDescent="0.2">
      <c r="A3726" s="164"/>
      <c r="D3726" s="8"/>
    </row>
    <row r="3727" spans="1:4" x14ac:dyDescent="0.2">
      <c r="A3727" s="164"/>
      <c r="D3727" s="8"/>
    </row>
    <row r="3728" spans="1:4" x14ac:dyDescent="0.2">
      <c r="A3728" s="164"/>
      <c r="D3728" s="8"/>
    </row>
    <row r="3729" spans="1:4" x14ac:dyDescent="0.2">
      <c r="A3729" s="164"/>
      <c r="D3729" s="8"/>
    </row>
    <row r="3730" spans="1:4" x14ac:dyDescent="0.2">
      <c r="A3730" s="164"/>
      <c r="D3730" s="8"/>
    </row>
    <row r="3731" spans="1:4" x14ac:dyDescent="0.2">
      <c r="A3731" s="164"/>
      <c r="D3731" s="8"/>
    </row>
    <row r="3732" spans="1:4" x14ac:dyDescent="0.2">
      <c r="A3732" s="164"/>
      <c r="D3732" s="8"/>
    </row>
    <row r="3733" spans="1:4" x14ac:dyDescent="0.2">
      <c r="A3733" s="164"/>
      <c r="D3733" s="8"/>
    </row>
    <row r="3734" spans="1:4" x14ac:dyDescent="0.2">
      <c r="A3734" s="164"/>
      <c r="D3734" s="8"/>
    </row>
    <row r="3735" spans="1:4" x14ac:dyDescent="0.2">
      <c r="A3735" s="164"/>
      <c r="D3735" s="8"/>
    </row>
    <row r="3736" spans="1:4" x14ac:dyDescent="0.2">
      <c r="A3736" s="164"/>
      <c r="D3736" s="8"/>
    </row>
    <row r="3737" spans="1:4" x14ac:dyDescent="0.2">
      <c r="A3737" s="164"/>
      <c r="D3737" s="8"/>
    </row>
    <row r="3738" spans="1:4" x14ac:dyDescent="0.2">
      <c r="A3738" s="164"/>
      <c r="D3738" s="8"/>
    </row>
    <row r="3739" spans="1:4" x14ac:dyDescent="0.2">
      <c r="A3739" s="164"/>
      <c r="D3739" s="8"/>
    </row>
    <row r="3740" spans="1:4" x14ac:dyDescent="0.2">
      <c r="A3740" s="164"/>
      <c r="D3740" s="8"/>
    </row>
    <row r="3741" spans="1:4" x14ac:dyDescent="0.2">
      <c r="A3741" s="164"/>
      <c r="D3741" s="8"/>
    </row>
    <row r="3742" spans="1:4" x14ac:dyDescent="0.2">
      <c r="A3742" s="164"/>
      <c r="D3742" s="8"/>
    </row>
    <row r="3743" spans="1:4" x14ac:dyDescent="0.2">
      <c r="A3743" s="164"/>
      <c r="D3743" s="8"/>
    </row>
    <row r="3744" spans="1:4" x14ac:dyDescent="0.2">
      <c r="A3744" s="164"/>
      <c r="D3744" s="8"/>
    </row>
    <row r="3745" spans="1:4" x14ac:dyDescent="0.2">
      <c r="A3745" s="164"/>
      <c r="D3745" s="8"/>
    </row>
    <row r="3746" spans="1:4" x14ac:dyDescent="0.2">
      <c r="A3746" s="164"/>
      <c r="D3746" s="8"/>
    </row>
    <row r="3747" spans="1:4" x14ac:dyDescent="0.2">
      <c r="A3747" s="164"/>
      <c r="D3747" s="8"/>
    </row>
    <row r="3748" spans="1:4" x14ac:dyDescent="0.2">
      <c r="A3748" s="164"/>
      <c r="D3748" s="8"/>
    </row>
    <row r="3749" spans="1:4" x14ac:dyDescent="0.2">
      <c r="A3749" s="164"/>
      <c r="D3749" s="8"/>
    </row>
    <row r="3750" spans="1:4" x14ac:dyDescent="0.2">
      <c r="A3750" s="164"/>
      <c r="D3750" s="8"/>
    </row>
    <row r="3751" spans="1:4" x14ac:dyDescent="0.2">
      <c r="A3751" s="164"/>
      <c r="D3751" s="8"/>
    </row>
    <row r="3752" spans="1:4" x14ac:dyDescent="0.2">
      <c r="A3752" s="164"/>
      <c r="D3752" s="8"/>
    </row>
    <row r="3753" spans="1:4" x14ac:dyDescent="0.2">
      <c r="A3753" s="164"/>
      <c r="D3753" s="8"/>
    </row>
    <row r="3754" spans="1:4" x14ac:dyDescent="0.2">
      <c r="A3754" s="164"/>
      <c r="D3754" s="8"/>
    </row>
    <row r="3755" spans="1:4" x14ac:dyDescent="0.2">
      <c r="A3755" s="164"/>
      <c r="D3755" s="8"/>
    </row>
    <row r="3756" spans="1:4" x14ac:dyDescent="0.2">
      <c r="A3756" s="164"/>
      <c r="D3756" s="8"/>
    </row>
    <row r="3757" spans="1:4" x14ac:dyDescent="0.2">
      <c r="A3757" s="164"/>
      <c r="D3757" s="8"/>
    </row>
    <row r="3758" spans="1:4" x14ac:dyDescent="0.2">
      <c r="A3758" s="164"/>
      <c r="D3758" s="8"/>
    </row>
    <row r="3759" spans="1:4" x14ac:dyDescent="0.2">
      <c r="A3759" s="164"/>
      <c r="D3759" s="8"/>
    </row>
    <row r="3760" spans="1:4" x14ac:dyDescent="0.2">
      <c r="A3760" s="164"/>
      <c r="D3760" s="8"/>
    </row>
    <row r="3761" spans="1:4" x14ac:dyDescent="0.2">
      <c r="A3761" s="164"/>
      <c r="D3761" s="8"/>
    </row>
    <row r="3762" spans="1:4" x14ac:dyDescent="0.2">
      <c r="A3762" s="164"/>
      <c r="D3762" s="8"/>
    </row>
    <row r="3763" spans="1:4" x14ac:dyDescent="0.2">
      <c r="A3763" s="164"/>
      <c r="D3763" s="8"/>
    </row>
    <row r="3764" spans="1:4" x14ac:dyDescent="0.2">
      <c r="A3764" s="164"/>
      <c r="D3764" s="8"/>
    </row>
    <row r="3765" spans="1:4" x14ac:dyDescent="0.2">
      <c r="A3765" s="164"/>
      <c r="D3765" s="8"/>
    </row>
    <row r="3766" spans="1:4" x14ac:dyDescent="0.2">
      <c r="A3766" s="164"/>
      <c r="D3766" s="8"/>
    </row>
    <row r="3767" spans="1:4" x14ac:dyDescent="0.2">
      <c r="A3767" s="164"/>
      <c r="D3767" s="8"/>
    </row>
    <row r="3768" spans="1:4" x14ac:dyDescent="0.2">
      <c r="A3768" s="164"/>
      <c r="D3768" s="8"/>
    </row>
    <row r="3769" spans="1:4" x14ac:dyDescent="0.2">
      <c r="A3769" s="164"/>
      <c r="D3769" s="8"/>
    </row>
    <row r="3770" spans="1:4" x14ac:dyDescent="0.2">
      <c r="A3770" s="164"/>
      <c r="D3770" s="8"/>
    </row>
    <row r="3771" spans="1:4" x14ac:dyDescent="0.2">
      <c r="A3771" s="164"/>
      <c r="D3771" s="8"/>
    </row>
    <row r="3772" spans="1:4" x14ac:dyDescent="0.2">
      <c r="A3772" s="164"/>
      <c r="D3772" s="8"/>
    </row>
    <row r="3773" spans="1:4" x14ac:dyDescent="0.2">
      <c r="A3773" s="164"/>
      <c r="D3773" s="8"/>
    </row>
    <row r="3774" spans="1:4" x14ac:dyDescent="0.2">
      <c r="A3774" s="164"/>
      <c r="D3774" s="8"/>
    </row>
    <row r="3775" spans="1:4" x14ac:dyDescent="0.2">
      <c r="A3775" s="164"/>
      <c r="D3775" s="8"/>
    </row>
    <row r="3776" spans="1:4" x14ac:dyDescent="0.2">
      <c r="A3776" s="164"/>
      <c r="D3776" s="8"/>
    </row>
    <row r="3777" spans="1:4" x14ac:dyDescent="0.2">
      <c r="A3777" s="164"/>
      <c r="D3777" s="8"/>
    </row>
    <row r="3778" spans="1:4" x14ac:dyDescent="0.2">
      <c r="A3778" s="164"/>
      <c r="D3778" s="8"/>
    </row>
    <row r="3779" spans="1:4" x14ac:dyDescent="0.2">
      <c r="A3779" s="164"/>
      <c r="D3779" s="8"/>
    </row>
    <row r="3780" spans="1:4" x14ac:dyDescent="0.2">
      <c r="A3780" s="164"/>
      <c r="D3780" s="8"/>
    </row>
    <row r="3781" spans="1:4" x14ac:dyDescent="0.2">
      <c r="A3781" s="164"/>
      <c r="D3781" s="8"/>
    </row>
    <row r="3782" spans="1:4" x14ac:dyDescent="0.2">
      <c r="A3782" s="164"/>
      <c r="D3782" s="8"/>
    </row>
    <row r="3783" spans="1:4" x14ac:dyDescent="0.2">
      <c r="A3783" s="164"/>
      <c r="D3783" s="8"/>
    </row>
    <row r="3784" spans="1:4" x14ac:dyDescent="0.2">
      <c r="A3784" s="164"/>
      <c r="D3784" s="8"/>
    </row>
    <row r="3785" spans="1:4" x14ac:dyDescent="0.2">
      <c r="A3785" s="164"/>
      <c r="D3785" s="8"/>
    </row>
    <row r="3786" spans="1:4" x14ac:dyDescent="0.2">
      <c r="A3786" s="164"/>
      <c r="D3786" s="8"/>
    </row>
    <row r="3787" spans="1:4" x14ac:dyDescent="0.2">
      <c r="A3787" s="164"/>
      <c r="D3787" s="8"/>
    </row>
    <row r="3788" spans="1:4" x14ac:dyDescent="0.2">
      <c r="A3788" s="164"/>
      <c r="D3788" s="8"/>
    </row>
    <row r="3789" spans="1:4" x14ac:dyDescent="0.2">
      <c r="A3789" s="164"/>
      <c r="D3789" s="8"/>
    </row>
    <row r="3790" spans="1:4" x14ac:dyDescent="0.2">
      <c r="A3790" s="164"/>
      <c r="D3790" s="8"/>
    </row>
    <row r="3791" spans="1:4" x14ac:dyDescent="0.2">
      <c r="A3791" s="164"/>
      <c r="D3791" s="8"/>
    </row>
    <row r="3792" spans="1:4" x14ac:dyDescent="0.2">
      <c r="A3792" s="164"/>
      <c r="D3792" s="8"/>
    </row>
    <row r="3793" spans="1:4" x14ac:dyDescent="0.2">
      <c r="A3793" s="164"/>
      <c r="D3793" s="8"/>
    </row>
    <row r="3794" spans="1:4" x14ac:dyDescent="0.2">
      <c r="A3794" s="164"/>
      <c r="D3794" s="8"/>
    </row>
    <row r="3795" spans="1:4" x14ac:dyDescent="0.2">
      <c r="A3795" s="164"/>
      <c r="D3795" s="8"/>
    </row>
    <row r="3796" spans="1:4" x14ac:dyDescent="0.2">
      <c r="A3796" s="164"/>
      <c r="D3796" s="8"/>
    </row>
    <row r="3797" spans="1:4" x14ac:dyDescent="0.2">
      <c r="A3797" s="164"/>
      <c r="D3797" s="8"/>
    </row>
    <row r="3798" spans="1:4" x14ac:dyDescent="0.2">
      <c r="A3798" s="164"/>
      <c r="D3798" s="8"/>
    </row>
    <row r="3799" spans="1:4" x14ac:dyDescent="0.2">
      <c r="A3799" s="164"/>
      <c r="D3799" s="8"/>
    </row>
    <row r="3800" spans="1:4" x14ac:dyDescent="0.2">
      <c r="A3800" s="164"/>
      <c r="D3800" s="8"/>
    </row>
    <row r="3801" spans="1:4" x14ac:dyDescent="0.2">
      <c r="A3801" s="164"/>
      <c r="D3801" s="8"/>
    </row>
    <row r="3802" spans="1:4" x14ac:dyDescent="0.2">
      <c r="A3802" s="164"/>
      <c r="D3802" s="8"/>
    </row>
    <row r="3803" spans="1:4" x14ac:dyDescent="0.2">
      <c r="A3803" s="164"/>
      <c r="D3803" s="8"/>
    </row>
    <row r="3804" spans="1:4" x14ac:dyDescent="0.2">
      <c r="A3804" s="164"/>
      <c r="D3804" s="8"/>
    </row>
    <row r="3805" spans="1:4" x14ac:dyDescent="0.2">
      <c r="A3805" s="164"/>
      <c r="D3805" s="8"/>
    </row>
    <row r="3806" spans="1:4" x14ac:dyDescent="0.2">
      <c r="A3806" s="164"/>
      <c r="D3806" s="8"/>
    </row>
    <row r="3807" spans="1:4" x14ac:dyDescent="0.2">
      <c r="A3807" s="164"/>
      <c r="D3807" s="8"/>
    </row>
    <row r="3808" spans="1:4" x14ac:dyDescent="0.2">
      <c r="A3808" s="164"/>
      <c r="D3808" s="8"/>
    </row>
    <row r="3809" spans="1:4" x14ac:dyDescent="0.2">
      <c r="A3809" s="164"/>
      <c r="D3809" s="8"/>
    </row>
    <row r="3810" spans="1:4" x14ac:dyDescent="0.2">
      <c r="A3810" s="164"/>
      <c r="D3810" s="8"/>
    </row>
    <row r="3811" spans="1:4" x14ac:dyDescent="0.2">
      <c r="A3811" s="164"/>
      <c r="D3811" s="8"/>
    </row>
    <row r="3812" spans="1:4" x14ac:dyDescent="0.2">
      <c r="A3812" s="164"/>
      <c r="D3812" s="8"/>
    </row>
    <row r="3813" spans="1:4" x14ac:dyDescent="0.2">
      <c r="A3813" s="164"/>
      <c r="D3813" s="8"/>
    </row>
    <row r="3814" spans="1:4" x14ac:dyDescent="0.2">
      <c r="A3814" s="164"/>
      <c r="D3814" s="8"/>
    </row>
    <row r="3815" spans="1:4" x14ac:dyDescent="0.2">
      <c r="A3815" s="164"/>
      <c r="D3815" s="8"/>
    </row>
    <row r="3816" spans="1:4" x14ac:dyDescent="0.2">
      <c r="A3816" s="164"/>
      <c r="D3816" s="8"/>
    </row>
    <row r="3817" spans="1:4" x14ac:dyDescent="0.2">
      <c r="A3817" s="164"/>
      <c r="D3817" s="8"/>
    </row>
    <row r="3818" spans="1:4" x14ac:dyDescent="0.2">
      <c r="A3818" s="164"/>
      <c r="D3818" s="8"/>
    </row>
    <row r="3819" spans="1:4" x14ac:dyDescent="0.2">
      <c r="A3819" s="164"/>
      <c r="D3819" s="8"/>
    </row>
    <row r="3820" spans="1:4" x14ac:dyDescent="0.2">
      <c r="A3820" s="164"/>
      <c r="D3820" s="8"/>
    </row>
    <row r="3821" spans="1:4" x14ac:dyDescent="0.2">
      <c r="A3821" s="164"/>
      <c r="D3821" s="8"/>
    </row>
    <row r="3822" spans="1:4" x14ac:dyDescent="0.2">
      <c r="A3822" s="164"/>
      <c r="D3822" s="8"/>
    </row>
    <row r="3823" spans="1:4" x14ac:dyDescent="0.2">
      <c r="A3823" s="164"/>
      <c r="D3823" s="8"/>
    </row>
    <row r="3824" spans="1:4" x14ac:dyDescent="0.2">
      <c r="A3824" s="164"/>
      <c r="D3824" s="8"/>
    </row>
    <row r="3825" spans="1:4" x14ac:dyDescent="0.2">
      <c r="A3825" s="164"/>
      <c r="D3825" s="8"/>
    </row>
    <row r="3826" spans="1:4" x14ac:dyDescent="0.2">
      <c r="A3826" s="164"/>
      <c r="D3826" s="8"/>
    </row>
    <row r="3827" spans="1:4" x14ac:dyDescent="0.2">
      <c r="A3827" s="164"/>
      <c r="D3827" s="8"/>
    </row>
    <row r="3828" spans="1:4" x14ac:dyDescent="0.2">
      <c r="A3828" s="164"/>
      <c r="D3828" s="8"/>
    </row>
    <row r="3829" spans="1:4" x14ac:dyDescent="0.2">
      <c r="A3829" s="164"/>
      <c r="D3829" s="8"/>
    </row>
    <row r="3830" spans="1:4" x14ac:dyDescent="0.2">
      <c r="A3830" s="164"/>
      <c r="D3830" s="8"/>
    </row>
    <row r="3831" spans="1:4" x14ac:dyDescent="0.2">
      <c r="A3831" s="164"/>
      <c r="D3831" s="8"/>
    </row>
    <row r="3832" spans="1:4" x14ac:dyDescent="0.2">
      <c r="A3832" s="164"/>
      <c r="D3832" s="8"/>
    </row>
    <row r="3833" spans="1:4" x14ac:dyDescent="0.2">
      <c r="A3833" s="164"/>
      <c r="D3833" s="8"/>
    </row>
    <row r="3834" spans="1:4" x14ac:dyDescent="0.2">
      <c r="A3834" s="164"/>
      <c r="D3834" s="8"/>
    </row>
    <row r="3835" spans="1:4" x14ac:dyDescent="0.2">
      <c r="A3835" s="164"/>
      <c r="D3835" s="8"/>
    </row>
    <row r="3836" spans="1:4" x14ac:dyDescent="0.2">
      <c r="A3836" s="164"/>
      <c r="D3836" s="8"/>
    </row>
    <row r="3837" spans="1:4" x14ac:dyDescent="0.2">
      <c r="A3837" s="164"/>
      <c r="D3837" s="8"/>
    </row>
    <row r="3838" spans="1:4" x14ac:dyDescent="0.2">
      <c r="A3838" s="164"/>
      <c r="D3838" s="8"/>
    </row>
    <row r="3839" spans="1:4" x14ac:dyDescent="0.2">
      <c r="A3839" s="164"/>
      <c r="D3839" s="8"/>
    </row>
    <row r="3840" spans="1:4" x14ac:dyDescent="0.2">
      <c r="A3840" s="164"/>
      <c r="D3840" s="8"/>
    </row>
    <row r="3841" spans="1:4" x14ac:dyDescent="0.2">
      <c r="A3841" s="164"/>
      <c r="D3841" s="8"/>
    </row>
    <row r="3842" spans="1:4" x14ac:dyDescent="0.2">
      <c r="A3842" s="164"/>
      <c r="D3842" s="8"/>
    </row>
    <row r="3843" spans="1:4" x14ac:dyDescent="0.2">
      <c r="A3843" s="164"/>
      <c r="D3843" s="8"/>
    </row>
    <row r="3844" spans="1:4" x14ac:dyDescent="0.2">
      <c r="A3844" s="164"/>
      <c r="D3844" s="8"/>
    </row>
    <row r="3845" spans="1:4" x14ac:dyDescent="0.2">
      <c r="A3845" s="164"/>
      <c r="D3845" s="8"/>
    </row>
    <row r="3846" spans="1:4" x14ac:dyDescent="0.2">
      <c r="A3846" s="164"/>
      <c r="D3846" s="8"/>
    </row>
    <row r="3847" spans="1:4" x14ac:dyDescent="0.2">
      <c r="A3847" s="164"/>
      <c r="D3847" s="8"/>
    </row>
    <row r="3848" spans="1:4" x14ac:dyDescent="0.2">
      <c r="A3848" s="164"/>
      <c r="D3848" s="8"/>
    </row>
    <row r="3849" spans="1:4" x14ac:dyDescent="0.2">
      <c r="A3849" s="164"/>
      <c r="D3849" s="8"/>
    </row>
    <row r="3850" spans="1:4" x14ac:dyDescent="0.2">
      <c r="A3850" s="164"/>
      <c r="D3850" s="8"/>
    </row>
    <row r="3851" spans="1:4" x14ac:dyDescent="0.2">
      <c r="A3851" s="164"/>
      <c r="D3851" s="8"/>
    </row>
    <row r="3852" spans="1:4" x14ac:dyDescent="0.2">
      <c r="A3852" s="164"/>
      <c r="D3852" s="8"/>
    </row>
    <row r="3853" spans="1:4" x14ac:dyDescent="0.2">
      <c r="A3853" s="164"/>
      <c r="D3853" s="8"/>
    </row>
    <row r="3854" spans="1:4" x14ac:dyDescent="0.2">
      <c r="A3854" s="164"/>
      <c r="D3854" s="8"/>
    </row>
    <row r="3855" spans="1:4" x14ac:dyDescent="0.2">
      <c r="A3855" s="164"/>
      <c r="D3855" s="8"/>
    </row>
    <row r="3856" spans="1:4" x14ac:dyDescent="0.2">
      <c r="A3856" s="164"/>
      <c r="D3856" s="8"/>
    </row>
    <row r="3857" spans="1:4" x14ac:dyDescent="0.2">
      <c r="A3857" s="164"/>
      <c r="D3857" s="8"/>
    </row>
    <row r="3858" spans="1:4" x14ac:dyDescent="0.2">
      <c r="A3858" s="164"/>
      <c r="D3858" s="8"/>
    </row>
    <row r="3859" spans="1:4" x14ac:dyDescent="0.2">
      <c r="A3859" s="164"/>
      <c r="D3859" s="8"/>
    </row>
    <row r="3860" spans="1:4" x14ac:dyDescent="0.2">
      <c r="A3860" s="164"/>
      <c r="D3860" s="8"/>
    </row>
    <row r="3861" spans="1:4" x14ac:dyDescent="0.2">
      <c r="A3861" s="164"/>
      <c r="D3861" s="8"/>
    </row>
    <row r="3862" spans="1:4" x14ac:dyDescent="0.2">
      <c r="A3862" s="164"/>
      <c r="D3862" s="8"/>
    </row>
    <row r="3863" spans="1:4" x14ac:dyDescent="0.2">
      <c r="A3863" s="164"/>
      <c r="D3863" s="8"/>
    </row>
    <row r="3864" spans="1:4" x14ac:dyDescent="0.2">
      <c r="A3864" s="164"/>
      <c r="D3864" s="8"/>
    </row>
    <row r="3865" spans="1:4" x14ac:dyDescent="0.2">
      <c r="A3865" s="164"/>
      <c r="D3865" s="8"/>
    </row>
    <row r="3866" spans="1:4" x14ac:dyDescent="0.2">
      <c r="A3866" s="164"/>
      <c r="D3866" s="8"/>
    </row>
    <row r="3867" spans="1:4" x14ac:dyDescent="0.2">
      <c r="A3867" s="164"/>
      <c r="D3867" s="8"/>
    </row>
    <row r="3868" spans="1:4" x14ac:dyDescent="0.2">
      <c r="A3868" s="164"/>
      <c r="D3868" s="8"/>
    </row>
    <row r="3869" spans="1:4" x14ac:dyDescent="0.2">
      <c r="A3869" s="164"/>
      <c r="D3869" s="8"/>
    </row>
    <row r="3870" spans="1:4" x14ac:dyDescent="0.2">
      <c r="A3870" s="164"/>
      <c r="D3870" s="8"/>
    </row>
    <row r="3871" spans="1:4" x14ac:dyDescent="0.2">
      <c r="A3871" s="164"/>
      <c r="D3871" s="8"/>
    </row>
    <row r="3872" spans="1:4" x14ac:dyDescent="0.2">
      <c r="A3872" s="164"/>
      <c r="D3872" s="8"/>
    </row>
    <row r="3873" spans="1:4" x14ac:dyDescent="0.2">
      <c r="A3873" s="164"/>
      <c r="D3873" s="8"/>
    </row>
    <row r="3874" spans="1:4" x14ac:dyDescent="0.2">
      <c r="A3874" s="164"/>
      <c r="D3874" s="8"/>
    </row>
    <row r="3875" spans="1:4" x14ac:dyDescent="0.2">
      <c r="A3875" s="164"/>
      <c r="D3875" s="8"/>
    </row>
    <row r="3876" spans="1:4" x14ac:dyDescent="0.2">
      <c r="A3876" s="164"/>
      <c r="D3876" s="8"/>
    </row>
    <row r="3877" spans="1:4" x14ac:dyDescent="0.2">
      <c r="A3877" s="164"/>
      <c r="D3877" s="8"/>
    </row>
    <row r="3878" spans="1:4" x14ac:dyDescent="0.2">
      <c r="A3878" s="164"/>
      <c r="D3878" s="8"/>
    </row>
    <row r="3879" spans="1:4" x14ac:dyDescent="0.2">
      <c r="A3879" s="164"/>
      <c r="D3879" s="8"/>
    </row>
    <row r="3880" spans="1:4" x14ac:dyDescent="0.2">
      <c r="A3880" s="164"/>
      <c r="D3880" s="8"/>
    </row>
    <row r="3881" spans="1:4" x14ac:dyDescent="0.2">
      <c r="A3881" s="164"/>
      <c r="D3881" s="8"/>
    </row>
    <row r="3882" spans="1:4" x14ac:dyDescent="0.2">
      <c r="A3882" s="164"/>
      <c r="D3882" s="8"/>
    </row>
    <row r="3883" spans="1:4" x14ac:dyDescent="0.2">
      <c r="A3883" s="164"/>
      <c r="D3883" s="8"/>
    </row>
    <row r="3884" spans="1:4" x14ac:dyDescent="0.2">
      <c r="A3884" s="164"/>
      <c r="D3884" s="8"/>
    </row>
    <row r="3885" spans="1:4" x14ac:dyDescent="0.2">
      <c r="A3885" s="164"/>
      <c r="D3885" s="8"/>
    </row>
    <row r="3886" spans="1:4" x14ac:dyDescent="0.2">
      <c r="A3886" s="164"/>
      <c r="D3886" s="8"/>
    </row>
    <row r="3887" spans="1:4" x14ac:dyDescent="0.2">
      <c r="A3887" s="164"/>
      <c r="D3887" s="8"/>
    </row>
    <row r="3888" spans="1:4" x14ac:dyDescent="0.2">
      <c r="A3888" s="164"/>
      <c r="D3888" s="8"/>
    </row>
    <row r="3889" spans="1:4" x14ac:dyDescent="0.2">
      <c r="A3889" s="164"/>
      <c r="D3889" s="8"/>
    </row>
    <row r="3890" spans="1:4" x14ac:dyDescent="0.2">
      <c r="A3890" s="164"/>
      <c r="D3890" s="8"/>
    </row>
    <row r="3891" spans="1:4" x14ac:dyDescent="0.2">
      <c r="A3891" s="164"/>
      <c r="D3891" s="8"/>
    </row>
    <row r="3892" spans="1:4" x14ac:dyDescent="0.2">
      <c r="A3892" s="164"/>
      <c r="D3892" s="8"/>
    </row>
    <row r="3893" spans="1:4" x14ac:dyDescent="0.2">
      <c r="A3893" s="164"/>
      <c r="D3893" s="8"/>
    </row>
    <row r="3894" spans="1:4" x14ac:dyDescent="0.2">
      <c r="A3894" s="164"/>
      <c r="D3894" s="8"/>
    </row>
    <row r="3895" spans="1:4" x14ac:dyDescent="0.2">
      <c r="A3895" s="164"/>
      <c r="D3895" s="8"/>
    </row>
    <row r="3896" spans="1:4" x14ac:dyDescent="0.2">
      <c r="A3896" s="164"/>
      <c r="D3896" s="8"/>
    </row>
    <row r="3897" spans="1:4" x14ac:dyDescent="0.2">
      <c r="A3897" s="164"/>
      <c r="D3897" s="8"/>
    </row>
    <row r="3898" spans="1:4" x14ac:dyDescent="0.2">
      <c r="A3898" s="164"/>
      <c r="D3898" s="8"/>
    </row>
    <row r="3899" spans="1:4" x14ac:dyDescent="0.2">
      <c r="A3899" s="164"/>
      <c r="D3899" s="8"/>
    </row>
    <row r="3900" spans="1:4" x14ac:dyDescent="0.2">
      <c r="A3900" s="164"/>
      <c r="D3900" s="8"/>
    </row>
    <row r="3901" spans="1:4" x14ac:dyDescent="0.2">
      <c r="A3901" s="164"/>
      <c r="D3901" s="8"/>
    </row>
    <row r="3902" spans="1:4" x14ac:dyDescent="0.2">
      <c r="A3902" s="164"/>
      <c r="D3902" s="8"/>
    </row>
    <row r="3903" spans="1:4" x14ac:dyDescent="0.2">
      <c r="A3903" s="164"/>
      <c r="D3903" s="8"/>
    </row>
    <row r="3904" spans="1:4" x14ac:dyDescent="0.2">
      <c r="A3904" s="164"/>
      <c r="D3904" s="8"/>
    </row>
    <row r="3905" spans="1:4" x14ac:dyDescent="0.2">
      <c r="A3905" s="164"/>
      <c r="D3905" s="8"/>
    </row>
    <row r="3906" spans="1:4" x14ac:dyDescent="0.2">
      <c r="A3906" s="164"/>
      <c r="D3906" s="8"/>
    </row>
    <row r="3907" spans="1:4" x14ac:dyDescent="0.2">
      <c r="A3907" s="164"/>
      <c r="D3907" s="8"/>
    </row>
    <row r="3908" spans="1:4" x14ac:dyDescent="0.2">
      <c r="A3908" s="164"/>
      <c r="D3908" s="8"/>
    </row>
    <row r="3909" spans="1:4" x14ac:dyDescent="0.2">
      <c r="A3909" s="164"/>
      <c r="D3909" s="8"/>
    </row>
    <row r="3910" spans="1:4" x14ac:dyDescent="0.2">
      <c r="A3910" s="164"/>
      <c r="D3910" s="8"/>
    </row>
    <row r="3911" spans="1:4" x14ac:dyDescent="0.2">
      <c r="A3911" s="164"/>
      <c r="D3911" s="8"/>
    </row>
    <row r="3912" spans="1:4" x14ac:dyDescent="0.2">
      <c r="A3912" s="164"/>
      <c r="D3912" s="8"/>
    </row>
    <row r="3913" spans="1:4" x14ac:dyDescent="0.2">
      <c r="A3913" s="164"/>
      <c r="D3913" s="8"/>
    </row>
    <row r="3914" spans="1:4" x14ac:dyDescent="0.2">
      <c r="A3914" s="164"/>
      <c r="D3914" s="8"/>
    </row>
    <row r="3915" spans="1:4" x14ac:dyDescent="0.2">
      <c r="A3915" s="164"/>
      <c r="D3915" s="8"/>
    </row>
    <row r="3916" spans="1:4" x14ac:dyDescent="0.2">
      <c r="A3916" s="164"/>
      <c r="D3916" s="8"/>
    </row>
    <row r="3917" spans="1:4" x14ac:dyDescent="0.2">
      <c r="A3917" s="164"/>
      <c r="D3917" s="8"/>
    </row>
    <row r="3918" spans="1:4" x14ac:dyDescent="0.2">
      <c r="A3918" s="164"/>
      <c r="D3918" s="8"/>
    </row>
    <row r="3919" spans="1:4" x14ac:dyDescent="0.2">
      <c r="A3919" s="164"/>
      <c r="D3919" s="8"/>
    </row>
    <row r="3920" spans="1:4" x14ac:dyDescent="0.2">
      <c r="A3920" s="164"/>
      <c r="D3920" s="8"/>
    </row>
    <row r="3921" spans="1:4" x14ac:dyDescent="0.2">
      <c r="A3921" s="164"/>
      <c r="D3921" s="8"/>
    </row>
    <row r="3922" spans="1:4" x14ac:dyDescent="0.2">
      <c r="A3922" s="164"/>
      <c r="D3922" s="8"/>
    </row>
    <row r="3923" spans="1:4" x14ac:dyDescent="0.2">
      <c r="A3923" s="164"/>
      <c r="D3923" s="8"/>
    </row>
    <row r="3924" spans="1:4" x14ac:dyDescent="0.2">
      <c r="A3924" s="164"/>
      <c r="D3924" s="8"/>
    </row>
    <row r="3925" spans="1:4" x14ac:dyDescent="0.2">
      <c r="A3925" s="164"/>
      <c r="D3925" s="8"/>
    </row>
    <row r="3926" spans="1:4" x14ac:dyDescent="0.2">
      <c r="A3926" s="164"/>
      <c r="D3926" s="8"/>
    </row>
    <row r="3927" spans="1:4" x14ac:dyDescent="0.2">
      <c r="A3927" s="164"/>
      <c r="D3927" s="8"/>
    </row>
    <row r="3928" spans="1:4" x14ac:dyDescent="0.2">
      <c r="A3928" s="164"/>
      <c r="D3928" s="8"/>
    </row>
    <row r="3929" spans="1:4" x14ac:dyDescent="0.2">
      <c r="A3929" s="164"/>
      <c r="D3929" s="8"/>
    </row>
    <row r="3930" spans="1:4" x14ac:dyDescent="0.2">
      <c r="A3930" s="164"/>
      <c r="D3930" s="8"/>
    </row>
    <row r="3931" spans="1:4" x14ac:dyDescent="0.2">
      <c r="A3931" s="164"/>
      <c r="D3931" s="8"/>
    </row>
    <row r="3932" spans="1:4" x14ac:dyDescent="0.2">
      <c r="A3932" s="164"/>
      <c r="D3932" s="8"/>
    </row>
    <row r="3933" spans="1:4" x14ac:dyDescent="0.2">
      <c r="A3933" s="164"/>
      <c r="D3933" s="8"/>
    </row>
    <row r="3934" spans="1:4" x14ac:dyDescent="0.2">
      <c r="A3934" s="164"/>
      <c r="D3934" s="8"/>
    </row>
    <row r="3935" spans="1:4" x14ac:dyDescent="0.2">
      <c r="A3935" s="164"/>
      <c r="D3935" s="8"/>
    </row>
    <row r="3936" spans="1:4" x14ac:dyDescent="0.2">
      <c r="A3936" s="164"/>
      <c r="D3936" s="8"/>
    </row>
    <row r="3937" spans="1:4" x14ac:dyDescent="0.2">
      <c r="A3937" s="164"/>
      <c r="D3937" s="8"/>
    </row>
    <row r="3938" spans="1:4" x14ac:dyDescent="0.2">
      <c r="A3938" s="164"/>
      <c r="D3938" s="8"/>
    </row>
    <row r="3939" spans="1:4" x14ac:dyDescent="0.2">
      <c r="A3939" s="164"/>
      <c r="D3939" s="8"/>
    </row>
    <row r="3940" spans="1:4" x14ac:dyDescent="0.2">
      <c r="A3940" s="164"/>
      <c r="D3940" s="8"/>
    </row>
    <row r="3941" spans="1:4" x14ac:dyDescent="0.2">
      <c r="A3941" s="164"/>
      <c r="D3941" s="8"/>
    </row>
    <row r="3942" spans="1:4" x14ac:dyDescent="0.2">
      <c r="A3942" s="164"/>
      <c r="D3942" s="8"/>
    </row>
    <row r="3943" spans="1:4" x14ac:dyDescent="0.2">
      <c r="A3943" s="164"/>
      <c r="D3943" s="8"/>
    </row>
    <row r="3944" spans="1:4" x14ac:dyDescent="0.2">
      <c r="A3944" s="164"/>
      <c r="D3944" s="8"/>
    </row>
    <row r="3945" spans="1:4" x14ac:dyDescent="0.2">
      <c r="A3945" s="164"/>
      <c r="D3945" s="8"/>
    </row>
    <row r="3946" spans="1:4" x14ac:dyDescent="0.2">
      <c r="A3946" s="164"/>
      <c r="D3946" s="8"/>
    </row>
    <row r="3947" spans="1:4" x14ac:dyDescent="0.2">
      <c r="A3947" s="164"/>
      <c r="D3947" s="8"/>
    </row>
    <row r="3948" spans="1:4" x14ac:dyDescent="0.2">
      <c r="A3948" s="164"/>
      <c r="D3948" s="8"/>
    </row>
    <row r="3949" spans="1:4" x14ac:dyDescent="0.2">
      <c r="A3949" s="164"/>
      <c r="D3949" s="8"/>
    </row>
    <row r="3950" spans="1:4" x14ac:dyDescent="0.2">
      <c r="A3950" s="164"/>
      <c r="D3950" s="8"/>
    </row>
    <row r="3951" spans="1:4" x14ac:dyDescent="0.2">
      <c r="A3951" s="164"/>
      <c r="D3951" s="8"/>
    </row>
    <row r="3952" spans="1:4" x14ac:dyDescent="0.2">
      <c r="A3952" s="164"/>
      <c r="D3952" s="8"/>
    </row>
    <row r="3953" spans="1:4" x14ac:dyDescent="0.2">
      <c r="A3953" s="164"/>
      <c r="D3953" s="8"/>
    </row>
    <row r="3954" spans="1:4" x14ac:dyDescent="0.2">
      <c r="A3954" s="164"/>
      <c r="D3954" s="8"/>
    </row>
    <row r="3955" spans="1:4" x14ac:dyDescent="0.2">
      <c r="A3955" s="164"/>
      <c r="D3955" s="8"/>
    </row>
    <row r="3956" spans="1:4" x14ac:dyDescent="0.2">
      <c r="A3956" s="164"/>
      <c r="D3956" s="8"/>
    </row>
    <row r="3957" spans="1:4" x14ac:dyDescent="0.2">
      <c r="A3957" s="164"/>
      <c r="D3957" s="8"/>
    </row>
    <row r="3958" spans="1:4" x14ac:dyDescent="0.2">
      <c r="A3958" s="164"/>
      <c r="D3958" s="8"/>
    </row>
    <row r="3959" spans="1:4" x14ac:dyDescent="0.2">
      <c r="A3959" s="164"/>
      <c r="D3959" s="8"/>
    </row>
    <row r="3960" spans="1:4" x14ac:dyDescent="0.2">
      <c r="A3960" s="164"/>
      <c r="D3960" s="8"/>
    </row>
    <row r="3961" spans="1:4" x14ac:dyDescent="0.2">
      <c r="A3961" s="164"/>
      <c r="D3961" s="8"/>
    </row>
    <row r="3962" spans="1:4" x14ac:dyDescent="0.2">
      <c r="A3962" s="164"/>
      <c r="D3962" s="8"/>
    </row>
    <row r="3963" spans="1:4" x14ac:dyDescent="0.2">
      <c r="A3963" s="164"/>
      <c r="D3963" s="8"/>
    </row>
    <row r="3964" spans="1:4" x14ac:dyDescent="0.2">
      <c r="A3964" s="164"/>
      <c r="D3964" s="8"/>
    </row>
    <row r="3965" spans="1:4" x14ac:dyDescent="0.2">
      <c r="A3965" s="164"/>
      <c r="D3965" s="8"/>
    </row>
    <row r="3966" spans="1:4" x14ac:dyDescent="0.2">
      <c r="A3966" s="164"/>
      <c r="D3966" s="8"/>
    </row>
    <row r="3967" spans="1:4" x14ac:dyDescent="0.2">
      <c r="A3967" s="164"/>
      <c r="D3967" s="8"/>
    </row>
    <row r="3968" spans="1:4" x14ac:dyDescent="0.2">
      <c r="A3968" s="164"/>
      <c r="D3968" s="8"/>
    </row>
    <row r="3969" spans="1:4" x14ac:dyDescent="0.2">
      <c r="A3969" s="164"/>
      <c r="D3969" s="8"/>
    </row>
    <row r="3970" spans="1:4" x14ac:dyDescent="0.2">
      <c r="A3970" s="164"/>
      <c r="D3970" s="8"/>
    </row>
    <row r="3971" spans="1:4" x14ac:dyDescent="0.2">
      <c r="A3971" s="164"/>
      <c r="D3971" s="8"/>
    </row>
    <row r="3972" spans="1:4" x14ac:dyDescent="0.2">
      <c r="A3972" s="164"/>
      <c r="D3972" s="8"/>
    </row>
    <row r="3973" spans="1:4" x14ac:dyDescent="0.2">
      <c r="A3973" s="164"/>
      <c r="D3973" s="8"/>
    </row>
    <row r="3974" spans="1:4" x14ac:dyDescent="0.2">
      <c r="A3974" s="164"/>
      <c r="D3974" s="8"/>
    </row>
    <row r="3975" spans="1:4" x14ac:dyDescent="0.2">
      <c r="A3975" s="164"/>
      <c r="D3975" s="8"/>
    </row>
    <row r="3976" spans="1:4" x14ac:dyDescent="0.2">
      <c r="A3976" s="164"/>
      <c r="D3976" s="8"/>
    </row>
    <row r="3977" spans="1:4" x14ac:dyDescent="0.2">
      <c r="A3977" s="164"/>
      <c r="D3977" s="8"/>
    </row>
    <row r="3978" spans="1:4" x14ac:dyDescent="0.2">
      <c r="A3978" s="164"/>
      <c r="D3978" s="8"/>
    </row>
    <row r="3979" spans="1:4" x14ac:dyDescent="0.2">
      <c r="A3979" s="164"/>
      <c r="D3979" s="8"/>
    </row>
    <row r="3980" spans="1:4" x14ac:dyDescent="0.2">
      <c r="A3980" s="164"/>
      <c r="D3980" s="8"/>
    </row>
    <row r="3981" spans="1:4" x14ac:dyDescent="0.2">
      <c r="A3981" s="164"/>
      <c r="D3981" s="8"/>
    </row>
    <row r="3982" spans="1:4" x14ac:dyDescent="0.2">
      <c r="A3982" s="164"/>
      <c r="D3982" s="8"/>
    </row>
    <row r="3983" spans="1:4" x14ac:dyDescent="0.2">
      <c r="A3983" s="164"/>
      <c r="D3983" s="8"/>
    </row>
    <row r="3984" spans="1:4" x14ac:dyDescent="0.2">
      <c r="A3984" s="164"/>
      <c r="D3984" s="8"/>
    </row>
    <row r="3985" spans="1:4" x14ac:dyDescent="0.2">
      <c r="A3985" s="164"/>
      <c r="D3985" s="8"/>
    </row>
    <row r="3986" spans="1:4" x14ac:dyDescent="0.2">
      <c r="A3986" s="164"/>
      <c r="D3986" s="8"/>
    </row>
    <row r="3987" spans="1:4" x14ac:dyDescent="0.2">
      <c r="A3987" s="164"/>
      <c r="D3987" s="8"/>
    </row>
    <row r="3988" spans="1:4" x14ac:dyDescent="0.2">
      <c r="A3988" s="164"/>
      <c r="D3988" s="8"/>
    </row>
    <row r="3989" spans="1:4" x14ac:dyDescent="0.2">
      <c r="A3989" s="164"/>
      <c r="D3989" s="8"/>
    </row>
    <row r="3990" spans="1:4" x14ac:dyDescent="0.2">
      <c r="A3990" s="164"/>
      <c r="D3990" s="8"/>
    </row>
    <row r="3991" spans="1:4" x14ac:dyDescent="0.2">
      <c r="A3991" s="164"/>
      <c r="D3991" s="8"/>
    </row>
    <row r="3992" spans="1:4" x14ac:dyDescent="0.2">
      <c r="A3992" s="164"/>
      <c r="D3992" s="8"/>
    </row>
    <row r="3993" spans="1:4" x14ac:dyDescent="0.2">
      <c r="A3993" s="164"/>
      <c r="D3993" s="8"/>
    </row>
    <row r="3994" spans="1:4" x14ac:dyDescent="0.2">
      <c r="A3994" s="164"/>
      <c r="D3994" s="8"/>
    </row>
    <row r="3995" spans="1:4" x14ac:dyDescent="0.2">
      <c r="A3995" s="164"/>
      <c r="D3995" s="8"/>
    </row>
    <row r="3996" spans="1:4" x14ac:dyDescent="0.2">
      <c r="A3996" s="164"/>
      <c r="D3996" s="8"/>
    </row>
    <row r="3997" spans="1:4" x14ac:dyDescent="0.2">
      <c r="A3997" s="164"/>
      <c r="D3997" s="8"/>
    </row>
    <row r="3998" spans="1:4" x14ac:dyDescent="0.2">
      <c r="A3998" s="164"/>
      <c r="D3998" s="8"/>
    </row>
    <row r="3999" spans="1:4" x14ac:dyDescent="0.2">
      <c r="A3999" s="164"/>
      <c r="D3999" s="8"/>
    </row>
    <row r="4000" spans="1:4" x14ac:dyDescent="0.2">
      <c r="A4000" s="164"/>
      <c r="D4000" s="8"/>
    </row>
    <row r="4001" spans="1:4" x14ac:dyDescent="0.2">
      <c r="A4001" s="164"/>
      <c r="D4001" s="8"/>
    </row>
    <row r="4002" spans="1:4" x14ac:dyDescent="0.2">
      <c r="A4002" s="164"/>
      <c r="D4002" s="8"/>
    </row>
    <row r="4003" spans="1:4" x14ac:dyDescent="0.2">
      <c r="A4003" s="164"/>
      <c r="D4003" s="8"/>
    </row>
    <row r="4004" spans="1:4" x14ac:dyDescent="0.2">
      <c r="A4004" s="164"/>
      <c r="D4004" s="8"/>
    </row>
    <row r="4005" spans="1:4" x14ac:dyDescent="0.2">
      <c r="A4005" s="164"/>
      <c r="D4005" s="8"/>
    </row>
    <row r="4006" spans="1:4" x14ac:dyDescent="0.2">
      <c r="A4006" s="164"/>
      <c r="D4006" s="8"/>
    </row>
    <row r="4007" spans="1:4" x14ac:dyDescent="0.2">
      <c r="A4007" s="164"/>
      <c r="D4007" s="8"/>
    </row>
    <row r="4008" spans="1:4" x14ac:dyDescent="0.2">
      <c r="A4008" s="164"/>
      <c r="D4008" s="8"/>
    </row>
    <row r="4009" spans="1:4" x14ac:dyDescent="0.2">
      <c r="A4009" s="164"/>
      <c r="D4009" s="8"/>
    </row>
    <row r="4010" spans="1:4" x14ac:dyDescent="0.2">
      <c r="A4010" s="164"/>
      <c r="D4010" s="8"/>
    </row>
    <row r="4011" spans="1:4" x14ac:dyDescent="0.2">
      <c r="A4011" s="164"/>
      <c r="D4011" s="8"/>
    </row>
    <row r="4012" spans="1:4" x14ac:dyDescent="0.2">
      <c r="A4012" s="164"/>
      <c r="D4012" s="8"/>
    </row>
    <row r="4013" spans="1:4" x14ac:dyDescent="0.2">
      <c r="A4013" s="164"/>
      <c r="D4013" s="8"/>
    </row>
    <row r="4014" spans="1:4" x14ac:dyDescent="0.2">
      <c r="A4014" s="164"/>
      <c r="D4014" s="8"/>
    </row>
    <row r="4015" spans="1:4" x14ac:dyDescent="0.2">
      <c r="A4015" s="164"/>
      <c r="D4015" s="8"/>
    </row>
    <row r="4016" spans="1:4" x14ac:dyDescent="0.2">
      <c r="A4016" s="164"/>
      <c r="D4016" s="8"/>
    </row>
    <row r="4017" spans="1:4" x14ac:dyDescent="0.2">
      <c r="A4017" s="164"/>
      <c r="D4017" s="8"/>
    </row>
    <row r="4018" spans="1:4" x14ac:dyDescent="0.2">
      <c r="A4018" s="164"/>
      <c r="D4018" s="8"/>
    </row>
    <row r="4019" spans="1:4" x14ac:dyDescent="0.2">
      <c r="A4019" s="164"/>
      <c r="D4019" s="8"/>
    </row>
    <row r="4020" spans="1:4" x14ac:dyDescent="0.2">
      <c r="A4020" s="164"/>
      <c r="D4020" s="8"/>
    </row>
    <row r="4021" spans="1:4" x14ac:dyDescent="0.2">
      <c r="A4021" s="164"/>
      <c r="D4021" s="8"/>
    </row>
    <row r="4022" spans="1:4" x14ac:dyDescent="0.2">
      <c r="A4022" s="164"/>
      <c r="D4022" s="8"/>
    </row>
    <row r="4023" spans="1:4" x14ac:dyDescent="0.2">
      <c r="A4023" s="164"/>
      <c r="D4023" s="8"/>
    </row>
    <row r="4024" spans="1:4" x14ac:dyDescent="0.2">
      <c r="A4024" s="164"/>
      <c r="D4024" s="8"/>
    </row>
    <row r="4025" spans="1:4" x14ac:dyDescent="0.2">
      <c r="A4025" s="164"/>
      <c r="D4025" s="8"/>
    </row>
    <row r="4026" spans="1:4" x14ac:dyDescent="0.2">
      <c r="A4026" s="164"/>
      <c r="D4026" s="8"/>
    </row>
    <row r="4027" spans="1:4" x14ac:dyDescent="0.2">
      <c r="A4027" s="164"/>
      <c r="D4027" s="8"/>
    </row>
    <row r="4028" spans="1:4" x14ac:dyDescent="0.2">
      <c r="A4028" s="164"/>
      <c r="D4028" s="8"/>
    </row>
    <row r="4029" spans="1:4" x14ac:dyDescent="0.2">
      <c r="A4029" s="164"/>
      <c r="D4029" s="8"/>
    </row>
    <row r="4030" spans="1:4" x14ac:dyDescent="0.2">
      <c r="A4030" s="164"/>
      <c r="D4030" s="8"/>
    </row>
    <row r="4031" spans="1:4" x14ac:dyDescent="0.2">
      <c r="A4031" s="164"/>
      <c r="D4031" s="8"/>
    </row>
    <row r="4032" spans="1:4" x14ac:dyDescent="0.2">
      <c r="A4032" s="164"/>
      <c r="D4032" s="8"/>
    </row>
    <row r="4033" spans="1:4" x14ac:dyDescent="0.2">
      <c r="A4033" s="164"/>
      <c r="D4033" s="8"/>
    </row>
    <row r="4034" spans="1:4" x14ac:dyDescent="0.2">
      <c r="A4034" s="164"/>
      <c r="D4034" s="8"/>
    </row>
    <row r="4035" spans="1:4" x14ac:dyDescent="0.2">
      <c r="A4035" s="164"/>
      <c r="D4035" s="8"/>
    </row>
    <row r="4036" spans="1:4" x14ac:dyDescent="0.2">
      <c r="A4036" s="164"/>
      <c r="D4036" s="8"/>
    </row>
    <row r="4037" spans="1:4" x14ac:dyDescent="0.2">
      <c r="A4037" s="164"/>
      <c r="D4037" s="8"/>
    </row>
    <row r="4038" spans="1:4" x14ac:dyDescent="0.2">
      <c r="A4038" s="164"/>
      <c r="D4038" s="8"/>
    </row>
    <row r="4039" spans="1:4" x14ac:dyDescent="0.2">
      <c r="A4039" s="164"/>
      <c r="D4039" s="8"/>
    </row>
    <row r="4040" spans="1:4" x14ac:dyDescent="0.2">
      <c r="A4040" s="164"/>
      <c r="D4040" s="8"/>
    </row>
    <row r="4041" spans="1:4" x14ac:dyDescent="0.2">
      <c r="A4041" s="164"/>
      <c r="D4041" s="8"/>
    </row>
    <row r="4042" spans="1:4" x14ac:dyDescent="0.2">
      <c r="A4042" s="164"/>
      <c r="D4042" s="8"/>
    </row>
    <row r="4043" spans="1:4" x14ac:dyDescent="0.2">
      <c r="A4043" s="164"/>
      <c r="D4043" s="8"/>
    </row>
    <row r="4044" spans="1:4" x14ac:dyDescent="0.2">
      <c r="A4044" s="164"/>
      <c r="D4044" s="8"/>
    </row>
    <row r="4045" spans="1:4" x14ac:dyDescent="0.2">
      <c r="A4045" s="164"/>
      <c r="D4045" s="8"/>
    </row>
    <row r="4046" spans="1:4" x14ac:dyDescent="0.2">
      <c r="A4046" s="164"/>
      <c r="D4046" s="8"/>
    </row>
    <row r="4047" spans="1:4" x14ac:dyDescent="0.2">
      <c r="A4047" s="164"/>
      <c r="D4047" s="8"/>
    </row>
    <row r="4048" spans="1:4" x14ac:dyDescent="0.2">
      <c r="A4048" s="164"/>
      <c r="D4048" s="8"/>
    </row>
    <row r="4049" spans="1:4" x14ac:dyDescent="0.2">
      <c r="A4049" s="164"/>
      <c r="D4049" s="8"/>
    </row>
    <row r="4050" spans="1:4" x14ac:dyDescent="0.2">
      <c r="A4050" s="164"/>
      <c r="D4050" s="8"/>
    </row>
    <row r="4051" spans="1:4" x14ac:dyDescent="0.2">
      <c r="A4051" s="164"/>
      <c r="D4051" s="8"/>
    </row>
    <row r="4052" spans="1:4" x14ac:dyDescent="0.2">
      <c r="A4052" s="164"/>
      <c r="D4052" s="8"/>
    </row>
    <row r="4053" spans="1:4" x14ac:dyDescent="0.2">
      <c r="A4053" s="164"/>
      <c r="D4053" s="8"/>
    </row>
    <row r="4054" spans="1:4" x14ac:dyDescent="0.2">
      <c r="A4054" s="164"/>
      <c r="D4054" s="8"/>
    </row>
    <row r="4055" spans="1:4" x14ac:dyDescent="0.2">
      <c r="A4055" s="164"/>
      <c r="D4055" s="8"/>
    </row>
    <row r="4056" spans="1:4" x14ac:dyDescent="0.2">
      <c r="A4056" s="164"/>
      <c r="D4056" s="8"/>
    </row>
    <row r="4057" spans="1:4" x14ac:dyDescent="0.2">
      <c r="A4057" s="164"/>
      <c r="D4057" s="8"/>
    </row>
    <row r="4058" spans="1:4" x14ac:dyDescent="0.2">
      <c r="A4058" s="164"/>
      <c r="D4058" s="8"/>
    </row>
    <row r="4059" spans="1:4" x14ac:dyDescent="0.2">
      <c r="A4059" s="164"/>
      <c r="D4059" s="8"/>
    </row>
    <row r="4060" spans="1:4" x14ac:dyDescent="0.2">
      <c r="A4060" s="164"/>
      <c r="D4060" s="8"/>
    </row>
    <row r="4061" spans="1:4" x14ac:dyDescent="0.2">
      <c r="A4061" s="164"/>
      <c r="D4061" s="8"/>
    </row>
    <row r="4062" spans="1:4" x14ac:dyDescent="0.2">
      <c r="A4062" s="164"/>
      <c r="D4062" s="8"/>
    </row>
    <row r="4063" spans="1:4" x14ac:dyDescent="0.2">
      <c r="A4063" s="164"/>
      <c r="D4063" s="8"/>
    </row>
    <row r="4064" spans="1:4" x14ac:dyDescent="0.2">
      <c r="A4064" s="164"/>
      <c r="D4064" s="8"/>
    </row>
    <row r="4065" spans="1:4" x14ac:dyDescent="0.2">
      <c r="A4065" s="164"/>
      <c r="D4065" s="8"/>
    </row>
    <row r="4066" spans="1:4" x14ac:dyDescent="0.2">
      <c r="A4066" s="164"/>
      <c r="D4066" s="8"/>
    </row>
    <row r="4067" spans="1:4" x14ac:dyDescent="0.2">
      <c r="A4067" s="164"/>
      <c r="D4067" s="8"/>
    </row>
    <row r="4068" spans="1:4" x14ac:dyDescent="0.2">
      <c r="A4068" s="164"/>
      <c r="D4068" s="8"/>
    </row>
    <row r="4069" spans="1:4" x14ac:dyDescent="0.2">
      <c r="A4069" s="164"/>
      <c r="D4069" s="8"/>
    </row>
    <row r="4070" spans="1:4" x14ac:dyDescent="0.2">
      <c r="A4070" s="164"/>
      <c r="D4070" s="8"/>
    </row>
    <row r="4071" spans="1:4" x14ac:dyDescent="0.2">
      <c r="A4071" s="164"/>
      <c r="D4071" s="8"/>
    </row>
    <row r="4072" spans="1:4" x14ac:dyDescent="0.2">
      <c r="A4072" s="164"/>
      <c r="D4072" s="8"/>
    </row>
    <row r="4073" spans="1:4" x14ac:dyDescent="0.2">
      <c r="A4073" s="164"/>
      <c r="D4073" s="8"/>
    </row>
    <row r="4074" spans="1:4" x14ac:dyDescent="0.2">
      <c r="A4074" s="164"/>
      <c r="D4074" s="8"/>
    </row>
    <row r="4075" spans="1:4" x14ac:dyDescent="0.2">
      <c r="A4075" s="164"/>
      <c r="D4075" s="8"/>
    </row>
    <row r="4076" spans="1:4" x14ac:dyDescent="0.2">
      <c r="A4076" s="164"/>
      <c r="D4076" s="8"/>
    </row>
    <row r="4077" spans="1:4" x14ac:dyDescent="0.2">
      <c r="A4077" s="164"/>
      <c r="D4077" s="8"/>
    </row>
    <row r="4078" spans="1:4" x14ac:dyDescent="0.2">
      <c r="A4078" s="164"/>
      <c r="D4078" s="8"/>
    </row>
    <row r="4079" spans="1:4" x14ac:dyDescent="0.2">
      <c r="A4079" s="164"/>
      <c r="D4079" s="8"/>
    </row>
    <row r="4080" spans="1:4" x14ac:dyDescent="0.2">
      <c r="A4080" s="164"/>
      <c r="D4080" s="8"/>
    </row>
    <row r="4081" spans="1:4" x14ac:dyDescent="0.2">
      <c r="A4081" s="164"/>
      <c r="D4081" s="8"/>
    </row>
    <row r="4082" spans="1:4" x14ac:dyDescent="0.2">
      <c r="A4082" s="164"/>
      <c r="D4082" s="8"/>
    </row>
    <row r="4083" spans="1:4" x14ac:dyDescent="0.2">
      <c r="A4083" s="164"/>
      <c r="D4083" s="8"/>
    </row>
    <row r="4084" spans="1:4" x14ac:dyDescent="0.2">
      <c r="A4084" s="164"/>
      <c r="D4084" s="8"/>
    </row>
    <row r="4085" spans="1:4" x14ac:dyDescent="0.2">
      <c r="A4085" s="164"/>
      <c r="D4085" s="8"/>
    </row>
    <row r="4086" spans="1:4" x14ac:dyDescent="0.2">
      <c r="A4086" s="164"/>
      <c r="D4086" s="8"/>
    </row>
    <row r="4087" spans="1:4" x14ac:dyDescent="0.2">
      <c r="A4087" s="164"/>
      <c r="D4087" s="8"/>
    </row>
    <row r="4088" spans="1:4" x14ac:dyDescent="0.2">
      <c r="A4088" s="164"/>
      <c r="D4088" s="8"/>
    </row>
    <row r="4089" spans="1:4" x14ac:dyDescent="0.2">
      <c r="A4089" s="164"/>
      <c r="D4089" s="8"/>
    </row>
    <row r="4090" spans="1:4" x14ac:dyDescent="0.2">
      <c r="A4090" s="164"/>
      <c r="D4090" s="8"/>
    </row>
    <row r="4091" spans="1:4" x14ac:dyDescent="0.2">
      <c r="A4091" s="164"/>
      <c r="D4091" s="8"/>
    </row>
    <row r="4092" spans="1:4" x14ac:dyDescent="0.2">
      <c r="A4092" s="164"/>
      <c r="D4092" s="8"/>
    </row>
    <row r="4093" spans="1:4" x14ac:dyDescent="0.2">
      <c r="A4093" s="164"/>
      <c r="D4093" s="8"/>
    </row>
    <row r="4094" spans="1:4" x14ac:dyDescent="0.2">
      <c r="A4094" s="164"/>
      <c r="D4094" s="8"/>
    </row>
    <row r="4095" spans="1:4" x14ac:dyDescent="0.2">
      <c r="A4095" s="164"/>
      <c r="D4095" s="8"/>
    </row>
    <row r="4096" spans="1:4" x14ac:dyDescent="0.2">
      <c r="A4096" s="164"/>
      <c r="D4096" s="8"/>
    </row>
    <row r="4097" spans="1:4" x14ac:dyDescent="0.2">
      <c r="A4097" s="164"/>
      <c r="D4097" s="8"/>
    </row>
    <row r="4098" spans="1:4" x14ac:dyDescent="0.2">
      <c r="A4098" s="164"/>
      <c r="D4098" s="8"/>
    </row>
    <row r="4099" spans="1:4" x14ac:dyDescent="0.2">
      <c r="A4099" s="164"/>
      <c r="D4099" s="8"/>
    </row>
    <row r="4100" spans="1:4" x14ac:dyDescent="0.2">
      <c r="A4100" s="164"/>
      <c r="D4100" s="8"/>
    </row>
    <row r="4101" spans="1:4" x14ac:dyDescent="0.2">
      <c r="A4101" s="164"/>
      <c r="D4101" s="8"/>
    </row>
    <row r="4102" spans="1:4" x14ac:dyDescent="0.2">
      <c r="A4102" s="164"/>
      <c r="D4102" s="8"/>
    </row>
    <row r="4103" spans="1:4" x14ac:dyDescent="0.2">
      <c r="A4103" s="164"/>
      <c r="D4103" s="8"/>
    </row>
    <row r="4104" spans="1:4" x14ac:dyDescent="0.2">
      <c r="A4104" s="164"/>
      <c r="D4104" s="8"/>
    </row>
    <row r="4105" spans="1:4" x14ac:dyDescent="0.2">
      <c r="A4105" s="164"/>
      <c r="D4105" s="8"/>
    </row>
    <row r="4106" spans="1:4" x14ac:dyDescent="0.2">
      <c r="A4106" s="164"/>
      <c r="D4106" s="8"/>
    </row>
    <row r="4107" spans="1:4" x14ac:dyDescent="0.2">
      <c r="A4107" s="164"/>
      <c r="D4107" s="8"/>
    </row>
    <row r="4108" spans="1:4" x14ac:dyDescent="0.2">
      <c r="A4108" s="164"/>
      <c r="D4108" s="8"/>
    </row>
    <row r="4109" spans="1:4" x14ac:dyDescent="0.2">
      <c r="A4109" s="164"/>
      <c r="D4109" s="8"/>
    </row>
    <row r="4110" spans="1:4" x14ac:dyDescent="0.2">
      <c r="A4110" s="164"/>
      <c r="D4110" s="8"/>
    </row>
    <row r="4111" spans="1:4" x14ac:dyDescent="0.2">
      <c r="A4111" s="164"/>
      <c r="D4111" s="8"/>
    </row>
    <row r="4112" spans="1:4" x14ac:dyDescent="0.2">
      <c r="A4112" s="164"/>
      <c r="D4112" s="8"/>
    </row>
    <row r="4113" spans="1:4" x14ac:dyDescent="0.2">
      <c r="A4113" s="164"/>
      <c r="D4113" s="8"/>
    </row>
    <row r="4114" spans="1:4" x14ac:dyDescent="0.2">
      <c r="A4114" s="164"/>
      <c r="D4114" s="8"/>
    </row>
    <row r="4115" spans="1:4" x14ac:dyDescent="0.2">
      <c r="A4115" s="164"/>
      <c r="D4115" s="8"/>
    </row>
    <row r="4116" spans="1:4" x14ac:dyDescent="0.2">
      <c r="A4116" s="164"/>
      <c r="D4116" s="8"/>
    </row>
    <row r="4117" spans="1:4" x14ac:dyDescent="0.2">
      <c r="A4117" s="164"/>
      <c r="D4117" s="8"/>
    </row>
    <row r="4118" spans="1:4" x14ac:dyDescent="0.2">
      <c r="A4118" s="164"/>
      <c r="D4118" s="8"/>
    </row>
    <row r="4119" spans="1:4" x14ac:dyDescent="0.2">
      <c r="A4119" s="164"/>
      <c r="D4119" s="8"/>
    </row>
    <row r="4120" spans="1:4" x14ac:dyDescent="0.2">
      <c r="A4120" s="164"/>
      <c r="D4120" s="8"/>
    </row>
    <row r="4121" spans="1:4" x14ac:dyDescent="0.2">
      <c r="A4121" s="164"/>
      <c r="D4121" s="8"/>
    </row>
    <row r="4122" spans="1:4" x14ac:dyDescent="0.2">
      <c r="A4122" s="164"/>
      <c r="D4122" s="8"/>
    </row>
    <row r="4123" spans="1:4" x14ac:dyDescent="0.2">
      <c r="A4123" s="164"/>
      <c r="D4123" s="8"/>
    </row>
    <row r="4124" spans="1:4" x14ac:dyDescent="0.2">
      <c r="A4124" s="164"/>
      <c r="D4124" s="8"/>
    </row>
    <row r="4125" spans="1:4" x14ac:dyDescent="0.2">
      <c r="A4125" s="164"/>
      <c r="D4125" s="8"/>
    </row>
    <row r="4126" spans="1:4" x14ac:dyDescent="0.2">
      <c r="A4126" s="164"/>
      <c r="D4126" s="8"/>
    </row>
    <row r="4127" spans="1:4" x14ac:dyDescent="0.2">
      <c r="A4127" s="164"/>
      <c r="D4127" s="8"/>
    </row>
    <row r="4128" spans="1:4" x14ac:dyDescent="0.2">
      <c r="A4128" s="164"/>
      <c r="D4128" s="8"/>
    </row>
    <row r="4129" spans="1:4" x14ac:dyDescent="0.2">
      <c r="A4129" s="164"/>
      <c r="D4129" s="8"/>
    </row>
    <row r="4130" spans="1:4" x14ac:dyDescent="0.2">
      <c r="A4130" s="164"/>
      <c r="D4130" s="8"/>
    </row>
    <row r="4131" spans="1:4" x14ac:dyDescent="0.2">
      <c r="A4131" s="164"/>
      <c r="D4131" s="8"/>
    </row>
    <row r="4132" spans="1:4" x14ac:dyDescent="0.2">
      <c r="A4132" s="164"/>
      <c r="D4132" s="8"/>
    </row>
    <row r="4133" spans="1:4" x14ac:dyDescent="0.2">
      <c r="A4133" s="164"/>
      <c r="D4133" s="8"/>
    </row>
    <row r="4134" spans="1:4" x14ac:dyDescent="0.2">
      <c r="A4134" s="164"/>
      <c r="D4134" s="8"/>
    </row>
    <row r="4135" spans="1:4" x14ac:dyDescent="0.2">
      <c r="A4135" s="164"/>
      <c r="D4135" s="8"/>
    </row>
    <row r="4136" spans="1:4" x14ac:dyDescent="0.2">
      <c r="A4136" s="164"/>
      <c r="D4136" s="8"/>
    </row>
    <row r="4137" spans="1:4" x14ac:dyDescent="0.2">
      <c r="A4137" s="164"/>
      <c r="D4137" s="8"/>
    </row>
    <row r="4138" spans="1:4" x14ac:dyDescent="0.2">
      <c r="A4138" s="164"/>
      <c r="D4138" s="8"/>
    </row>
    <row r="4139" spans="1:4" x14ac:dyDescent="0.2">
      <c r="A4139" s="164"/>
      <c r="D4139" s="8"/>
    </row>
    <row r="4140" spans="1:4" x14ac:dyDescent="0.2">
      <c r="A4140" s="164"/>
      <c r="D4140" s="8"/>
    </row>
    <row r="4141" spans="1:4" x14ac:dyDescent="0.2">
      <c r="A4141" s="164"/>
      <c r="D4141" s="8"/>
    </row>
    <row r="4142" spans="1:4" x14ac:dyDescent="0.2">
      <c r="A4142" s="164"/>
      <c r="D4142" s="8"/>
    </row>
    <row r="4143" spans="1:4" x14ac:dyDescent="0.2">
      <c r="A4143" s="164"/>
      <c r="D4143" s="8"/>
    </row>
    <row r="4144" spans="1:4" x14ac:dyDescent="0.2">
      <c r="A4144" s="164"/>
      <c r="D4144" s="8"/>
    </row>
    <row r="4145" spans="1:4" x14ac:dyDescent="0.2">
      <c r="A4145" s="164"/>
      <c r="D4145" s="8"/>
    </row>
    <row r="4146" spans="1:4" x14ac:dyDescent="0.2">
      <c r="A4146" s="164"/>
      <c r="D4146" s="8"/>
    </row>
    <row r="4147" spans="1:4" x14ac:dyDescent="0.2">
      <c r="A4147" s="164"/>
      <c r="D4147" s="8"/>
    </row>
    <row r="4148" spans="1:4" x14ac:dyDescent="0.2">
      <c r="A4148" s="164"/>
      <c r="D4148" s="8"/>
    </row>
    <row r="4149" spans="1:4" x14ac:dyDescent="0.2">
      <c r="A4149" s="164"/>
      <c r="D4149" s="8"/>
    </row>
    <row r="4150" spans="1:4" x14ac:dyDescent="0.2">
      <c r="A4150" s="164"/>
      <c r="D4150" s="8"/>
    </row>
    <row r="4151" spans="1:4" x14ac:dyDescent="0.2">
      <c r="A4151" s="164"/>
      <c r="D4151" s="8"/>
    </row>
    <row r="4152" spans="1:4" x14ac:dyDescent="0.2">
      <c r="A4152" s="164"/>
      <c r="D4152" s="8"/>
    </row>
    <row r="4153" spans="1:4" x14ac:dyDescent="0.2">
      <c r="A4153" s="164"/>
      <c r="D4153" s="8"/>
    </row>
    <row r="4154" spans="1:4" x14ac:dyDescent="0.2">
      <c r="A4154" s="164"/>
      <c r="D4154" s="8"/>
    </row>
    <row r="4155" spans="1:4" x14ac:dyDescent="0.2">
      <c r="A4155" s="164"/>
      <c r="D4155" s="8"/>
    </row>
    <row r="4156" spans="1:4" x14ac:dyDescent="0.2">
      <c r="A4156" s="164"/>
      <c r="D4156" s="8"/>
    </row>
    <row r="4157" spans="1:4" x14ac:dyDescent="0.2">
      <c r="A4157" s="164"/>
      <c r="D4157" s="8"/>
    </row>
    <row r="4158" spans="1:4" x14ac:dyDescent="0.2">
      <c r="A4158" s="164"/>
      <c r="D4158" s="8"/>
    </row>
    <row r="4159" spans="1:4" x14ac:dyDescent="0.2">
      <c r="A4159" s="164"/>
      <c r="D4159" s="8"/>
    </row>
    <row r="4160" spans="1:4" x14ac:dyDescent="0.2">
      <c r="A4160" s="164"/>
      <c r="D4160" s="8"/>
    </row>
    <row r="4161" spans="1:4" x14ac:dyDescent="0.2">
      <c r="A4161" s="164"/>
      <c r="D4161" s="8"/>
    </row>
    <row r="4162" spans="1:4" x14ac:dyDescent="0.2">
      <c r="A4162" s="164"/>
      <c r="D4162" s="8"/>
    </row>
    <row r="4163" spans="1:4" x14ac:dyDescent="0.2">
      <c r="A4163" s="164"/>
      <c r="D4163" s="8"/>
    </row>
    <row r="4164" spans="1:4" x14ac:dyDescent="0.2">
      <c r="A4164" s="164"/>
      <c r="D4164" s="8"/>
    </row>
    <row r="4165" spans="1:4" x14ac:dyDescent="0.2">
      <c r="A4165" s="164"/>
      <c r="D4165" s="8"/>
    </row>
    <row r="4166" spans="1:4" x14ac:dyDescent="0.2">
      <c r="A4166" s="164"/>
      <c r="D4166" s="8"/>
    </row>
    <row r="4167" spans="1:4" x14ac:dyDescent="0.2">
      <c r="A4167" s="164"/>
      <c r="D4167" s="8"/>
    </row>
    <row r="4168" spans="1:4" x14ac:dyDescent="0.2">
      <c r="A4168" s="164"/>
      <c r="D4168" s="8"/>
    </row>
    <row r="4169" spans="1:4" x14ac:dyDescent="0.2">
      <c r="A4169" s="164"/>
      <c r="D4169" s="8"/>
    </row>
    <row r="4170" spans="1:4" x14ac:dyDescent="0.2">
      <c r="A4170" s="164"/>
      <c r="D4170" s="8"/>
    </row>
    <row r="4171" spans="1:4" x14ac:dyDescent="0.2">
      <c r="A4171" s="164"/>
      <c r="D4171" s="8"/>
    </row>
    <row r="4172" spans="1:4" x14ac:dyDescent="0.2">
      <c r="A4172" s="164"/>
      <c r="D4172" s="8"/>
    </row>
    <row r="4173" spans="1:4" x14ac:dyDescent="0.2">
      <c r="A4173" s="164"/>
      <c r="D4173" s="8"/>
    </row>
    <row r="4174" spans="1:4" x14ac:dyDescent="0.2">
      <c r="A4174" s="164"/>
      <c r="D4174" s="8"/>
    </row>
    <row r="4175" spans="1:4" x14ac:dyDescent="0.2">
      <c r="A4175" s="164"/>
      <c r="D4175" s="8"/>
    </row>
    <row r="4176" spans="1:4" x14ac:dyDescent="0.2">
      <c r="A4176" s="164"/>
      <c r="D4176" s="8"/>
    </row>
    <row r="4177" spans="1:4" x14ac:dyDescent="0.2">
      <c r="A4177" s="164"/>
      <c r="D4177" s="8"/>
    </row>
    <row r="4178" spans="1:4" x14ac:dyDescent="0.2">
      <c r="A4178" s="164"/>
      <c r="D4178" s="8"/>
    </row>
    <row r="4179" spans="1:4" x14ac:dyDescent="0.2">
      <c r="A4179" s="164"/>
      <c r="D4179" s="8"/>
    </row>
    <row r="4180" spans="1:4" x14ac:dyDescent="0.2">
      <c r="A4180" s="164"/>
      <c r="D4180" s="8"/>
    </row>
    <row r="4181" spans="1:4" x14ac:dyDescent="0.2">
      <c r="A4181" s="164"/>
      <c r="D4181" s="8"/>
    </row>
    <row r="4182" spans="1:4" x14ac:dyDescent="0.2">
      <c r="A4182" s="164"/>
      <c r="D4182" s="8"/>
    </row>
    <row r="4183" spans="1:4" x14ac:dyDescent="0.2">
      <c r="A4183" s="164"/>
      <c r="D4183" s="8"/>
    </row>
    <row r="4184" spans="1:4" x14ac:dyDescent="0.2">
      <c r="A4184" s="164"/>
      <c r="D4184" s="8"/>
    </row>
    <row r="4185" spans="1:4" x14ac:dyDescent="0.2">
      <c r="A4185" s="164"/>
      <c r="D4185" s="8"/>
    </row>
    <row r="4186" spans="1:4" x14ac:dyDescent="0.2">
      <c r="A4186" s="164"/>
      <c r="D4186" s="8"/>
    </row>
    <row r="4187" spans="1:4" x14ac:dyDescent="0.2">
      <c r="A4187" s="164"/>
      <c r="D4187" s="8"/>
    </row>
    <row r="4188" spans="1:4" x14ac:dyDescent="0.2">
      <c r="A4188" s="164"/>
      <c r="D4188" s="8"/>
    </row>
    <row r="4189" spans="1:4" x14ac:dyDescent="0.2">
      <c r="A4189" s="164"/>
      <c r="D4189" s="8"/>
    </row>
    <row r="4190" spans="1:4" x14ac:dyDescent="0.2">
      <c r="A4190" s="164"/>
      <c r="D4190" s="8"/>
    </row>
    <row r="4191" spans="1:4" x14ac:dyDescent="0.2">
      <c r="A4191" s="164"/>
      <c r="D4191" s="8"/>
    </row>
    <row r="4192" spans="1:4" x14ac:dyDescent="0.2">
      <c r="A4192" s="164"/>
      <c r="D4192" s="8"/>
    </row>
    <row r="4193" spans="1:4" x14ac:dyDescent="0.2">
      <c r="A4193" s="164"/>
      <c r="D4193" s="8"/>
    </row>
    <row r="4194" spans="1:4" x14ac:dyDescent="0.2">
      <c r="A4194" s="164"/>
      <c r="D4194" s="8"/>
    </row>
    <row r="4195" spans="1:4" x14ac:dyDescent="0.2">
      <c r="A4195" s="164"/>
      <c r="D4195" s="8"/>
    </row>
    <row r="4196" spans="1:4" x14ac:dyDescent="0.2">
      <c r="A4196" s="164"/>
      <c r="D4196" s="8"/>
    </row>
    <row r="4197" spans="1:4" x14ac:dyDescent="0.2">
      <c r="A4197" s="164"/>
      <c r="D4197" s="8"/>
    </row>
    <row r="4198" spans="1:4" x14ac:dyDescent="0.2">
      <c r="A4198" s="164"/>
      <c r="D4198" s="8"/>
    </row>
    <row r="4199" spans="1:4" x14ac:dyDescent="0.2">
      <c r="A4199" s="164"/>
      <c r="D4199" s="8"/>
    </row>
    <row r="4200" spans="1:4" x14ac:dyDescent="0.2">
      <c r="A4200" s="164"/>
      <c r="D4200" s="8"/>
    </row>
    <row r="4201" spans="1:4" x14ac:dyDescent="0.2">
      <c r="A4201" s="164"/>
      <c r="D4201" s="8"/>
    </row>
    <row r="4202" spans="1:4" x14ac:dyDescent="0.2">
      <c r="A4202" s="164"/>
      <c r="D4202" s="8"/>
    </row>
    <row r="4203" spans="1:4" x14ac:dyDescent="0.2">
      <c r="A4203" s="164"/>
      <c r="D4203" s="8"/>
    </row>
    <row r="4204" spans="1:4" x14ac:dyDescent="0.2">
      <c r="A4204" s="164"/>
      <c r="D4204" s="8"/>
    </row>
    <row r="4205" spans="1:4" x14ac:dyDescent="0.2">
      <c r="A4205" s="164"/>
      <c r="D4205" s="8"/>
    </row>
    <row r="4206" spans="1:4" x14ac:dyDescent="0.2">
      <c r="A4206" s="164"/>
      <c r="D4206" s="8"/>
    </row>
    <row r="4207" spans="1:4" x14ac:dyDescent="0.2">
      <c r="A4207" s="164"/>
      <c r="D4207" s="8"/>
    </row>
    <row r="4208" spans="1:4" x14ac:dyDescent="0.2">
      <c r="A4208" s="164"/>
      <c r="D4208" s="8"/>
    </row>
    <row r="4209" spans="1:4" x14ac:dyDescent="0.2">
      <c r="A4209" s="164"/>
      <c r="D4209" s="8"/>
    </row>
    <row r="4210" spans="1:4" x14ac:dyDescent="0.2">
      <c r="A4210" s="164"/>
      <c r="D4210" s="8"/>
    </row>
    <row r="4211" spans="1:4" x14ac:dyDescent="0.2">
      <c r="A4211" s="164"/>
      <c r="D4211" s="8"/>
    </row>
    <row r="4212" spans="1:4" x14ac:dyDescent="0.2">
      <c r="A4212" s="164"/>
      <c r="D4212" s="8"/>
    </row>
    <row r="4213" spans="1:4" x14ac:dyDescent="0.2">
      <c r="A4213" s="164"/>
      <c r="D4213" s="8"/>
    </row>
    <row r="4214" spans="1:4" x14ac:dyDescent="0.2">
      <c r="A4214" s="164"/>
      <c r="D4214" s="8"/>
    </row>
    <row r="4215" spans="1:4" x14ac:dyDescent="0.2">
      <c r="A4215" s="164"/>
      <c r="D4215" s="8"/>
    </row>
    <row r="4216" spans="1:4" x14ac:dyDescent="0.2">
      <c r="A4216" s="164"/>
      <c r="D4216" s="8"/>
    </row>
    <row r="4217" spans="1:4" x14ac:dyDescent="0.2">
      <c r="A4217" s="164"/>
      <c r="D4217" s="8"/>
    </row>
    <row r="4218" spans="1:4" x14ac:dyDescent="0.2">
      <c r="A4218" s="164"/>
      <c r="D4218" s="8"/>
    </row>
    <row r="4219" spans="1:4" x14ac:dyDescent="0.2">
      <c r="A4219" s="164"/>
      <c r="D4219" s="8"/>
    </row>
    <row r="4220" spans="1:4" x14ac:dyDescent="0.2">
      <c r="A4220" s="164"/>
      <c r="D4220" s="8"/>
    </row>
    <row r="4221" spans="1:4" x14ac:dyDescent="0.2">
      <c r="A4221" s="164"/>
      <c r="D4221" s="8"/>
    </row>
    <row r="4222" spans="1:4" x14ac:dyDescent="0.2">
      <c r="A4222" s="164"/>
      <c r="D4222" s="8"/>
    </row>
    <row r="4223" spans="1:4" x14ac:dyDescent="0.2">
      <c r="A4223" s="164"/>
      <c r="D4223" s="8"/>
    </row>
    <row r="4224" spans="1:4" x14ac:dyDescent="0.2">
      <c r="A4224" s="164"/>
      <c r="D4224" s="8"/>
    </row>
    <row r="4225" spans="1:4" x14ac:dyDescent="0.2">
      <c r="A4225" s="164"/>
      <c r="D4225" s="8"/>
    </row>
    <row r="4226" spans="1:4" x14ac:dyDescent="0.2">
      <c r="A4226" s="164"/>
      <c r="D4226" s="8"/>
    </row>
    <row r="4227" spans="1:4" x14ac:dyDescent="0.2">
      <c r="A4227" s="164"/>
      <c r="D4227" s="8"/>
    </row>
    <row r="4228" spans="1:4" x14ac:dyDescent="0.2">
      <c r="A4228" s="164"/>
      <c r="D4228" s="8"/>
    </row>
    <row r="4229" spans="1:4" x14ac:dyDescent="0.2">
      <c r="A4229" s="164"/>
      <c r="D4229" s="8"/>
    </row>
    <row r="4230" spans="1:4" x14ac:dyDescent="0.2">
      <c r="A4230" s="164"/>
      <c r="D4230" s="8"/>
    </row>
    <row r="4231" spans="1:4" x14ac:dyDescent="0.2">
      <c r="A4231" s="164"/>
      <c r="D4231" s="8"/>
    </row>
    <row r="4232" spans="1:4" x14ac:dyDescent="0.2">
      <c r="A4232" s="164"/>
      <c r="D4232" s="8"/>
    </row>
    <row r="4233" spans="1:4" x14ac:dyDescent="0.2">
      <c r="A4233" s="164"/>
      <c r="D4233" s="8"/>
    </row>
    <row r="4234" spans="1:4" x14ac:dyDescent="0.2">
      <c r="A4234" s="164"/>
      <c r="D4234" s="8"/>
    </row>
    <row r="4235" spans="1:4" x14ac:dyDescent="0.2">
      <c r="A4235" s="164"/>
      <c r="D4235" s="8"/>
    </row>
    <row r="4236" spans="1:4" x14ac:dyDescent="0.2">
      <c r="A4236" s="164"/>
      <c r="D4236" s="8"/>
    </row>
    <row r="4237" spans="1:4" x14ac:dyDescent="0.2">
      <c r="A4237" s="164"/>
      <c r="D4237" s="8"/>
    </row>
    <row r="4238" spans="1:4" x14ac:dyDescent="0.2">
      <c r="A4238" s="164"/>
      <c r="D4238" s="8"/>
    </row>
    <row r="4239" spans="1:4" x14ac:dyDescent="0.2">
      <c r="A4239" s="164"/>
      <c r="D4239" s="8"/>
    </row>
    <row r="4240" spans="1:4" x14ac:dyDescent="0.2">
      <c r="A4240" s="164"/>
      <c r="D4240" s="8"/>
    </row>
    <row r="4241" spans="1:4" x14ac:dyDescent="0.2">
      <c r="A4241" s="164"/>
      <c r="D4241" s="8"/>
    </row>
    <row r="4242" spans="1:4" x14ac:dyDescent="0.2">
      <c r="A4242" s="164"/>
      <c r="D4242" s="8"/>
    </row>
    <row r="4243" spans="1:4" x14ac:dyDescent="0.2">
      <c r="A4243" s="164"/>
      <c r="D4243" s="8"/>
    </row>
    <row r="4244" spans="1:4" x14ac:dyDescent="0.2">
      <c r="A4244" s="164"/>
      <c r="D4244" s="8"/>
    </row>
    <row r="4245" spans="1:4" x14ac:dyDescent="0.2">
      <c r="A4245" s="164"/>
      <c r="D4245" s="8"/>
    </row>
    <row r="4246" spans="1:4" x14ac:dyDescent="0.2">
      <c r="A4246" s="164"/>
      <c r="D4246" s="8"/>
    </row>
    <row r="4247" spans="1:4" x14ac:dyDescent="0.2">
      <c r="A4247" s="164"/>
      <c r="D4247" s="8"/>
    </row>
    <row r="4248" spans="1:4" x14ac:dyDescent="0.2">
      <c r="A4248" s="164"/>
      <c r="D4248" s="8"/>
    </row>
    <row r="4249" spans="1:4" x14ac:dyDescent="0.2">
      <c r="A4249" s="164"/>
      <c r="D4249" s="8"/>
    </row>
    <row r="4250" spans="1:4" x14ac:dyDescent="0.2">
      <c r="A4250" s="164"/>
      <c r="D4250" s="8"/>
    </row>
    <row r="4251" spans="1:4" x14ac:dyDescent="0.2">
      <c r="A4251" s="164"/>
      <c r="D4251" s="8"/>
    </row>
    <row r="4252" spans="1:4" x14ac:dyDescent="0.2">
      <c r="A4252" s="164"/>
      <c r="D4252" s="8"/>
    </row>
    <row r="4253" spans="1:4" x14ac:dyDescent="0.2">
      <c r="A4253" s="164"/>
      <c r="D4253" s="8"/>
    </row>
    <row r="4254" spans="1:4" x14ac:dyDescent="0.2">
      <c r="A4254" s="164"/>
      <c r="D4254" s="8"/>
    </row>
    <row r="4255" spans="1:4" x14ac:dyDescent="0.2">
      <c r="A4255" s="164"/>
      <c r="D4255" s="8"/>
    </row>
    <row r="4256" spans="1:4" x14ac:dyDescent="0.2">
      <c r="A4256" s="164"/>
      <c r="D4256" s="8"/>
    </row>
    <row r="4257" spans="1:4" x14ac:dyDescent="0.2">
      <c r="A4257" s="164"/>
      <c r="D4257" s="8"/>
    </row>
    <row r="4258" spans="1:4" x14ac:dyDescent="0.2">
      <c r="A4258" s="164"/>
      <c r="D4258" s="8"/>
    </row>
    <row r="4259" spans="1:4" x14ac:dyDescent="0.2">
      <c r="A4259" s="164"/>
      <c r="D4259" s="8"/>
    </row>
    <row r="4260" spans="1:4" x14ac:dyDescent="0.2">
      <c r="A4260" s="164"/>
      <c r="D4260" s="8"/>
    </row>
    <row r="4261" spans="1:4" x14ac:dyDescent="0.2">
      <c r="A4261" s="164"/>
      <c r="D4261" s="8"/>
    </row>
    <row r="4262" spans="1:4" x14ac:dyDescent="0.2">
      <c r="A4262" s="164"/>
      <c r="D4262" s="8"/>
    </row>
    <row r="4263" spans="1:4" x14ac:dyDescent="0.2">
      <c r="A4263" s="164"/>
      <c r="D4263" s="8"/>
    </row>
    <row r="4264" spans="1:4" x14ac:dyDescent="0.2">
      <c r="A4264" s="164"/>
      <c r="D4264" s="8"/>
    </row>
    <row r="4265" spans="1:4" x14ac:dyDescent="0.2">
      <c r="A4265" s="164"/>
      <c r="D4265" s="8"/>
    </row>
    <row r="4266" spans="1:4" x14ac:dyDescent="0.2">
      <c r="A4266" s="164"/>
      <c r="D4266" s="8"/>
    </row>
    <row r="4267" spans="1:4" x14ac:dyDescent="0.2">
      <c r="A4267" s="164"/>
      <c r="D4267" s="8"/>
    </row>
    <row r="4268" spans="1:4" x14ac:dyDescent="0.2">
      <c r="A4268" s="164"/>
      <c r="D4268" s="8"/>
    </row>
    <row r="4269" spans="1:4" x14ac:dyDescent="0.2">
      <c r="A4269" s="164"/>
      <c r="D4269" s="8"/>
    </row>
    <row r="4270" spans="1:4" x14ac:dyDescent="0.2">
      <c r="A4270" s="164"/>
      <c r="D4270" s="8"/>
    </row>
    <row r="4271" spans="1:4" x14ac:dyDescent="0.2">
      <c r="A4271" s="164"/>
      <c r="D4271" s="8"/>
    </row>
    <row r="4272" spans="1:4" x14ac:dyDescent="0.2">
      <c r="A4272" s="164"/>
      <c r="D4272" s="8"/>
    </row>
    <row r="4273" spans="1:4" x14ac:dyDescent="0.2">
      <c r="A4273" s="164"/>
      <c r="D4273" s="8"/>
    </row>
    <row r="4274" spans="1:4" x14ac:dyDescent="0.2">
      <c r="A4274" s="164"/>
      <c r="D4274" s="8"/>
    </row>
    <row r="4275" spans="1:4" x14ac:dyDescent="0.2">
      <c r="A4275" s="164"/>
      <c r="D4275" s="8"/>
    </row>
    <row r="4276" spans="1:4" x14ac:dyDescent="0.2">
      <c r="A4276" s="164"/>
      <c r="D4276" s="8"/>
    </row>
    <row r="4277" spans="1:4" x14ac:dyDescent="0.2">
      <c r="A4277" s="164"/>
      <c r="D4277" s="8"/>
    </row>
    <row r="4278" spans="1:4" x14ac:dyDescent="0.2">
      <c r="A4278" s="164"/>
      <c r="D4278" s="8"/>
    </row>
    <row r="4279" spans="1:4" x14ac:dyDescent="0.2">
      <c r="A4279" s="164"/>
      <c r="D4279" s="8"/>
    </row>
    <row r="4280" spans="1:4" x14ac:dyDescent="0.2">
      <c r="A4280" s="164"/>
      <c r="D4280" s="8"/>
    </row>
    <row r="4281" spans="1:4" x14ac:dyDescent="0.2">
      <c r="A4281" s="164"/>
      <c r="D4281" s="8"/>
    </row>
    <row r="4282" spans="1:4" x14ac:dyDescent="0.2">
      <c r="A4282" s="164"/>
      <c r="D4282" s="8"/>
    </row>
    <row r="4283" spans="1:4" x14ac:dyDescent="0.2">
      <c r="A4283" s="164"/>
      <c r="D4283" s="8"/>
    </row>
    <row r="4284" spans="1:4" x14ac:dyDescent="0.2">
      <c r="A4284" s="164"/>
      <c r="D4284" s="8"/>
    </row>
    <row r="4285" spans="1:4" x14ac:dyDescent="0.2">
      <c r="A4285" s="164"/>
      <c r="D4285" s="8"/>
    </row>
    <row r="4286" spans="1:4" x14ac:dyDescent="0.2">
      <c r="A4286" s="164"/>
      <c r="D4286" s="8"/>
    </row>
    <row r="4287" spans="1:4" x14ac:dyDescent="0.2">
      <c r="A4287" s="164"/>
      <c r="D4287" s="8"/>
    </row>
    <row r="4288" spans="1:4" x14ac:dyDescent="0.2">
      <c r="A4288" s="164"/>
      <c r="D4288" s="8"/>
    </row>
    <row r="4289" spans="1:4" x14ac:dyDescent="0.2">
      <c r="A4289" s="164"/>
      <c r="D4289" s="8"/>
    </row>
    <row r="4290" spans="1:4" x14ac:dyDescent="0.2">
      <c r="A4290" s="164"/>
      <c r="D4290" s="8"/>
    </row>
    <row r="4291" spans="1:4" x14ac:dyDescent="0.2">
      <c r="A4291" s="164"/>
      <c r="D4291" s="8"/>
    </row>
    <row r="4292" spans="1:4" x14ac:dyDescent="0.2">
      <c r="A4292" s="164"/>
      <c r="D4292" s="8"/>
    </row>
    <row r="4293" spans="1:4" x14ac:dyDescent="0.2">
      <c r="A4293" s="164"/>
      <c r="D4293" s="8"/>
    </row>
    <row r="4294" spans="1:4" x14ac:dyDescent="0.2">
      <c r="A4294" s="164"/>
      <c r="D4294" s="8"/>
    </row>
    <row r="4295" spans="1:4" x14ac:dyDescent="0.2">
      <c r="A4295" s="164"/>
      <c r="D4295" s="8"/>
    </row>
    <row r="4296" spans="1:4" x14ac:dyDescent="0.2">
      <c r="A4296" s="164"/>
      <c r="D4296" s="8"/>
    </row>
    <row r="4297" spans="1:4" x14ac:dyDescent="0.2">
      <c r="A4297" s="164"/>
      <c r="D4297" s="8"/>
    </row>
    <row r="4298" spans="1:4" x14ac:dyDescent="0.2">
      <c r="A4298" s="164"/>
      <c r="D4298" s="8"/>
    </row>
    <row r="4299" spans="1:4" x14ac:dyDescent="0.2">
      <c r="A4299" s="164"/>
      <c r="D4299" s="8"/>
    </row>
    <row r="4300" spans="1:4" x14ac:dyDescent="0.2">
      <c r="A4300" s="164"/>
      <c r="D4300" s="8"/>
    </row>
    <row r="4301" spans="1:4" x14ac:dyDescent="0.2">
      <c r="A4301" s="164"/>
      <c r="D4301" s="8"/>
    </row>
    <row r="4302" spans="1:4" x14ac:dyDescent="0.2">
      <c r="A4302" s="164"/>
      <c r="D4302" s="8"/>
    </row>
    <row r="4303" spans="1:4" x14ac:dyDescent="0.2">
      <c r="A4303" s="164"/>
      <c r="D4303" s="8"/>
    </row>
    <row r="4304" spans="1:4" x14ac:dyDescent="0.2">
      <c r="A4304" s="164"/>
      <c r="D4304" s="8"/>
    </row>
    <row r="4305" spans="1:4" x14ac:dyDescent="0.2">
      <c r="A4305" s="164"/>
      <c r="D4305" s="8"/>
    </row>
    <row r="4306" spans="1:4" x14ac:dyDescent="0.2">
      <c r="A4306" s="164"/>
      <c r="D4306" s="8"/>
    </row>
    <row r="4307" spans="1:4" x14ac:dyDescent="0.2">
      <c r="A4307" s="164"/>
      <c r="D4307" s="8"/>
    </row>
    <row r="4308" spans="1:4" x14ac:dyDescent="0.2">
      <c r="A4308" s="164"/>
      <c r="D4308" s="8"/>
    </row>
    <row r="4309" spans="1:4" x14ac:dyDescent="0.2">
      <c r="A4309" s="164"/>
      <c r="D4309" s="8"/>
    </row>
    <row r="4310" spans="1:4" x14ac:dyDescent="0.2">
      <c r="A4310" s="164"/>
      <c r="D4310" s="8"/>
    </row>
    <row r="4311" spans="1:4" x14ac:dyDescent="0.2">
      <c r="A4311" s="164"/>
      <c r="D4311" s="8"/>
    </row>
    <row r="4312" spans="1:4" x14ac:dyDescent="0.2">
      <c r="A4312" s="164"/>
      <c r="D4312" s="8"/>
    </row>
    <row r="4313" spans="1:4" x14ac:dyDescent="0.2">
      <c r="A4313" s="164"/>
      <c r="D4313" s="8"/>
    </row>
    <row r="4314" spans="1:4" x14ac:dyDescent="0.2">
      <c r="A4314" s="164"/>
      <c r="D4314" s="8"/>
    </row>
    <row r="4315" spans="1:4" x14ac:dyDescent="0.2">
      <c r="A4315" s="164"/>
      <c r="D4315" s="8"/>
    </row>
    <row r="4316" spans="1:4" x14ac:dyDescent="0.2">
      <c r="A4316" s="164"/>
      <c r="D4316" s="8"/>
    </row>
    <row r="4317" spans="1:4" x14ac:dyDescent="0.2">
      <c r="A4317" s="164"/>
      <c r="D4317" s="8"/>
    </row>
    <row r="4318" spans="1:4" x14ac:dyDescent="0.2">
      <c r="A4318" s="164"/>
      <c r="D4318" s="8"/>
    </row>
    <row r="4319" spans="1:4" x14ac:dyDescent="0.2">
      <c r="A4319" s="164"/>
      <c r="D4319" s="8"/>
    </row>
    <row r="4320" spans="1:4" x14ac:dyDescent="0.2">
      <c r="A4320" s="164"/>
      <c r="D4320" s="8"/>
    </row>
    <row r="4321" spans="1:4" x14ac:dyDescent="0.2">
      <c r="A4321" s="164"/>
      <c r="D4321" s="8"/>
    </row>
    <row r="4322" spans="1:4" x14ac:dyDescent="0.2">
      <c r="A4322" s="164"/>
      <c r="D4322" s="8"/>
    </row>
    <row r="4323" spans="1:4" x14ac:dyDescent="0.2">
      <c r="A4323" s="164"/>
      <c r="D4323" s="8"/>
    </row>
    <row r="4324" spans="1:4" x14ac:dyDescent="0.2">
      <c r="A4324" s="164"/>
      <c r="D4324" s="8"/>
    </row>
    <row r="4325" spans="1:4" x14ac:dyDescent="0.2">
      <c r="A4325" s="164"/>
      <c r="D4325" s="8"/>
    </row>
    <row r="4326" spans="1:4" x14ac:dyDescent="0.2">
      <c r="A4326" s="164"/>
      <c r="D4326" s="8"/>
    </row>
    <row r="4327" spans="1:4" x14ac:dyDescent="0.2">
      <c r="A4327" s="164"/>
      <c r="D4327" s="8"/>
    </row>
    <row r="4328" spans="1:4" x14ac:dyDescent="0.2">
      <c r="A4328" s="164"/>
      <c r="D4328" s="8"/>
    </row>
    <row r="4329" spans="1:4" x14ac:dyDescent="0.2">
      <c r="A4329" s="164"/>
      <c r="D4329" s="8"/>
    </row>
    <row r="4330" spans="1:4" x14ac:dyDescent="0.2">
      <c r="A4330" s="164"/>
      <c r="D4330" s="8"/>
    </row>
    <row r="4331" spans="1:4" x14ac:dyDescent="0.2">
      <c r="A4331" s="164"/>
      <c r="D4331" s="8"/>
    </row>
    <row r="4332" spans="1:4" x14ac:dyDescent="0.2">
      <c r="A4332" s="164"/>
      <c r="D4332" s="8"/>
    </row>
    <row r="4333" spans="1:4" x14ac:dyDescent="0.2">
      <c r="A4333" s="164"/>
      <c r="D4333" s="8"/>
    </row>
    <row r="4334" spans="1:4" x14ac:dyDescent="0.2">
      <c r="A4334" s="164"/>
      <c r="D4334" s="8"/>
    </row>
    <row r="4335" spans="1:4" x14ac:dyDescent="0.2">
      <c r="A4335" s="164"/>
      <c r="D4335" s="8"/>
    </row>
    <row r="4336" spans="1:4" x14ac:dyDescent="0.2">
      <c r="A4336" s="164"/>
      <c r="D4336" s="8"/>
    </row>
    <row r="4337" spans="1:4" x14ac:dyDescent="0.2">
      <c r="A4337" s="164"/>
      <c r="D4337" s="8"/>
    </row>
    <row r="4338" spans="1:4" x14ac:dyDescent="0.2">
      <c r="A4338" s="164"/>
      <c r="D4338" s="8"/>
    </row>
    <row r="4339" spans="1:4" x14ac:dyDescent="0.2">
      <c r="A4339" s="164"/>
      <c r="D4339" s="8"/>
    </row>
    <row r="4340" spans="1:4" x14ac:dyDescent="0.2">
      <c r="A4340" s="164"/>
      <c r="D4340" s="8"/>
    </row>
    <row r="4341" spans="1:4" x14ac:dyDescent="0.2">
      <c r="A4341" s="164"/>
      <c r="D4341" s="8"/>
    </row>
    <row r="4342" spans="1:4" x14ac:dyDescent="0.2">
      <c r="A4342" s="164"/>
      <c r="D4342" s="8"/>
    </row>
    <row r="4343" spans="1:4" x14ac:dyDescent="0.2">
      <c r="A4343" s="164"/>
      <c r="D4343" s="8"/>
    </row>
    <row r="4344" spans="1:4" x14ac:dyDescent="0.2">
      <c r="A4344" s="164"/>
      <c r="D4344" s="8"/>
    </row>
    <row r="4345" spans="1:4" x14ac:dyDescent="0.2">
      <c r="A4345" s="164"/>
      <c r="D4345" s="8"/>
    </row>
    <row r="4346" spans="1:4" x14ac:dyDescent="0.2">
      <c r="A4346" s="164"/>
      <c r="D4346" s="8"/>
    </row>
    <row r="4347" spans="1:4" x14ac:dyDescent="0.2">
      <c r="A4347" s="164"/>
      <c r="D4347" s="8"/>
    </row>
    <row r="4348" spans="1:4" x14ac:dyDescent="0.2">
      <c r="A4348" s="164"/>
      <c r="D4348" s="8"/>
    </row>
    <row r="4349" spans="1:4" x14ac:dyDescent="0.2">
      <c r="A4349" s="164"/>
      <c r="D4349" s="8"/>
    </row>
    <row r="4350" spans="1:4" x14ac:dyDescent="0.2">
      <c r="A4350" s="164"/>
      <c r="D4350" s="8"/>
    </row>
    <row r="4351" spans="1:4" x14ac:dyDescent="0.2">
      <c r="A4351" s="164"/>
      <c r="D4351" s="8"/>
    </row>
    <row r="4352" spans="1:4" x14ac:dyDescent="0.2">
      <c r="A4352" s="164"/>
      <c r="D4352" s="8"/>
    </row>
    <row r="4353" spans="1:4" x14ac:dyDescent="0.2">
      <c r="A4353" s="164"/>
      <c r="D4353" s="8"/>
    </row>
    <row r="4354" spans="1:4" x14ac:dyDescent="0.2">
      <c r="A4354" s="164"/>
      <c r="D4354" s="8"/>
    </row>
    <row r="4355" spans="1:4" x14ac:dyDescent="0.2">
      <c r="A4355" s="164"/>
      <c r="D4355" s="8"/>
    </row>
    <row r="4356" spans="1:4" x14ac:dyDescent="0.2">
      <c r="A4356" s="164"/>
      <c r="D4356" s="8"/>
    </row>
    <row r="4357" spans="1:4" x14ac:dyDescent="0.2">
      <c r="A4357" s="164"/>
      <c r="D4357" s="8"/>
    </row>
    <row r="4358" spans="1:4" x14ac:dyDescent="0.2">
      <c r="A4358" s="164"/>
      <c r="D4358" s="8"/>
    </row>
    <row r="4359" spans="1:4" x14ac:dyDescent="0.2">
      <c r="A4359" s="164"/>
      <c r="D4359" s="8"/>
    </row>
    <row r="4360" spans="1:4" x14ac:dyDescent="0.2">
      <c r="A4360" s="164"/>
      <c r="D4360" s="8"/>
    </row>
    <row r="4361" spans="1:4" x14ac:dyDescent="0.2">
      <c r="A4361" s="164"/>
      <c r="D4361" s="8"/>
    </row>
    <row r="4362" spans="1:4" x14ac:dyDescent="0.2">
      <c r="A4362" s="164"/>
      <c r="D4362" s="8"/>
    </row>
    <row r="4363" spans="1:4" x14ac:dyDescent="0.2">
      <c r="A4363" s="164"/>
      <c r="D4363" s="8"/>
    </row>
    <row r="4364" spans="1:4" x14ac:dyDescent="0.2">
      <c r="A4364" s="164"/>
      <c r="D4364" s="8"/>
    </row>
    <row r="4365" spans="1:4" x14ac:dyDescent="0.2">
      <c r="A4365" s="164"/>
      <c r="D4365" s="8"/>
    </row>
    <row r="4366" spans="1:4" x14ac:dyDescent="0.2">
      <c r="A4366" s="164"/>
      <c r="D4366" s="8"/>
    </row>
    <row r="4367" spans="1:4" x14ac:dyDescent="0.2">
      <c r="A4367" s="164"/>
      <c r="D4367" s="8"/>
    </row>
    <row r="4368" spans="1:4" x14ac:dyDescent="0.2">
      <c r="A4368" s="164"/>
      <c r="D4368" s="8"/>
    </row>
    <row r="4369" spans="1:4" x14ac:dyDescent="0.2">
      <c r="A4369" s="164"/>
      <c r="D4369" s="8"/>
    </row>
    <row r="4370" spans="1:4" x14ac:dyDescent="0.2">
      <c r="A4370" s="164"/>
      <c r="D4370" s="8"/>
    </row>
    <row r="4371" spans="1:4" x14ac:dyDescent="0.2">
      <c r="A4371" s="164"/>
      <c r="D4371" s="8"/>
    </row>
    <row r="4372" spans="1:4" x14ac:dyDescent="0.2">
      <c r="A4372" s="164"/>
      <c r="D4372" s="8"/>
    </row>
    <row r="4373" spans="1:4" x14ac:dyDescent="0.2">
      <c r="A4373" s="164"/>
      <c r="D4373" s="8"/>
    </row>
    <row r="4374" spans="1:4" x14ac:dyDescent="0.2">
      <c r="A4374" s="164"/>
      <c r="D4374" s="8"/>
    </row>
    <row r="4375" spans="1:4" x14ac:dyDescent="0.2">
      <c r="A4375" s="164"/>
      <c r="D4375" s="8"/>
    </row>
    <row r="4376" spans="1:4" x14ac:dyDescent="0.2">
      <c r="A4376" s="164"/>
      <c r="D4376" s="8"/>
    </row>
    <row r="4377" spans="1:4" x14ac:dyDescent="0.2">
      <c r="A4377" s="164"/>
      <c r="D4377" s="8"/>
    </row>
    <row r="4378" spans="1:4" x14ac:dyDescent="0.2">
      <c r="A4378" s="164"/>
      <c r="D4378" s="8"/>
    </row>
    <row r="4379" spans="1:4" x14ac:dyDescent="0.2">
      <c r="A4379" s="164"/>
      <c r="D4379" s="8"/>
    </row>
    <row r="4380" spans="1:4" x14ac:dyDescent="0.2">
      <c r="A4380" s="164"/>
      <c r="D4380" s="8"/>
    </row>
    <row r="4381" spans="1:4" x14ac:dyDescent="0.2">
      <c r="A4381" s="164"/>
      <c r="D4381" s="8"/>
    </row>
    <row r="4382" spans="1:4" x14ac:dyDescent="0.2">
      <c r="A4382" s="164"/>
      <c r="D4382" s="8"/>
    </row>
    <row r="4383" spans="1:4" x14ac:dyDescent="0.2">
      <c r="A4383" s="164"/>
      <c r="D4383" s="8"/>
    </row>
    <row r="4384" spans="1:4" x14ac:dyDescent="0.2">
      <c r="A4384" s="164"/>
      <c r="D4384" s="8"/>
    </row>
    <row r="4385" spans="1:4" x14ac:dyDescent="0.2">
      <c r="A4385" s="164"/>
      <c r="D4385" s="8"/>
    </row>
    <row r="4386" spans="1:4" x14ac:dyDescent="0.2">
      <c r="A4386" s="164"/>
      <c r="D4386" s="8"/>
    </row>
    <row r="4387" spans="1:4" x14ac:dyDescent="0.2">
      <c r="A4387" s="164"/>
      <c r="D4387" s="8"/>
    </row>
    <row r="4388" spans="1:4" x14ac:dyDescent="0.2">
      <c r="A4388" s="164"/>
      <c r="D4388" s="8"/>
    </row>
    <row r="4389" spans="1:4" x14ac:dyDescent="0.2">
      <c r="A4389" s="164"/>
      <c r="D4389" s="8"/>
    </row>
    <row r="4390" spans="1:4" x14ac:dyDescent="0.2">
      <c r="A4390" s="164"/>
      <c r="D4390" s="8"/>
    </row>
    <row r="4391" spans="1:4" x14ac:dyDescent="0.2">
      <c r="A4391" s="164"/>
      <c r="D4391" s="8"/>
    </row>
    <row r="4392" spans="1:4" x14ac:dyDescent="0.2">
      <c r="A4392" s="164"/>
      <c r="D4392" s="8"/>
    </row>
    <row r="4393" spans="1:4" x14ac:dyDescent="0.2">
      <c r="A4393" s="164"/>
      <c r="D4393" s="8"/>
    </row>
    <row r="4394" spans="1:4" x14ac:dyDescent="0.2">
      <c r="A4394" s="164"/>
      <c r="D4394" s="8"/>
    </row>
    <row r="4395" spans="1:4" x14ac:dyDescent="0.2">
      <c r="A4395" s="164"/>
      <c r="D4395" s="8"/>
    </row>
    <row r="4396" spans="1:4" x14ac:dyDescent="0.2">
      <c r="A4396" s="164"/>
      <c r="D4396" s="8"/>
    </row>
    <row r="4397" spans="1:4" x14ac:dyDescent="0.2">
      <c r="A4397" s="164"/>
      <c r="D4397" s="8"/>
    </row>
    <row r="4398" spans="1:4" x14ac:dyDescent="0.2">
      <c r="A4398" s="164"/>
      <c r="D4398" s="8"/>
    </row>
    <row r="4399" spans="1:4" x14ac:dyDescent="0.2">
      <c r="A4399" s="164"/>
      <c r="D4399" s="8"/>
    </row>
    <row r="4400" spans="1:4" x14ac:dyDescent="0.2">
      <c r="A4400" s="164"/>
      <c r="D4400" s="8"/>
    </row>
    <row r="4401" spans="1:4" x14ac:dyDescent="0.2">
      <c r="A4401" s="164"/>
      <c r="D4401" s="8"/>
    </row>
    <row r="4402" spans="1:4" x14ac:dyDescent="0.2">
      <c r="A4402" s="164"/>
      <c r="D4402" s="8"/>
    </row>
    <row r="4403" spans="1:4" x14ac:dyDescent="0.2">
      <c r="A4403" s="164"/>
      <c r="D4403" s="8"/>
    </row>
    <row r="4404" spans="1:4" x14ac:dyDescent="0.2">
      <c r="A4404" s="164"/>
      <c r="D4404" s="8"/>
    </row>
    <row r="4405" spans="1:4" x14ac:dyDescent="0.2">
      <c r="A4405" s="164"/>
      <c r="D4405" s="8"/>
    </row>
    <row r="4406" spans="1:4" x14ac:dyDescent="0.2">
      <c r="A4406" s="164"/>
      <c r="D4406" s="8"/>
    </row>
    <row r="4407" spans="1:4" x14ac:dyDescent="0.2">
      <c r="A4407" s="164"/>
      <c r="D4407" s="8"/>
    </row>
    <row r="4408" spans="1:4" x14ac:dyDescent="0.2">
      <c r="A4408" s="164"/>
      <c r="D4408" s="8"/>
    </row>
    <row r="4409" spans="1:4" x14ac:dyDescent="0.2">
      <c r="A4409" s="164"/>
      <c r="D4409" s="8"/>
    </row>
    <row r="4410" spans="1:4" x14ac:dyDescent="0.2">
      <c r="A4410" s="164"/>
      <c r="D4410" s="8"/>
    </row>
    <row r="4411" spans="1:4" x14ac:dyDescent="0.2">
      <c r="A4411" s="164"/>
      <c r="D4411" s="8"/>
    </row>
    <row r="4412" spans="1:4" x14ac:dyDescent="0.2">
      <c r="A4412" s="164"/>
      <c r="D4412" s="8"/>
    </row>
    <row r="4413" spans="1:4" x14ac:dyDescent="0.2">
      <c r="A4413" s="164"/>
      <c r="D4413" s="8"/>
    </row>
    <row r="4414" spans="1:4" x14ac:dyDescent="0.2">
      <c r="A4414" s="164"/>
      <c r="D4414" s="8"/>
    </row>
    <row r="4415" spans="1:4" x14ac:dyDescent="0.2">
      <c r="A4415" s="164"/>
      <c r="D4415" s="8"/>
    </row>
    <row r="4416" spans="1:4" x14ac:dyDescent="0.2">
      <c r="A4416" s="164"/>
      <c r="D4416" s="8"/>
    </row>
    <row r="4417" spans="1:4" x14ac:dyDescent="0.2">
      <c r="A4417" s="164"/>
      <c r="D4417" s="8"/>
    </row>
    <row r="4418" spans="1:4" x14ac:dyDescent="0.2">
      <c r="A4418" s="164"/>
      <c r="D4418" s="8"/>
    </row>
    <row r="4419" spans="1:4" x14ac:dyDescent="0.2">
      <c r="A4419" s="164"/>
      <c r="D4419" s="8"/>
    </row>
    <row r="4420" spans="1:4" x14ac:dyDescent="0.2">
      <c r="A4420" s="164"/>
      <c r="D4420" s="8"/>
    </row>
    <row r="4421" spans="1:4" x14ac:dyDescent="0.2">
      <c r="A4421" s="164"/>
      <c r="D4421" s="8"/>
    </row>
    <row r="4422" spans="1:4" x14ac:dyDescent="0.2">
      <c r="A4422" s="164"/>
      <c r="D4422" s="8"/>
    </row>
    <row r="4423" spans="1:4" x14ac:dyDescent="0.2">
      <c r="A4423" s="164"/>
      <c r="D4423" s="8"/>
    </row>
    <row r="4424" spans="1:4" x14ac:dyDescent="0.2">
      <c r="A4424" s="164"/>
      <c r="D4424" s="8"/>
    </row>
    <row r="4425" spans="1:4" x14ac:dyDescent="0.2">
      <c r="A4425" s="164"/>
      <c r="D4425" s="8"/>
    </row>
    <row r="4426" spans="1:4" x14ac:dyDescent="0.2">
      <c r="A4426" s="164"/>
      <c r="D4426" s="8"/>
    </row>
    <row r="4427" spans="1:4" x14ac:dyDescent="0.2">
      <c r="A4427" s="164"/>
      <c r="D4427" s="8"/>
    </row>
    <row r="4428" spans="1:4" x14ac:dyDescent="0.2">
      <c r="A4428" s="164"/>
      <c r="D4428" s="8"/>
    </row>
    <row r="4429" spans="1:4" x14ac:dyDescent="0.2">
      <c r="A4429" s="164"/>
      <c r="D4429" s="8"/>
    </row>
    <row r="4430" spans="1:4" x14ac:dyDescent="0.2">
      <c r="A4430" s="164"/>
      <c r="D4430" s="8"/>
    </row>
    <row r="4431" spans="1:4" x14ac:dyDescent="0.2">
      <c r="A4431" s="164"/>
      <c r="D4431" s="8"/>
    </row>
    <row r="4432" spans="1:4" x14ac:dyDescent="0.2">
      <c r="A4432" s="164"/>
      <c r="D4432" s="8"/>
    </row>
    <row r="4433" spans="1:4" x14ac:dyDescent="0.2">
      <c r="A4433" s="164"/>
      <c r="D4433" s="8"/>
    </row>
    <row r="4434" spans="1:4" x14ac:dyDescent="0.2">
      <c r="A4434" s="164"/>
      <c r="D4434" s="8"/>
    </row>
    <row r="4435" spans="1:4" x14ac:dyDescent="0.2">
      <c r="A4435" s="164"/>
      <c r="D4435" s="8"/>
    </row>
    <row r="4436" spans="1:4" x14ac:dyDescent="0.2">
      <c r="A4436" s="164"/>
      <c r="D4436" s="8"/>
    </row>
    <row r="4437" spans="1:4" x14ac:dyDescent="0.2">
      <c r="A4437" s="164"/>
      <c r="D4437" s="8"/>
    </row>
    <row r="4438" spans="1:4" x14ac:dyDescent="0.2">
      <c r="A4438" s="164"/>
      <c r="D4438" s="8"/>
    </row>
    <row r="4439" spans="1:4" x14ac:dyDescent="0.2">
      <c r="A4439" s="164"/>
      <c r="D4439" s="8"/>
    </row>
    <row r="4440" spans="1:4" x14ac:dyDescent="0.2">
      <c r="A4440" s="164"/>
      <c r="D4440" s="8"/>
    </row>
    <row r="4441" spans="1:4" x14ac:dyDescent="0.2">
      <c r="A4441" s="164"/>
      <c r="D4441" s="8"/>
    </row>
    <row r="4442" spans="1:4" x14ac:dyDescent="0.2">
      <c r="A4442" s="164"/>
      <c r="D4442" s="8"/>
    </row>
    <row r="4443" spans="1:4" x14ac:dyDescent="0.2">
      <c r="A4443" s="164"/>
      <c r="D4443" s="8"/>
    </row>
    <row r="4444" spans="1:4" x14ac:dyDescent="0.2">
      <c r="A4444" s="164"/>
      <c r="D4444" s="8"/>
    </row>
    <row r="4445" spans="1:4" x14ac:dyDescent="0.2">
      <c r="A4445" s="164"/>
      <c r="D4445" s="8"/>
    </row>
    <row r="4446" spans="1:4" x14ac:dyDescent="0.2">
      <c r="A4446" s="164"/>
      <c r="D4446" s="8"/>
    </row>
    <row r="4447" spans="1:4" x14ac:dyDescent="0.2">
      <c r="A4447" s="164"/>
      <c r="D4447" s="8"/>
    </row>
    <row r="4448" spans="1:4" x14ac:dyDescent="0.2">
      <c r="A4448" s="164"/>
      <c r="D4448" s="8"/>
    </row>
    <row r="4449" spans="1:4" x14ac:dyDescent="0.2">
      <c r="A4449" s="164"/>
      <c r="D4449" s="8"/>
    </row>
    <row r="4450" spans="1:4" x14ac:dyDescent="0.2">
      <c r="A4450" s="164"/>
      <c r="D4450" s="8"/>
    </row>
    <row r="4451" spans="1:4" x14ac:dyDescent="0.2">
      <c r="A4451" s="164"/>
      <c r="D4451" s="8"/>
    </row>
    <row r="4452" spans="1:4" x14ac:dyDescent="0.2">
      <c r="A4452" s="164"/>
      <c r="D4452" s="8"/>
    </row>
    <row r="4453" spans="1:4" x14ac:dyDescent="0.2">
      <c r="A4453" s="164"/>
      <c r="D4453" s="8"/>
    </row>
    <row r="4454" spans="1:4" x14ac:dyDescent="0.2">
      <c r="A4454" s="164"/>
      <c r="D4454" s="8"/>
    </row>
    <row r="4455" spans="1:4" x14ac:dyDescent="0.2">
      <c r="A4455" s="164"/>
      <c r="D4455" s="8"/>
    </row>
    <row r="4456" spans="1:4" x14ac:dyDescent="0.2">
      <c r="A4456" s="164"/>
      <c r="D4456" s="8"/>
    </row>
    <row r="4457" spans="1:4" x14ac:dyDescent="0.2">
      <c r="A4457" s="164"/>
      <c r="D4457" s="8"/>
    </row>
    <row r="4458" spans="1:4" x14ac:dyDescent="0.2">
      <c r="A4458" s="164"/>
      <c r="D4458" s="8"/>
    </row>
    <row r="4459" spans="1:4" x14ac:dyDescent="0.2">
      <c r="A4459" s="164"/>
      <c r="D4459" s="8"/>
    </row>
    <row r="4460" spans="1:4" x14ac:dyDescent="0.2">
      <c r="A4460" s="164"/>
      <c r="D4460" s="8"/>
    </row>
    <row r="4461" spans="1:4" x14ac:dyDescent="0.2">
      <c r="A4461" s="164"/>
      <c r="D4461" s="8"/>
    </row>
    <row r="4462" spans="1:4" x14ac:dyDescent="0.2">
      <c r="A4462" s="164"/>
      <c r="D4462" s="8"/>
    </row>
    <row r="4463" spans="1:4" x14ac:dyDescent="0.2">
      <c r="A4463" s="164"/>
      <c r="D4463" s="8"/>
    </row>
    <row r="4464" spans="1:4" x14ac:dyDescent="0.2">
      <c r="A4464" s="164"/>
      <c r="D4464" s="8"/>
    </row>
    <row r="4465" spans="1:4" x14ac:dyDescent="0.2">
      <c r="A4465" s="164"/>
      <c r="D4465" s="8"/>
    </row>
    <row r="4466" spans="1:4" x14ac:dyDescent="0.2">
      <c r="A4466" s="164"/>
      <c r="D4466" s="8"/>
    </row>
    <row r="4467" spans="1:4" x14ac:dyDescent="0.2">
      <c r="A4467" s="164"/>
      <c r="D4467" s="8"/>
    </row>
    <row r="4468" spans="1:4" x14ac:dyDescent="0.2">
      <c r="A4468" s="164"/>
      <c r="D4468" s="8"/>
    </row>
    <row r="4469" spans="1:4" x14ac:dyDescent="0.2">
      <c r="A4469" s="164"/>
      <c r="D4469" s="8"/>
    </row>
    <row r="4470" spans="1:4" x14ac:dyDescent="0.2">
      <c r="A4470" s="164"/>
      <c r="D4470" s="8"/>
    </row>
    <row r="4471" spans="1:4" x14ac:dyDescent="0.2">
      <c r="A4471" s="164"/>
      <c r="D4471" s="8"/>
    </row>
    <row r="4472" spans="1:4" x14ac:dyDescent="0.2">
      <c r="A4472" s="164"/>
      <c r="D4472" s="8"/>
    </row>
    <row r="4473" spans="1:4" x14ac:dyDescent="0.2">
      <c r="A4473" s="164"/>
      <c r="D4473" s="8"/>
    </row>
    <row r="4474" spans="1:4" x14ac:dyDescent="0.2">
      <c r="A4474" s="164"/>
      <c r="D4474" s="8"/>
    </row>
    <row r="4475" spans="1:4" x14ac:dyDescent="0.2">
      <c r="A4475" s="164"/>
      <c r="D4475" s="8"/>
    </row>
    <row r="4476" spans="1:4" x14ac:dyDescent="0.2">
      <c r="A4476" s="164"/>
      <c r="D4476" s="8"/>
    </row>
    <row r="4477" spans="1:4" x14ac:dyDescent="0.2">
      <c r="A4477" s="164"/>
      <c r="D4477" s="8"/>
    </row>
    <row r="4478" spans="1:4" x14ac:dyDescent="0.2">
      <c r="A4478" s="164"/>
      <c r="D4478" s="8"/>
    </row>
    <row r="4479" spans="1:4" x14ac:dyDescent="0.2">
      <c r="A4479" s="164"/>
      <c r="D4479" s="8"/>
    </row>
    <row r="4480" spans="1:4" x14ac:dyDescent="0.2">
      <c r="A4480" s="164"/>
      <c r="D4480" s="8"/>
    </row>
    <row r="4481" spans="1:4" x14ac:dyDescent="0.2">
      <c r="A4481" s="164"/>
      <c r="D4481" s="8"/>
    </row>
    <row r="4482" spans="1:4" x14ac:dyDescent="0.2">
      <c r="A4482" s="164"/>
      <c r="D4482" s="8"/>
    </row>
    <row r="4483" spans="1:4" x14ac:dyDescent="0.2">
      <c r="A4483" s="164"/>
      <c r="D4483" s="8"/>
    </row>
    <row r="4484" spans="1:4" x14ac:dyDescent="0.2">
      <c r="A4484" s="164"/>
      <c r="D4484" s="8"/>
    </row>
    <row r="4485" spans="1:4" x14ac:dyDescent="0.2">
      <c r="A4485" s="164"/>
      <c r="D4485" s="8"/>
    </row>
    <row r="4486" spans="1:4" x14ac:dyDescent="0.2">
      <c r="A4486" s="164"/>
      <c r="D4486" s="8"/>
    </row>
    <row r="4487" spans="1:4" x14ac:dyDescent="0.2">
      <c r="A4487" s="164"/>
      <c r="D4487" s="8"/>
    </row>
    <row r="4488" spans="1:4" x14ac:dyDescent="0.2">
      <c r="A4488" s="164"/>
      <c r="D4488" s="8"/>
    </row>
    <row r="4489" spans="1:4" x14ac:dyDescent="0.2">
      <c r="A4489" s="164"/>
      <c r="D4489" s="8"/>
    </row>
    <row r="4490" spans="1:4" x14ac:dyDescent="0.2">
      <c r="A4490" s="164"/>
      <c r="D4490" s="8"/>
    </row>
    <row r="4491" spans="1:4" x14ac:dyDescent="0.2">
      <c r="A4491" s="164"/>
      <c r="D4491" s="8"/>
    </row>
    <row r="4492" spans="1:4" x14ac:dyDescent="0.2">
      <c r="A4492" s="164"/>
      <c r="D4492" s="8"/>
    </row>
    <row r="4493" spans="1:4" x14ac:dyDescent="0.2">
      <c r="A4493" s="164"/>
      <c r="D4493" s="8"/>
    </row>
    <row r="4494" spans="1:4" x14ac:dyDescent="0.2">
      <c r="A4494" s="164"/>
      <c r="D4494" s="8"/>
    </row>
    <row r="4495" spans="1:4" x14ac:dyDescent="0.2">
      <c r="A4495" s="164"/>
      <c r="D4495" s="8"/>
    </row>
    <row r="4496" spans="1:4" x14ac:dyDescent="0.2">
      <c r="A4496" s="164"/>
      <c r="D4496" s="8"/>
    </row>
    <row r="4497" spans="1:4" x14ac:dyDescent="0.2">
      <c r="A4497" s="164"/>
      <c r="D4497" s="8"/>
    </row>
    <row r="4498" spans="1:4" x14ac:dyDescent="0.2">
      <c r="A4498" s="164"/>
      <c r="D4498" s="8"/>
    </row>
    <row r="4499" spans="1:4" x14ac:dyDescent="0.2">
      <c r="A4499" s="164"/>
      <c r="D4499" s="8"/>
    </row>
    <row r="4500" spans="1:4" x14ac:dyDescent="0.2">
      <c r="A4500" s="164"/>
      <c r="D4500" s="8"/>
    </row>
    <row r="4501" spans="1:4" x14ac:dyDescent="0.2">
      <c r="A4501" s="164"/>
      <c r="D4501" s="8"/>
    </row>
    <row r="4502" spans="1:4" x14ac:dyDescent="0.2">
      <c r="A4502" s="164"/>
      <c r="D4502" s="8"/>
    </row>
    <row r="4503" spans="1:4" x14ac:dyDescent="0.2">
      <c r="A4503" s="164"/>
      <c r="D4503" s="8"/>
    </row>
    <row r="4504" spans="1:4" x14ac:dyDescent="0.2">
      <c r="A4504" s="164"/>
      <c r="D4504" s="8"/>
    </row>
    <row r="4505" spans="1:4" x14ac:dyDescent="0.2">
      <c r="A4505" s="164"/>
      <c r="D4505" s="8"/>
    </row>
    <row r="4506" spans="1:4" x14ac:dyDescent="0.2">
      <c r="A4506" s="164"/>
      <c r="D4506" s="8"/>
    </row>
    <row r="4507" spans="1:4" x14ac:dyDescent="0.2">
      <c r="A4507" s="164"/>
      <c r="D4507" s="8"/>
    </row>
    <row r="4508" spans="1:4" x14ac:dyDescent="0.2">
      <c r="A4508" s="164"/>
      <c r="D4508" s="8"/>
    </row>
    <row r="4509" spans="1:4" x14ac:dyDescent="0.2">
      <c r="A4509" s="164"/>
      <c r="D4509" s="8"/>
    </row>
    <row r="4510" spans="1:4" x14ac:dyDescent="0.2">
      <c r="A4510" s="164"/>
      <c r="D4510" s="8"/>
    </row>
    <row r="4511" spans="1:4" x14ac:dyDescent="0.2">
      <c r="A4511" s="164"/>
      <c r="D4511" s="8"/>
    </row>
    <row r="4512" spans="1:4" x14ac:dyDescent="0.2">
      <c r="A4512" s="164"/>
      <c r="D4512" s="8"/>
    </row>
    <row r="4513" spans="1:4" x14ac:dyDescent="0.2">
      <c r="A4513" s="164"/>
      <c r="D4513" s="8"/>
    </row>
    <row r="4514" spans="1:4" x14ac:dyDescent="0.2">
      <c r="A4514" s="164"/>
      <c r="D4514" s="8"/>
    </row>
    <row r="4515" spans="1:4" x14ac:dyDescent="0.2">
      <c r="A4515" s="164"/>
      <c r="D4515" s="8"/>
    </row>
    <row r="4516" spans="1:4" x14ac:dyDescent="0.2">
      <c r="A4516" s="164"/>
      <c r="D4516" s="8"/>
    </row>
    <row r="4517" spans="1:4" x14ac:dyDescent="0.2">
      <c r="A4517" s="164"/>
      <c r="D4517" s="8"/>
    </row>
    <row r="4518" spans="1:4" x14ac:dyDescent="0.2">
      <c r="A4518" s="164"/>
      <c r="D4518" s="8"/>
    </row>
    <row r="4519" spans="1:4" x14ac:dyDescent="0.2">
      <c r="A4519" s="164"/>
      <c r="D4519" s="8"/>
    </row>
    <row r="4520" spans="1:4" x14ac:dyDescent="0.2">
      <c r="A4520" s="164"/>
      <c r="D4520" s="8"/>
    </row>
    <row r="4521" spans="1:4" x14ac:dyDescent="0.2">
      <c r="A4521" s="164"/>
      <c r="D4521" s="8"/>
    </row>
    <row r="4522" spans="1:4" x14ac:dyDescent="0.2">
      <c r="A4522" s="164"/>
      <c r="D4522" s="8"/>
    </row>
    <row r="4523" spans="1:4" x14ac:dyDescent="0.2">
      <c r="A4523" s="164"/>
      <c r="D4523" s="8"/>
    </row>
    <row r="4524" spans="1:4" x14ac:dyDescent="0.2">
      <c r="A4524" s="164"/>
      <c r="D4524" s="8"/>
    </row>
    <row r="4525" spans="1:4" x14ac:dyDescent="0.2">
      <c r="A4525" s="164"/>
      <c r="D4525" s="8"/>
    </row>
    <row r="4526" spans="1:4" x14ac:dyDescent="0.2">
      <c r="A4526" s="164"/>
      <c r="D4526" s="8"/>
    </row>
    <row r="4527" spans="1:4" x14ac:dyDescent="0.2">
      <c r="A4527" s="164"/>
      <c r="D4527" s="8"/>
    </row>
    <row r="4528" spans="1:4" x14ac:dyDescent="0.2">
      <c r="A4528" s="164"/>
      <c r="D4528" s="8"/>
    </row>
    <row r="4529" spans="1:4" x14ac:dyDescent="0.2">
      <c r="A4529" s="164"/>
      <c r="D4529" s="8"/>
    </row>
    <row r="4530" spans="1:4" x14ac:dyDescent="0.2">
      <c r="A4530" s="164"/>
      <c r="D4530" s="8"/>
    </row>
    <row r="4531" spans="1:4" x14ac:dyDescent="0.2">
      <c r="A4531" s="164"/>
      <c r="D4531" s="8"/>
    </row>
    <row r="4532" spans="1:4" x14ac:dyDescent="0.2">
      <c r="A4532" s="164"/>
      <c r="D4532" s="8"/>
    </row>
    <row r="4533" spans="1:4" x14ac:dyDescent="0.2">
      <c r="A4533" s="164"/>
      <c r="D4533" s="8"/>
    </row>
    <row r="4534" spans="1:4" x14ac:dyDescent="0.2">
      <c r="A4534" s="164"/>
      <c r="D4534" s="8"/>
    </row>
    <row r="4535" spans="1:4" x14ac:dyDescent="0.2">
      <c r="A4535" s="164"/>
      <c r="D4535" s="8"/>
    </row>
    <row r="4536" spans="1:4" x14ac:dyDescent="0.2">
      <c r="A4536" s="164"/>
      <c r="D4536" s="8"/>
    </row>
    <row r="4537" spans="1:4" x14ac:dyDescent="0.2">
      <c r="A4537" s="164"/>
      <c r="D4537" s="8"/>
    </row>
    <row r="4538" spans="1:4" x14ac:dyDescent="0.2">
      <c r="A4538" s="164"/>
      <c r="D4538" s="8"/>
    </row>
    <row r="4539" spans="1:4" x14ac:dyDescent="0.2">
      <c r="A4539" s="164"/>
      <c r="D4539" s="8"/>
    </row>
    <row r="4540" spans="1:4" x14ac:dyDescent="0.2">
      <c r="A4540" s="164"/>
      <c r="D4540" s="8"/>
    </row>
    <row r="4541" spans="1:4" x14ac:dyDescent="0.2">
      <c r="A4541" s="164"/>
      <c r="D4541" s="8"/>
    </row>
    <row r="4542" spans="1:4" x14ac:dyDescent="0.2">
      <c r="A4542" s="164"/>
      <c r="D4542" s="8"/>
    </row>
    <row r="4543" spans="1:4" x14ac:dyDescent="0.2">
      <c r="A4543" s="164"/>
      <c r="D4543" s="8"/>
    </row>
    <row r="4544" spans="1:4" x14ac:dyDescent="0.2">
      <c r="A4544" s="164"/>
      <c r="D4544" s="8"/>
    </row>
    <row r="4545" spans="1:4" x14ac:dyDescent="0.2">
      <c r="A4545" s="164"/>
      <c r="D4545" s="8"/>
    </row>
    <row r="4546" spans="1:4" x14ac:dyDescent="0.2">
      <c r="A4546" s="164"/>
      <c r="D4546" s="8"/>
    </row>
    <row r="4547" spans="1:4" x14ac:dyDescent="0.2">
      <c r="A4547" s="164"/>
      <c r="D4547" s="8"/>
    </row>
    <row r="4548" spans="1:4" x14ac:dyDescent="0.2">
      <c r="A4548" s="164"/>
      <c r="D4548" s="8"/>
    </row>
    <row r="4549" spans="1:4" x14ac:dyDescent="0.2">
      <c r="A4549" s="164"/>
      <c r="D4549" s="8"/>
    </row>
    <row r="4550" spans="1:4" x14ac:dyDescent="0.2">
      <c r="A4550" s="164"/>
      <c r="D4550" s="8"/>
    </row>
    <row r="4551" spans="1:4" x14ac:dyDescent="0.2">
      <c r="A4551" s="164"/>
      <c r="D4551" s="8"/>
    </row>
    <row r="4552" spans="1:4" x14ac:dyDescent="0.2">
      <c r="A4552" s="164"/>
      <c r="D4552" s="8"/>
    </row>
    <row r="4553" spans="1:4" x14ac:dyDescent="0.2">
      <c r="A4553" s="164"/>
      <c r="D4553" s="8"/>
    </row>
    <row r="4554" spans="1:4" x14ac:dyDescent="0.2">
      <c r="A4554" s="164"/>
      <c r="D4554" s="8"/>
    </row>
    <row r="4555" spans="1:4" x14ac:dyDescent="0.2">
      <c r="A4555" s="164"/>
      <c r="D4555" s="8"/>
    </row>
    <row r="4556" spans="1:4" x14ac:dyDescent="0.2">
      <c r="A4556" s="164"/>
      <c r="D4556" s="8"/>
    </row>
    <row r="4557" spans="1:4" x14ac:dyDescent="0.2">
      <c r="A4557" s="164"/>
      <c r="D4557" s="8"/>
    </row>
    <row r="4558" spans="1:4" x14ac:dyDescent="0.2">
      <c r="A4558" s="164"/>
      <c r="D4558" s="8"/>
    </row>
    <row r="4559" spans="1:4" x14ac:dyDescent="0.2">
      <c r="A4559" s="164"/>
      <c r="D4559" s="8"/>
    </row>
    <row r="4560" spans="1:4" x14ac:dyDescent="0.2">
      <c r="A4560" s="164"/>
      <c r="D4560" s="8"/>
    </row>
    <row r="4561" spans="1:4" x14ac:dyDescent="0.2">
      <c r="A4561" s="164"/>
      <c r="D4561" s="8"/>
    </row>
    <row r="4562" spans="1:4" x14ac:dyDescent="0.2">
      <c r="A4562" s="164"/>
      <c r="D4562" s="8"/>
    </row>
    <row r="4563" spans="1:4" x14ac:dyDescent="0.2">
      <c r="A4563" s="164"/>
      <c r="D4563" s="8"/>
    </row>
    <row r="4564" spans="1:4" x14ac:dyDescent="0.2">
      <c r="A4564" s="164"/>
      <c r="D4564" s="8"/>
    </row>
    <row r="4565" spans="1:4" x14ac:dyDescent="0.2">
      <c r="A4565" s="164"/>
      <c r="D4565" s="8"/>
    </row>
    <row r="4566" spans="1:4" x14ac:dyDescent="0.2">
      <c r="A4566" s="164"/>
      <c r="D4566" s="8"/>
    </row>
    <row r="4567" spans="1:4" x14ac:dyDescent="0.2">
      <c r="A4567" s="164"/>
      <c r="D4567" s="8"/>
    </row>
    <row r="4568" spans="1:4" x14ac:dyDescent="0.2">
      <c r="A4568" s="164"/>
      <c r="D4568" s="8"/>
    </row>
    <row r="4569" spans="1:4" x14ac:dyDescent="0.2">
      <c r="A4569" s="164"/>
      <c r="D4569" s="8"/>
    </row>
    <row r="4570" spans="1:4" x14ac:dyDescent="0.2">
      <c r="A4570" s="164"/>
      <c r="D4570" s="8"/>
    </row>
    <row r="4571" spans="1:4" x14ac:dyDescent="0.2">
      <c r="A4571" s="164"/>
      <c r="D4571" s="8"/>
    </row>
    <row r="4572" spans="1:4" x14ac:dyDescent="0.2">
      <c r="A4572" s="164"/>
      <c r="D4572" s="8"/>
    </row>
    <row r="4573" spans="1:4" x14ac:dyDescent="0.2">
      <c r="A4573" s="164"/>
      <c r="D4573" s="8"/>
    </row>
    <row r="4574" spans="1:4" x14ac:dyDescent="0.2">
      <c r="A4574" s="164"/>
      <c r="D4574" s="8"/>
    </row>
    <row r="4575" spans="1:4" x14ac:dyDescent="0.2">
      <c r="A4575" s="164"/>
      <c r="D4575" s="8"/>
    </row>
    <row r="4576" spans="1:4" x14ac:dyDescent="0.2">
      <c r="A4576" s="164"/>
      <c r="D4576" s="8"/>
    </row>
    <row r="4577" spans="1:4" x14ac:dyDescent="0.2">
      <c r="A4577" s="164"/>
      <c r="D4577" s="8"/>
    </row>
    <row r="4578" spans="1:4" x14ac:dyDescent="0.2">
      <c r="A4578" s="164"/>
      <c r="D4578" s="8"/>
    </row>
    <row r="4579" spans="1:4" x14ac:dyDescent="0.2">
      <c r="A4579" s="164"/>
      <c r="D4579" s="8"/>
    </row>
    <row r="4580" spans="1:4" x14ac:dyDescent="0.2">
      <c r="A4580" s="164"/>
      <c r="D4580" s="8"/>
    </row>
    <row r="4581" spans="1:4" x14ac:dyDescent="0.2">
      <c r="A4581" s="164"/>
      <c r="D4581" s="8"/>
    </row>
    <row r="4582" spans="1:4" x14ac:dyDescent="0.2">
      <c r="A4582" s="164"/>
      <c r="D4582" s="8"/>
    </row>
    <row r="4583" spans="1:4" x14ac:dyDescent="0.2">
      <c r="A4583" s="164"/>
      <c r="D4583" s="8"/>
    </row>
    <row r="4584" spans="1:4" x14ac:dyDescent="0.2">
      <c r="A4584" s="164"/>
      <c r="D4584" s="8"/>
    </row>
    <row r="4585" spans="1:4" x14ac:dyDescent="0.2">
      <c r="A4585" s="164"/>
      <c r="D4585" s="8"/>
    </row>
    <row r="4586" spans="1:4" x14ac:dyDescent="0.2">
      <c r="A4586" s="164"/>
      <c r="D4586" s="8"/>
    </row>
    <row r="4587" spans="1:4" x14ac:dyDescent="0.2">
      <c r="A4587" s="164"/>
      <c r="D4587" s="8"/>
    </row>
    <row r="4588" spans="1:4" x14ac:dyDescent="0.2">
      <c r="A4588" s="164"/>
      <c r="D4588" s="8"/>
    </row>
    <row r="4589" spans="1:4" x14ac:dyDescent="0.2">
      <c r="A4589" s="164"/>
      <c r="D4589" s="8"/>
    </row>
    <row r="4590" spans="1:4" x14ac:dyDescent="0.2">
      <c r="A4590" s="164"/>
      <c r="D4590" s="8"/>
    </row>
    <row r="4591" spans="1:4" x14ac:dyDescent="0.2">
      <c r="A4591" s="164"/>
      <c r="D4591" s="8"/>
    </row>
    <row r="4592" spans="1:4" x14ac:dyDescent="0.2">
      <c r="A4592" s="164"/>
      <c r="D4592" s="8"/>
    </row>
    <row r="4593" spans="1:4" x14ac:dyDescent="0.2">
      <c r="A4593" s="164"/>
      <c r="D4593" s="8"/>
    </row>
    <row r="4594" spans="1:4" x14ac:dyDescent="0.2">
      <c r="A4594" s="164"/>
      <c r="D4594" s="8"/>
    </row>
    <row r="4595" spans="1:4" x14ac:dyDescent="0.2">
      <c r="A4595" s="164"/>
      <c r="D4595" s="8"/>
    </row>
    <row r="4596" spans="1:4" x14ac:dyDescent="0.2">
      <c r="A4596" s="164"/>
      <c r="D4596" s="8"/>
    </row>
    <row r="4597" spans="1:4" x14ac:dyDescent="0.2">
      <c r="A4597" s="164"/>
      <c r="D4597" s="8"/>
    </row>
    <row r="4598" spans="1:4" x14ac:dyDescent="0.2">
      <c r="A4598" s="164"/>
      <c r="D4598" s="8"/>
    </row>
    <row r="4599" spans="1:4" x14ac:dyDescent="0.2">
      <c r="A4599" s="164"/>
      <c r="D4599" s="8"/>
    </row>
    <row r="4600" spans="1:4" x14ac:dyDescent="0.2">
      <c r="A4600" s="164"/>
      <c r="D4600" s="8"/>
    </row>
    <row r="4601" spans="1:4" x14ac:dyDescent="0.2">
      <c r="A4601" s="164"/>
      <c r="D4601" s="8"/>
    </row>
    <row r="4602" spans="1:4" x14ac:dyDescent="0.2">
      <c r="A4602" s="164"/>
      <c r="D4602" s="8"/>
    </row>
    <row r="4603" spans="1:4" x14ac:dyDescent="0.2">
      <c r="A4603" s="164"/>
      <c r="D4603" s="8"/>
    </row>
    <row r="4604" spans="1:4" x14ac:dyDescent="0.2">
      <c r="A4604" s="164"/>
      <c r="D4604" s="8"/>
    </row>
    <row r="4605" spans="1:4" x14ac:dyDescent="0.2">
      <c r="A4605" s="164"/>
      <c r="D4605" s="8"/>
    </row>
    <row r="4606" spans="1:4" x14ac:dyDescent="0.2">
      <c r="A4606" s="164"/>
      <c r="D4606" s="8"/>
    </row>
    <row r="4607" spans="1:4" x14ac:dyDescent="0.2">
      <c r="A4607" s="164"/>
      <c r="D4607" s="8"/>
    </row>
    <row r="4608" spans="1:4" x14ac:dyDescent="0.2">
      <c r="A4608" s="164"/>
      <c r="D4608" s="8"/>
    </row>
    <row r="4609" spans="1:4" x14ac:dyDescent="0.2">
      <c r="A4609" s="164"/>
      <c r="D4609" s="8"/>
    </row>
    <row r="4610" spans="1:4" x14ac:dyDescent="0.2">
      <c r="A4610" s="164"/>
      <c r="D4610" s="8"/>
    </row>
    <row r="4611" spans="1:4" x14ac:dyDescent="0.2">
      <c r="A4611" s="164"/>
      <c r="D4611" s="8"/>
    </row>
    <row r="4612" spans="1:4" x14ac:dyDescent="0.2">
      <c r="A4612" s="164"/>
      <c r="D4612" s="8"/>
    </row>
    <row r="4613" spans="1:4" x14ac:dyDescent="0.2">
      <c r="A4613" s="164"/>
      <c r="D4613" s="8"/>
    </row>
    <row r="4614" spans="1:4" x14ac:dyDescent="0.2">
      <c r="A4614" s="164"/>
      <c r="D4614" s="8"/>
    </row>
    <row r="4615" spans="1:4" x14ac:dyDescent="0.2">
      <c r="A4615" s="164"/>
      <c r="D4615" s="8"/>
    </row>
    <row r="4616" spans="1:4" x14ac:dyDescent="0.2">
      <c r="A4616" s="164"/>
      <c r="D4616" s="8"/>
    </row>
    <row r="4617" spans="1:4" x14ac:dyDescent="0.2">
      <c r="A4617" s="164"/>
      <c r="D4617" s="8"/>
    </row>
    <row r="4618" spans="1:4" x14ac:dyDescent="0.2">
      <c r="A4618" s="164"/>
      <c r="D4618" s="8"/>
    </row>
    <row r="4619" spans="1:4" x14ac:dyDescent="0.2">
      <c r="A4619" s="164"/>
      <c r="D4619" s="8"/>
    </row>
    <row r="4620" spans="1:4" x14ac:dyDescent="0.2">
      <c r="A4620" s="164"/>
      <c r="D4620" s="8"/>
    </row>
    <row r="4621" spans="1:4" x14ac:dyDescent="0.2">
      <c r="A4621" s="164"/>
      <c r="D4621" s="8"/>
    </row>
    <row r="4622" spans="1:4" x14ac:dyDescent="0.2">
      <c r="A4622" s="164"/>
      <c r="D4622" s="8"/>
    </row>
    <row r="4623" spans="1:4" x14ac:dyDescent="0.2">
      <c r="A4623" s="164"/>
      <c r="D4623" s="8"/>
    </row>
    <row r="4624" spans="1:4" x14ac:dyDescent="0.2">
      <c r="A4624" s="164"/>
      <c r="D4624" s="8"/>
    </row>
    <row r="4625" spans="1:4" x14ac:dyDescent="0.2">
      <c r="A4625" s="164"/>
      <c r="D4625" s="8"/>
    </row>
    <row r="4626" spans="1:4" x14ac:dyDescent="0.2">
      <c r="A4626" s="164"/>
      <c r="D4626" s="8"/>
    </row>
    <row r="4627" spans="1:4" x14ac:dyDescent="0.2">
      <c r="A4627" s="164"/>
      <c r="D4627" s="8"/>
    </row>
    <row r="4628" spans="1:4" x14ac:dyDescent="0.2">
      <c r="A4628" s="164"/>
      <c r="D4628" s="8"/>
    </row>
    <row r="4629" spans="1:4" x14ac:dyDescent="0.2">
      <c r="A4629" s="164"/>
      <c r="D4629" s="8"/>
    </row>
    <row r="4630" spans="1:4" x14ac:dyDescent="0.2">
      <c r="A4630" s="164"/>
      <c r="D4630" s="8"/>
    </row>
    <row r="4631" spans="1:4" x14ac:dyDescent="0.2">
      <c r="A4631" s="164"/>
      <c r="D4631" s="8"/>
    </row>
    <row r="4632" spans="1:4" x14ac:dyDescent="0.2">
      <c r="A4632" s="164"/>
      <c r="D4632" s="8"/>
    </row>
    <row r="4633" spans="1:4" x14ac:dyDescent="0.2">
      <c r="A4633" s="164"/>
      <c r="D4633" s="8"/>
    </row>
    <row r="4634" spans="1:4" x14ac:dyDescent="0.2">
      <c r="A4634" s="164"/>
      <c r="D4634" s="8"/>
    </row>
    <row r="4635" spans="1:4" x14ac:dyDescent="0.2">
      <c r="A4635" s="164"/>
      <c r="D4635" s="8"/>
    </row>
    <row r="4636" spans="1:4" x14ac:dyDescent="0.2">
      <c r="A4636" s="164"/>
      <c r="D4636" s="8"/>
    </row>
    <row r="4637" spans="1:4" x14ac:dyDescent="0.2">
      <c r="A4637" s="164"/>
      <c r="D4637" s="8"/>
    </row>
    <row r="4638" spans="1:4" x14ac:dyDescent="0.2">
      <c r="A4638" s="164"/>
      <c r="D4638" s="8"/>
    </row>
    <row r="4639" spans="1:4" x14ac:dyDescent="0.2">
      <c r="A4639" s="164"/>
      <c r="D4639" s="8"/>
    </row>
    <row r="4640" spans="1:4" x14ac:dyDescent="0.2">
      <c r="A4640" s="164"/>
      <c r="D4640" s="8"/>
    </row>
    <row r="4641" spans="1:4" x14ac:dyDescent="0.2">
      <c r="A4641" s="164"/>
      <c r="D4641" s="8"/>
    </row>
    <row r="4642" spans="1:4" x14ac:dyDescent="0.2">
      <c r="A4642" s="164"/>
      <c r="D4642" s="8"/>
    </row>
    <row r="4643" spans="1:4" x14ac:dyDescent="0.2">
      <c r="A4643" s="164"/>
      <c r="D4643" s="8"/>
    </row>
    <row r="4644" spans="1:4" x14ac:dyDescent="0.2">
      <c r="A4644" s="164"/>
      <c r="D4644" s="8"/>
    </row>
    <row r="4645" spans="1:4" x14ac:dyDescent="0.2">
      <c r="A4645" s="164"/>
      <c r="D4645" s="8"/>
    </row>
    <row r="4646" spans="1:4" x14ac:dyDescent="0.2">
      <c r="A4646" s="164"/>
      <c r="D4646" s="8"/>
    </row>
    <row r="4647" spans="1:4" x14ac:dyDescent="0.2">
      <c r="A4647" s="164"/>
      <c r="D4647" s="8"/>
    </row>
    <row r="4648" spans="1:4" x14ac:dyDescent="0.2">
      <c r="A4648" s="164"/>
      <c r="D4648" s="8"/>
    </row>
    <row r="4649" spans="1:4" x14ac:dyDescent="0.2">
      <c r="A4649" s="164"/>
      <c r="D4649" s="8"/>
    </row>
    <row r="4650" spans="1:4" x14ac:dyDescent="0.2">
      <c r="A4650" s="164"/>
      <c r="D4650" s="8"/>
    </row>
    <row r="4651" spans="1:4" x14ac:dyDescent="0.2">
      <c r="A4651" s="164"/>
      <c r="D4651" s="8"/>
    </row>
    <row r="4652" spans="1:4" x14ac:dyDescent="0.2">
      <c r="A4652" s="164"/>
      <c r="D4652" s="8"/>
    </row>
    <row r="4653" spans="1:4" x14ac:dyDescent="0.2">
      <c r="A4653" s="164"/>
      <c r="D4653" s="8"/>
    </row>
    <row r="4654" spans="1:4" x14ac:dyDescent="0.2">
      <c r="A4654" s="164"/>
      <c r="D4654" s="8"/>
    </row>
    <row r="4655" spans="1:4" x14ac:dyDescent="0.2">
      <c r="A4655" s="164"/>
      <c r="D4655" s="8"/>
    </row>
    <row r="4656" spans="1:4" x14ac:dyDescent="0.2">
      <c r="A4656" s="164"/>
      <c r="D4656" s="8"/>
    </row>
    <row r="4657" spans="1:4" x14ac:dyDescent="0.2">
      <c r="A4657" s="164"/>
      <c r="D4657" s="8"/>
    </row>
    <row r="4658" spans="1:4" x14ac:dyDescent="0.2">
      <c r="A4658" s="164"/>
      <c r="D4658" s="8"/>
    </row>
    <row r="4659" spans="1:4" x14ac:dyDescent="0.2">
      <c r="A4659" s="164"/>
      <c r="D4659" s="8"/>
    </row>
    <row r="4660" spans="1:4" x14ac:dyDescent="0.2">
      <c r="A4660" s="164"/>
      <c r="D4660" s="8"/>
    </row>
    <row r="4661" spans="1:4" x14ac:dyDescent="0.2">
      <c r="A4661" s="164"/>
      <c r="D4661" s="8"/>
    </row>
    <row r="4662" spans="1:4" x14ac:dyDescent="0.2">
      <c r="A4662" s="164"/>
      <c r="D4662" s="8"/>
    </row>
    <row r="4663" spans="1:4" x14ac:dyDescent="0.2">
      <c r="A4663" s="164"/>
      <c r="D4663" s="8"/>
    </row>
    <row r="4664" spans="1:4" x14ac:dyDescent="0.2">
      <c r="A4664" s="164"/>
      <c r="D4664" s="8"/>
    </row>
    <row r="4665" spans="1:4" x14ac:dyDescent="0.2">
      <c r="A4665" s="164"/>
      <c r="D4665" s="8"/>
    </row>
    <row r="4666" spans="1:4" x14ac:dyDescent="0.2">
      <c r="A4666" s="164"/>
      <c r="D4666" s="8"/>
    </row>
    <row r="4667" spans="1:4" x14ac:dyDescent="0.2">
      <c r="A4667" s="164"/>
      <c r="D4667" s="8"/>
    </row>
    <row r="4668" spans="1:4" x14ac:dyDescent="0.2">
      <c r="A4668" s="164"/>
      <c r="D4668" s="8"/>
    </row>
    <row r="4669" spans="1:4" x14ac:dyDescent="0.2">
      <c r="A4669" s="164"/>
      <c r="D4669" s="8"/>
    </row>
    <row r="4670" spans="1:4" x14ac:dyDescent="0.2">
      <c r="A4670" s="164"/>
      <c r="D4670" s="8"/>
    </row>
    <row r="4671" spans="1:4" x14ac:dyDescent="0.2">
      <c r="A4671" s="164"/>
      <c r="D4671" s="8"/>
    </row>
    <row r="4672" spans="1:4" x14ac:dyDescent="0.2">
      <c r="A4672" s="164"/>
      <c r="D4672" s="8"/>
    </row>
    <row r="4673" spans="1:4" x14ac:dyDescent="0.2">
      <c r="A4673" s="164"/>
      <c r="D4673" s="8"/>
    </row>
    <row r="4674" spans="1:4" x14ac:dyDescent="0.2">
      <c r="A4674" s="164"/>
      <c r="D4674" s="8"/>
    </row>
    <row r="4675" spans="1:4" x14ac:dyDescent="0.2">
      <c r="A4675" s="164"/>
      <c r="D4675" s="8"/>
    </row>
    <row r="4676" spans="1:4" x14ac:dyDescent="0.2">
      <c r="A4676" s="164"/>
      <c r="D4676" s="8"/>
    </row>
    <row r="4677" spans="1:4" x14ac:dyDescent="0.2">
      <c r="A4677" s="164"/>
      <c r="D4677" s="8"/>
    </row>
    <row r="4678" spans="1:4" x14ac:dyDescent="0.2">
      <c r="A4678" s="164"/>
      <c r="D4678" s="8"/>
    </row>
    <row r="4679" spans="1:4" x14ac:dyDescent="0.2">
      <c r="A4679" s="164"/>
      <c r="D4679" s="8"/>
    </row>
    <row r="4680" spans="1:4" x14ac:dyDescent="0.2">
      <c r="A4680" s="164"/>
      <c r="D4680" s="8"/>
    </row>
    <row r="4681" spans="1:4" x14ac:dyDescent="0.2">
      <c r="A4681" s="164"/>
      <c r="D4681" s="8"/>
    </row>
    <row r="4682" spans="1:4" x14ac:dyDescent="0.2">
      <c r="A4682" s="164"/>
      <c r="D4682" s="8"/>
    </row>
    <row r="4683" spans="1:4" x14ac:dyDescent="0.2">
      <c r="A4683" s="164"/>
      <c r="D4683" s="8"/>
    </row>
    <row r="4684" spans="1:4" x14ac:dyDescent="0.2">
      <c r="A4684" s="164"/>
      <c r="D4684" s="8"/>
    </row>
    <row r="4685" spans="1:4" x14ac:dyDescent="0.2">
      <c r="A4685" s="164"/>
      <c r="D4685" s="8"/>
    </row>
    <row r="4686" spans="1:4" x14ac:dyDescent="0.2">
      <c r="A4686" s="164"/>
      <c r="D4686" s="8"/>
    </row>
    <row r="4687" spans="1:4" x14ac:dyDescent="0.2">
      <c r="A4687" s="164"/>
      <c r="D4687" s="8"/>
    </row>
    <row r="4688" spans="1:4" x14ac:dyDescent="0.2">
      <c r="A4688" s="164"/>
      <c r="D4688" s="8"/>
    </row>
    <row r="4689" spans="1:4" x14ac:dyDescent="0.2">
      <c r="A4689" s="164"/>
      <c r="D4689" s="8"/>
    </row>
    <row r="4690" spans="1:4" x14ac:dyDescent="0.2">
      <c r="A4690" s="164"/>
      <c r="D4690" s="8"/>
    </row>
    <row r="4691" spans="1:4" x14ac:dyDescent="0.2">
      <c r="A4691" s="164"/>
      <c r="D4691" s="8"/>
    </row>
    <row r="4692" spans="1:4" x14ac:dyDescent="0.2">
      <c r="A4692" s="164"/>
      <c r="D4692" s="8"/>
    </row>
    <row r="4693" spans="1:4" x14ac:dyDescent="0.2">
      <c r="A4693" s="164"/>
      <c r="D4693" s="8"/>
    </row>
    <row r="4694" spans="1:4" x14ac:dyDescent="0.2">
      <c r="A4694" s="164"/>
      <c r="D4694" s="8"/>
    </row>
    <row r="4695" spans="1:4" x14ac:dyDescent="0.2">
      <c r="A4695" s="164"/>
      <c r="D4695" s="8"/>
    </row>
    <row r="4696" spans="1:4" x14ac:dyDescent="0.2">
      <c r="A4696" s="164"/>
      <c r="D4696" s="8"/>
    </row>
    <row r="4697" spans="1:4" x14ac:dyDescent="0.2">
      <c r="A4697" s="164"/>
      <c r="D4697" s="8"/>
    </row>
    <row r="4698" spans="1:4" x14ac:dyDescent="0.2">
      <c r="A4698" s="164"/>
      <c r="D4698" s="8"/>
    </row>
    <row r="4699" spans="1:4" x14ac:dyDescent="0.2">
      <c r="A4699" s="164"/>
      <c r="D4699" s="8"/>
    </row>
    <row r="4700" spans="1:4" x14ac:dyDescent="0.2">
      <c r="A4700" s="164"/>
      <c r="D4700" s="8"/>
    </row>
    <row r="4701" spans="1:4" x14ac:dyDescent="0.2">
      <c r="A4701" s="164"/>
      <c r="D4701" s="8"/>
    </row>
    <row r="4702" spans="1:4" x14ac:dyDescent="0.2">
      <c r="A4702" s="164"/>
      <c r="D4702" s="8"/>
    </row>
    <row r="4703" spans="1:4" x14ac:dyDescent="0.2">
      <c r="A4703" s="164"/>
      <c r="D4703" s="8"/>
    </row>
    <row r="4704" spans="1:4" x14ac:dyDescent="0.2">
      <c r="A4704" s="164"/>
      <c r="D4704" s="8"/>
    </row>
    <row r="4705" spans="1:4" x14ac:dyDescent="0.2">
      <c r="A4705" s="164"/>
      <c r="D4705" s="8"/>
    </row>
    <row r="4706" spans="1:4" x14ac:dyDescent="0.2">
      <c r="A4706" s="164"/>
      <c r="D4706" s="8"/>
    </row>
    <row r="4707" spans="1:4" x14ac:dyDescent="0.2">
      <c r="A4707" s="164"/>
      <c r="D4707" s="8"/>
    </row>
    <row r="4708" spans="1:4" x14ac:dyDescent="0.2">
      <c r="A4708" s="164"/>
      <c r="D4708" s="8"/>
    </row>
    <row r="4709" spans="1:4" x14ac:dyDescent="0.2">
      <c r="A4709" s="164"/>
      <c r="D4709" s="8"/>
    </row>
    <row r="4710" spans="1:4" x14ac:dyDescent="0.2">
      <c r="A4710" s="164"/>
      <c r="D4710" s="8"/>
    </row>
    <row r="4711" spans="1:4" x14ac:dyDescent="0.2">
      <c r="A4711" s="164"/>
      <c r="D4711" s="8"/>
    </row>
    <row r="4712" spans="1:4" x14ac:dyDescent="0.2">
      <c r="A4712" s="164"/>
      <c r="D4712" s="8"/>
    </row>
    <row r="4713" spans="1:4" x14ac:dyDescent="0.2">
      <c r="A4713" s="164"/>
      <c r="D4713" s="8"/>
    </row>
    <row r="4714" spans="1:4" x14ac:dyDescent="0.2">
      <c r="A4714" s="164"/>
      <c r="D4714" s="8"/>
    </row>
    <row r="4715" spans="1:4" x14ac:dyDescent="0.2">
      <c r="A4715" s="164"/>
      <c r="D4715" s="8"/>
    </row>
    <row r="4716" spans="1:4" x14ac:dyDescent="0.2">
      <c r="A4716" s="164"/>
      <c r="D4716" s="8"/>
    </row>
    <row r="4717" spans="1:4" x14ac:dyDescent="0.2">
      <c r="A4717" s="164"/>
      <c r="D4717" s="8"/>
    </row>
    <row r="4718" spans="1:4" x14ac:dyDescent="0.2">
      <c r="A4718" s="164"/>
      <c r="D4718" s="8"/>
    </row>
    <row r="4719" spans="1:4" x14ac:dyDescent="0.2">
      <c r="A4719" s="164"/>
      <c r="D4719" s="8"/>
    </row>
    <row r="4720" spans="1:4" x14ac:dyDescent="0.2">
      <c r="A4720" s="164"/>
      <c r="D4720" s="8"/>
    </row>
    <row r="4721" spans="1:4" x14ac:dyDescent="0.2">
      <c r="A4721" s="164"/>
      <c r="D4721" s="8"/>
    </row>
    <row r="4722" spans="1:4" x14ac:dyDescent="0.2">
      <c r="A4722" s="164"/>
      <c r="D4722" s="8"/>
    </row>
    <row r="4723" spans="1:4" x14ac:dyDescent="0.2">
      <c r="A4723" s="164"/>
      <c r="D4723" s="8"/>
    </row>
    <row r="4724" spans="1:4" x14ac:dyDescent="0.2">
      <c r="A4724" s="164"/>
      <c r="D4724" s="8"/>
    </row>
    <row r="4725" spans="1:4" x14ac:dyDescent="0.2">
      <c r="A4725" s="164"/>
      <c r="D4725" s="8"/>
    </row>
    <row r="4726" spans="1:4" x14ac:dyDescent="0.2">
      <c r="A4726" s="164"/>
      <c r="D4726" s="8"/>
    </row>
    <row r="4727" spans="1:4" x14ac:dyDescent="0.2">
      <c r="A4727" s="164"/>
      <c r="D4727" s="8"/>
    </row>
    <row r="4728" spans="1:4" x14ac:dyDescent="0.2">
      <c r="A4728" s="164"/>
      <c r="D4728" s="8"/>
    </row>
    <row r="4729" spans="1:4" x14ac:dyDescent="0.2">
      <c r="A4729" s="164"/>
      <c r="D4729" s="8"/>
    </row>
    <row r="4730" spans="1:4" x14ac:dyDescent="0.2">
      <c r="A4730" s="164"/>
      <c r="D4730" s="8"/>
    </row>
    <row r="4731" spans="1:4" x14ac:dyDescent="0.2">
      <c r="A4731" s="164"/>
      <c r="D4731" s="8"/>
    </row>
    <row r="4732" spans="1:4" x14ac:dyDescent="0.2">
      <c r="A4732" s="164"/>
      <c r="D4732" s="8"/>
    </row>
    <row r="4733" spans="1:4" x14ac:dyDescent="0.2">
      <c r="A4733" s="164"/>
      <c r="D4733" s="8"/>
    </row>
    <row r="4734" spans="1:4" x14ac:dyDescent="0.2">
      <c r="A4734" s="164"/>
      <c r="D4734" s="8"/>
    </row>
    <row r="4735" spans="1:4" x14ac:dyDescent="0.2">
      <c r="A4735" s="164"/>
      <c r="D4735" s="8"/>
    </row>
    <row r="4736" spans="1:4" x14ac:dyDescent="0.2">
      <c r="A4736" s="164"/>
      <c r="D4736" s="8"/>
    </row>
    <row r="4737" spans="1:4" x14ac:dyDescent="0.2">
      <c r="A4737" s="164"/>
      <c r="D4737" s="8"/>
    </row>
    <row r="4738" spans="1:4" x14ac:dyDescent="0.2">
      <c r="A4738" s="164"/>
      <c r="D4738" s="8"/>
    </row>
    <row r="4739" spans="1:4" x14ac:dyDescent="0.2">
      <c r="A4739" s="164"/>
      <c r="D4739" s="8"/>
    </row>
    <row r="4740" spans="1:4" x14ac:dyDescent="0.2">
      <c r="A4740" s="164"/>
      <c r="D4740" s="8"/>
    </row>
    <row r="4741" spans="1:4" x14ac:dyDescent="0.2">
      <c r="A4741" s="164"/>
      <c r="D4741" s="8"/>
    </row>
    <row r="4742" spans="1:4" x14ac:dyDescent="0.2">
      <c r="A4742" s="164"/>
      <c r="D4742" s="8"/>
    </row>
    <row r="4743" spans="1:4" x14ac:dyDescent="0.2">
      <c r="A4743" s="164"/>
      <c r="D4743" s="8"/>
    </row>
    <row r="4744" spans="1:4" x14ac:dyDescent="0.2">
      <c r="A4744" s="164"/>
      <c r="D4744" s="8"/>
    </row>
    <row r="4745" spans="1:4" x14ac:dyDescent="0.2">
      <c r="A4745" s="164"/>
      <c r="D4745" s="8"/>
    </row>
    <row r="4746" spans="1:4" x14ac:dyDescent="0.2">
      <c r="A4746" s="164"/>
      <c r="D4746" s="8"/>
    </row>
    <row r="4747" spans="1:4" x14ac:dyDescent="0.2">
      <c r="A4747" s="164"/>
      <c r="D4747" s="8"/>
    </row>
    <row r="4748" spans="1:4" x14ac:dyDescent="0.2">
      <c r="A4748" s="164"/>
      <c r="D4748" s="8"/>
    </row>
    <row r="4749" spans="1:4" x14ac:dyDescent="0.2">
      <c r="A4749" s="164"/>
      <c r="D4749" s="8"/>
    </row>
    <row r="4750" spans="1:4" x14ac:dyDescent="0.2">
      <c r="A4750" s="164"/>
      <c r="D4750" s="8"/>
    </row>
    <row r="4751" spans="1:4" x14ac:dyDescent="0.2">
      <c r="A4751" s="164"/>
      <c r="D4751" s="8"/>
    </row>
    <row r="4752" spans="1:4" x14ac:dyDescent="0.2">
      <c r="A4752" s="164"/>
      <c r="D4752" s="8"/>
    </row>
    <row r="4753" spans="1:4" x14ac:dyDescent="0.2">
      <c r="A4753" s="164"/>
      <c r="D4753" s="8"/>
    </row>
    <row r="4754" spans="1:4" x14ac:dyDescent="0.2">
      <c r="A4754" s="164"/>
      <c r="D4754" s="8"/>
    </row>
    <row r="4755" spans="1:4" x14ac:dyDescent="0.2">
      <c r="A4755" s="164"/>
      <c r="D4755" s="8"/>
    </row>
    <row r="4756" spans="1:4" x14ac:dyDescent="0.2">
      <c r="A4756" s="164"/>
      <c r="D4756" s="8"/>
    </row>
    <row r="4757" spans="1:4" x14ac:dyDescent="0.2">
      <c r="A4757" s="164"/>
      <c r="D4757" s="8"/>
    </row>
    <row r="4758" spans="1:4" x14ac:dyDescent="0.2">
      <c r="A4758" s="164"/>
      <c r="D4758" s="8"/>
    </row>
    <row r="4759" spans="1:4" x14ac:dyDescent="0.2">
      <c r="A4759" s="164"/>
      <c r="D4759" s="8"/>
    </row>
    <row r="4760" spans="1:4" x14ac:dyDescent="0.2">
      <c r="A4760" s="164"/>
      <c r="D4760" s="8"/>
    </row>
    <row r="4761" spans="1:4" x14ac:dyDescent="0.2">
      <c r="A4761" s="164"/>
      <c r="D4761" s="8"/>
    </row>
    <row r="4762" spans="1:4" x14ac:dyDescent="0.2">
      <c r="A4762" s="164"/>
      <c r="D4762" s="8"/>
    </row>
    <row r="4763" spans="1:4" x14ac:dyDescent="0.2">
      <c r="A4763" s="164"/>
      <c r="D4763" s="8"/>
    </row>
    <row r="4764" spans="1:4" x14ac:dyDescent="0.2">
      <c r="A4764" s="164"/>
      <c r="D4764" s="8"/>
    </row>
    <row r="4765" spans="1:4" x14ac:dyDescent="0.2">
      <c r="A4765" s="164"/>
      <c r="D4765" s="8"/>
    </row>
    <row r="4766" spans="1:4" x14ac:dyDescent="0.2">
      <c r="A4766" s="164"/>
      <c r="D4766" s="8"/>
    </row>
    <row r="4767" spans="1:4" x14ac:dyDescent="0.2">
      <c r="A4767" s="164"/>
      <c r="D4767" s="8"/>
    </row>
    <row r="4768" spans="1:4" x14ac:dyDescent="0.2">
      <c r="A4768" s="164"/>
      <c r="D4768" s="8"/>
    </row>
    <row r="4769" spans="1:4" x14ac:dyDescent="0.2">
      <c r="A4769" s="164"/>
      <c r="D4769" s="8"/>
    </row>
    <row r="4770" spans="1:4" x14ac:dyDescent="0.2">
      <c r="A4770" s="164"/>
      <c r="D4770" s="8"/>
    </row>
    <row r="4771" spans="1:4" x14ac:dyDescent="0.2">
      <c r="A4771" s="164"/>
      <c r="D4771" s="8"/>
    </row>
    <row r="4772" spans="1:4" x14ac:dyDescent="0.2">
      <c r="A4772" s="164"/>
      <c r="D4772" s="8"/>
    </row>
    <row r="4773" spans="1:4" x14ac:dyDescent="0.2">
      <c r="A4773" s="164"/>
      <c r="D4773" s="8"/>
    </row>
    <row r="4774" spans="1:4" x14ac:dyDescent="0.2">
      <c r="A4774" s="164"/>
      <c r="D4774" s="8"/>
    </row>
    <row r="4775" spans="1:4" x14ac:dyDescent="0.2">
      <c r="A4775" s="164"/>
      <c r="D4775" s="8"/>
    </row>
    <row r="4776" spans="1:4" x14ac:dyDescent="0.2">
      <c r="A4776" s="164"/>
      <c r="D4776" s="8"/>
    </row>
    <row r="4777" spans="1:4" x14ac:dyDescent="0.2">
      <c r="A4777" s="164"/>
      <c r="D4777" s="8"/>
    </row>
    <row r="4778" spans="1:4" x14ac:dyDescent="0.2">
      <c r="A4778" s="164"/>
      <c r="D4778" s="8"/>
    </row>
    <row r="4779" spans="1:4" x14ac:dyDescent="0.2">
      <c r="A4779" s="164"/>
      <c r="D4779" s="8"/>
    </row>
    <row r="4780" spans="1:4" x14ac:dyDescent="0.2">
      <c r="A4780" s="164"/>
      <c r="D4780" s="8"/>
    </row>
    <row r="4781" spans="1:4" x14ac:dyDescent="0.2">
      <c r="A4781" s="164"/>
      <c r="D4781" s="8"/>
    </row>
    <row r="4782" spans="1:4" x14ac:dyDescent="0.2">
      <c r="A4782" s="164"/>
      <c r="D4782" s="8"/>
    </row>
    <row r="4783" spans="1:4" x14ac:dyDescent="0.2">
      <c r="A4783" s="164"/>
      <c r="D4783" s="8"/>
    </row>
    <row r="4784" spans="1:4" x14ac:dyDescent="0.2">
      <c r="A4784" s="164"/>
      <c r="D4784" s="8"/>
    </row>
    <row r="4785" spans="1:4" x14ac:dyDescent="0.2">
      <c r="A4785" s="164"/>
      <c r="D4785" s="8"/>
    </row>
    <row r="4786" spans="1:4" x14ac:dyDescent="0.2">
      <c r="A4786" s="164"/>
      <c r="D4786" s="8"/>
    </row>
    <row r="4787" spans="1:4" x14ac:dyDescent="0.2">
      <c r="A4787" s="164"/>
      <c r="D4787" s="8"/>
    </row>
    <row r="4788" spans="1:4" x14ac:dyDescent="0.2">
      <c r="A4788" s="164"/>
      <c r="D4788" s="8"/>
    </row>
    <row r="4789" spans="1:4" x14ac:dyDescent="0.2">
      <c r="A4789" s="164"/>
      <c r="D4789" s="8"/>
    </row>
    <row r="4790" spans="1:4" x14ac:dyDescent="0.2">
      <c r="A4790" s="164"/>
      <c r="D4790" s="8"/>
    </row>
    <row r="4791" spans="1:4" x14ac:dyDescent="0.2">
      <c r="A4791" s="164"/>
      <c r="D4791" s="8"/>
    </row>
    <row r="4792" spans="1:4" x14ac:dyDescent="0.2">
      <c r="A4792" s="164"/>
      <c r="D4792" s="8"/>
    </row>
    <row r="4793" spans="1:4" x14ac:dyDescent="0.2">
      <c r="A4793" s="164"/>
      <c r="D4793" s="8"/>
    </row>
    <row r="4794" spans="1:4" x14ac:dyDescent="0.2">
      <c r="A4794" s="164"/>
      <c r="D4794" s="8"/>
    </row>
    <row r="4795" spans="1:4" x14ac:dyDescent="0.2">
      <c r="A4795" s="164"/>
      <c r="D4795" s="8"/>
    </row>
    <row r="4796" spans="1:4" x14ac:dyDescent="0.2">
      <c r="A4796" s="164"/>
      <c r="D4796" s="8"/>
    </row>
    <row r="4797" spans="1:4" x14ac:dyDescent="0.2">
      <c r="A4797" s="164"/>
      <c r="D4797" s="8"/>
    </row>
    <row r="4798" spans="1:4" x14ac:dyDescent="0.2">
      <c r="A4798" s="164"/>
      <c r="D4798" s="8"/>
    </row>
    <row r="4799" spans="1:4" x14ac:dyDescent="0.2">
      <c r="A4799" s="164"/>
      <c r="D4799" s="8"/>
    </row>
    <row r="4800" spans="1:4" x14ac:dyDescent="0.2">
      <c r="A4800" s="164"/>
      <c r="D4800" s="8"/>
    </row>
    <row r="4801" spans="1:4" x14ac:dyDescent="0.2">
      <c r="A4801" s="164"/>
      <c r="D4801" s="8"/>
    </row>
    <row r="4802" spans="1:4" x14ac:dyDescent="0.2">
      <c r="A4802" s="164"/>
      <c r="D4802" s="8"/>
    </row>
    <row r="4803" spans="1:4" x14ac:dyDescent="0.2">
      <c r="A4803" s="164"/>
      <c r="D4803" s="8"/>
    </row>
    <row r="4804" spans="1:4" x14ac:dyDescent="0.2">
      <c r="A4804" s="164"/>
      <c r="D4804" s="8"/>
    </row>
    <row r="4805" spans="1:4" x14ac:dyDescent="0.2">
      <c r="A4805" s="164"/>
      <c r="D4805" s="8"/>
    </row>
    <row r="4806" spans="1:4" x14ac:dyDescent="0.2">
      <c r="A4806" s="164"/>
      <c r="D4806" s="8"/>
    </row>
    <row r="4807" spans="1:4" x14ac:dyDescent="0.2">
      <c r="A4807" s="164"/>
      <c r="D4807" s="8"/>
    </row>
    <row r="4808" spans="1:4" x14ac:dyDescent="0.2">
      <c r="A4808" s="164"/>
      <c r="D4808" s="8"/>
    </row>
    <row r="4809" spans="1:4" x14ac:dyDescent="0.2">
      <c r="A4809" s="164"/>
      <c r="D4809" s="8"/>
    </row>
    <row r="4810" spans="1:4" x14ac:dyDescent="0.2">
      <c r="A4810" s="164"/>
      <c r="D4810" s="8"/>
    </row>
    <row r="4811" spans="1:4" x14ac:dyDescent="0.2">
      <c r="A4811" s="164"/>
      <c r="D4811" s="8"/>
    </row>
    <row r="4812" spans="1:4" x14ac:dyDescent="0.2">
      <c r="A4812" s="164"/>
      <c r="D4812" s="8"/>
    </row>
    <row r="4813" spans="1:4" x14ac:dyDescent="0.2">
      <c r="A4813" s="164"/>
      <c r="D4813" s="8"/>
    </row>
    <row r="4814" spans="1:4" x14ac:dyDescent="0.2">
      <c r="A4814" s="164"/>
      <c r="D4814" s="8"/>
    </row>
    <row r="4815" spans="1:4" x14ac:dyDescent="0.2">
      <c r="A4815" s="164"/>
      <c r="D4815" s="8"/>
    </row>
    <row r="4816" spans="1:4" x14ac:dyDescent="0.2">
      <c r="A4816" s="164"/>
      <c r="D4816" s="8"/>
    </row>
    <row r="4817" spans="1:4" x14ac:dyDescent="0.2">
      <c r="A4817" s="164"/>
      <c r="D4817" s="8"/>
    </row>
    <row r="4818" spans="1:4" x14ac:dyDescent="0.2">
      <c r="A4818" s="164"/>
      <c r="D4818" s="8"/>
    </row>
    <row r="4819" spans="1:4" x14ac:dyDescent="0.2">
      <c r="A4819" s="164"/>
      <c r="D4819" s="8"/>
    </row>
    <row r="4820" spans="1:4" x14ac:dyDescent="0.2">
      <c r="A4820" s="164"/>
      <c r="D4820" s="8"/>
    </row>
    <row r="4821" spans="1:4" x14ac:dyDescent="0.2">
      <c r="A4821" s="164"/>
      <c r="D4821" s="8"/>
    </row>
    <row r="4822" spans="1:4" x14ac:dyDescent="0.2">
      <c r="A4822" s="164"/>
      <c r="D4822" s="8"/>
    </row>
    <row r="4823" spans="1:4" x14ac:dyDescent="0.2">
      <c r="A4823" s="164"/>
      <c r="D4823" s="8"/>
    </row>
    <row r="4824" spans="1:4" x14ac:dyDescent="0.2">
      <c r="A4824" s="164"/>
      <c r="D4824" s="8"/>
    </row>
    <row r="4825" spans="1:4" x14ac:dyDescent="0.2">
      <c r="A4825" s="164"/>
      <c r="D4825" s="8"/>
    </row>
    <row r="4826" spans="1:4" x14ac:dyDescent="0.2">
      <c r="A4826" s="164"/>
      <c r="D4826" s="8"/>
    </row>
    <row r="4827" spans="1:4" x14ac:dyDescent="0.2">
      <c r="A4827" s="164"/>
      <c r="D4827" s="8"/>
    </row>
    <row r="4828" spans="1:4" x14ac:dyDescent="0.2">
      <c r="A4828" s="164"/>
      <c r="D4828" s="8"/>
    </row>
    <row r="4829" spans="1:4" x14ac:dyDescent="0.2">
      <c r="A4829" s="164"/>
      <c r="D4829" s="8"/>
    </row>
    <row r="4830" spans="1:4" x14ac:dyDescent="0.2">
      <c r="A4830" s="164"/>
      <c r="D4830" s="8"/>
    </row>
    <row r="4831" spans="1:4" x14ac:dyDescent="0.2">
      <c r="A4831" s="164"/>
      <c r="D4831" s="8"/>
    </row>
    <row r="4832" spans="1:4" x14ac:dyDescent="0.2">
      <c r="A4832" s="164"/>
      <c r="D4832" s="8"/>
    </row>
    <row r="4833" spans="1:4" x14ac:dyDescent="0.2">
      <c r="A4833" s="164"/>
      <c r="D4833" s="8"/>
    </row>
    <row r="4834" spans="1:4" x14ac:dyDescent="0.2">
      <c r="A4834" s="164"/>
      <c r="D4834" s="8"/>
    </row>
    <row r="4835" spans="1:4" x14ac:dyDescent="0.2">
      <c r="A4835" s="164"/>
      <c r="D4835" s="8"/>
    </row>
    <row r="4836" spans="1:4" x14ac:dyDescent="0.2">
      <c r="A4836" s="164"/>
      <c r="D4836" s="8"/>
    </row>
    <row r="4837" spans="1:4" x14ac:dyDescent="0.2">
      <c r="A4837" s="164"/>
      <c r="D4837" s="8"/>
    </row>
    <row r="4838" spans="1:4" x14ac:dyDescent="0.2">
      <c r="A4838" s="164"/>
      <c r="D4838" s="8"/>
    </row>
    <row r="4839" spans="1:4" x14ac:dyDescent="0.2">
      <c r="A4839" s="164"/>
      <c r="D4839" s="8"/>
    </row>
    <row r="4840" spans="1:4" x14ac:dyDescent="0.2">
      <c r="A4840" s="164"/>
      <c r="D4840" s="8"/>
    </row>
    <row r="4841" spans="1:4" x14ac:dyDescent="0.2">
      <c r="A4841" s="164"/>
      <c r="D4841" s="8"/>
    </row>
    <row r="4842" spans="1:4" x14ac:dyDescent="0.2">
      <c r="A4842" s="164"/>
      <c r="D4842" s="8"/>
    </row>
    <row r="4843" spans="1:4" x14ac:dyDescent="0.2">
      <c r="A4843" s="164"/>
      <c r="D4843" s="8"/>
    </row>
    <row r="4844" spans="1:4" x14ac:dyDescent="0.2">
      <c r="A4844" s="164"/>
      <c r="D4844" s="8"/>
    </row>
    <row r="4845" spans="1:4" x14ac:dyDescent="0.2">
      <c r="A4845" s="164"/>
      <c r="D4845" s="8"/>
    </row>
    <row r="4846" spans="1:4" x14ac:dyDescent="0.2">
      <c r="A4846" s="164"/>
      <c r="D4846" s="8"/>
    </row>
    <row r="4847" spans="1:4" x14ac:dyDescent="0.2">
      <c r="A4847" s="164"/>
      <c r="D4847" s="8"/>
    </row>
    <row r="4848" spans="1:4" x14ac:dyDescent="0.2">
      <c r="A4848" s="164"/>
      <c r="D4848" s="8"/>
    </row>
    <row r="4849" spans="1:4" x14ac:dyDescent="0.2">
      <c r="A4849" s="164"/>
      <c r="D4849" s="8"/>
    </row>
    <row r="4850" spans="1:4" x14ac:dyDescent="0.2">
      <c r="A4850" s="164"/>
      <c r="D4850" s="8"/>
    </row>
    <row r="4851" spans="1:4" x14ac:dyDescent="0.2">
      <c r="A4851" s="164"/>
      <c r="D4851" s="8"/>
    </row>
    <row r="4852" spans="1:4" x14ac:dyDescent="0.2">
      <c r="A4852" s="164"/>
      <c r="D4852" s="8"/>
    </row>
    <row r="4853" spans="1:4" x14ac:dyDescent="0.2">
      <c r="A4853" s="164"/>
      <c r="D4853" s="8"/>
    </row>
    <row r="4854" spans="1:4" x14ac:dyDescent="0.2">
      <c r="A4854" s="164"/>
      <c r="D4854" s="8"/>
    </row>
    <row r="4855" spans="1:4" x14ac:dyDescent="0.2">
      <c r="A4855" s="164"/>
      <c r="D4855" s="8"/>
    </row>
    <row r="4856" spans="1:4" x14ac:dyDescent="0.2">
      <c r="A4856" s="164"/>
      <c r="D4856" s="8"/>
    </row>
    <row r="4857" spans="1:4" x14ac:dyDescent="0.2">
      <c r="A4857" s="164"/>
      <c r="D4857" s="8"/>
    </row>
    <row r="4858" spans="1:4" x14ac:dyDescent="0.2">
      <c r="A4858" s="164"/>
      <c r="D4858" s="8"/>
    </row>
    <row r="4859" spans="1:4" x14ac:dyDescent="0.2">
      <c r="A4859" s="164"/>
      <c r="D4859" s="8"/>
    </row>
    <row r="4860" spans="1:4" x14ac:dyDescent="0.2">
      <c r="A4860" s="164"/>
      <c r="D4860" s="8"/>
    </row>
    <row r="4861" spans="1:4" x14ac:dyDescent="0.2">
      <c r="A4861" s="164"/>
      <c r="D4861" s="8"/>
    </row>
    <row r="4862" spans="1:4" x14ac:dyDescent="0.2">
      <c r="A4862" s="164"/>
      <c r="D4862" s="8"/>
    </row>
    <row r="4863" spans="1:4" x14ac:dyDescent="0.2">
      <c r="A4863" s="164"/>
      <c r="D4863" s="8"/>
    </row>
    <row r="4864" spans="1:4" x14ac:dyDescent="0.2">
      <c r="A4864" s="164"/>
      <c r="D4864" s="8"/>
    </row>
    <row r="4865" spans="1:4" x14ac:dyDescent="0.2">
      <c r="A4865" s="164"/>
      <c r="D4865" s="8"/>
    </row>
    <row r="4866" spans="1:4" x14ac:dyDescent="0.2">
      <c r="A4866" s="164"/>
      <c r="D4866" s="8"/>
    </row>
    <row r="4867" spans="1:4" x14ac:dyDescent="0.2">
      <c r="A4867" s="164"/>
      <c r="D4867" s="8"/>
    </row>
    <row r="4868" spans="1:4" x14ac:dyDescent="0.2">
      <c r="A4868" s="164"/>
      <c r="D4868" s="8"/>
    </row>
    <row r="4869" spans="1:4" x14ac:dyDescent="0.2">
      <c r="A4869" s="164"/>
      <c r="D4869" s="8"/>
    </row>
    <row r="4870" spans="1:4" x14ac:dyDescent="0.2">
      <c r="A4870" s="164"/>
      <c r="D4870" s="8"/>
    </row>
    <row r="4871" spans="1:4" x14ac:dyDescent="0.2">
      <c r="A4871" s="164"/>
      <c r="D4871" s="8"/>
    </row>
    <row r="4872" spans="1:4" x14ac:dyDescent="0.2">
      <c r="A4872" s="164"/>
      <c r="D4872" s="8"/>
    </row>
    <row r="4873" spans="1:4" x14ac:dyDescent="0.2">
      <c r="A4873" s="164"/>
      <c r="D4873" s="8"/>
    </row>
    <row r="4874" spans="1:4" x14ac:dyDescent="0.2">
      <c r="A4874" s="164"/>
      <c r="D4874" s="8"/>
    </row>
    <row r="4875" spans="1:4" x14ac:dyDescent="0.2">
      <c r="A4875" s="164"/>
      <c r="D4875" s="8"/>
    </row>
    <row r="4876" spans="1:4" x14ac:dyDescent="0.2">
      <c r="A4876" s="164"/>
      <c r="D4876" s="8"/>
    </row>
    <row r="4877" spans="1:4" x14ac:dyDescent="0.2">
      <c r="A4877" s="164"/>
      <c r="D4877" s="8"/>
    </row>
    <row r="4878" spans="1:4" x14ac:dyDescent="0.2">
      <c r="A4878" s="164"/>
      <c r="D4878" s="8"/>
    </row>
    <row r="4879" spans="1:4" x14ac:dyDescent="0.2">
      <c r="A4879" s="164"/>
      <c r="D4879" s="8"/>
    </row>
    <row r="4880" spans="1:4" x14ac:dyDescent="0.2">
      <c r="A4880" s="164"/>
      <c r="D4880" s="8"/>
    </row>
    <row r="4881" spans="1:4" x14ac:dyDescent="0.2">
      <c r="A4881" s="164"/>
      <c r="D4881" s="8"/>
    </row>
    <row r="4882" spans="1:4" x14ac:dyDescent="0.2">
      <c r="A4882" s="164"/>
      <c r="D4882" s="8"/>
    </row>
    <row r="4883" spans="1:4" x14ac:dyDescent="0.2">
      <c r="A4883" s="164"/>
      <c r="D4883" s="8"/>
    </row>
    <row r="4884" spans="1:4" x14ac:dyDescent="0.2">
      <c r="A4884" s="164"/>
      <c r="D4884" s="8"/>
    </row>
    <row r="4885" spans="1:4" x14ac:dyDescent="0.2">
      <c r="A4885" s="164"/>
      <c r="D4885" s="8"/>
    </row>
    <row r="4886" spans="1:4" x14ac:dyDescent="0.2">
      <c r="A4886" s="164"/>
      <c r="D4886" s="8"/>
    </row>
    <row r="4887" spans="1:4" x14ac:dyDescent="0.2">
      <c r="A4887" s="164"/>
      <c r="D4887" s="8"/>
    </row>
    <row r="4888" spans="1:4" x14ac:dyDescent="0.2">
      <c r="A4888" s="164"/>
      <c r="D4888" s="8"/>
    </row>
    <row r="4889" spans="1:4" x14ac:dyDescent="0.2">
      <c r="A4889" s="164"/>
      <c r="D4889" s="8"/>
    </row>
    <row r="4890" spans="1:4" x14ac:dyDescent="0.2">
      <c r="A4890" s="164"/>
      <c r="D4890" s="8"/>
    </row>
    <row r="4891" spans="1:4" x14ac:dyDescent="0.2">
      <c r="A4891" s="164"/>
      <c r="D4891" s="8"/>
    </row>
    <row r="4892" spans="1:4" x14ac:dyDescent="0.2">
      <c r="A4892" s="164"/>
      <c r="D4892" s="8"/>
    </row>
    <row r="4893" spans="1:4" x14ac:dyDescent="0.2">
      <c r="A4893" s="164"/>
      <c r="D4893" s="8"/>
    </row>
    <row r="4894" spans="1:4" x14ac:dyDescent="0.2">
      <c r="A4894" s="164"/>
      <c r="D4894" s="8"/>
    </row>
    <row r="4895" spans="1:4" x14ac:dyDescent="0.2">
      <c r="A4895" s="164"/>
      <c r="D4895" s="8"/>
    </row>
    <row r="4896" spans="1:4" x14ac:dyDescent="0.2">
      <c r="A4896" s="164"/>
      <c r="D4896" s="8"/>
    </row>
    <row r="4897" spans="1:4" x14ac:dyDescent="0.2">
      <c r="A4897" s="164"/>
      <c r="D4897" s="8"/>
    </row>
    <row r="4898" spans="1:4" x14ac:dyDescent="0.2">
      <c r="A4898" s="164"/>
      <c r="D4898" s="8"/>
    </row>
    <row r="4899" spans="1:4" x14ac:dyDescent="0.2">
      <c r="A4899" s="164"/>
      <c r="D4899" s="8"/>
    </row>
    <row r="4900" spans="1:4" x14ac:dyDescent="0.2">
      <c r="A4900" s="164"/>
      <c r="D4900" s="8"/>
    </row>
    <row r="4901" spans="1:4" x14ac:dyDescent="0.2">
      <c r="A4901" s="164"/>
      <c r="D4901" s="8"/>
    </row>
    <row r="4902" spans="1:4" x14ac:dyDescent="0.2">
      <c r="A4902" s="164"/>
      <c r="D4902" s="8"/>
    </row>
    <row r="4903" spans="1:4" x14ac:dyDescent="0.2">
      <c r="A4903" s="164"/>
      <c r="D4903" s="8"/>
    </row>
    <row r="4904" spans="1:4" x14ac:dyDescent="0.2">
      <c r="A4904" s="164"/>
      <c r="D4904" s="8"/>
    </row>
    <row r="4905" spans="1:4" x14ac:dyDescent="0.2">
      <c r="A4905" s="164"/>
      <c r="D4905" s="8"/>
    </row>
    <row r="4906" spans="1:4" x14ac:dyDescent="0.2">
      <c r="A4906" s="164"/>
      <c r="D4906" s="8"/>
    </row>
    <row r="4907" spans="1:4" x14ac:dyDescent="0.2">
      <c r="A4907" s="164"/>
      <c r="D4907" s="8"/>
    </row>
    <row r="4908" spans="1:4" x14ac:dyDescent="0.2">
      <c r="A4908" s="164"/>
      <c r="D4908" s="8"/>
    </row>
    <row r="4909" spans="1:4" x14ac:dyDescent="0.2">
      <c r="A4909" s="164"/>
      <c r="D4909" s="8"/>
    </row>
    <row r="4910" spans="1:4" x14ac:dyDescent="0.2">
      <c r="A4910" s="164"/>
      <c r="D4910" s="8"/>
    </row>
    <row r="4911" spans="1:4" x14ac:dyDescent="0.2">
      <c r="A4911" s="164"/>
      <c r="D4911" s="8"/>
    </row>
    <row r="4912" spans="1:4" x14ac:dyDescent="0.2">
      <c r="A4912" s="164"/>
      <c r="D4912" s="8"/>
    </row>
    <row r="4913" spans="1:4" x14ac:dyDescent="0.2">
      <c r="A4913" s="164"/>
      <c r="D4913" s="8"/>
    </row>
    <row r="4914" spans="1:4" x14ac:dyDescent="0.2">
      <c r="A4914" s="164"/>
      <c r="D4914" s="8"/>
    </row>
    <row r="4915" spans="1:4" x14ac:dyDescent="0.2">
      <c r="A4915" s="164"/>
      <c r="D4915" s="8"/>
    </row>
    <row r="4916" spans="1:4" x14ac:dyDescent="0.2">
      <c r="A4916" s="164"/>
      <c r="D4916" s="8"/>
    </row>
    <row r="4917" spans="1:4" x14ac:dyDescent="0.2">
      <c r="A4917" s="164"/>
      <c r="D4917" s="8"/>
    </row>
    <row r="4918" spans="1:4" x14ac:dyDescent="0.2">
      <c r="A4918" s="164"/>
      <c r="D4918" s="8"/>
    </row>
    <row r="4919" spans="1:4" x14ac:dyDescent="0.2">
      <c r="A4919" s="164"/>
      <c r="D4919" s="8"/>
    </row>
    <row r="4920" spans="1:4" x14ac:dyDescent="0.2">
      <c r="A4920" s="164"/>
      <c r="D4920" s="8"/>
    </row>
    <row r="4921" spans="1:4" x14ac:dyDescent="0.2">
      <c r="A4921" s="164"/>
      <c r="D4921" s="8"/>
    </row>
    <row r="4922" spans="1:4" x14ac:dyDescent="0.2">
      <c r="A4922" s="164"/>
      <c r="D4922" s="8"/>
    </row>
    <row r="4923" spans="1:4" x14ac:dyDescent="0.2">
      <c r="A4923" s="164"/>
      <c r="D4923" s="8"/>
    </row>
    <row r="4924" spans="1:4" x14ac:dyDescent="0.2">
      <c r="A4924" s="164"/>
      <c r="D4924" s="8"/>
    </row>
    <row r="4925" spans="1:4" x14ac:dyDescent="0.2">
      <c r="A4925" s="164"/>
      <c r="D4925" s="8"/>
    </row>
    <row r="4926" spans="1:4" x14ac:dyDescent="0.2">
      <c r="A4926" s="164"/>
      <c r="D4926" s="8"/>
    </row>
    <row r="4927" spans="1:4" x14ac:dyDescent="0.2">
      <c r="A4927" s="164"/>
      <c r="D4927" s="8"/>
    </row>
    <row r="4928" spans="1:4" x14ac:dyDescent="0.2">
      <c r="A4928" s="164"/>
      <c r="D4928" s="8"/>
    </row>
    <row r="4929" spans="1:4" x14ac:dyDescent="0.2">
      <c r="A4929" s="164"/>
      <c r="D4929" s="8"/>
    </row>
    <row r="4930" spans="1:4" x14ac:dyDescent="0.2">
      <c r="A4930" s="164"/>
      <c r="D4930" s="8"/>
    </row>
    <row r="4931" spans="1:4" x14ac:dyDescent="0.2">
      <c r="A4931" s="164"/>
      <c r="D4931" s="8"/>
    </row>
    <row r="4932" spans="1:4" x14ac:dyDescent="0.2">
      <c r="A4932" s="164"/>
      <c r="D4932" s="8"/>
    </row>
    <row r="4933" spans="1:4" x14ac:dyDescent="0.2">
      <c r="A4933" s="164"/>
      <c r="D4933" s="8"/>
    </row>
    <row r="4934" spans="1:4" x14ac:dyDescent="0.2">
      <c r="A4934" s="164"/>
      <c r="D4934" s="8"/>
    </row>
    <row r="4935" spans="1:4" x14ac:dyDescent="0.2">
      <c r="A4935" s="164"/>
      <c r="D4935" s="8"/>
    </row>
    <row r="4936" spans="1:4" x14ac:dyDescent="0.2">
      <c r="A4936" s="164"/>
      <c r="D4936" s="8"/>
    </row>
    <row r="4937" spans="1:4" x14ac:dyDescent="0.2">
      <c r="A4937" s="164"/>
      <c r="D4937" s="8"/>
    </row>
    <row r="4938" spans="1:4" x14ac:dyDescent="0.2">
      <c r="A4938" s="164"/>
      <c r="D4938" s="8"/>
    </row>
    <row r="4939" spans="1:4" x14ac:dyDescent="0.2">
      <c r="A4939" s="164"/>
      <c r="D4939" s="8"/>
    </row>
    <row r="4940" spans="1:4" x14ac:dyDescent="0.2">
      <c r="A4940" s="164"/>
      <c r="D4940" s="8"/>
    </row>
    <row r="4941" spans="1:4" x14ac:dyDescent="0.2">
      <c r="A4941" s="164"/>
      <c r="D4941" s="8"/>
    </row>
    <row r="4942" spans="1:4" x14ac:dyDescent="0.2">
      <c r="A4942" s="164"/>
      <c r="D4942" s="8"/>
    </row>
    <row r="4943" spans="1:4" x14ac:dyDescent="0.2">
      <c r="A4943" s="164"/>
      <c r="D4943" s="8"/>
    </row>
    <row r="4944" spans="1:4" x14ac:dyDescent="0.2">
      <c r="A4944" s="164"/>
      <c r="D4944" s="8"/>
    </row>
    <row r="4945" spans="1:4" x14ac:dyDescent="0.2">
      <c r="A4945" s="164"/>
      <c r="D4945" s="8"/>
    </row>
    <row r="4946" spans="1:4" x14ac:dyDescent="0.2">
      <c r="A4946" s="164"/>
      <c r="D4946" s="8"/>
    </row>
    <row r="4947" spans="1:4" x14ac:dyDescent="0.2">
      <c r="A4947" s="164"/>
      <c r="D4947" s="8"/>
    </row>
    <row r="4948" spans="1:4" x14ac:dyDescent="0.2">
      <c r="A4948" s="164"/>
      <c r="D4948" s="8"/>
    </row>
    <row r="4949" spans="1:4" x14ac:dyDescent="0.2">
      <c r="A4949" s="164"/>
      <c r="D4949" s="8"/>
    </row>
    <row r="4950" spans="1:4" x14ac:dyDescent="0.2">
      <c r="A4950" s="164"/>
      <c r="D4950" s="8"/>
    </row>
    <row r="4951" spans="1:4" x14ac:dyDescent="0.2">
      <c r="A4951" s="164"/>
      <c r="D4951" s="8"/>
    </row>
    <row r="4952" spans="1:4" x14ac:dyDescent="0.2">
      <c r="A4952" s="164"/>
      <c r="D4952" s="8"/>
    </row>
    <row r="4953" spans="1:4" x14ac:dyDescent="0.2">
      <c r="A4953" s="164"/>
      <c r="D4953" s="8"/>
    </row>
    <row r="4954" spans="1:4" x14ac:dyDescent="0.2">
      <c r="A4954" s="164"/>
      <c r="D4954" s="8"/>
    </row>
    <row r="4955" spans="1:4" x14ac:dyDescent="0.2">
      <c r="A4955" s="164"/>
      <c r="D4955" s="8"/>
    </row>
    <row r="4956" spans="1:4" x14ac:dyDescent="0.2">
      <c r="A4956" s="164"/>
      <c r="D4956" s="8"/>
    </row>
    <row r="4957" spans="1:4" x14ac:dyDescent="0.2">
      <c r="A4957" s="164"/>
      <c r="D4957" s="8"/>
    </row>
    <row r="4958" spans="1:4" x14ac:dyDescent="0.2">
      <c r="A4958" s="164"/>
      <c r="D4958" s="8"/>
    </row>
    <row r="4959" spans="1:4" x14ac:dyDescent="0.2">
      <c r="A4959" s="164"/>
      <c r="D4959" s="8"/>
    </row>
    <row r="4960" spans="1:4" x14ac:dyDescent="0.2">
      <c r="A4960" s="164"/>
      <c r="D4960" s="8"/>
    </row>
    <row r="4961" spans="1:4" x14ac:dyDescent="0.2">
      <c r="A4961" s="164"/>
      <c r="D4961" s="8"/>
    </row>
    <row r="4962" spans="1:4" x14ac:dyDescent="0.2">
      <c r="A4962" s="164"/>
      <c r="D4962" s="8"/>
    </row>
    <row r="4963" spans="1:4" x14ac:dyDescent="0.2">
      <c r="A4963" s="164"/>
      <c r="D4963" s="8"/>
    </row>
    <row r="4964" spans="1:4" x14ac:dyDescent="0.2">
      <c r="A4964" s="164"/>
      <c r="D4964" s="8"/>
    </row>
    <row r="4965" spans="1:4" x14ac:dyDescent="0.2">
      <c r="A4965" s="164"/>
      <c r="D4965" s="8"/>
    </row>
    <row r="4966" spans="1:4" x14ac:dyDescent="0.2">
      <c r="A4966" s="164"/>
      <c r="D4966" s="8"/>
    </row>
    <row r="4967" spans="1:4" x14ac:dyDescent="0.2">
      <c r="A4967" s="164"/>
      <c r="D4967" s="8"/>
    </row>
    <row r="4968" spans="1:4" x14ac:dyDescent="0.2">
      <c r="A4968" s="164"/>
      <c r="D4968" s="8"/>
    </row>
    <row r="4969" spans="1:4" x14ac:dyDescent="0.2">
      <c r="A4969" s="164"/>
      <c r="D4969" s="8"/>
    </row>
    <row r="4970" spans="1:4" x14ac:dyDescent="0.2">
      <c r="A4970" s="164"/>
      <c r="D4970" s="8"/>
    </row>
    <row r="4971" spans="1:4" x14ac:dyDescent="0.2">
      <c r="A4971" s="164"/>
      <c r="D4971" s="8"/>
    </row>
    <row r="4972" spans="1:4" x14ac:dyDescent="0.2">
      <c r="A4972" s="164"/>
      <c r="D4972" s="8"/>
    </row>
    <row r="4973" spans="1:4" x14ac:dyDescent="0.2">
      <c r="A4973" s="164"/>
      <c r="D4973" s="8"/>
    </row>
    <row r="4974" spans="1:4" x14ac:dyDescent="0.2">
      <c r="A4974" s="164"/>
      <c r="D4974" s="8"/>
    </row>
    <row r="4975" spans="1:4" x14ac:dyDescent="0.2">
      <c r="A4975" s="164"/>
      <c r="D4975" s="8"/>
    </row>
    <row r="4976" spans="1:4" x14ac:dyDescent="0.2">
      <c r="A4976" s="164"/>
      <c r="D4976" s="8"/>
    </row>
    <row r="4977" spans="1:4" x14ac:dyDescent="0.2">
      <c r="A4977" s="164"/>
      <c r="D4977" s="8"/>
    </row>
    <row r="4978" spans="1:4" x14ac:dyDescent="0.2">
      <c r="A4978" s="164"/>
      <c r="D4978" s="8"/>
    </row>
    <row r="4979" spans="1:4" x14ac:dyDescent="0.2">
      <c r="A4979" s="164"/>
      <c r="D4979" s="8"/>
    </row>
    <row r="4980" spans="1:4" x14ac:dyDescent="0.2">
      <c r="A4980" s="164"/>
      <c r="D4980" s="8"/>
    </row>
    <row r="4981" spans="1:4" x14ac:dyDescent="0.2">
      <c r="A4981" s="164"/>
      <c r="D4981" s="8"/>
    </row>
    <row r="4982" spans="1:4" x14ac:dyDescent="0.2">
      <c r="A4982" s="164"/>
      <c r="D4982" s="8"/>
    </row>
    <row r="4983" spans="1:4" x14ac:dyDescent="0.2">
      <c r="A4983" s="164"/>
      <c r="D4983" s="8"/>
    </row>
    <row r="4984" spans="1:4" x14ac:dyDescent="0.2">
      <c r="A4984" s="164"/>
      <c r="D4984" s="8"/>
    </row>
    <row r="4985" spans="1:4" x14ac:dyDescent="0.2">
      <c r="A4985" s="164"/>
      <c r="D4985" s="8"/>
    </row>
    <row r="4986" spans="1:4" x14ac:dyDescent="0.2">
      <c r="A4986" s="164"/>
      <c r="D4986" s="8"/>
    </row>
    <row r="4987" spans="1:4" x14ac:dyDescent="0.2">
      <c r="A4987" s="164"/>
      <c r="D4987" s="8"/>
    </row>
    <row r="4988" spans="1:4" x14ac:dyDescent="0.2">
      <c r="A4988" s="164"/>
      <c r="D4988" s="8"/>
    </row>
    <row r="4989" spans="1:4" x14ac:dyDescent="0.2">
      <c r="A4989" s="164"/>
      <c r="D4989" s="8"/>
    </row>
    <row r="4990" spans="1:4" x14ac:dyDescent="0.2">
      <c r="A4990" s="164"/>
      <c r="D4990" s="8"/>
    </row>
    <row r="4991" spans="1:4" x14ac:dyDescent="0.2">
      <c r="A4991" s="164"/>
      <c r="D4991" s="8"/>
    </row>
    <row r="4992" spans="1:4" x14ac:dyDescent="0.2">
      <c r="A4992" s="164"/>
      <c r="D4992" s="8"/>
    </row>
    <row r="4993" spans="1:4" x14ac:dyDescent="0.2">
      <c r="A4993" s="164"/>
      <c r="D4993" s="8"/>
    </row>
    <row r="4994" spans="1:4" x14ac:dyDescent="0.2">
      <c r="A4994" s="164"/>
      <c r="D4994" s="8"/>
    </row>
    <row r="4995" spans="1:4" x14ac:dyDescent="0.2">
      <c r="A4995" s="164"/>
      <c r="D4995" s="8"/>
    </row>
    <row r="4996" spans="1:4" x14ac:dyDescent="0.2">
      <c r="A4996" s="164"/>
      <c r="D4996" s="8"/>
    </row>
    <row r="4997" spans="1:4" x14ac:dyDescent="0.2">
      <c r="A4997" s="164"/>
      <c r="D4997" s="8"/>
    </row>
    <row r="4998" spans="1:4" x14ac:dyDescent="0.2">
      <c r="A4998" s="164"/>
      <c r="D4998" s="8"/>
    </row>
    <row r="4999" spans="1:4" x14ac:dyDescent="0.2">
      <c r="A4999" s="164"/>
      <c r="D4999" s="8"/>
    </row>
    <row r="5000" spans="1:4" x14ac:dyDescent="0.2">
      <c r="A5000" s="164"/>
      <c r="D5000" s="8"/>
    </row>
  </sheetData>
  <mergeCells count="9">
    <mergeCell ref="A77:G81"/>
    <mergeCell ref="B57:D57"/>
    <mergeCell ref="B60:D60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'01'!Názvy_tisku</vt:lpstr>
      <vt:lpstr>oadresa</vt:lpstr>
      <vt:lpstr>Stavba!Objednatel</vt:lpstr>
      <vt:lpstr>Stavba!Objekt</vt:lpstr>
      <vt:lpstr>'01'!Oblast_tisku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2014-02-28T09:52:57Z</cp:lastPrinted>
  <dcterms:created xsi:type="dcterms:W3CDTF">2009-04-08T07:15:50Z</dcterms:created>
  <dcterms:modified xsi:type="dcterms:W3CDTF">2023-07-14T11:42:50Z</dcterms:modified>
</cp:coreProperties>
</file>