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2023\ZŠ Cihelní Bruntál\PROJEKT\"/>
    </mc:Choice>
  </mc:AlternateContent>
  <xr:revisionPtr revIDLastSave="0" documentId="13_ncr:1_{4A3072A8-5DC5-4412-AE50-34BCA8696EBD}" xr6:coauthVersionLast="47" xr6:coauthVersionMax="47" xr10:uidLastSave="{00000000-0000-0000-0000-000000000000}"/>
  <workbookProtection workbookAlgorithmName="SHA-512" workbookHashValue="GtwdnYC5Qc1PA5P1D4+jxSpFmvTE5j0sB5+R9SWru7MskTzX4EhjYiaul3WKOZ7i+Zpsy+seC96n6ltUS4fyiw==" workbookSaltValue="7AiQvsKHVvCRNoG9pSNNEA==" workbookSpinCount="100000" lockStructure="1"/>
  <bookViews>
    <workbookView xWindow="4455" yWindow="780" windowWidth="25260" windowHeight="13590" xr2:uid="{5C15B8B1-A487-4AF1-A31B-A214E15DDA2B}"/>
  </bookViews>
  <sheets>
    <sheet name="Rekapitulace" sheetId="3" r:id="rId1"/>
    <sheet name="Rozpočet" sheetId="2" r:id="rId2"/>
    <sheet name="Parametry" sheetId="1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3" l="1"/>
  <c r="C38" i="3"/>
  <c r="B38" i="3"/>
  <c r="D37" i="3"/>
  <c r="C37" i="3"/>
  <c r="B37" i="3"/>
  <c r="D36" i="3"/>
  <c r="C36" i="3"/>
  <c r="D35" i="3"/>
  <c r="D34" i="3"/>
  <c r="C34" i="3"/>
  <c r="C28" i="3"/>
  <c r="B28" i="3"/>
  <c r="C16" i="3"/>
  <c r="C15" i="3"/>
  <c r="C14" i="3"/>
  <c r="C13" i="3"/>
  <c r="C11" i="3"/>
  <c r="D7" i="3"/>
  <c r="C7" i="3"/>
  <c r="C4" i="3"/>
  <c r="J78" i="2"/>
  <c r="I78" i="2"/>
  <c r="L77" i="2"/>
  <c r="J77" i="2"/>
  <c r="H77" i="2"/>
  <c r="F77" i="2"/>
  <c r="L76" i="2"/>
  <c r="J76" i="2"/>
  <c r="I76" i="2"/>
  <c r="H76" i="2"/>
  <c r="F76" i="2"/>
  <c r="L75" i="2"/>
  <c r="J75" i="2"/>
  <c r="I75" i="2"/>
  <c r="H75" i="2"/>
  <c r="F75" i="2"/>
  <c r="L73" i="2"/>
  <c r="J73" i="2"/>
  <c r="H73" i="2"/>
  <c r="F73" i="2"/>
  <c r="L72" i="2"/>
  <c r="J72" i="2"/>
  <c r="I72" i="2"/>
  <c r="H72" i="2"/>
  <c r="F72" i="2"/>
  <c r="L71" i="2"/>
  <c r="J71" i="2"/>
  <c r="I71" i="2"/>
  <c r="H71" i="2"/>
  <c r="F71" i="2"/>
  <c r="L70" i="2"/>
  <c r="J70" i="2"/>
  <c r="I70" i="2"/>
  <c r="H70" i="2"/>
  <c r="F70" i="2"/>
  <c r="L69" i="2"/>
  <c r="J69" i="2"/>
  <c r="I69" i="2"/>
  <c r="H69" i="2"/>
  <c r="F69" i="2"/>
  <c r="L68" i="2"/>
  <c r="J68" i="2"/>
  <c r="I68" i="2"/>
  <c r="H68" i="2"/>
  <c r="F68" i="2"/>
  <c r="L66" i="2"/>
  <c r="H66" i="2"/>
  <c r="L65" i="2"/>
  <c r="J65" i="2"/>
  <c r="I65" i="2"/>
  <c r="H65" i="2"/>
  <c r="F65" i="2"/>
  <c r="L64" i="2"/>
  <c r="J64" i="2"/>
  <c r="I64" i="2"/>
  <c r="H64" i="2"/>
  <c r="F64" i="2"/>
  <c r="L63" i="2"/>
  <c r="J63" i="2"/>
  <c r="I63" i="2"/>
  <c r="H63" i="2"/>
  <c r="F63" i="2"/>
  <c r="L62" i="2"/>
  <c r="I62" i="2"/>
  <c r="H62" i="2"/>
  <c r="F62" i="2"/>
  <c r="J62" i="2" s="1"/>
  <c r="L61" i="2"/>
  <c r="I61" i="2"/>
  <c r="H61" i="2"/>
  <c r="F61" i="2"/>
  <c r="F66" i="2" s="1"/>
  <c r="B36" i="3" s="1"/>
  <c r="L59" i="2"/>
  <c r="L58" i="2"/>
  <c r="J58" i="2"/>
  <c r="I58" i="2"/>
  <c r="H58" i="2"/>
  <c r="F58" i="2"/>
  <c r="L57" i="2"/>
  <c r="J57" i="2"/>
  <c r="I57" i="2"/>
  <c r="H57" i="2"/>
  <c r="F57" i="2"/>
  <c r="L56" i="2"/>
  <c r="J56" i="2"/>
  <c r="I56" i="2"/>
  <c r="H56" i="2"/>
  <c r="F56" i="2"/>
  <c r="L55" i="2"/>
  <c r="J55" i="2"/>
  <c r="I55" i="2"/>
  <c r="H55" i="2"/>
  <c r="F55" i="2"/>
  <c r="L54" i="2"/>
  <c r="J54" i="2"/>
  <c r="I54" i="2"/>
  <c r="H54" i="2"/>
  <c r="F54" i="2"/>
  <c r="L53" i="2"/>
  <c r="J53" i="2"/>
  <c r="I53" i="2"/>
  <c r="H53" i="2"/>
  <c r="F53" i="2"/>
  <c r="L52" i="2"/>
  <c r="J52" i="2"/>
  <c r="I52" i="2"/>
  <c r="H52" i="2"/>
  <c r="F52" i="2"/>
  <c r="L51" i="2"/>
  <c r="J51" i="2"/>
  <c r="I51" i="2"/>
  <c r="H51" i="2"/>
  <c r="F51" i="2"/>
  <c r="L50" i="2"/>
  <c r="J50" i="2"/>
  <c r="I50" i="2"/>
  <c r="H50" i="2"/>
  <c r="F50" i="2"/>
  <c r="L49" i="2"/>
  <c r="J49" i="2"/>
  <c r="I49" i="2"/>
  <c r="H49" i="2"/>
  <c r="F49" i="2"/>
  <c r="L48" i="2"/>
  <c r="J48" i="2"/>
  <c r="I48" i="2"/>
  <c r="H48" i="2"/>
  <c r="F48" i="2"/>
  <c r="L47" i="2"/>
  <c r="J47" i="2"/>
  <c r="I47" i="2"/>
  <c r="H47" i="2"/>
  <c r="F47" i="2"/>
  <c r="L46" i="2"/>
  <c r="J46" i="2"/>
  <c r="I46" i="2"/>
  <c r="H46" i="2"/>
  <c r="F46" i="2"/>
  <c r="L45" i="2"/>
  <c r="J45" i="2"/>
  <c r="I45" i="2"/>
  <c r="H45" i="2"/>
  <c r="F45" i="2"/>
  <c r="L44" i="2"/>
  <c r="J44" i="2"/>
  <c r="I44" i="2"/>
  <c r="H44" i="2"/>
  <c r="F44" i="2"/>
  <c r="L43" i="2"/>
  <c r="J43" i="2"/>
  <c r="I43" i="2"/>
  <c r="H43" i="2"/>
  <c r="F43" i="2"/>
  <c r="L42" i="2"/>
  <c r="J42" i="2"/>
  <c r="I42" i="2"/>
  <c r="H42" i="2"/>
  <c r="F42" i="2"/>
  <c r="L41" i="2"/>
  <c r="J41" i="2"/>
  <c r="I41" i="2"/>
  <c r="H41" i="2"/>
  <c r="F41" i="2"/>
  <c r="L40" i="2"/>
  <c r="J40" i="2"/>
  <c r="I40" i="2"/>
  <c r="H40" i="2"/>
  <c r="F40" i="2"/>
  <c r="L39" i="2"/>
  <c r="J39" i="2"/>
  <c r="I39" i="2"/>
  <c r="H39" i="2"/>
  <c r="F39" i="2"/>
  <c r="L38" i="2"/>
  <c r="J38" i="2"/>
  <c r="I38" i="2"/>
  <c r="H38" i="2"/>
  <c r="F38" i="2"/>
  <c r="L37" i="2"/>
  <c r="J37" i="2"/>
  <c r="I37" i="2"/>
  <c r="H37" i="2"/>
  <c r="F37" i="2"/>
  <c r="L36" i="2"/>
  <c r="J36" i="2"/>
  <c r="I36" i="2"/>
  <c r="H36" i="2"/>
  <c r="F36" i="2"/>
  <c r="L35" i="2"/>
  <c r="J35" i="2"/>
  <c r="I35" i="2"/>
  <c r="H35" i="2"/>
  <c r="F35" i="2"/>
  <c r="L34" i="2"/>
  <c r="J34" i="2"/>
  <c r="I34" i="2"/>
  <c r="H34" i="2"/>
  <c r="F34" i="2"/>
  <c r="L33" i="2"/>
  <c r="J33" i="2"/>
  <c r="I33" i="2"/>
  <c r="H33" i="2"/>
  <c r="F33" i="2"/>
  <c r="L32" i="2"/>
  <c r="J32" i="2"/>
  <c r="I32" i="2"/>
  <c r="H32" i="2"/>
  <c r="F32" i="2"/>
  <c r="L31" i="2"/>
  <c r="J31" i="2"/>
  <c r="I31" i="2"/>
  <c r="H31" i="2"/>
  <c r="F31" i="2"/>
  <c r="L30" i="2"/>
  <c r="J30" i="2"/>
  <c r="I30" i="2"/>
  <c r="H30" i="2"/>
  <c r="F30" i="2"/>
  <c r="L29" i="2"/>
  <c r="J29" i="2"/>
  <c r="I29" i="2"/>
  <c r="H29" i="2"/>
  <c r="F29" i="2"/>
  <c r="J28" i="2"/>
  <c r="I28" i="2"/>
  <c r="J27" i="2"/>
  <c r="I27" i="2"/>
  <c r="J26" i="2"/>
  <c r="I26" i="2"/>
  <c r="J25" i="2"/>
  <c r="I25" i="2"/>
  <c r="L24" i="2"/>
  <c r="J24" i="2"/>
  <c r="I24" i="2"/>
  <c r="H24" i="2"/>
  <c r="F24" i="2"/>
  <c r="L23" i="2"/>
  <c r="J23" i="2"/>
  <c r="I23" i="2"/>
  <c r="H23" i="2"/>
  <c r="F23" i="2"/>
  <c r="J22" i="2"/>
  <c r="I22" i="2"/>
  <c r="J21" i="2"/>
  <c r="I21" i="2"/>
  <c r="J20" i="2"/>
  <c r="I20" i="2"/>
  <c r="L19" i="2"/>
  <c r="J19" i="2"/>
  <c r="I19" i="2"/>
  <c r="H19" i="2"/>
  <c r="F19" i="2"/>
  <c r="L18" i="2"/>
  <c r="J18" i="2"/>
  <c r="I18" i="2"/>
  <c r="H18" i="2"/>
  <c r="F18" i="2"/>
  <c r="J17" i="2"/>
  <c r="I17" i="2"/>
  <c r="J16" i="2"/>
  <c r="I16" i="2"/>
  <c r="J15" i="2"/>
  <c r="I15" i="2"/>
  <c r="L14" i="2"/>
  <c r="J14" i="2"/>
  <c r="I14" i="2"/>
  <c r="H14" i="2"/>
  <c r="F14" i="2"/>
  <c r="L13" i="2"/>
  <c r="I13" i="2"/>
  <c r="H13" i="2"/>
  <c r="F13" i="2"/>
  <c r="J13" i="2" s="1"/>
  <c r="J12" i="2"/>
  <c r="I12" i="2"/>
  <c r="J11" i="2"/>
  <c r="I11" i="2"/>
  <c r="J10" i="2"/>
  <c r="I10" i="2"/>
  <c r="J9" i="2"/>
  <c r="I9" i="2"/>
  <c r="L8" i="2"/>
  <c r="I8" i="2"/>
  <c r="H8" i="2"/>
  <c r="H59" i="2" s="1"/>
  <c r="C35" i="3" s="1"/>
  <c r="F8" i="2"/>
  <c r="L6" i="2"/>
  <c r="H6" i="2"/>
  <c r="L5" i="2"/>
  <c r="J5" i="2"/>
  <c r="I5" i="2"/>
  <c r="H5" i="2"/>
  <c r="F5" i="2"/>
  <c r="L4" i="2"/>
  <c r="J4" i="2"/>
  <c r="I4" i="2"/>
  <c r="H4" i="2"/>
  <c r="F4" i="2"/>
  <c r="L3" i="2"/>
  <c r="J3" i="2"/>
  <c r="J6" i="2" s="1"/>
  <c r="I3" i="2"/>
  <c r="H3" i="2"/>
  <c r="F3" i="2"/>
  <c r="F6" i="2" s="1"/>
  <c r="B34" i="3" s="1"/>
  <c r="J61" i="2" l="1"/>
  <c r="J66" i="2" s="1"/>
  <c r="F59" i="2"/>
  <c r="B3" i="3" s="1"/>
  <c r="C3" i="3"/>
  <c r="J8" i="2"/>
  <c r="J59" i="2" s="1"/>
  <c r="B35" i="3" l="1"/>
  <c r="C23" i="3"/>
  <c r="C5" i="3"/>
  <c r="B6" i="3"/>
  <c r="B5" i="3"/>
  <c r="B10" i="3" l="1"/>
  <c r="B17" i="3" s="1"/>
  <c r="C9" i="3"/>
  <c r="C8" i="3"/>
  <c r="C10" i="3" l="1"/>
  <c r="C20" i="3" s="1"/>
  <c r="C21" i="3" l="1"/>
  <c r="C22" i="3" s="1"/>
  <c r="C26" i="3" s="1"/>
  <c r="B27" i="3" s="1"/>
  <c r="C27" i="3" s="1"/>
  <c r="C12" i="3"/>
  <c r="C17" i="3" s="1"/>
  <c r="C32" i="3" l="1"/>
  <c r="C31" i="3"/>
  <c r="C29" i="3"/>
</calcChain>
</file>

<file path=xl/sharedStrings.xml><?xml version="1.0" encoding="utf-8"?>
<sst xmlns="http://schemas.openxmlformats.org/spreadsheetml/2006/main" count="350" uniqueCount="179">
  <si>
    <t>Název</t>
  </si>
  <si>
    <t>Hodnota</t>
  </si>
  <si>
    <t>Nadpis rekapitulace</t>
  </si>
  <si>
    <t>Seznam prací a dodávek vzduchotechnických zařízení</t>
  </si>
  <si>
    <t>Akce</t>
  </si>
  <si>
    <t xml:space="preserve">ZŠ Cihelní - Bruntál
</t>
  </si>
  <si>
    <t>Projekt</t>
  </si>
  <si>
    <t xml:space="preserve">Vzduchotechnika
</t>
  </si>
  <si>
    <t>Investor</t>
  </si>
  <si>
    <t/>
  </si>
  <si>
    <t>Z. č.</t>
  </si>
  <si>
    <t>A. č.</t>
  </si>
  <si>
    <t>Smlouva</t>
  </si>
  <si>
    <t>Vypracoval</t>
  </si>
  <si>
    <t>Jan Šenkyřik</t>
  </si>
  <si>
    <t>Kontroloval</t>
  </si>
  <si>
    <t>Ing. Leo Kuřitka</t>
  </si>
  <si>
    <t>Datum</t>
  </si>
  <si>
    <t>Zpracovatel</t>
  </si>
  <si>
    <t>CÚ</t>
  </si>
  <si>
    <t>Poznámka</t>
  </si>
  <si>
    <t>Uvedené ceny jsou v Kč a nezahrnují DPH, pokud to není uvedeno.</t>
  </si>
  <si>
    <t>Doprava %</t>
  </si>
  <si>
    <t>3,60</t>
  </si>
  <si>
    <t>Cna přesunu 1 kg</t>
  </si>
  <si>
    <t>0,00</t>
  </si>
  <si>
    <t>PPV %</t>
  </si>
  <si>
    <t>Zednické výpomoci %</t>
  </si>
  <si>
    <t>Komplexní zkoušky %</t>
  </si>
  <si>
    <t>GZS %</t>
  </si>
  <si>
    <t>Provozní vlivy %</t>
  </si>
  <si>
    <t>Kompletační činnost - a</t>
  </si>
  <si>
    <t>Kompletační činnost - b</t>
  </si>
  <si>
    <t>0,000000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</si>
  <si>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</si>
  <si>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</si>
  <si>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</si>
  <si>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</si>
  <si>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</si>
  <si>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</si>
  <si>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</si>
  <si>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</si>
  <si>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</si>
  <si>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</si>
  <si>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</si>
  <si>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</si>
  <si>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</si>
  <si>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</si>
  <si>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</si>
  <si>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</si>
  <si>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</si>
  <si>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</si>
  <si>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</si>
  <si>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Demontáže</t>
  </si>
  <si>
    <t>Demontáž stávající VZT</t>
  </si>
  <si>
    <t>kpl</t>
  </si>
  <si>
    <t>Demontáž nástřešních ventilátorů</t>
  </si>
  <si>
    <t>Jeřábnické práce</t>
  </si>
  <si>
    <t>Demontáže - celkem</t>
  </si>
  <si>
    <t>Zařízení 1</t>
  </si>
  <si>
    <t>1.1</t>
  </si>
  <si>
    <t>Přívodní vzduchotechnická jednotka</t>
  </si>
  <si>
    <t>Qp=9.000 m3/h</t>
  </si>
  <si>
    <t>Externí tlaková ztráta= 1000 Pa</t>
  </si>
  <si>
    <t>Filtrace= F7</t>
  </si>
  <si>
    <t>2x EC MOTOR 2x3.00 kW, 2x4.80 A, 400V</t>
  </si>
  <si>
    <t>Závěsový systém pro uchycení jednotky vč. výtažné zkoušky</t>
  </si>
  <si>
    <t>1.2</t>
  </si>
  <si>
    <t>Izolovaný ventilátor do čtvercového potrubí pro teplotu vzduchu až 120 °C</t>
  </si>
  <si>
    <t>Qo=5.500 m3/h</t>
  </si>
  <si>
    <t>Externí tlaková ztráta= 300 Pa</t>
  </si>
  <si>
    <t>EC MOTOR 1.056 kW, 8.23A, 230V</t>
  </si>
  <si>
    <t>Pružná manžeta 548x548</t>
  </si>
  <si>
    <t>ks</t>
  </si>
  <si>
    <t>1.3</t>
  </si>
  <si>
    <t>Qo=3.500 m3/h</t>
  </si>
  <si>
    <t>1.4</t>
  </si>
  <si>
    <t>Rekuperační digestoř 4000x2250x690</t>
  </si>
  <si>
    <t>Qp= 9000 m3/h</t>
  </si>
  <si>
    <t>Qo= 5500 m3/h</t>
  </si>
  <si>
    <t>účinnost rekuperace 64%</t>
  </si>
  <si>
    <t>Vodní ohřev 40,2 kW, teplotní spád 70/50 vč. směšovacího uzlu</t>
  </si>
  <si>
    <t>Lamelový filtr 400x400</t>
  </si>
  <si>
    <t>Sestavení digestoře na místě</t>
  </si>
  <si>
    <t>montážní podpěra (4ks) vratná</t>
  </si>
  <si>
    <t>Závěsový systém pro uchycení digestoře vč. výtažné zkoušky</t>
  </si>
  <si>
    <t>1.14</t>
  </si>
  <si>
    <t>řídící systém pro digestoř a EC ventilátory vč. kabeláží a zprovoznění</t>
  </si>
  <si>
    <t>Dotykový barevný ovládací panel</t>
  </si>
  <si>
    <t>Ovladač</t>
  </si>
  <si>
    <t>Směšovací uzel</t>
  </si>
  <si>
    <t>Servopohon 24V</t>
  </si>
  <si>
    <t>Expandér</t>
  </si>
  <si>
    <t>Prostorové čidlo teploty vzduchu</t>
  </si>
  <si>
    <t>Čidlo teploty</t>
  </si>
  <si>
    <t>1.5</t>
  </si>
  <si>
    <t>Digestoř nerezová 3800x1400x435 vč. tukových filtrů a osvětlení</t>
  </si>
  <si>
    <t>1.6</t>
  </si>
  <si>
    <t>Digestoř nerezová 1300x1300x435</t>
  </si>
  <si>
    <t>1.7</t>
  </si>
  <si>
    <t>Tlumič hluku kulisový 548x548 l=750</t>
  </si>
  <si>
    <t>1.8</t>
  </si>
  <si>
    <t>1.9</t>
  </si>
  <si>
    <t>Tlumič hluku buňkový 1200x500 l=500</t>
  </si>
  <si>
    <t>1.10</t>
  </si>
  <si>
    <t>Tlumič hluku buňkový 1200x500 l=1000</t>
  </si>
  <si>
    <t>1.11</t>
  </si>
  <si>
    <t>Vyústka průmyslová dvouřadá 320x100 R1</t>
  </si>
  <si>
    <t>1.12</t>
  </si>
  <si>
    <t>Vyústka průmyslová dvouřadá 225x75 R1</t>
  </si>
  <si>
    <t>1.13</t>
  </si>
  <si>
    <t>Protidešťová žaluzie zástavbová hloubka 70mm 1300x500</t>
  </si>
  <si>
    <t>Potrubí sk. I - pozink. Plech,  tř. těsnosti ATC4 dle EN 16798-3 vč. tvarovek</t>
  </si>
  <si>
    <t>m2</t>
  </si>
  <si>
    <t>Regulační klapka ruční 250x200</t>
  </si>
  <si>
    <t>Regulační klapka ruční 400x315</t>
  </si>
  <si>
    <t>Regulační klapka ruční 200x200</t>
  </si>
  <si>
    <t>Regulační klapka ruční d125</t>
  </si>
  <si>
    <t>Tepelná izolace potrubí kaučukovou izolací tl 19 s AL folii</t>
  </si>
  <si>
    <t>Střešní ventilační hlavice (před objednáním nutno zaměřit stávající potrubí stoupačky) předpoklad d=500 pokud bude dimense menší nutno vyměnit u ventilátoru 5.500 m3/h komplet stoupačku</t>
  </si>
  <si>
    <t>Zařízení 1 - celkem</t>
  </si>
  <si>
    <t>Zařízení 2</t>
  </si>
  <si>
    <t>2.1</t>
  </si>
  <si>
    <t>Klimatizace s technologii nanoe X Qch=2,08 kW, Qtop=2,8 kW venkovní + vnitřní nástěnná jednotka</t>
  </si>
  <si>
    <t>Kabelový ovladač</t>
  </si>
  <si>
    <t>Konzole</t>
  </si>
  <si>
    <t>Potrubí chladiva</t>
  </si>
  <si>
    <t>bm</t>
  </si>
  <si>
    <t>Zprovoznění + doplnění chladiva</t>
  </si>
  <si>
    <t>Zařízení 2 - celkem</t>
  </si>
  <si>
    <t>Zařízení 3</t>
  </si>
  <si>
    <t>3.1</t>
  </si>
  <si>
    <t>Odtahový ventilátor 350 m3/h d=125 dvouotáčkový</t>
  </si>
  <si>
    <t>Potrubí SPIRO 125 20%tvarovek</t>
  </si>
  <si>
    <t>m</t>
  </si>
  <si>
    <t>3.2</t>
  </si>
  <si>
    <t>Talířový ventil D100</t>
  </si>
  <si>
    <t>3.3</t>
  </si>
  <si>
    <t>Protidešťová žaluzielastová - gravitační d125</t>
  </si>
  <si>
    <t>3.4</t>
  </si>
  <si>
    <t>Tlumič hluku 125/600</t>
  </si>
  <si>
    <t>Zařízení 3 - celkem</t>
  </si>
  <si>
    <t>Ostatní</t>
  </si>
  <si>
    <t>Spojovací, závěsový  a montážní materiál</t>
  </si>
  <si>
    <t>Pomocné lešení</t>
  </si>
  <si>
    <t>Ostatní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</si>
  <si>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</si>
  <si>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</si>
  <si>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</si>
  <si>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</si>
  <si>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</si>
  <si>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</si>
  <si>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</si>
  <si>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</si>
  <si>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0,00/kg: Cena, Hmotnost</t>
  </si>
  <si>
    <t>PPV 0,00% z montáže a nátěrů zařízení</t>
  </si>
  <si>
    <t>Zednické výpomoci 0,00%
z montáže a nátěrů zařízení</t>
  </si>
  <si>
    <t>Dodávka celkem, Montážní náklady</t>
  </si>
  <si>
    <t>Hodinové zůčtovací sazby</t>
  </si>
  <si>
    <t>Lešení</t>
  </si>
  <si>
    <t>Izolace tepelné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</si>
  <si>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</si>
  <si>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</si>
  <si>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</si>
  <si>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</si>
  <si>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</si>
  <si>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</si>
  <si>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</si>
  <si>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</si>
  <si>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</si>
  <si>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</si>
  <si>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</si>
  <si>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</si>
  <si>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</si>
  <si>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</si>
  <si>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</si>
  <si>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Hmotnost
[kg]</t>
  </si>
  <si>
    <t>Seznam výrobců</t>
  </si>
  <si>
    <t>=PRODUCERS()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</si>
</sst>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sz val="9"/>
      <color rgb="FF000000"/>
      <name val="A"/>
      <charset val="238"/>
    </font>
    <font>
      <b/>
      <sz val="11"/>
      <color rgb="FF000000"/>
      <name val="A"/>
      <charset val="238"/>
    </font>
    <font>
      <b/>
      <sz val="10"/>
      <color rgb="FF000000"/>
      <name val="A"/>
      <charset val="238"/>
    </font>
    <font>
      <b/>
      <sz val="9"/>
      <color rgb="FF000000"/>
      <name val="A"/>
      <charset val="238"/>
    </font>
  </fonts>
  <fills count="7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>
      <alignment horizontal="left"/>
    </xf>
    <xf numFmtId="4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>
      <alignment horizontal="right"/>
    </xf>
    <xf numFmtId="49" fontId="0" fillId="0" borderId="0" xfId="0" applyNumberFormat="1"/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4" fillId="6" borderId="1" xfId="0" applyNumberFormat="1" applyFont="1" applyFill="1" applyBorder="1" applyAlignment="1">
      <alignment horizontal="lef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FBB06-41A9-4C48-88C8-1DED07938E7A}">
  <sheetPr codeName="List1"/>
  <dimension ref="A1:E40"/>
  <sheetViews>
    <sheetView tabSelected="1" topLeftCell="A19" workbookViewId="0">
      <selection activeCell="D23" sqref="D23"/>
    </sheetView>
  </sheetViews>
  <sheetFormatPr defaultRowHeight="15"/>
  <cols>
    <col min="1" max="1" width="34.5703125" style="18" bestFit="1" customWidth="1"/>
    <col min="2" max="2" width="15" style="19" bestFit="1" customWidth="1"/>
    <col min="3" max="3" width="9.28515625" style="19" bestFit="1" customWidth="1"/>
    <col min="4" max="4" width="9.42578125" style="19" bestFit="1" customWidth="1"/>
    <col min="7" max="7" width="0" hidden="1" customWidth="1"/>
  </cols>
  <sheetData>
    <row r="1" spans="1:5">
      <c r="A1" s="11" t="s">
        <v>0</v>
      </c>
      <c r="B1" s="12" t="s">
        <v>146</v>
      </c>
      <c r="C1" s="12" t="s">
        <v>147</v>
      </c>
      <c r="D1" s="12" t="s">
        <v>148</v>
      </c>
      <c r="E1" s="13"/>
    </row>
    <row r="2" spans="1:5">
      <c r="A2" s="24" t="s">
        <v>149</v>
      </c>
      <c r="B2" s="25"/>
      <c r="C2" s="25"/>
      <c r="D2" s="25"/>
      <c r="E2" s="13"/>
    </row>
    <row r="3" spans="1:5">
      <c r="A3" s="16" t="s">
        <v>150</v>
      </c>
      <c r="B3" s="17">
        <f>(Rozpočet!F6+Rozpočet!F59+Rozpočet!F66+Rozpočet!F73+Rozpočet!F77)</f>
        <v>0</v>
      </c>
      <c r="C3" s="17">
        <f>(Rozpočet!H6+Rozpočet!H59+Rozpočet!H66+Rozpočet!H73+Rozpočet!H77)</f>
        <v>0</v>
      </c>
      <c r="D3" s="17"/>
      <c r="E3" s="13"/>
    </row>
    <row r="4" spans="1:5">
      <c r="A4" s="16" t="s">
        <v>151</v>
      </c>
      <c r="B4" s="17"/>
      <c r="C4" s="17">
        <f>0 + 0</f>
        <v>0</v>
      </c>
      <c r="D4" s="17"/>
      <c r="E4" s="13"/>
    </row>
    <row r="5" spans="1:5">
      <c r="A5" s="26" t="s">
        <v>152</v>
      </c>
      <c r="B5" s="27">
        <f>B3</f>
        <v>0</v>
      </c>
      <c r="C5" s="27">
        <f>C3 + C4</f>
        <v>0</v>
      </c>
      <c r="D5" s="27"/>
      <c r="E5" s="13"/>
    </row>
    <row r="6" spans="1:5">
      <c r="A6" s="16" t="s">
        <v>153</v>
      </c>
      <c r="B6" s="17">
        <f>B3 * Parametry!B16 / 100</f>
        <v>0</v>
      </c>
      <c r="C6" s="17"/>
      <c r="D6" s="17"/>
      <c r="E6" s="13"/>
    </row>
    <row r="7" spans="1:5">
      <c r="A7" s="16" t="s">
        <v>154</v>
      </c>
      <c r="B7" s="17"/>
      <c r="C7" s="17">
        <f>(Rozpočet!L6+Rozpočet!L59+Rozpočet!L66+Rozpočet!L73+Rozpočet!L77) * Parametry!B17</f>
        <v>0</v>
      </c>
      <c r="D7" s="17">
        <f>(Rozpočet!L6+Rozpočet!L59+Rozpočet!L66+Rozpočet!L73+Rozpočet!L77)</f>
        <v>0</v>
      </c>
      <c r="E7" s="13"/>
    </row>
    <row r="8" spans="1:5">
      <c r="A8" s="16" t="s">
        <v>155</v>
      </c>
      <c r="B8" s="17"/>
      <c r="C8" s="17">
        <f>C5 * Parametry!B18 / 100</f>
        <v>0</v>
      </c>
      <c r="D8" s="17"/>
      <c r="E8" s="13"/>
    </row>
    <row r="9" spans="1:5" ht="24.75">
      <c r="A9" s="28" t="s">
        <v>156</v>
      </c>
      <c r="B9" s="17"/>
      <c r="C9" s="17">
        <f>C5 * Parametry!B19 / 100</f>
        <v>0</v>
      </c>
      <c r="D9" s="17"/>
      <c r="E9" s="13"/>
    </row>
    <row r="10" spans="1:5">
      <c r="A10" s="26" t="s">
        <v>157</v>
      </c>
      <c r="B10" s="27">
        <f>B5 + B6</f>
        <v>0</v>
      </c>
      <c r="C10" s="27">
        <f>C5 + C7 + C8 + C9</f>
        <v>0</v>
      </c>
      <c r="D10" s="27"/>
      <c r="E10" s="13"/>
    </row>
    <row r="11" spans="1:5">
      <c r="A11" s="16" t="s">
        <v>158</v>
      </c>
      <c r="B11" s="17"/>
      <c r="C11" s="17">
        <f>0 + 0</f>
        <v>0</v>
      </c>
      <c r="D11" s="17"/>
      <c r="E11" s="13"/>
    </row>
    <row r="12" spans="1:5">
      <c r="A12" s="26" t="s">
        <v>48</v>
      </c>
      <c r="B12" s="27"/>
      <c r="C12" s="27">
        <f>C10 + C11</f>
        <v>0</v>
      </c>
      <c r="D12" s="27"/>
      <c r="E12" s="13"/>
    </row>
    <row r="13" spans="1:5">
      <c r="A13" s="16" t="s">
        <v>159</v>
      </c>
      <c r="B13" s="17"/>
      <c r="C13" s="17">
        <f>0 + 0</f>
        <v>0</v>
      </c>
      <c r="D13" s="17"/>
      <c r="E13" s="13"/>
    </row>
    <row r="14" spans="1:5">
      <c r="A14" s="16" t="s">
        <v>160</v>
      </c>
      <c r="B14" s="17"/>
      <c r="C14" s="17">
        <f>0 + 0</f>
        <v>0</v>
      </c>
      <c r="D14" s="17"/>
      <c r="E14" s="13"/>
    </row>
    <row r="15" spans="1:5">
      <c r="A15" s="16" t="s">
        <v>161</v>
      </c>
      <c r="B15" s="17"/>
      <c r="C15" s="17">
        <f>0 + 0</f>
        <v>0</v>
      </c>
      <c r="D15" s="17"/>
      <c r="E15" s="13"/>
    </row>
    <row r="16" spans="1:5">
      <c r="A16" s="16" t="s">
        <v>162</v>
      </c>
      <c r="B16" s="17"/>
      <c r="C16" s="17">
        <f>0 + 0</f>
        <v>0</v>
      </c>
      <c r="D16" s="17"/>
      <c r="E16" s="13"/>
    </row>
    <row r="17" spans="1:5">
      <c r="A17" s="24" t="s">
        <v>163</v>
      </c>
      <c r="B17" s="25">
        <f>B10</f>
        <v>0</v>
      </c>
      <c r="C17" s="25">
        <f>C12 + C13 + C14 + C15 + C16</f>
        <v>0</v>
      </c>
      <c r="D17" s="25"/>
      <c r="E17" s="13"/>
    </row>
    <row r="18" spans="1:5">
      <c r="A18" s="16" t="s">
        <v>9</v>
      </c>
      <c r="B18" s="17"/>
      <c r="C18" s="17"/>
      <c r="D18" s="17"/>
      <c r="E18" s="13"/>
    </row>
    <row r="19" spans="1:5">
      <c r="A19" s="24" t="s">
        <v>164</v>
      </c>
      <c r="B19" s="25"/>
      <c r="C19" s="25"/>
      <c r="D19" s="25"/>
      <c r="E19" s="13"/>
    </row>
    <row r="20" spans="1:5" ht="24.75">
      <c r="A20" s="28" t="s">
        <v>165</v>
      </c>
      <c r="B20" s="17"/>
      <c r="C20" s="17">
        <f>C10 * Parametry!B21 / 100</f>
        <v>0</v>
      </c>
      <c r="D20" s="17"/>
      <c r="E20" s="13"/>
    </row>
    <row r="21" spans="1:5">
      <c r="A21" s="16" t="s">
        <v>166</v>
      </c>
      <c r="B21" s="17"/>
      <c r="C21" s="17">
        <f>C10 * Parametry!B22 / 100</f>
        <v>0</v>
      </c>
      <c r="D21" s="17"/>
      <c r="E21" s="13"/>
    </row>
    <row r="22" spans="1:5">
      <c r="A22" s="24" t="s">
        <v>167</v>
      </c>
      <c r="B22" s="25"/>
      <c r="C22" s="25">
        <f>C20 + C21</f>
        <v>0</v>
      </c>
      <c r="D22" s="25"/>
      <c r="E22" s="13"/>
    </row>
    <row r="23" spans="1:5" ht="36.75">
      <c r="A23" s="28" t="s">
        <v>168</v>
      </c>
      <c r="B23" s="17"/>
      <c r="C23" s="17">
        <f>C3 * Parametry!B20 / 100</f>
        <v>0</v>
      </c>
      <c r="D23" s="17"/>
      <c r="E23" s="13"/>
    </row>
    <row r="24" spans="1:5">
      <c r="A24" s="16" t="s">
        <v>169</v>
      </c>
      <c r="B24" s="17"/>
      <c r="C24" s="17">
        <v>0</v>
      </c>
      <c r="D24" s="17"/>
      <c r="E24" s="13"/>
    </row>
    <row r="25" spans="1:5">
      <c r="A25" s="16" t="s">
        <v>9</v>
      </c>
      <c r="B25" s="17"/>
      <c r="C25" s="17"/>
      <c r="D25" s="17"/>
      <c r="E25" s="13"/>
    </row>
    <row r="26" spans="1:5">
      <c r="A26" s="14" t="s">
        <v>170</v>
      </c>
      <c r="B26" s="15"/>
      <c r="C26" s="15">
        <f>B17 + C17 + C22 + C23 + C24</f>
        <v>0</v>
      </c>
      <c r="D26" s="15"/>
      <c r="E26" s="13"/>
    </row>
    <row r="27" spans="1:5">
      <c r="A27" s="16" t="s">
        <v>171</v>
      </c>
      <c r="B27" s="17">
        <f>C26</f>
        <v>0</v>
      </c>
      <c r="C27" s="17">
        <f>B27 * Parametry!B29 / 100</f>
        <v>0</v>
      </c>
      <c r="D27" s="17"/>
      <c r="E27" s="13"/>
    </row>
    <row r="28" spans="1:5">
      <c r="A28" s="16" t="s">
        <v>172</v>
      </c>
      <c r="B28" s="17">
        <f>0 + 0</f>
        <v>0</v>
      </c>
      <c r="C28" s="17">
        <f>B28 * Parametry!B30 / 100</f>
        <v>0</v>
      </c>
      <c r="D28" s="17"/>
      <c r="E28" s="13"/>
    </row>
    <row r="29" spans="1:5">
      <c r="A29" s="14" t="s">
        <v>173</v>
      </c>
      <c r="B29" s="15"/>
      <c r="C29" s="15">
        <f>C26 + C27 + C28</f>
        <v>0</v>
      </c>
      <c r="D29" s="15"/>
      <c r="E29" s="13"/>
    </row>
    <row r="30" spans="1:5">
      <c r="A30" s="16" t="s">
        <v>9</v>
      </c>
      <c r="B30" s="17"/>
      <c r="C30" s="17"/>
      <c r="D30" s="17"/>
      <c r="E30" s="13"/>
    </row>
    <row r="31" spans="1:5">
      <c r="A31" s="16" t="s">
        <v>174</v>
      </c>
      <c r="B31" s="17"/>
      <c r="C31" s="17">
        <f>C26 * Parametry!B27 / 100</f>
        <v>0</v>
      </c>
      <c r="D31" s="17"/>
      <c r="E31" s="13"/>
    </row>
    <row r="32" spans="1:5">
      <c r="A32" s="16" t="s">
        <v>174</v>
      </c>
      <c r="B32" s="17"/>
      <c r="C32" s="17">
        <f>C26 * Parametry!B28 / 100</f>
        <v>0</v>
      </c>
      <c r="D32" s="17"/>
      <c r="E32" s="13"/>
    </row>
    <row r="33" spans="1:5" ht="26.25">
      <c r="A33" s="24" t="s">
        <v>175</v>
      </c>
      <c r="B33" s="29" t="s">
        <v>45</v>
      </c>
      <c r="C33" s="29" t="s">
        <v>47</v>
      </c>
      <c r="D33" s="30" t="s">
        <v>176</v>
      </c>
      <c r="E33" s="13"/>
    </row>
    <row r="34" spans="1:5">
      <c r="A34" s="16" t="s">
        <v>53</v>
      </c>
      <c r="B34" s="17">
        <f>(Rozpočet!F6)</f>
        <v>0</v>
      </c>
      <c r="C34" s="17">
        <f>(Rozpočet!H6)</f>
        <v>0</v>
      </c>
      <c r="D34" s="17">
        <f>(Rozpočet!L6)</f>
        <v>0</v>
      </c>
      <c r="E34" s="13"/>
    </row>
    <row r="35" spans="1:5">
      <c r="A35" s="16" t="s">
        <v>59</v>
      </c>
      <c r="B35" s="17">
        <f>(Rozpočet!F59)</f>
        <v>0</v>
      </c>
      <c r="C35" s="17">
        <f>(Rozpočet!H59)</f>
        <v>0</v>
      </c>
      <c r="D35" s="17">
        <f>(Rozpočet!L59)</f>
        <v>0</v>
      </c>
      <c r="E35" s="13"/>
    </row>
    <row r="36" spans="1:5">
      <c r="A36" s="16" t="s">
        <v>121</v>
      </c>
      <c r="B36" s="17">
        <f>(Rozpočet!F66)</f>
        <v>0</v>
      </c>
      <c r="C36" s="17">
        <f>(Rozpočet!H66)</f>
        <v>0</v>
      </c>
      <c r="D36" s="17">
        <f>(Rozpočet!L66)</f>
        <v>0</v>
      </c>
      <c r="E36" s="13"/>
    </row>
    <row r="37" spans="1:5">
      <c r="A37" s="16" t="s">
        <v>130</v>
      </c>
      <c r="B37" s="17">
        <f>(Rozpočet!F73)</f>
        <v>0</v>
      </c>
      <c r="C37" s="17">
        <f>(Rozpočet!H73)</f>
        <v>0</v>
      </c>
      <c r="D37" s="17">
        <f>(Rozpočet!L73)</f>
        <v>0</v>
      </c>
      <c r="E37" s="13"/>
    </row>
    <row r="38" spans="1:5">
      <c r="A38" s="16" t="s">
        <v>142</v>
      </c>
      <c r="B38" s="17">
        <f>(Rozpočet!F77)</f>
        <v>0</v>
      </c>
      <c r="C38" s="17">
        <f>(Rozpočet!H77)</f>
        <v>0</v>
      </c>
      <c r="D38" s="17">
        <f>(Rozpočet!L77)</f>
        <v>0</v>
      </c>
      <c r="E38" s="13"/>
    </row>
    <row r="39" spans="1:5">
      <c r="A39" s="16" t="s">
        <v>9</v>
      </c>
      <c r="B39" s="17"/>
      <c r="C39" s="17"/>
      <c r="D39" s="17"/>
      <c r="E39" s="13"/>
    </row>
    <row r="40" spans="1:5">
      <c r="A40" s="24" t="s">
        <v>177</v>
      </c>
      <c r="B40" s="29" t="s">
        <v>178</v>
      </c>
      <c r="C40" s="25"/>
      <c r="D40" s="25"/>
      <c r="E40" s="13"/>
    </row>
  </sheetData>
  <sheetProtection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E43F4-2460-4F7E-8510-67EF312EE4F5}">
  <sheetPr codeName="List2"/>
  <dimension ref="A1:N78"/>
  <sheetViews>
    <sheetView topLeftCell="A49" workbookViewId="0">
      <selection activeCell="E63" sqref="E63"/>
    </sheetView>
  </sheetViews>
  <sheetFormatPr defaultRowHeight="15"/>
  <cols>
    <col min="1" max="1" width="6.140625" style="18" bestFit="1" customWidth="1"/>
    <col min="2" max="2" width="154.85546875" style="18" bestFit="1" customWidth="1"/>
    <col min="3" max="3" width="3.5703125" style="18" bestFit="1" customWidth="1"/>
    <col min="4" max="4" width="6.42578125" style="19" bestFit="1" customWidth="1"/>
    <col min="5" max="5" width="7.140625" style="23" bestFit="1" customWidth="1"/>
    <col min="6" max="6" width="13.42578125" style="19" bestFit="1" customWidth="1"/>
    <col min="7" max="7" width="6.42578125" style="23" bestFit="1" customWidth="1"/>
    <col min="8" max="8" width="12.5703125" style="19" bestFit="1" customWidth="1"/>
    <col min="9" max="9" width="5.28515625" style="19" bestFit="1" customWidth="1"/>
    <col min="10" max="10" width="11.42578125" style="19" bestFit="1" customWidth="1"/>
    <col min="11" max="11" width="8.7109375" style="19" bestFit="1" customWidth="1"/>
    <col min="12" max="12" width="15" style="19" bestFit="1" customWidth="1"/>
    <col min="15" max="15" width="0" hidden="1" customWidth="1"/>
  </cols>
  <sheetData>
    <row r="1" spans="1:14">
      <c r="A1" s="11" t="s">
        <v>42</v>
      </c>
      <c r="B1" s="11" t="s">
        <v>0</v>
      </c>
      <c r="C1" s="11" t="s">
        <v>43</v>
      </c>
      <c r="D1" s="12" t="s">
        <v>44</v>
      </c>
      <c r="E1" s="20" t="s">
        <v>45</v>
      </c>
      <c r="F1" s="12" t="s">
        <v>46</v>
      </c>
      <c r="G1" s="20" t="s">
        <v>47</v>
      </c>
      <c r="H1" s="12" t="s">
        <v>48</v>
      </c>
      <c r="I1" s="12" t="s">
        <v>49</v>
      </c>
      <c r="J1" s="12" t="s">
        <v>50</v>
      </c>
      <c r="K1" s="12" t="s">
        <v>51</v>
      </c>
      <c r="L1" s="12" t="s">
        <v>52</v>
      </c>
      <c r="M1" s="13"/>
      <c r="N1" s="13"/>
    </row>
    <row r="2" spans="1:14">
      <c r="A2" s="14" t="s">
        <v>9</v>
      </c>
      <c r="B2" s="14" t="s">
        <v>53</v>
      </c>
      <c r="C2" s="14" t="s">
        <v>9</v>
      </c>
      <c r="D2" s="15"/>
      <c r="E2" s="21"/>
      <c r="F2" s="15"/>
      <c r="G2" s="21"/>
      <c r="H2" s="15"/>
      <c r="I2" s="15"/>
      <c r="J2" s="15"/>
      <c r="K2" s="15"/>
      <c r="L2" s="15"/>
      <c r="M2" s="13"/>
      <c r="N2" s="13"/>
    </row>
    <row r="3" spans="1:14">
      <c r="A3" s="16" t="s">
        <v>9</v>
      </c>
      <c r="B3" s="16" t="s">
        <v>54</v>
      </c>
      <c r="C3" s="16" t="s">
        <v>55</v>
      </c>
      <c r="D3" s="17">
        <v>1</v>
      </c>
      <c r="E3" s="22">
        <v>0</v>
      </c>
      <c r="F3" s="17">
        <f>D3*E3</f>
        <v>0</v>
      </c>
      <c r="G3" s="22">
        <v>0</v>
      </c>
      <c r="H3" s="17">
        <f>D3*G3</f>
        <v>0</v>
      </c>
      <c r="I3" s="17">
        <f t="shared" ref="I3:J5" si="0">E3+G3</f>
        <v>0</v>
      </c>
      <c r="J3" s="17">
        <f t="shared" si="0"/>
        <v>0</v>
      </c>
      <c r="K3" s="17">
        <v>0</v>
      </c>
      <c r="L3" s="17">
        <f>D3*K3</f>
        <v>0</v>
      </c>
      <c r="M3" s="13"/>
      <c r="N3" s="13"/>
    </row>
    <row r="4" spans="1:14">
      <c r="A4" s="16" t="s">
        <v>9</v>
      </c>
      <c r="B4" s="16" t="s">
        <v>56</v>
      </c>
      <c r="C4" s="16" t="s">
        <v>55</v>
      </c>
      <c r="D4" s="17">
        <v>2</v>
      </c>
      <c r="E4" s="22">
        <v>0</v>
      </c>
      <c r="F4" s="17">
        <f>D4*E4</f>
        <v>0</v>
      </c>
      <c r="G4" s="22">
        <v>0</v>
      </c>
      <c r="H4" s="17">
        <f>D4*G4</f>
        <v>0</v>
      </c>
      <c r="I4" s="17">
        <f t="shared" si="0"/>
        <v>0</v>
      </c>
      <c r="J4" s="17">
        <f t="shared" si="0"/>
        <v>0</v>
      </c>
      <c r="K4" s="17">
        <v>0</v>
      </c>
      <c r="L4" s="17">
        <f>D4*K4</f>
        <v>0</v>
      </c>
      <c r="M4" s="13"/>
      <c r="N4" s="13"/>
    </row>
    <row r="5" spans="1:14">
      <c r="A5" s="16" t="s">
        <v>9</v>
      </c>
      <c r="B5" s="16" t="s">
        <v>57</v>
      </c>
      <c r="C5" s="16" t="s">
        <v>55</v>
      </c>
      <c r="D5" s="17">
        <v>1</v>
      </c>
      <c r="E5" s="22">
        <v>0</v>
      </c>
      <c r="F5" s="17">
        <f>D5*E5</f>
        <v>0</v>
      </c>
      <c r="G5" s="22">
        <v>0</v>
      </c>
      <c r="H5" s="17">
        <f>D5*G5</f>
        <v>0</v>
      </c>
      <c r="I5" s="17">
        <f t="shared" si="0"/>
        <v>0</v>
      </c>
      <c r="J5" s="17">
        <f t="shared" si="0"/>
        <v>0</v>
      </c>
      <c r="K5" s="17">
        <v>0</v>
      </c>
      <c r="L5" s="17">
        <f>D5*K5</f>
        <v>0</v>
      </c>
      <c r="M5" s="13"/>
      <c r="N5" s="13"/>
    </row>
    <row r="6" spans="1:14">
      <c r="A6" s="14" t="s">
        <v>9</v>
      </c>
      <c r="B6" s="14" t="s">
        <v>58</v>
      </c>
      <c r="C6" s="14" t="s">
        <v>9</v>
      </c>
      <c r="D6" s="15"/>
      <c r="E6" s="21"/>
      <c r="F6" s="15">
        <f>SUM(F3:F5)</f>
        <v>0</v>
      </c>
      <c r="G6" s="21"/>
      <c r="H6" s="15">
        <f>SUM(H3:H5)</f>
        <v>0</v>
      </c>
      <c r="I6" s="15"/>
      <c r="J6" s="15">
        <f>SUM(J3:J5)</f>
        <v>0</v>
      </c>
      <c r="K6" s="15"/>
      <c r="L6" s="15">
        <f>SUM(L3:L5)</f>
        <v>0</v>
      </c>
      <c r="M6" s="13"/>
      <c r="N6" s="13"/>
    </row>
    <row r="7" spans="1:14">
      <c r="A7" s="14" t="s">
        <v>9</v>
      </c>
      <c r="B7" s="14" t="s">
        <v>59</v>
      </c>
      <c r="C7" s="14" t="s">
        <v>9</v>
      </c>
      <c r="D7" s="15"/>
      <c r="E7" s="21"/>
      <c r="F7" s="15"/>
      <c r="G7" s="21"/>
      <c r="H7" s="15"/>
      <c r="I7" s="15"/>
      <c r="J7" s="15"/>
      <c r="K7" s="15"/>
      <c r="L7" s="15"/>
      <c r="M7" s="13"/>
      <c r="N7" s="13"/>
    </row>
    <row r="8" spans="1:14">
      <c r="A8" s="16" t="s">
        <v>60</v>
      </c>
      <c r="B8" s="16" t="s">
        <v>61</v>
      </c>
      <c r="C8" s="16" t="s">
        <v>55</v>
      </c>
      <c r="D8" s="17">
        <v>1</v>
      </c>
      <c r="E8" s="22">
        <v>0</v>
      </c>
      <c r="F8" s="17">
        <f>D8*E8</f>
        <v>0</v>
      </c>
      <c r="G8" s="22">
        <v>0</v>
      </c>
      <c r="H8" s="17">
        <f>D8*G8</f>
        <v>0</v>
      </c>
      <c r="I8" s="17">
        <f t="shared" ref="I8:I39" si="1">E8+G8</f>
        <v>0</v>
      </c>
      <c r="J8" s="17">
        <f t="shared" ref="J8:J39" si="2">F8+H8</f>
        <v>0</v>
      </c>
      <c r="K8" s="17">
        <v>0</v>
      </c>
      <c r="L8" s="17">
        <f>D8*K8</f>
        <v>0</v>
      </c>
      <c r="M8" s="13"/>
      <c r="N8" s="13"/>
    </row>
    <row r="9" spans="1:14">
      <c r="A9" s="16" t="s">
        <v>9</v>
      </c>
      <c r="B9" s="16" t="s">
        <v>62</v>
      </c>
      <c r="C9" s="16" t="s">
        <v>9</v>
      </c>
      <c r="D9" s="17"/>
      <c r="E9" s="22"/>
      <c r="F9" s="17"/>
      <c r="G9" s="22"/>
      <c r="H9" s="17"/>
      <c r="I9" s="17">
        <f t="shared" si="1"/>
        <v>0</v>
      </c>
      <c r="J9" s="17">
        <f t="shared" si="2"/>
        <v>0</v>
      </c>
      <c r="K9" s="17"/>
      <c r="L9" s="17"/>
      <c r="M9" s="13"/>
      <c r="N9" s="13"/>
    </row>
    <row r="10" spans="1:14">
      <c r="A10" s="16" t="s">
        <v>9</v>
      </c>
      <c r="B10" s="16" t="s">
        <v>63</v>
      </c>
      <c r="C10" s="16" t="s">
        <v>9</v>
      </c>
      <c r="D10" s="17"/>
      <c r="E10" s="22"/>
      <c r="F10" s="17"/>
      <c r="G10" s="22"/>
      <c r="H10" s="17"/>
      <c r="I10" s="17">
        <f t="shared" si="1"/>
        <v>0</v>
      </c>
      <c r="J10" s="17">
        <f t="shared" si="2"/>
        <v>0</v>
      </c>
      <c r="K10" s="17"/>
      <c r="L10" s="17"/>
      <c r="M10" s="13"/>
      <c r="N10" s="13"/>
    </row>
    <row r="11" spans="1:14">
      <c r="A11" s="16" t="s">
        <v>9</v>
      </c>
      <c r="B11" s="16" t="s">
        <v>64</v>
      </c>
      <c r="C11" s="16" t="s">
        <v>9</v>
      </c>
      <c r="D11" s="17"/>
      <c r="E11" s="22"/>
      <c r="F11" s="17"/>
      <c r="G11" s="22"/>
      <c r="H11" s="17"/>
      <c r="I11" s="17">
        <f t="shared" si="1"/>
        <v>0</v>
      </c>
      <c r="J11" s="17">
        <f t="shared" si="2"/>
        <v>0</v>
      </c>
      <c r="K11" s="17"/>
      <c r="L11" s="17"/>
      <c r="M11" s="13"/>
      <c r="N11" s="13"/>
    </row>
    <row r="12" spans="1:14">
      <c r="A12" s="16" t="s">
        <v>9</v>
      </c>
      <c r="B12" s="16" t="s">
        <v>65</v>
      </c>
      <c r="C12" s="16" t="s">
        <v>9</v>
      </c>
      <c r="D12" s="17"/>
      <c r="E12" s="22"/>
      <c r="F12" s="17"/>
      <c r="G12" s="22"/>
      <c r="H12" s="17"/>
      <c r="I12" s="17">
        <f t="shared" si="1"/>
        <v>0</v>
      </c>
      <c r="J12" s="17">
        <f t="shared" si="2"/>
        <v>0</v>
      </c>
      <c r="K12" s="17"/>
      <c r="L12" s="17"/>
      <c r="M12" s="13"/>
      <c r="N12" s="13"/>
    </row>
    <row r="13" spans="1:14">
      <c r="A13" s="16" t="s">
        <v>9</v>
      </c>
      <c r="B13" s="16" t="s">
        <v>66</v>
      </c>
      <c r="C13" s="16" t="s">
        <v>55</v>
      </c>
      <c r="D13" s="17">
        <v>1</v>
      </c>
      <c r="E13" s="22">
        <v>0</v>
      </c>
      <c r="F13" s="17">
        <f>D13*E13</f>
        <v>0</v>
      </c>
      <c r="G13" s="22">
        <v>0</v>
      </c>
      <c r="H13" s="17">
        <f>D13*G13</f>
        <v>0</v>
      </c>
      <c r="I13" s="17">
        <f t="shared" si="1"/>
        <v>0</v>
      </c>
      <c r="J13" s="17">
        <f t="shared" si="2"/>
        <v>0</v>
      </c>
      <c r="K13" s="17">
        <v>0</v>
      </c>
      <c r="L13" s="17">
        <f>D13*K13</f>
        <v>0</v>
      </c>
      <c r="M13" s="13"/>
      <c r="N13" s="13"/>
    </row>
    <row r="14" spans="1:14">
      <c r="A14" s="16" t="s">
        <v>67</v>
      </c>
      <c r="B14" s="16" t="s">
        <v>68</v>
      </c>
      <c r="C14" s="16" t="s">
        <v>55</v>
      </c>
      <c r="D14" s="17">
        <v>1</v>
      </c>
      <c r="E14" s="22">
        <v>0</v>
      </c>
      <c r="F14" s="17">
        <f>D14*E14</f>
        <v>0</v>
      </c>
      <c r="G14" s="22">
        <v>0</v>
      </c>
      <c r="H14" s="17">
        <f>D14*G14</f>
        <v>0</v>
      </c>
      <c r="I14" s="17">
        <f t="shared" si="1"/>
        <v>0</v>
      </c>
      <c r="J14" s="17">
        <f t="shared" si="2"/>
        <v>0</v>
      </c>
      <c r="K14" s="17">
        <v>0</v>
      </c>
      <c r="L14" s="17">
        <f>D14*K14</f>
        <v>0</v>
      </c>
      <c r="M14" s="13"/>
      <c r="N14" s="13"/>
    </row>
    <row r="15" spans="1:14">
      <c r="A15" s="16" t="s">
        <v>9</v>
      </c>
      <c r="B15" s="16" t="s">
        <v>69</v>
      </c>
      <c r="C15" s="16" t="s">
        <v>9</v>
      </c>
      <c r="D15" s="17"/>
      <c r="E15" s="22"/>
      <c r="F15" s="17"/>
      <c r="G15" s="22"/>
      <c r="H15" s="17"/>
      <c r="I15" s="17">
        <f t="shared" si="1"/>
        <v>0</v>
      </c>
      <c r="J15" s="17">
        <f t="shared" si="2"/>
        <v>0</v>
      </c>
      <c r="K15" s="17"/>
      <c r="L15" s="17"/>
      <c r="M15" s="13"/>
      <c r="N15" s="13"/>
    </row>
    <row r="16" spans="1:14">
      <c r="A16" s="16" t="s">
        <v>9</v>
      </c>
      <c r="B16" s="16" t="s">
        <v>70</v>
      </c>
      <c r="C16" s="16" t="s">
        <v>9</v>
      </c>
      <c r="D16" s="17"/>
      <c r="E16" s="22"/>
      <c r="F16" s="17"/>
      <c r="G16" s="22"/>
      <c r="H16" s="17"/>
      <c r="I16" s="17">
        <f t="shared" si="1"/>
        <v>0</v>
      </c>
      <c r="J16" s="17">
        <f t="shared" si="2"/>
        <v>0</v>
      </c>
      <c r="K16" s="17"/>
      <c r="L16" s="17"/>
      <c r="M16" s="13"/>
      <c r="N16" s="13"/>
    </row>
    <row r="17" spans="1:14">
      <c r="A17" s="16" t="s">
        <v>9</v>
      </c>
      <c r="B17" s="16" t="s">
        <v>71</v>
      </c>
      <c r="C17" s="16" t="s">
        <v>9</v>
      </c>
      <c r="D17" s="17"/>
      <c r="E17" s="22"/>
      <c r="F17" s="17"/>
      <c r="G17" s="22"/>
      <c r="H17" s="17"/>
      <c r="I17" s="17">
        <f t="shared" si="1"/>
        <v>0</v>
      </c>
      <c r="J17" s="17">
        <f t="shared" si="2"/>
        <v>0</v>
      </c>
      <c r="K17" s="17"/>
      <c r="L17" s="17"/>
      <c r="M17" s="13"/>
      <c r="N17" s="13"/>
    </row>
    <row r="18" spans="1:14">
      <c r="A18" s="16" t="s">
        <v>9</v>
      </c>
      <c r="B18" s="16" t="s">
        <v>72</v>
      </c>
      <c r="C18" s="16" t="s">
        <v>73</v>
      </c>
      <c r="D18" s="17">
        <v>2</v>
      </c>
      <c r="E18" s="22">
        <v>0</v>
      </c>
      <c r="F18" s="17">
        <f>D18*E18</f>
        <v>0</v>
      </c>
      <c r="G18" s="22">
        <v>0</v>
      </c>
      <c r="H18" s="17">
        <f>D18*G18</f>
        <v>0</v>
      </c>
      <c r="I18" s="17">
        <f t="shared" si="1"/>
        <v>0</v>
      </c>
      <c r="J18" s="17">
        <f t="shared" si="2"/>
        <v>0</v>
      </c>
      <c r="K18" s="17">
        <v>0</v>
      </c>
      <c r="L18" s="17">
        <f>D18*K18</f>
        <v>0</v>
      </c>
      <c r="M18" s="13"/>
      <c r="N18" s="13"/>
    </row>
    <row r="19" spans="1:14">
      <c r="A19" s="16" t="s">
        <v>74</v>
      </c>
      <c r="B19" s="16" t="s">
        <v>68</v>
      </c>
      <c r="C19" s="16" t="s">
        <v>55</v>
      </c>
      <c r="D19" s="17">
        <v>1</v>
      </c>
      <c r="E19" s="22">
        <v>0</v>
      </c>
      <c r="F19" s="17">
        <f>D19*E19</f>
        <v>0</v>
      </c>
      <c r="G19" s="22">
        <v>0</v>
      </c>
      <c r="H19" s="17">
        <f>D19*G19</f>
        <v>0</v>
      </c>
      <c r="I19" s="17">
        <f t="shared" si="1"/>
        <v>0</v>
      </c>
      <c r="J19" s="17">
        <f t="shared" si="2"/>
        <v>0</v>
      </c>
      <c r="K19" s="17">
        <v>0</v>
      </c>
      <c r="L19" s="17">
        <f>D19*K19</f>
        <v>0</v>
      </c>
      <c r="M19" s="13"/>
      <c r="N19" s="13"/>
    </row>
    <row r="20" spans="1:14">
      <c r="A20" s="16" t="s">
        <v>9</v>
      </c>
      <c r="B20" s="16" t="s">
        <v>75</v>
      </c>
      <c r="C20" s="16" t="s">
        <v>9</v>
      </c>
      <c r="D20" s="17"/>
      <c r="E20" s="22"/>
      <c r="F20" s="17"/>
      <c r="G20" s="22"/>
      <c r="H20" s="17"/>
      <c r="I20" s="17">
        <f t="shared" si="1"/>
        <v>0</v>
      </c>
      <c r="J20" s="17">
        <f t="shared" si="2"/>
        <v>0</v>
      </c>
      <c r="K20" s="17"/>
      <c r="L20" s="17"/>
      <c r="M20" s="13"/>
      <c r="N20" s="13"/>
    </row>
    <row r="21" spans="1:14">
      <c r="A21" s="16" t="s">
        <v>9</v>
      </c>
      <c r="B21" s="16" t="s">
        <v>70</v>
      </c>
      <c r="C21" s="16" t="s">
        <v>9</v>
      </c>
      <c r="D21" s="17"/>
      <c r="E21" s="22"/>
      <c r="F21" s="17"/>
      <c r="G21" s="22"/>
      <c r="H21" s="17"/>
      <c r="I21" s="17">
        <f t="shared" si="1"/>
        <v>0</v>
      </c>
      <c r="J21" s="17">
        <f t="shared" si="2"/>
        <v>0</v>
      </c>
      <c r="K21" s="17"/>
      <c r="L21" s="17"/>
      <c r="M21" s="13"/>
      <c r="N21" s="13"/>
    </row>
    <row r="22" spans="1:14">
      <c r="A22" s="16" t="s">
        <v>9</v>
      </c>
      <c r="B22" s="16" t="s">
        <v>71</v>
      </c>
      <c r="C22" s="16" t="s">
        <v>9</v>
      </c>
      <c r="D22" s="17"/>
      <c r="E22" s="22"/>
      <c r="F22" s="17"/>
      <c r="G22" s="22"/>
      <c r="H22" s="17"/>
      <c r="I22" s="17">
        <f t="shared" si="1"/>
        <v>0</v>
      </c>
      <c r="J22" s="17">
        <f t="shared" si="2"/>
        <v>0</v>
      </c>
      <c r="K22" s="17"/>
      <c r="L22" s="17"/>
      <c r="M22" s="13"/>
      <c r="N22" s="13"/>
    </row>
    <row r="23" spans="1:14">
      <c r="A23" s="16" t="s">
        <v>9</v>
      </c>
      <c r="B23" s="16" t="s">
        <v>72</v>
      </c>
      <c r="C23" s="16" t="s">
        <v>73</v>
      </c>
      <c r="D23" s="17">
        <v>2</v>
      </c>
      <c r="E23" s="22">
        <v>0</v>
      </c>
      <c r="F23" s="17">
        <f>D23*E23</f>
        <v>0</v>
      </c>
      <c r="G23" s="22">
        <v>0</v>
      </c>
      <c r="H23" s="17">
        <f>D23*G23</f>
        <v>0</v>
      </c>
      <c r="I23" s="17">
        <f t="shared" si="1"/>
        <v>0</v>
      </c>
      <c r="J23" s="17">
        <f t="shared" si="2"/>
        <v>0</v>
      </c>
      <c r="K23" s="17">
        <v>0</v>
      </c>
      <c r="L23" s="17">
        <f>D23*K23</f>
        <v>0</v>
      </c>
      <c r="M23" s="13"/>
      <c r="N23" s="13"/>
    </row>
    <row r="24" spans="1:14">
      <c r="A24" s="16" t="s">
        <v>76</v>
      </c>
      <c r="B24" s="16" t="s">
        <v>77</v>
      </c>
      <c r="C24" s="16" t="s">
        <v>73</v>
      </c>
      <c r="D24" s="17">
        <v>1</v>
      </c>
      <c r="E24" s="22">
        <v>0</v>
      </c>
      <c r="F24" s="17">
        <f>D24*E24</f>
        <v>0</v>
      </c>
      <c r="G24" s="22">
        <v>0</v>
      </c>
      <c r="H24" s="17">
        <f>D24*G24</f>
        <v>0</v>
      </c>
      <c r="I24" s="17">
        <f t="shared" si="1"/>
        <v>0</v>
      </c>
      <c r="J24" s="17">
        <f t="shared" si="2"/>
        <v>0</v>
      </c>
      <c r="K24" s="17">
        <v>0</v>
      </c>
      <c r="L24" s="17">
        <f>D24*K24</f>
        <v>0</v>
      </c>
      <c r="M24" s="13"/>
      <c r="N24" s="13"/>
    </row>
    <row r="25" spans="1:14">
      <c r="A25" s="16" t="s">
        <v>9</v>
      </c>
      <c r="B25" s="16" t="s">
        <v>78</v>
      </c>
      <c r="C25" s="16" t="s">
        <v>9</v>
      </c>
      <c r="D25" s="17"/>
      <c r="E25" s="22"/>
      <c r="F25" s="17"/>
      <c r="G25" s="22"/>
      <c r="H25" s="17"/>
      <c r="I25" s="17">
        <f t="shared" si="1"/>
        <v>0</v>
      </c>
      <c r="J25" s="17">
        <f t="shared" si="2"/>
        <v>0</v>
      </c>
      <c r="K25" s="17"/>
      <c r="L25" s="17"/>
      <c r="M25" s="13"/>
      <c r="N25" s="13"/>
    </row>
    <row r="26" spans="1:14">
      <c r="A26" s="16" t="s">
        <v>9</v>
      </c>
      <c r="B26" s="16" t="s">
        <v>79</v>
      </c>
      <c r="C26" s="16" t="s">
        <v>9</v>
      </c>
      <c r="D26" s="17"/>
      <c r="E26" s="22"/>
      <c r="F26" s="17"/>
      <c r="G26" s="22"/>
      <c r="H26" s="17"/>
      <c r="I26" s="17">
        <f t="shared" si="1"/>
        <v>0</v>
      </c>
      <c r="J26" s="17">
        <f t="shared" si="2"/>
        <v>0</v>
      </c>
      <c r="K26" s="17"/>
      <c r="L26" s="17"/>
      <c r="M26" s="13"/>
      <c r="N26" s="13"/>
    </row>
    <row r="27" spans="1:14">
      <c r="A27" s="16" t="s">
        <v>9</v>
      </c>
      <c r="B27" s="16" t="s">
        <v>80</v>
      </c>
      <c r="C27" s="16" t="s">
        <v>9</v>
      </c>
      <c r="D27" s="17"/>
      <c r="E27" s="22"/>
      <c r="F27" s="17"/>
      <c r="G27" s="22"/>
      <c r="H27" s="17"/>
      <c r="I27" s="17">
        <f t="shared" si="1"/>
        <v>0</v>
      </c>
      <c r="J27" s="17">
        <f t="shared" si="2"/>
        <v>0</v>
      </c>
      <c r="K27" s="17"/>
      <c r="L27" s="17"/>
      <c r="M27" s="13"/>
      <c r="N27" s="13"/>
    </row>
    <row r="28" spans="1:14">
      <c r="A28" s="16" t="s">
        <v>9</v>
      </c>
      <c r="B28" s="16" t="s">
        <v>81</v>
      </c>
      <c r="C28" s="16" t="s">
        <v>9</v>
      </c>
      <c r="D28" s="17"/>
      <c r="E28" s="22"/>
      <c r="F28" s="17"/>
      <c r="G28" s="22"/>
      <c r="H28" s="17"/>
      <c r="I28" s="17">
        <f t="shared" si="1"/>
        <v>0</v>
      </c>
      <c r="J28" s="17">
        <f t="shared" si="2"/>
        <v>0</v>
      </c>
      <c r="K28" s="17"/>
      <c r="L28" s="17"/>
      <c r="M28" s="13"/>
      <c r="N28" s="13"/>
    </row>
    <row r="29" spans="1:14">
      <c r="A29" s="16" t="s">
        <v>9</v>
      </c>
      <c r="B29" s="16" t="s">
        <v>82</v>
      </c>
      <c r="C29" s="16" t="s">
        <v>73</v>
      </c>
      <c r="D29" s="17">
        <v>18</v>
      </c>
      <c r="E29" s="22">
        <v>0</v>
      </c>
      <c r="F29" s="17">
        <f t="shared" ref="F29:F58" si="3">D29*E29</f>
        <v>0</v>
      </c>
      <c r="G29" s="22">
        <v>0</v>
      </c>
      <c r="H29" s="17">
        <f t="shared" ref="H29:H58" si="4">D29*G29</f>
        <v>0</v>
      </c>
      <c r="I29" s="17">
        <f t="shared" si="1"/>
        <v>0</v>
      </c>
      <c r="J29" s="17">
        <f t="shared" si="2"/>
        <v>0</v>
      </c>
      <c r="K29" s="17">
        <v>0</v>
      </c>
      <c r="L29" s="17">
        <f t="shared" ref="L29:L58" si="5">D29*K29</f>
        <v>0</v>
      </c>
      <c r="M29" s="13"/>
      <c r="N29" s="13"/>
    </row>
    <row r="30" spans="1:14">
      <c r="A30" s="16" t="s">
        <v>9</v>
      </c>
      <c r="B30" s="16" t="s">
        <v>83</v>
      </c>
      <c r="C30" s="16" t="s">
        <v>55</v>
      </c>
      <c r="D30" s="17">
        <v>1</v>
      </c>
      <c r="E30" s="22">
        <v>0</v>
      </c>
      <c r="F30" s="17">
        <f t="shared" si="3"/>
        <v>0</v>
      </c>
      <c r="G30" s="22">
        <v>0</v>
      </c>
      <c r="H30" s="17">
        <f t="shared" si="4"/>
        <v>0</v>
      </c>
      <c r="I30" s="17">
        <f t="shared" si="1"/>
        <v>0</v>
      </c>
      <c r="J30" s="17">
        <f t="shared" si="2"/>
        <v>0</v>
      </c>
      <c r="K30" s="17">
        <v>0</v>
      </c>
      <c r="L30" s="17">
        <f t="shared" si="5"/>
        <v>0</v>
      </c>
      <c r="M30" s="13"/>
      <c r="N30" s="13"/>
    </row>
    <row r="31" spans="1:14">
      <c r="A31" s="16" t="s">
        <v>9</v>
      </c>
      <c r="B31" s="16" t="s">
        <v>84</v>
      </c>
      <c r="C31" s="16" t="s">
        <v>55</v>
      </c>
      <c r="D31" s="17">
        <v>1</v>
      </c>
      <c r="E31" s="22">
        <v>0</v>
      </c>
      <c r="F31" s="17">
        <f t="shared" si="3"/>
        <v>0</v>
      </c>
      <c r="G31" s="22">
        <v>0</v>
      </c>
      <c r="H31" s="17">
        <f t="shared" si="4"/>
        <v>0</v>
      </c>
      <c r="I31" s="17">
        <f t="shared" si="1"/>
        <v>0</v>
      </c>
      <c r="J31" s="17">
        <f t="shared" si="2"/>
        <v>0</v>
      </c>
      <c r="K31" s="17">
        <v>0</v>
      </c>
      <c r="L31" s="17">
        <f t="shared" si="5"/>
        <v>0</v>
      </c>
      <c r="M31" s="13"/>
      <c r="N31" s="13"/>
    </row>
    <row r="32" spans="1:14">
      <c r="A32" s="16" t="s">
        <v>9</v>
      </c>
      <c r="B32" s="16" t="s">
        <v>85</v>
      </c>
      <c r="C32" s="16" t="s">
        <v>55</v>
      </c>
      <c r="D32" s="17">
        <v>1</v>
      </c>
      <c r="E32" s="22">
        <v>0</v>
      </c>
      <c r="F32" s="17">
        <f t="shared" si="3"/>
        <v>0</v>
      </c>
      <c r="G32" s="22">
        <v>0</v>
      </c>
      <c r="H32" s="17">
        <f t="shared" si="4"/>
        <v>0</v>
      </c>
      <c r="I32" s="17">
        <f t="shared" si="1"/>
        <v>0</v>
      </c>
      <c r="J32" s="17">
        <f t="shared" si="2"/>
        <v>0</v>
      </c>
      <c r="K32" s="17">
        <v>0</v>
      </c>
      <c r="L32" s="17">
        <f t="shared" si="5"/>
        <v>0</v>
      </c>
      <c r="M32" s="13"/>
      <c r="N32" s="13"/>
    </row>
    <row r="33" spans="1:14">
      <c r="A33" s="16" t="s">
        <v>86</v>
      </c>
      <c r="B33" s="16" t="s">
        <v>87</v>
      </c>
      <c r="C33" s="16" t="s">
        <v>55</v>
      </c>
      <c r="D33" s="17">
        <v>1</v>
      </c>
      <c r="E33" s="22">
        <v>0</v>
      </c>
      <c r="F33" s="17">
        <f t="shared" si="3"/>
        <v>0</v>
      </c>
      <c r="G33" s="22">
        <v>0</v>
      </c>
      <c r="H33" s="17">
        <f t="shared" si="4"/>
        <v>0</v>
      </c>
      <c r="I33" s="17">
        <f t="shared" si="1"/>
        <v>0</v>
      </c>
      <c r="J33" s="17">
        <f t="shared" si="2"/>
        <v>0</v>
      </c>
      <c r="K33" s="17">
        <v>0</v>
      </c>
      <c r="L33" s="17">
        <f t="shared" si="5"/>
        <v>0</v>
      </c>
      <c r="M33" s="13"/>
      <c r="N33" s="13"/>
    </row>
    <row r="34" spans="1:14">
      <c r="A34" s="16" t="s">
        <v>9</v>
      </c>
      <c r="B34" s="16" t="s">
        <v>88</v>
      </c>
      <c r="C34" s="16" t="s">
        <v>73</v>
      </c>
      <c r="D34" s="17">
        <v>1</v>
      </c>
      <c r="E34" s="22">
        <v>0</v>
      </c>
      <c r="F34" s="17">
        <f t="shared" si="3"/>
        <v>0</v>
      </c>
      <c r="G34" s="22">
        <v>0</v>
      </c>
      <c r="H34" s="17">
        <f t="shared" si="4"/>
        <v>0</v>
      </c>
      <c r="I34" s="17">
        <f t="shared" si="1"/>
        <v>0</v>
      </c>
      <c r="J34" s="17">
        <f t="shared" si="2"/>
        <v>0</v>
      </c>
      <c r="K34" s="17">
        <v>0</v>
      </c>
      <c r="L34" s="17">
        <f t="shared" si="5"/>
        <v>0</v>
      </c>
      <c r="M34" s="13"/>
      <c r="N34" s="13"/>
    </row>
    <row r="35" spans="1:14">
      <c r="A35" s="16" t="s">
        <v>9</v>
      </c>
      <c r="B35" s="16" t="s">
        <v>89</v>
      </c>
      <c r="C35" s="16" t="s">
        <v>73</v>
      </c>
      <c r="D35" s="17">
        <v>1</v>
      </c>
      <c r="E35" s="22">
        <v>0</v>
      </c>
      <c r="F35" s="17">
        <f t="shared" si="3"/>
        <v>0</v>
      </c>
      <c r="G35" s="22">
        <v>0</v>
      </c>
      <c r="H35" s="17">
        <f t="shared" si="4"/>
        <v>0</v>
      </c>
      <c r="I35" s="17">
        <f t="shared" si="1"/>
        <v>0</v>
      </c>
      <c r="J35" s="17">
        <f t="shared" si="2"/>
        <v>0</v>
      </c>
      <c r="K35" s="17">
        <v>0</v>
      </c>
      <c r="L35" s="17">
        <f t="shared" si="5"/>
        <v>0</v>
      </c>
      <c r="M35" s="13"/>
      <c r="N35" s="13"/>
    </row>
    <row r="36" spans="1:14">
      <c r="A36" s="16" t="s">
        <v>9</v>
      </c>
      <c r="B36" s="16" t="s">
        <v>90</v>
      </c>
      <c r="C36" s="16" t="s">
        <v>73</v>
      </c>
      <c r="D36" s="17">
        <v>1</v>
      </c>
      <c r="E36" s="22">
        <v>0</v>
      </c>
      <c r="F36" s="17">
        <f t="shared" si="3"/>
        <v>0</v>
      </c>
      <c r="G36" s="22">
        <v>0</v>
      </c>
      <c r="H36" s="17">
        <f t="shared" si="4"/>
        <v>0</v>
      </c>
      <c r="I36" s="17">
        <f t="shared" si="1"/>
        <v>0</v>
      </c>
      <c r="J36" s="17">
        <f t="shared" si="2"/>
        <v>0</v>
      </c>
      <c r="K36" s="17">
        <v>0</v>
      </c>
      <c r="L36" s="17">
        <f t="shared" si="5"/>
        <v>0</v>
      </c>
      <c r="M36" s="13"/>
      <c r="N36" s="13"/>
    </row>
    <row r="37" spans="1:14">
      <c r="A37" s="16" t="s">
        <v>9</v>
      </c>
      <c r="B37" s="16" t="s">
        <v>91</v>
      </c>
      <c r="C37" s="16" t="s">
        <v>73</v>
      </c>
      <c r="D37" s="17">
        <v>1</v>
      </c>
      <c r="E37" s="22">
        <v>0</v>
      </c>
      <c r="F37" s="17">
        <f t="shared" si="3"/>
        <v>0</v>
      </c>
      <c r="G37" s="22">
        <v>0</v>
      </c>
      <c r="H37" s="17">
        <f t="shared" si="4"/>
        <v>0</v>
      </c>
      <c r="I37" s="17">
        <f t="shared" si="1"/>
        <v>0</v>
      </c>
      <c r="J37" s="17">
        <f t="shared" si="2"/>
        <v>0</v>
      </c>
      <c r="K37" s="17">
        <v>0</v>
      </c>
      <c r="L37" s="17">
        <f t="shared" si="5"/>
        <v>0</v>
      </c>
      <c r="M37" s="13"/>
      <c r="N37" s="13"/>
    </row>
    <row r="38" spans="1:14">
      <c r="A38" s="16" t="s">
        <v>9</v>
      </c>
      <c r="B38" s="16" t="s">
        <v>92</v>
      </c>
      <c r="C38" s="16" t="s">
        <v>73</v>
      </c>
      <c r="D38" s="17">
        <v>1</v>
      </c>
      <c r="E38" s="22">
        <v>0</v>
      </c>
      <c r="F38" s="17">
        <f t="shared" si="3"/>
        <v>0</v>
      </c>
      <c r="G38" s="22">
        <v>0</v>
      </c>
      <c r="H38" s="17">
        <f t="shared" si="4"/>
        <v>0</v>
      </c>
      <c r="I38" s="17">
        <f t="shared" si="1"/>
        <v>0</v>
      </c>
      <c r="J38" s="17">
        <f t="shared" si="2"/>
        <v>0</v>
      </c>
      <c r="K38" s="17">
        <v>0</v>
      </c>
      <c r="L38" s="17">
        <f t="shared" si="5"/>
        <v>0</v>
      </c>
      <c r="M38" s="13"/>
      <c r="N38" s="13"/>
    </row>
    <row r="39" spans="1:14">
      <c r="A39" s="16" t="s">
        <v>9</v>
      </c>
      <c r="B39" s="16" t="s">
        <v>93</v>
      </c>
      <c r="C39" s="16" t="s">
        <v>73</v>
      </c>
      <c r="D39" s="17">
        <v>1</v>
      </c>
      <c r="E39" s="22">
        <v>0</v>
      </c>
      <c r="F39" s="17">
        <f t="shared" si="3"/>
        <v>0</v>
      </c>
      <c r="G39" s="22">
        <v>0</v>
      </c>
      <c r="H39" s="17">
        <f t="shared" si="4"/>
        <v>0</v>
      </c>
      <c r="I39" s="17">
        <f t="shared" si="1"/>
        <v>0</v>
      </c>
      <c r="J39" s="17">
        <f t="shared" si="2"/>
        <v>0</v>
      </c>
      <c r="K39" s="17">
        <v>0</v>
      </c>
      <c r="L39" s="17">
        <f t="shared" si="5"/>
        <v>0</v>
      </c>
      <c r="M39" s="13"/>
      <c r="N39" s="13"/>
    </row>
    <row r="40" spans="1:14">
      <c r="A40" s="16" t="s">
        <v>9</v>
      </c>
      <c r="B40" s="16" t="s">
        <v>94</v>
      </c>
      <c r="C40" s="16" t="s">
        <v>73</v>
      </c>
      <c r="D40" s="17">
        <v>1</v>
      </c>
      <c r="E40" s="22">
        <v>0</v>
      </c>
      <c r="F40" s="17">
        <f t="shared" si="3"/>
        <v>0</v>
      </c>
      <c r="G40" s="22">
        <v>0</v>
      </c>
      <c r="H40" s="17">
        <f t="shared" si="4"/>
        <v>0</v>
      </c>
      <c r="I40" s="17">
        <f t="shared" ref="I40:I58" si="6">E40+G40</f>
        <v>0</v>
      </c>
      <c r="J40" s="17">
        <f t="shared" ref="J40:J58" si="7">F40+H40</f>
        <v>0</v>
      </c>
      <c r="K40" s="17">
        <v>0</v>
      </c>
      <c r="L40" s="17">
        <f t="shared" si="5"/>
        <v>0</v>
      </c>
      <c r="M40" s="13"/>
      <c r="N40" s="13"/>
    </row>
    <row r="41" spans="1:14">
      <c r="A41" s="16" t="s">
        <v>95</v>
      </c>
      <c r="B41" s="16" t="s">
        <v>96</v>
      </c>
      <c r="C41" s="16" t="s">
        <v>73</v>
      </c>
      <c r="D41" s="17">
        <v>1</v>
      </c>
      <c r="E41" s="22">
        <v>0</v>
      </c>
      <c r="F41" s="17">
        <f t="shared" si="3"/>
        <v>0</v>
      </c>
      <c r="G41" s="22">
        <v>0</v>
      </c>
      <c r="H41" s="17">
        <f t="shared" si="4"/>
        <v>0</v>
      </c>
      <c r="I41" s="17">
        <f t="shared" si="6"/>
        <v>0</v>
      </c>
      <c r="J41" s="17">
        <f t="shared" si="7"/>
        <v>0</v>
      </c>
      <c r="K41" s="17">
        <v>0</v>
      </c>
      <c r="L41" s="17">
        <f t="shared" si="5"/>
        <v>0</v>
      </c>
      <c r="M41" s="13"/>
      <c r="N41" s="13"/>
    </row>
    <row r="42" spans="1:14">
      <c r="A42" s="16" t="s">
        <v>9</v>
      </c>
      <c r="B42" s="16" t="s">
        <v>82</v>
      </c>
      <c r="C42" s="16" t="s">
        <v>73</v>
      </c>
      <c r="D42" s="17">
        <v>2</v>
      </c>
      <c r="E42" s="22">
        <v>0</v>
      </c>
      <c r="F42" s="17">
        <f t="shared" si="3"/>
        <v>0</v>
      </c>
      <c r="G42" s="22">
        <v>0</v>
      </c>
      <c r="H42" s="17">
        <f t="shared" si="4"/>
        <v>0</v>
      </c>
      <c r="I42" s="17">
        <f t="shared" si="6"/>
        <v>0</v>
      </c>
      <c r="J42" s="17">
        <f t="shared" si="7"/>
        <v>0</v>
      </c>
      <c r="K42" s="17">
        <v>0</v>
      </c>
      <c r="L42" s="17">
        <f t="shared" si="5"/>
        <v>0</v>
      </c>
      <c r="M42" s="13"/>
      <c r="N42" s="13"/>
    </row>
    <row r="43" spans="1:14">
      <c r="A43" s="16" t="s">
        <v>97</v>
      </c>
      <c r="B43" s="16" t="s">
        <v>98</v>
      </c>
      <c r="C43" s="16" t="s">
        <v>73</v>
      </c>
      <c r="D43" s="17">
        <v>2</v>
      </c>
      <c r="E43" s="22">
        <v>0</v>
      </c>
      <c r="F43" s="17">
        <f t="shared" si="3"/>
        <v>0</v>
      </c>
      <c r="G43" s="22">
        <v>0</v>
      </c>
      <c r="H43" s="17">
        <f t="shared" si="4"/>
        <v>0</v>
      </c>
      <c r="I43" s="17">
        <f t="shared" si="6"/>
        <v>0</v>
      </c>
      <c r="J43" s="17">
        <f t="shared" si="7"/>
        <v>0</v>
      </c>
      <c r="K43" s="17">
        <v>0</v>
      </c>
      <c r="L43" s="17">
        <f t="shared" si="5"/>
        <v>0</v>
      </c>
      <c r="M43" s="13"/>
      <c r="N43" s="13"/>
    </row>
    <row r="44" spans="1:14">
      <c r="A44" s="16" t="s">
        <v>9</v>
      </c>
      <c r="B44" s="16" t="s">
        <v>82</v>
      </c>
      <c r="C44" s="16" t="s">
        <v>73</v>
      </c>
      <c r="D44" s="17">
        <v>2</v>
      </c>
      <c r="E44" s="22">
        <v>0</v>
      </c>
      <c r="F44" s="17">
        <f t="shared" si="3"/>
        <v>0</v>
      </c>
      <c r="G44" s="22">
        <v>0</v>
      </c>
      <c r="H44" s="17">
        <f t="shared" si="4"/>
        <v>0</v>
      </c>
      <c r="I44" s="17">
        <f t="shared" si="6"/>
        <v>0</v>
      </c>
      <c r="J44" s="17">
        <f t="shared" si="7"/>
        <v>0</v>
      </c>
      <c r="K44" s="17">
        <v>0</v>
      </c>
      <c r="L44" s="17">
        <f t="shared" si="5"/>
        <v>0</v>
      </c>
      <c r="M44" s="13"/>
      <c r="N44" s="13"/>
    </row>
    <row r="45" spans="1:14">
      <c r="A45" s="16" t="s">
        <v>99</v>
      </c>
      <c r="B45" s="16" t="s">
        <v>100</v>
      </c>
      <c r="C45" s="16" t="s">
        <v>73</v>
      </c>
      <c r="D45" s="17">
        <v>1</v>
      </c>
      <c r="E45" s="22">
        <v>0</v>
      </c>
      <c r="F45" s="17">
        <f t="shared" si="3"/>
        <v>0</v>
      </c>
      <c r="G45" s="22">
        <v>0</v>
      </c>
      <c r="H45" s="17">
        <f t="shared" si="4"/>
        <v>0</v>
      </c>
      <c r="I45" s="17">
        <f t="shared" si="6"/>
        <v>0</v>
      </c>
      <c r="J45" s="17">
        <f t="shared" si="7"/>
        <v>0</v>
      </c>
      <c r="K45" s="17">
        <v>0</v>
      </c>
      <c r="L45" s="17">
        <f t="shared" si="5"/>
        <v>0</v>
      </c>
      <c r="M45" s="13"/>
      <c r="N45" s="13"/>
    </row>
    <row r="46" spans="1:14">
      <c r="A46" s="16" t="s">
        <v>101</v>
      </c>
      <c r="B46" s="16" t="s">
        <v>100</v>
      </c>
      <c r="C46" s="16" t="s">
        <v>73</v>
      </c>
      <c r="D46" s="17">
        <v>1</v>
      </c>
      <c r="E46" s="22">
        <v>0</v>
      </c>
      <c r="F46" s="17">
        <f t="shared" si="3"/>
        <v>0</v>
      </c>
      <c r="G46" s="22">
        <v>0</v>
      </c>
      <c r="H46" s="17">
        <f t="shared" si="4"/>
        <v>0</v>
      </c>
      <c r="I46" s="17">
        <f t="shared" si="6"/>
        <v>0</v>
      </c>
      <c r="J46" s="17">
        <f t="shared" si="7"/>
        <v>0</v>
      </c>
      <c r="K46" s="17">
        <v>0</v>
      </c>
      <c r="L46" s="17">
        <f t="shared" si="5"/>
        <v>0</v>
      </c>
      <c r="M46" s="13"/>
      <c r="N46" s="13"/>
    </row>
    <row r="47" spans="1:14">
      <c r="A47" s="16" t="s">
        <v>102</v>
      </c>
      <c r="B47" s="16" t="s">
        <v>103</v>
      </c>
      <c r="C47" s="16" t="s">
        <v>73</v>
      </c>
      <c r="D47" s="17">
        <v>1</v>
      </c>
      <c r="E47" s="22">
        <v>0</v>
      </c>
      <c r="F47" s="17">
        <f t="shared" si="3"/>
        <v>0</v>
      </c>
      <c r="G47" s="22">
        <v>0</v>
      </c>
      <c r="H47" s="17">
        <f t="shared" si="4"/>
        <v>0</v>
      </c>
      <c r="I47" s="17">
        <f t="shared" si="6"/>
        <v>0</v>
      </c>
      <c r="J47" s="17">
        <f t="shared" si="7"/>
        <v>0</v>
      </c>
      <c r="K47" s="17">
        <v>0</v>
      </c>
      <c r="L47" s="17">
        <f t="shared" si="5"/>
        <v>0</v>
      </c>
      <c r="M47" s="13"/>
      <c r="N47" s="13"/>
    </row>
    <row r="48" spans="1:14">
      <c r="A48" s="16" t="s">
        <v>104</v>
      </c>
      <c r="B48" s="16" t="s">
        <v>105</v>
      </c>
      <c r="C48" s="16" t="s">
        <v>73</v>
      </c>
      <c r="D48" s="17">
        <v>1</v>
      </c>
      <c r="E48" s="22">
        <v>0</v>
      </c>
      <c r="F48" s="17">
        <f t="shared" si="3"/>
        <v>0</v>
      </c>
      <c r="G48" s="22">
        <v>0</v>
      </c>
      <c r="H48" s="17">
        <f t="shared" si="4"/>
        <v>0</v>
      </c>
      <c r="I48" s="17">
        <f t="shared" si="6"/>
        <v>0</v>
      </c>
      <c r="J48" s="17">
        <f t="shared" si="7"/>
        <v>0</v>
      </c>
      <c r="K48" s="17">
        <v>0</v>
      </c>
      <c r="L48" s="17">
        <f t="shared" si="5"/>
        <v>0</v>
      </c>
      <c r="M48" s="13"/>
      <c r="N48" s="13"/>
    </row>
    <row r="49" spans="1:14">
      <c r="A49" s="16" t="s">
        <v>106</v>
      </c>
      <c r="B49" s="16" t="s">
        <v>107</v>
      </c>
      <c r="C49" s="16" t="s">
        <v>73</v>
      </c>
      <c r="D49" s="17">
        <v>6</v>
      </c>
      <c r="E49" s="22">
        <v>0</v>
      </c>
      <c r="F49" s="17">
        <f t="shared" si="3"/>
        <v>0</v>
      </c>
      <c r="G49" s="22">
        <v>0</v>
      </c>
      <c r="H49" s="17">
        <f t="shared" si="4"/>
        <v>0</v>
      </c>
      <c r="I49" s="17">
        <f t="shared" si="6"/>
        <v>0</v>
      </c>
      <c r="J49" s="17">
        <f t="shared" si="7"/>
        <v>0</v>
      </c>
      <c r="K49" s="17">
        <v>0</v>
      </c>
      <c r="L49" s="17">
        <f t="shared" si="5"/>
        <v>0</v>
      </c>
      <c r="M49" s="13"/>
      <c r="N49" s="13"/>
    </row>
    <row r="50" spans="1:14">
      <c r="A50" s="16" t="s">
        <v>108</v>
      </c>
      <c r="B50" s="16" t="s">
        <v>109</v>
      </c>
      <c r="C50" s="16" t="s">
        <v>73</v>
      </c>
      <c r="D50" s="17">
        <v>2</v>
      </c>
      <c r="E50" s="22">
        <v>0</v>
      </c>
      <c r="F50" s="17">
        <f t="shared" si="3"/>
        <v>0</v>
      </c>
      <c r="G50" s="22">
        <v>0</v>
      </c>
      <c r="H50" s="17">
        <f t="shared" si="4"/>
        <v>0</v>
      </c>
      <c r="I50" s="17">
        <f t="shared" si="6"/>
        <v>0</v>
      </c>
      <c r="J50" s="17">
        <f t="shared" si="7"/>
        <v>0</v>
      </c>
      <c r="K50" s="17">
        <v>0</v>
      </c>
      <c r="L50" s="17">
        <f t="shared" si="5"/>
        <v>0</v>
      </c>
      <c r="M50" s="13"/>
      <c r="N50" s="13"/>
    </row>
    <row r="51" spans="1:14">
      <c r="A51" s="16" t="s">
        <v>110</v>
      </c>
      <c r="B51" s="16" t="s">
        <v>111</v>
      </c>
      <c r="C51" s="16" t="s">
        <v>73</v>
      </c>
      <c r="D51" s="17">
        <v>1</v>
      </c>
      <c r="E51" s="22">
        <v>0</v>
      </c>
      <c r="F51" s="17">
        <f t="shared" si="3"/>
        <v>0</v>
      </c>
      <c r="G51" s="22">
        <v>0</v>
      </c>
      <c r="H51" s="17">
        <f t="shared" si="4"/>
        <v>0</v>
      </c>
      <c r="I51" s="17">
        <f t="shared" si="6"/>
        <v>0</v>
      </c>
      <c r="J51" s="17">
        <f t="shared" si="7"/>
        <v>0</v>
      </c>
      <c r="K51" s="17">
        <v>0</v>
      </c>
      <c r="L51" s="17">
        <f t="shared" si="5"/>
        <v>0</v>
      </c>
      <c r="M51" s="13"/>
      <c r="N51" s="13"/>
    </row>
    <row r="52" spans="1:14">
      <c r="A52" s="16" t="s">
        <v>9</v>
      </c>
      <c r="B52" s="16" t="s">
        <v>112</v>
      </c>
      <c r="C52" s="16" t="s">
        <v>113</v>
      </c>
      <c r="D52" s="17">
        <v>170</v>
      </c>
      <c r="E52" s="22">
        <v>0</v>
      </c>
      <c r="F52" s="17">
        <f t="shared" si="3"/>
        <v>0</v>
      </c>
      <c r="G52" s="22">
        <v>0</v>
      </c>
      <c r="H52" s="17">
        <f t="shared" si="4"/>
        <v>0</v>
      </c>
      <c r="I52" s="17">
        <f t="shared" si="6"/>
        <v>0</v>
      </c>
      <c r="J52" s="17">
        <f t="shared" si="7"/>
        <v>0</v>
      </c>
      <c r="K52" s="17">
        <v>0</v>
      </c>
      <c r="L52" s="17">
        <f t="shared" si="5"/>
        <v>0</v>
      </c>
      <c r="M52" s="13"/>
      <c r="N52" s="13"/>
    </row>
    <row r="53" spans="1:14">
      <c r="A53" s="16" t="s">
        <v>9</v>
      </c>
      <c r="B53" s="16" t="s">
        <v>114</v>
      </c>
      <c r="C53" s="16" t="s">
        <v>73</v>
      </c>
      <c r="D53" s="17">
        <v>2</v>
      </c>
      <c r="E53" s="22">
        <v>0</v>
      </c>
      <c r="F53" s="17">
        <f t="shared" si="3"/>
        <v>0</v>
      </c>
      <c r="G53" s="22">
        <v>0</v>
      </c>
      <c r="H53" s="17">
        <f t="shared" si="4"/>
        <v>0</v>
      </c>
      <c r="I53" s="17">
        <f t="shared" si="6"/>
        <v>0</v>
      </c>
      <c r="J53" s="17">
        <f t="shared" si="7"/>
        <v>0</v>
      </c>
      <c r="K53" s="17">
        <v>0</v>
      </c>
      <c r="L53" s="17">
        <f t="shared" si="5"/>
        <v>0</v>
      </c>
      <c r="M53" s="13"/>
      <c r="N53" s="13"/>
    </row>
    <row r="54" spans="1:14">
      <c r="A54" s="16" t="s">
        <v>9</v>
      </c>
      <c r="B54" s="16" t="s">
        <v>115</v>
      </c>
      <c r="C54" s="16" t="s">
        <v>73</v>
      </c>
      <c r="D54" s="17">
        <v>2</v>
      </c>
      <c r="E54" s="22">
        <v>0</v>
      </c>
      <c r="F54" s="17">
        <f t="shared" si="3"/>
        <v>0</v>
      </c>
      <c r="G54" s="22">
        <v>0</v>
      </c>
      <c r="H54" s="17">
        <f t="shared" si="4"/>
        <v>0</v>
      </c>
      <c r="I54" s="17">
        <f t="shared" si="6"/>
        <v>0</v>
      </c>
      <c r="J54" s="17">
        <f t="shared" si="7"/>
        <v>0</v>
      </c>
      <c r="K54" s="17">
        <v>0</v>
      </c>
      <c r="L54" s="17">
        <f t="shared" si="5"/>
        <v>0</v>
      </c>
      <c r="M54" s="13"/>
      <c r="N54" s="13"/>
    </row>
    <row r="55" spans="1:14">
      <c r="A55" s="16" t="s">
        <v>9</v>
      </c>
      <c r="B55" s="16" t="s">
        <v>116</v>
      </c>
      <c r="C55" s="16" t="s">
        <v>73</v>
      </c>
      <c r="D55" s="17">
        <v>1</v>
      </c>
      <c r="E55" s="22">
        <v>0</v>
      </c>
      <c r="F55" s="17">
        <f t="shared" si="3"/>
        <v>0</v>
      </c>
      <c r="G55" s="22">
        <v>0</v>
      </c>
      <c r="H55" s="17">
        <f t="shared" si="4"/>
        <v>0</v>
      </c>
      <c r="I55" s="17">
        <f t="shared" si="6"/>
        <v>0</v>
      </c>
      <c r="J55" s="17">
        <f t="shared" si="7"/>
        <v>0</v>
      </c>
      <c r="K55" s="17">
        <v>0</v>
      </c>
      <c r="L55" s="17">
        <f t="shared" si="5"/>
        <v>0</v>
      </c>
      <c r="M55" s="13"/>
      <c r="N55" s="13"/>
    </row>
    <row r="56" spans="1:14">
      <c r="A56" s="16" t="s">
        <v>9</v>
      </c>
      <c r="B56" s="16" t="s">
        <v>117</v>
      </c>
      <c r="C56" s="16" t="s">
        <v>73</v>
      </c>
      <c r="D56" s="17">
        <v>1</v>
      </c>
      <c r="E56" s="22">
        <v>0</v>
      </c>
      <c r="F56" s="17">
        <f t="shared" si="3"/>
        <v>0</v>
      </c>
      <c r="G56" s="22">
        <v>0</v>
      </c>
      <c r="H56" s="17">
        <f t="shared" si="4"/>
        <v>0</v>
      </c>
      <c r="I56" s="17">
        <f t="shared" si="6"/>
        <v>0</v>
      </c>
      <c r="J56" s="17">
        <f t="shared" si="7"/>
        <v>0</v>
      </c>
      <c r="K56" s="17">
        <v>0</v>
      </c>
      <c r="L56" s="17">
        <f t="shared" si="5"/>
        <v>0</v>
      </c>
      <c r="M56" s="13"/>
      <c r="N56" s="13"/>
    </row>
    <row r="57" spans="1:14">
      <c r="A57" s="16" t="s">
        <v>9</v>
      </c>
      <c r="B57" s="16" t="s">
        <v>118</v>
      </c>
      <c r="C57" s="16" t="s">
        <v>113</v>
      </c>
      <c r="D57" s="17">
        <v>70</v>
      </c>
      <c r="E57" s="22">
        <v>0</v>
      </c>
      <c r="F57" s="17">
        <f t="shared" si="3"/>
        <v>0</v>
      </c>
      <c r="G57" s="22">
        <v>0</v>
      </c>
      <c r="H57" s="17">
        <f t="shared" si="4"/>
        <v>0</v>
      </c>
      <c r="I57" s="17">
        <f t="shared" si="6"/>
        <v>0</v>
      </c>
      <c r="J57" s="17">
        <f t="shared" si="7"/>
        <v>0</v>
      </c>
      <c r="K57" s="17">
        <v>0</v>
      </c>
      <c r="L57" s="17">
        <f t="shared" si="5"/>
        <v>0</v>
      </c>
      <c r="M57" s="13"/>
      <c r="N57" s="13"/>
    </row>
    <row r="58" spans="1:14">
      <c r="A58" s="16" t="s">
        <v>9</v>
      </c>
      <c r="B58" s="16" t="s">
        <v>119</v>
      </c>
      <c r="C58" s="16" t="s">
        <v>73</v>
      </c>
      <c r="D58" s="17">
        <v>2</v>
      </c>
      <c r="E58" s="22">
        <v>0</v>
      </c>
      <c r="F58" s="17">
        <f t="shared" si="3"/>
        <v>0</v>
      </c>
      <c r="G58" s="22">
        <v>0</v>
      </c>
      <c r="H58" s="17">
        <f t="shared" si="4"/>
        <v>0</v>
      </c>
      <c r="I58" s="17">
        <f t="shared" si="6"/>
        <v>0</v>
      </c>
      <c r="J58" s="17">
        <f t="shared" si="7"/>
        <v>0</v>
      </c>
      <c r="K58" s="17">
        <v>0</v>
      </c>
      <c r="L58" s="17">
        <f t="shared" si="5"/>
        <v>0</v>
      </c>
      <c r="M58" s="13"/>
      <c r="N58" s="13"/>
    </row>
    <row r="59" spans="1:14">
      <c r="A59" s="14" t="s">
        <v>9</v>
      </c>
      <c r="B59" s="14" t="s">
        <v>120</v>
      </c>
      <c r="C59" s="14" t="s">
        <v>9</v>
      </c>
      <c r="D59" s="15"/>
      <c r="E59" s="21"/>
      <c r="F59" s="15">
        <f>SUM(F8:F58)</f>
        <v>0</v>
      </c>
      <c r="G59" s="21"/>
      <c r="H59" s="15">
        <f>SUM(H8:H58)</f>
        <v>0</v>
      </c>
      <c r="I59" s="15"/>
      <c r="J59" s="15">
        <f>SUM(J8:J58)</f>
        <v>0</v>
      </c>
      <c r="K59" s="15"/>
      <c r="L59" s="15">
        <f>SUM(L8:L58)</f>
        <v>0</v>
      </c>
      <c r="M59" s="13"/>
      <c r="N59" s="13"/>
    </row>
    <row r="60" spans="1:14">
      <c r="A60" s="14" t="s">
        <v>9</v>
      </c>
      <c r="B60" s="14" t="s">
        <v>121</v>
      </c>
      <c r="C60" s="14" t="s">
        <v>9</v>
      </c>
      <c r="D60" s="15"/>
      <c r="E60" s="21"/>
      <c r="F60" s="15"/>
      <c r="G60" s="21"/>
      <c r="H60" s="15"/>
      <c r="I60" s="15"/>
      <c r="J60" s="15"/>
      <c r="K60" s="15"/>
      <c r="L60" s="15"/>
      <c r="M60" s="13"/>
      <c r="N60" s="13"/>
    </row>
    <row r="61" spans="1:14">
      <c r="A61" s="16" t="s">
        <v>122</v>
      </c>
      <c r="B61" s="16" t="s">
        <v>123</v>
      </c>
      <c r="C61" s="16" t="s">
        <v>55</v>
      </c>
      <c r="D61" s="17">
        <v>1</v>
      </c>
      <c r="E61" s="22">
        <v>0</v>
      </c>
      <c r="F61" s="17">
        <f>D61*E61</f>
        <v>0</v>
      </c>
      <c r="G61" s="22">
        <v>0</v>
      </c>
      <c r="H61" s="17">
        <f>D61*G61</f>
        <v>0</v>
      </c>
      <c r="I61" s="17">
        <f t="shared" ref="I61:J65" si="8">E61+G61</f>
        <v>0</v>
      </c>
      <c r="J61" s="17">
        <f t="shared" si="8"/>
        <v>0</v>
      </c>
      <c r="K61" s="17">
        <v>0</v>
      </c>
      <c r="L61" s="17">
        <f>D61*K61</f>
        <v>0</v>
      </c>
      <c r="M61" s="13"/>
      <c r="N61" s="13"/>
    </row>
    <row r="62" spans="1:14">
      <c r="A62" s="16" t="s">
        <v>9</v>
      </c>
      <c r="B62" s="16" t="s">
        <v>124</v>
      </c>
      <c r="C62" s="16" t="s">
        <v>73</v>
      </c>
      <c r="D62" s="17">
        <v>1</v>
      </c>
      <c r="E62" s="22">
        <v>0</v>
      </c>
      <c r="F62" s="17">
        <f>D62*E62</f>
        <v>0</v>
      </c>
      <c r="G62" s="22">
        <v>0</v>
      </c>
      <c r="H62" s="17">
        <f>D62*G62</f>
        <v>0</v>
      </c>
      <c r="I62" s="17">
        <f t="shared" si="8"/>
        <v>0</v>
      </c>
      <c r="J62" s="17">
        <f t="shared" si="8"/>
        <v>0</v>
      </c>
      <c r="K62" s="17">
        <v>0</v>
      </c>
      <c r="L62" s="17">
        <f>D62*K62</f>
        <v>0</v>
      </c>
      <c r="M62" s="13"/>
      <c r="N62" s="13"/>
    </row>
    <row r="63" spans="1:14">
      <c r="A63" s="16" t="s">
        <v>9</v>
      </c>
      <c r="B63" s="16" t="s">
        <v>125</v>
      </c>
      <c r="C63" s="16" t="s">
        <v>55</v>
      </c>
      <c r="D63" s="17">
        <v>1</v>
      </c>
      <c r="E63" s="22">
        <v>0</v>
      </c>
      <c r="F63" s="17">
        <f>D63*E63</f>
        <v>0</v>
      </c>
      <c r="G63" s="22">
        <v>0</v>
      </c>
      <c r="H63" s="17">
        <f>D63*G63</f>
        <v>0</v>
      </c>
      <c r="I63" s="17">
        <f t="shared" si="8"/>
        <v>0</v>
      </c>
      <c r="J63" s="17">
        <f t="shared" si="8"/>
        <v>0</v>
      </c>
      <c r="K63" s="17">
        <v>0</v>
      </c>
      <c r="L63" s="17">
        <f>D63*K63</f>
        <v>0</v>
      </c>
      <c r="M63" s="13"/>
      <c r="N63" s="13"/>
    </row>
    <row r="64" spans="1:14">
      <c r="A64" s="16" t="s">
        <v>9</v>
      </c>
      <c r="B64" s="16" t="s">
        <v>126</v>
      </c>
      <c r="C64" s="16" t="s">
        <v>127</v>
      </c>
      <c r="D64" s="17">
        <v>5</v>
      </c>
      <c r="E64" s="22">
        <v>0</v>
      </c>
      <c r="F64" s="17">
        <f>D64*E64</f>
        <v>0</v>
      </c>
      <c r="G64" s="22">
        <v>0</v>
      </c>
      <c r="H64" s="17">
        <f>D64*G64</f>
        <v>0</v>
      </c>
      <c r="I64" s="17">
        <f t="shared" si="8"/>
        <v>0</v>
      </c>
      <c r="J64" s="17">
        <f t="shared" si="8"/>
        <v>0</v>
      </c>
      <c r="K64" s="17">
        <v>0</v>
      </c>
      <c r="L64" s="17">
        <f>D64*K64</f>
        <v>0</v>
      </c>
      <c r="M64" s="13"/>
      <c r="N64" s="13"/>
    </row>
    <row r="65" spans="1:14">
      <c r="A65" s="16" t="s">
        <v>9</v>
      </c>
      <c r="B65" s="16" t="s">
        <v>128</v>
      </c>
      <c r="C65" s="16" t="s">
        <v>55</v>
      </c>
      <c r="D65" s="17">
        <v>1</v>
      </c>
      <c r="E65" s="22">
        <v>0</v>
      </c>
      <c r="F65" s="17">
        <f>D65*E65</f>
        <v>0</v>
      </c>
      <c r="G65" s="22">
        <v>0</v>
      </c>
      <c r="H65" s="17">
        <f>D65*G65</f>
        <v>0</v>
      </c>
      <c r="I65" s="17">
        <f t="shared" si="8"/>
        <v>0</v>
      </c>
      <c r="J65" s="17">
        <f t="shared" si="8"/>
        <v>0</v>
      </c>
      <c r="K65" s="17">
        <v>0</v>
      </c>
      <c r="L65" s="17">
        <f>D65*K65</f>
        <v>0</v>
      </c>
      <c r="M65" s="13"/>
      <c r="N65" s="13"/>
    </row>
    <row r="66" spans="1:14">
      <c r="A66" s="14" t="s">
        <v>9</v>
      </c>
      <c r="B66" s="14" t="s">
        <v>129</v>
      </c>
      <c r="C66" s="14" t="s">
        <v>9</v>
      </c>
      <c r="D66" s="15"/>
      <c r="E66" s="21"/>
      <c r="F66" s="15">
        <f>SUM(F61:F65)</f>
        <v>0</v>
      </c>
      <c r="G66" s="21"/>
      <c r="H66" s="15">
        <f>SUM(H61:H65)</f>
        <v>0</v>
      </c>
      <c r="I66" s="15"/>
      <c r="J66" s="15">
        <f>SUM(J61:J65)</f>
        <v>0</v>
      </c>
      <c r="K66" s="15"/>
      <c r="L66" s="15">
        <f>SUM(L61:L65)</f>
        <v>0</v>
      </c>
      <c r="M66" s="13"/>
      <c r="N66" s="13"/>
    </row>
    <row r="67" spans="1:14">
      <c r="A67" s="14" t="s">
        <v>9</v>
      </c>
      <c r="B67" s="14" t="s">
        <v>130</v>
      </c>
      <c r="C67" s="14" t="s">
        <v>9</v>
      </c>
      <c r="D67" s="15"/>
      <c r="E67" s="21"/>
      <c r="F67" s="15"/>
      <c r="G67" s="21"/>
      <c r="H67" s="15"/>
      <c r="I67" s="15"/>
      <c r="J67" s="15"/>
      <c r="K67" s="15"/>
      <c r="L67" s="15"/>
      <c r="M67" s="13"/>
      <c r="N67" s="13"/>
    </row>
    <row r="68" spans="1:14">
      <c r="A68" s="16" t="s">
        <v>131</v>
      </c>
      <c r="B68" s="16" t="s">
        <v>132</v>
      </c>
      <c r="C68" s="16" t="s">
        <v>73</v>
      </c>
      <c r="D68" s="17">
        <v>1</v>
      </c>
      <c r="E68" s="22">
        <v>0</v>
      </c>
      <c r="F68" s="17">
        <f>D68*E68</f>
        <v>0</v>
      </c>
      <c r="G68" s="22">
        <v>0</v>
      </c>
      <c r="H68" s="17">
        <f>D68*G68</f>
        <v>0</v>
      </c>
      <c r="I68" s="17">
        <f t="shared" ref="I68:J72" si="9">E68+G68</f>
        <v>0</v>
      </c>
      <c r="J68" s="17">
        <f t="shared" si="9"/>
        <v>0</v>
      </c>
      <c r="K68" s="17">
        <v>0</v>
      </c>
      <c r="L68" s="17">
        <f>D68*K68</f>
        <v>0</v>
      </c>
      <c r="M68" s="13"/>
      <c r="N68" s="13"/>
    </row>
    <row r="69" spans="1:14">
      <c r="A69" s="16" t="s">
        <v>9</v>
      </c>
      <c r="B69" s="16" t="s">
        <v>133</v>
      </c>
      <c r="C69" s="16" t="s">
        <v>134</v>
      </c>
      <c r="D69" s="17">
        <v>12</v>
      </c>
      <c r="E69" s="22">
        <v>0</v>
      </c>
      <c r="F69" s="17">
        <f>D69*E69</f>
        <v>0</v>
      </c>
      <c r="G69" s="22">
        <v>0</v>
      </c>
      <c r="H69" s="17">
        <f>D69*G69</f>
        <v>0</v>
      </c>
      <c r="I69" s="17">
        <f t="shared" si="9"/>
        <v>0</v>
      </c>
      <c r="J69" s="17">
        <f t="shared" si="9"/>
        <v>0</v>
      </c>
      <c r="K69" s="17">
        <v>0</v>
      </c>
      <c r="L69" s="17">
        <f>D69*K69</f>
        <v>0</v>
      </c>
      <c r="M69" s="13"/>
      <c r="N69" s="13"/>
    </row>
    <row r="70" spans="1:14">
      <c r="A70" s="16" t="s">
        <v>135</v>
      </c>
      <c r="B70" s="16" t="s">
        <v>136</v>
      </c>
      <c r="C70" s="16" t="s">
        <v>73</v>
      </c>
      <c r="D70" s="17">
        <v>3</v>
      </c>
      <c r="E70" s="22">
        <v>0</v>
      </c>
      <c r="F70" s="17">
        <f>D70*E70</f>
        <v>0</v>
      </c>
      <c r="G70" s="22">
        <v>0</v>
      </c>
      <c r="H70" s="17">
        <f>D70*G70</f>
        <v>0</v>
      </c>
      <c r="I70" s="17">
        <f t="shared" si="9"/>
        <v>0</v>
      </c>
      <c r="J70" s="17">
        <f t="shared" si="9"/>
        <v>0</v>
      </c>
      <c r="K70" s="17">
        <v>0</v>
      </c>
      <c r="L70" s="17">
        <f>D70*K70</f>
        <v>0</v>
      </c>
      <c r="M70" s="13"/>
      <c r="N70" s="13"/>
    </row>
    <row r="71" spans="1:14">
      <c r="A71" s="16" t="s">
        <v>137</v>
      </c>
      <c r="B71" s="16" t="s">
        <v>138</v>
      </c>
      <c r="C71" s="16" t="s">
        <v>73</v>
      </c>
      <c r="D71" s="17">
        <v>1</v>
      </c>
      <c r="E71" s="22">
        <v>0</v>
      </c>
      <c r="F71" s="17">
        <f>D71*E71</f>
        <v>0</v>
      </c>
      <c r="G71" s="22">
        <v>0</v>
      </c>
      <c r="H71" s="17">
        <f>D71*G71</f>
        <v>0</v>
      </c>
      <c r="I71" s="17">
        <f t="shared" si="9"/>
        <v>0</v>
      </c>
      <c r="J71" s="17">
        <f t="shared" si="9"/>
        <v>0</v>
      </c>
      <c r="K71" s="17">
        <v>0</v>
      </c>
      <c r="L71" s="17">
        <f>D71*K71</f>
        <v>0</v>
      </c>
      <c r="M71" s="13"/>
      <c r="N71" s="13"/>
    </row>
    <row r="72" spans="1:14">
      <c r="A72" s="16" t="s">
        <v>139</v>
      </c>
      <c r="B72" s="16" t="s">
        <v>140</v>
      </c>
      <c r="C72" s="16" t="s">
        <v>73</v>
      </c>
      <c r="D72" s="17">
        <v>2</v>
      </c>
      <c r="E72" s="22">
        <v>0</v>
      </c>
      <c r="F72" s="17">
        <f>D72*E72</f>
        <v>0</v>
      </c>
      <c r="G72" s="22">
        <v>0</v>
      </c>
      <c r="H72" s="17">
        <f>D72*G72</f>
        <v>0</v>
      </c>
      <c r="I72" s="17">
        <f t="shared" si="9"/>
        <v>0</v>
      </c>
      <c r="J72" s="17">
        <f t="shared" si="9"/>
        <v>0</v>
      </c>
      <c r="K72" s="17">
        <v>0</v>
      </c>
      <c r="L72" s="17">
        <f>D72*K72</f>
        <v>0</v>
      </c>
      <c r="M72" s="13"/>
      <c r="N72" s="13"/>
    </row>
    <row r="73" spans="1:14">
      <c r="A73" s="14" t="s">
        <v>9</v>
      </c>
      <c r="B73" s="14" t="s">
        <v>141</v>
      </c>
      <c r="C73" s="14" t="s">
        <v>9</v>
      </c>
      <c r="D73" s="15"/>
      <c r="E73" s="21"/>
      <c r="F73" s="15">
        <f>SUM(F68:F72)</f>
        <v>0</v>
      </c>
      <c r="G73" s="21"/>
      <c r="H73" s="15">
        <f>SUM(H68:H72)</f>
        <v>0</v>
      </c>
      <c r="I73" s="15"/>
      <c r="J73" s="15">
        <f>SUM(J68:J72)</f>
        <v>0</v>
      </c>
      <c r="K73" s="15"/>
      <c r="L73" s="15">
        <f>SUM(L68:L72)</f>
        <v>0</v>
      </c>
      <c r="M73" s="13"/>
      <c r="N73" s="13"/>
    </row>
    <row r="74" spans="1:14">
      <c r="A74" s="14" t="s">
        <v>9</v>
      </c>
      <c r="B74" s="14" t="s">
        <v>142</v>
      </c>
      <c r="C74" s="14" t="s">
        <v>9</v>
      </c>
      <c r="D74" s="15"/>
      <c r="E74" s="21"/>
      <c r="F74" s="15"/>
      <c r="G74" s="21"/>
      <c r="H74" s="15"/>
      <c r="I74" s="15"/>
      <c r="J74" s="15"/>
      <c r="K74" s="15"/>
      <c r="L74" s="15"/>
      <c r="M74" s="13"/>
      <c r="N74" s="13"/>
    </row>
    <row r="75" spans="1:14">
      <c r="A75" s="16" t="s">
        <v>9</v>
      </c>
      <c r="B75" s="16" t="s">
        <v>143</v>
      </c>
      <c r="C75" s="16" t="s">
        <v>55</v>
      </c>
      <c r="D75" s="17">
        <v>1</v>
      </c>
      <c r="E75" s="22">
        <v>0</v>
      </c>
      <c r="F75" s="17">
        <f>D75*E75</f>
        <v>0</v>
      </c>
      <c r="G75" s="22">
        <v>0</v>
      </c>
      <c r="H75" s="17">
        <f>D75*G75</f>
        <v>0</v>
      </c>
      <c r="I75" s="17">
        <f>E75+G75</f>
        <v>0</v>
      </c>
      <c r="J75" s="17">
        <f>F75+H75</f>
        <v>0</v>
      </c>
      <c r="K75" s="17">
        <v>0</v>
      </c>
      <c r="L75" s="17">
        <f>D75*K75</f>
        <v>0</v>
      </c>
      <c r="M75" s="13"/>
      <c r="N75" s="13"/>
    </row>
    <row r="76" spans="1:14">
      <c r="A76" s="16" t="s">
        <v>9</v>
      </c>
      <c r="B76" s="16" t="s">
        <v>144</v>
      </c>
      <c r="C76" s="16" t="s">
        <v>55</v>
      </c>
      <c r="D76" s="17">
        <v>1</v>
      </c>
      <c r="E76" s="22">
        <v>0</v>
      </c>
      <c r="F76" s="17">
        <f>D76*E76</f>
        <v>0</v>
      </c>
      <c r="G76" s="22">
        <v>0</v>
      </c>
      <c r="H76" s="17">
        <f>D76*G76</f>
        <v>0</v>
      </c>
      <c r="I76" s="17">
        <f>E76+G76</f>
        <v>0</v>
      </c>
      <c r="J76" s="17">
        <f>F76+H76</f>
        <v>0</v>
      </c>
      <c r="K76" s="17">
        <v>0</v>
      </c>
      <c r="L76" s="17">
        <f>D76*K76</f>
        <v>0</v>
      </c>
      <c r="M76" s="13"/>
      <c r="N76" s="13"/>
    </row>
    <row r="77" spans="1:14">
      <c r="A77" s="14" t="s">
        <v>9</v>
      </c>
      <c r="B77" s="14" t="s">
        <v>145</v>
      </c>
      <c r="C77" s="14" t="s">
        <v>9</v>
      </c>
      <c r="D77" s="15"/>
      <c r="E77" s="21"/>
      <c r="F77" s="15">
        <f>SUM(F75:F76)</f>
        <v>0</v>
      </c>
      <c r="G77" s="21"/>
      <c r="H77" s="15">
        <f>SUM(H75:H76)</f>
        <v>0</v>
      </c>
      <c r="I77" s="15"/>
      <c r="J77" s="15">
        <f>SUM(J75:J76)</f>
        <v>0</v>
      </c>
      <c r="K77" s="15"/>
      <c r="L77" s="15">
        <f>SUM(L75:L76)</f>
        <v>0</v>
      </c>
      <c r="M77" s="13"/>
      <c r="N77" s="13"/>
    </row>
    <row r="78" spans="1:14">
      <c r="A78" s="16" t="s">
        <v>9</v>
      </c>
      <c r="B78" s="16" t="s">
        <v>9</v>
      </c>
      <c r="C78" s="16" t="s">
        <v>9</v>
      </c>
      <c r="D78" s="17"/>
      <c r="E78" s="22"/>
      <c r="F78" s="17"/>
      <c r="G78" s="22"/>
      <c r="H78" s="17"/>
      <c r="I78" s="17">
        <f>E78+G78</f>
        <v>0</v>
      </c>
      <c r="J78" s="17">
        <f>F78+H78</f>
        <v>0</v>
      </c>
      <c r="K78" s="17"/>
      <c r="L78" s="17"/>
      <c r="M78" s="13"/>
      <c r="N78" s="13"/>
    </row>
  </sheetData>
  <sheetProtection algorithmName="SHA-512" hashValue="GAZ8fKkhVX3xX9dcj7Jq+EpLSku5fassqNCgsRdDcE0VzEKNuz6AcRQ9ldo4zLKmNyo/DFCKoZC2CXGaAcuS9Q==" saltValue="vGqv6PmIAuSNCYwXs2HGkw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CA7F-A7A2-46C5-B914-49B13F7A1CBF}">
  <sheetPr codeName="List3"/>
  <dimension ref="A1:C30"/>
  <sheetViews>
    <sheetView topLeftCell="A7" workbookViewId="0">
      <selection activeCell="B18" sqref="B18"/>
    </sheetView>
  </sheetViews>
  <sheetFormatPr defaultRowHeight="15"/>
  <cols>
    <col min="1" max="1" width="20.5703125" style="10" bestFit="1" customWidth="1"/>
    <col min="2" max="2" width="63.42578125" style="10" bestFit="1" customWidth="1"/>
    <col min="3" max="3" width="9.140625" style="3"/>
    <col min="4" max="4" width="0" style="3" hidden="1" customWidth="1"/>
    <col min="5" max="16384" width="9.140625" style="3"/>
  </cols>
  <sheetData>
    <row r="1" spans="1:3">
      <c r="A1" s="1" t="s">
        <v>0</v>
      </c>
      <c r="B1" s="1" t="s">
        <v>1</v>
      </c>
      <c r="C1" s="2"/>
    </row>
    <row r="2" spans="1:3">
      <c r="A2" s="1" t="s">
        <v>2</v>
      </c>
      <c r="B2" s="4" t="s">
        <v>3</v>
      </c>
      <c r="C2" s="2"/>
    </row>
    <row r="3" spans="1:3" ht="26.25">
      <c r="A3" s="1" t="s">
        <v>4</v>
      </c>
      <c r="B3" s="5" t="s">
        <v>5</v>
      </c>
      <c r="C3" s="2"/>
    </row>
    <row r="4" spans="1:3" ht="26.25">
      <c r="A4" s="1" t="s">
        <v>6</v>
      </c>
      <c r="B4" s="5" t="s">
        <v>7</v>
      </c>
      <c r="C4" s="2"/>
    </row>
    <row r="5" spans="1:3">
      <c r="A5" s="1" t="s">
        <v>8</v>
      </c>
      <c r="B5" s="6" t="s">
        <v>9</v>
      </c>
      <c r="C5" s="2"/>
    </row>
    <row r="6" spans="1:3">
      <c r="A6" s="1" t="s">
        <v>10</v>
      </c>
      <c r="B6" s="6" t="s">
        <v>9</v>
      </c>
      <c r="C6" s="2"/>
    </row>
    <row r="7" spans="1:3">
      <c r="A7" s="1" t="s">
        <v>11</v>
      </c>
      <c r="B7" s="6" t="s">
        <v>9</v>
      </c>
      <c r="C7" s="2"/>
    </row>
    <row r="8" spans="1:3">
      <c r="A8" s="1" t="s">
        <v>12</v>
      </c>
      <c r="B8" s="6" t="s">
        <v>9</v>
      </c>
      <c r="C8" s="2"/>
    </row>
    <row r="9" spans="1:3">
      <c r="A9" s="1" t="s">
        <v>13</v>
      </c>
      <c r="B9" s="6" t="s">
        <v>14</v>
      </c>
      <c r="C9" s="2"/>
    </row>
    <row r="10" spans="1:3">
      <c r="A10" s="1" t="s">
        <v>15</v>
      </c>
      <c r="B10" s="6" t="s">
        <v>16</v>
      </c>
      <c r="C10" s="2"/>
    </row>
    <row r="11" spans="1:3">
      <c r="A11" s="1" t="s">
        <v>17</v>
      </c>
      <c r="B11" s="6" t="s">
        <v>9</v>
      </c>
      <c r="C11" s="2"/>
    </row>
    <row r="12" spans="1:3">
      <c r="A12" s="1" t="s">
        <v>18</v>
      </c>
      <c r="B12" s="6" t="s">
        <v>9</v>
      </c>
      <c r="C12" s="2"/>
    </row>
    <row r="13" spans="1:3">
      <c r="A13" s="1" t="s">
        <v>19</v>
      </c>
      <c r="B13" s="6" t="s">
        <v>9</v>
      </c>
      <c r="C13" s="2"/>
    </row>
    <row r="14" spans="1:3">
      <c r="A14" s="1" t="s">
        <v>20</v>
      </c>
      <c r="B14" s="6" t="s">
        <v>21</v>
      </c>
      <c r="C14" s="2"/>
    </row>
    <row r="15" spans="1:3">
      <c r="A15" s="1" t="s">
        <v>9</v>
      </c>
      <c r="B15" s="7" t="s">
        <v>9</v>
      </c>
      <c r="C15" s="2"/>
    </row>
    <row r="16" spans="1:3">
      <c r="A16" s="1" t="s">
        <v>22</v>
      </c>
      <c r="B16" s="8" t="s">
        <v>23</v>
      </c>
      <c r="C16" s="2"/>
    </row>
    <row r="17" spans="1:3">
      <c r="A17" s="1" t="s">
        <v>24</v>
      </c>
      <c r="B17" s="8" t="s">
        <v>25</v>
      </c>
      <c r="C17" s="2"/>
    </row>
    <row r="18" spans="1:3">
      <c r="A18" s="1" t="s">
        <v>26</v>
      </c>
      <c r="B18" s="8" t="s">
        <v>25</v>
      </c>
      <c r="C18" s="2"/>
    </row>
    <row r="19" spans="1:3">
      <c r="A19" s="1" t="s">
        <v>27</v>
      </c>
      <c r="B19" s="8" t="s">
        <v>25</v>
      </c>
      <c r="C19" s="2"/>
    </row>
    <row r="20" spans="1:3">
      <c r="A20" s="1" t="s">
        <v>28</v>
      </c>
      <c r="B20" s="8" t="s">
        <v>25</v>
      </c>
      <c r="C20" s="2"/>
    </row>
    <row r="21" spans="1:3">
      <c r="A21" s="1" t="s">
        <v>29</v>
      </c>
      <c r="B21" s="8" t="s">
        <v>25</v>
      </c>
      <c r="C21" s="2"/>
    </row>
    <row r="22" spans="1:3">
      <c r="A22" s="1" t="s">
        <v>30</v>
      </c>
      <c r="B22" s="8" t="s">
        <v>25</v>
      </c>
      <c r="C22" s="2"/>
    </row>
    <row r="23" spans="1:3">
      <c r="A23" s="1" t="s">
        <v>31</v>
      </c>
      <c r="B23" s="8" t="s">
        <v>25</v>
      </c>
      <c r="C23" s="2"/>
    </row>
    <row r="24" spans="1:3">
      <c r="A24" s="1" t="s">
        <v>32</v>
      </c>
      <c r="B24" s="8" t="s">
        <v>33</v>
      </c>
      <c r="C24" s="2"/>
    </row>
    <row r="25" spans="1:3">
      <c r="A25" s="1" t="s">
        <v>34</v>
      </c>
      <c r="B25" s="8" t="s">
        <v>25</v>
      </c>
      <c r="C25" s="2"/>
    </row>
    <row r="26" spans="1:3">
      <c r="A26" s="1" t="s">
        <v>35</v>
      </c>
      <c r="B26" s="8" t="s">
        <v>25</v>
      </c>
      <c r="C26" s="2"/>
    </row>
    <row r="27" spans="1:3">
      <c r="A27" s="1" t="s">
        <v>36</v>
      </c>
      <c r="B27" s="8" t="s">
        <v>25</v>
      </c>
      <c r="C27" s="2"/>
    </row>
    <row r="28" spans="1:3">
      <c r="A28" s="1" t="s">
        <v>37</v>
      </c>
      <c r="B28" s="8" t="s">
        <v>25</v>
      </c>
      <c r="C28" s="2"/>
    </row>
    <row r="29" spans="1:3" ht="36.75">
      <c r="A29" s="9" t="s">
        <v>38</v>
      </c>
      <c r="B29" s="8" t="s">
        <v>39</v>
      </c>
      <c r="C29" s="2"/>
    </row>
    <row r="30" spans="1:3">
      <c r="A30" s="1" t="s">
        <v>40</v>
      </c>
      <c r="B30" s="8" t="s">
        <v>41</v>
      </c>
      <c r="C30" s="2"/>
    </row>
  </sheetData>
  <sheetProtection algorithmName="SHA-512" hashValue="FanlzsTLJNDSglbQ1Zz6aAEbI6A8NFu+VP8iB3Bux3EPf7f0cFJsUKg4XUBZwrWcElwKEcQbwxJQki2PxHRaIg==" saltValue="9Hc9jyHm8HzTpRjmqxprcw==" spinCount="100000" sheet="1" objects="1" scenarios="1" formatColumns="0" formatRows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CAD-1-NEW</dc:creator>
  <cp:lastModifiedBy>CAD-1-NEW</cp:lastModifiedBy>
  <dcterms:created xsi:type="dcterms:W3CDTF">2023-11-24T11:36:31Z</dcterms:created>
  <dcterms:modified xsi:type="dcterms:W3CDTF">2024-02-01T08:35:55Z</dcterms:modified>
</cp:coreProperties>
</file>