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rchív\2023\33 - MŠ Sídlištní 4\digital\D. Dokumentace objektů\D.1.4 Technika prostředí staveb\D.1.4.1 Silnoproudá elektrotechnika\"/>
    </mc:Choice>
  </mc:AlternateContent>
  <workbookProtection workbookPassword="CB91" lockStructure="1"/>
  <bookViews>
    <workbookView xWindow="32760" yWindow="32760" windowWidth="28800" windowHeight="11985"/>
  </bookViews>
  <sheets>
    <sheet name="Pokyny pro vyplnění" sheetId="4" r:id="rId1"/>
    <sheet name="Titulní list" sheetId="1" r:id="rId2"/>
    <sheet name="Položky" sheetId="2" r:id="rId3"/>
    <sheet name="Rekapitulace" sheetId="3" r:id="rId4"/>
  </sheets>
  <calcPr calcId="977461"/>
</workbook>
</file>

<file path=xl/calcChain.xml><?xml version="1.0" encoding="utf-8"?>
<calcChain xmlns="http://schemas.openxmlformats.org/spreadsheetml/2006/main">
  <c r="G131" i="2" l="1"/>
  <c r="G133" i="2"/>
  <c r="G130" i="2"/>
  <c r="G129" i="2"/>
  <c r="G121" i="2"/>
  <c r="G113" i="2"/>
  <c r="G114" i="2"/>
  <c r="G115" i="2"/>
  <c r="G116" i="2"/>
  <c r="G117" i="2"/>
  <c r="G118" i="2"/>
  <c r="G119" i="2"/>
  <c r="G120" i="2"/>
  <c r="G112" i="2"/>
  <c r="G104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70" i="2"/>
  <c r="G61" i="2"/>
  <c r="G60" i="2"/>
  <c r="G62" i="2"/>
  <c r="G51" i="2"/>
  <c r="G46" i="2"/>
  <c r="G47" i="2"/>
  <c r="G48" i="2"/>
  <c r="G49" i="2"/>
  <c r="G50" i="2"/>
  <c r="G45" i="2"/>
  <c r="G36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" i="2"/>
  <c r="G37" i="2"/>
  <c r="G123" i="2"/>
  <c r="D125" i="2"/>
  <c r="G106" i="2"/>
  <c r="D108" i="2"/>
  <c r="G52" i="2"/>
  <c r="C7" i="3"/>
  <c r="C12" i="3"/>
  <c r="C13" i="3"/>
  <c r="D135" i="2"/>
  <c r="C16" i="3"/>
  <c r="C17" i="3"/>
  <c r="C6" i="3"/>
  <c r="C8" i="3"/>
  <c r="D66" i="2"/>
  <c r="G64" i="2"/>
  <c r="G54" i="2"/>
  <c r="D41" i="2"/>
  <c r="G39" i="2"/>
  <c r="C5" i="3"/>
  <c r="D56" i="2"/>
  <c r="C9" i="3"/>
  <c r="C22" i="3"/>
  <c r="C25" i="3"/>
</calcChain>
</file>

<file path=xl/sharedStrings.xml><?xml version="1.0" encoding="utf-8"?>
<sst xmlns="http://schemas.openxmlformats.org/spreadsheetml/2006/main" count="373" uniqueCount="225">
  <si>
    <t>Zakázka číslo:</t>
  </si>
  <si>
    <t>33-2023</t>
  </si>
  <si>
    <t>název:</t>
  </si>
  <si>
    <t>MŠ Sídlištní 4, Hodonín - Rekonstrukce elektroinstalace, 1. etapa</t>
  </si>
  <si>
    <t>D.1.4.1 Silnoproudá elektrotechnika</t>
  </si>
  <si>
    <t>Investor:</t>
  </si>
  <si>
    <t>Vypracoval: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</si>
  <si>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</si>
  <si>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</si>
  <si>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</si>
  <si>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</si>
  <si>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</si>
  <si>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</si>
  <si>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</si>
  <si>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</si>
  <si>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210010301</t>
  </si>
  <si>
    <t>krabice přístrojová pro osazení pod omítku, bez zapojení</t>
  </si>
  <si>
    <t>ks</t>
  </si>
  <si>
    <t>210010321</t>
  </si>
  <si>
    <t>krabice odbočná s víčkem a svorkovnicí kruhová pr. 68 mm, vč. zapojení</t>
  </si>
  <si>
    <t>210010322</t>
  </si>
  <si>
    <t>krabice odbočná s víčkem a svorkovnicí kruhová pr. 97 mm, vč. zapojení</t>
  </si>
  <si>
    <t>210010351</t>
  </si>
  <si>
    <t>krabicová rozvodka v těsném provedení, vč. zapojení</t>
  </si>
  <si>
    <t>krabicová rozvodka v protipožárním provedení, vč. zapojení</t>
  </si>
  <si>
    <t>210020303</t>
  </si>
  <si>
    <t>kabelový žlab drátěný 100/50mm vč. nosných prvků a příslušenství</t>
  </si>
  <si>
    <t>m</t>
  </si>
  <si>
    <t>210020304</t>
  </si>
  <si>
    <t>210100001</t>
  </si>
  <si>
    <t>ukončení vodičů v rozvaděči vč. zapojení do 2,5mm2</t>
  </si>
  <si>
    <t>210100002</t>
  </si>
  <si>
    <t>ukončení vodičů v rozvaděči vč. zapojení do 6mm2</t>
  </si>
  <si>
    <t>210100003</t>
  </si>
  <si>
    <t>ukončení vodičů v rozvaděči vč. zapojení do 16mm2</t>
  </si>
  <si>
    <t>210110001</t>
  </si>
  <si>
    <t>spínač 1-pólový - řazení 1- provedení obyčejné</t>
  </si>
  <si>
    <t>210111011</t>
  </si>
  <si>
    <t>zásuvka 230V/16A, provedení obyčejné</t>
  </si>
  <si>
    <t>210140431</t>
  </si>
  <si>
    <t>ovladač pomocných obvodů 1-tlačítkový, v plastové skříňce</t>
  </si>
  <si>
    <t>210140472</t>
  </si>
  <si>
    <t>montáž pohybového / přítomnostního detektoru</t>
  </si>
  <si>
    <t>210190001</t>
  </si>
  <si>
    <t>montáž oceloplechových rozvodnic do 20kg</t>
  </si>
  <si>
    <t>210190002</t>
  </si>
  <si>
    <t>montáž oceloplechových rozvodnic do 50kg</t>
  </si>
  <si>
    <t>210190003</t>
  </si>
  <si>
    <t>montáž oceloplechových rozvodnic do 100kg</t>
  </si>
  <si>
    <t>210203001</t>
  </si>
  <si>
    <t>montáž svítidla navrhované osvětlovací soustavy</t>
  </si>
  <si>
    <t>210800607</t>
  </si>
  <si>
    <t>CYA 10 mm2 zelenožlutý (TR)</t>
  </si>
  <si>
    <t>210810045</t>
  </si>
  <si>
    <t>CYKY-CYKYm 3Ax1,5 mm2 750V (PU)</t>
  </si>
  <si>
    <t>CYKY-CYKYm 3Cx1,5 mm2 750V (PU)</t>
  </si>
  <si>
    <t>210810046</t>
  </si>
  <si>
    <t>CYKY-CYKYm 3Cx2,5 mm2 750V (PU)</t>
  </si>
  <si>
    <t>210810047</t>
  </si>
  <si>
    <t>CYKY-CYKYm 3Cx4 mm2 750V (PU)</t>
  </si>
  <si>
    <t>210810055</t>
  </si>
  <si>
    <t>CYKY-CYKYm 5Cx1,5 mm2 750V (PU)</t>
  </si>
  <si>
    <t>210810056</t>
  </si>
  <si>
    <t>CYKY-CYKYm 5Cx2,5 mm2 750V (PU)</t>
  </si>
  <si>
    <t>210810057</t>
  </si>
  <si>
    <t>CYKY-CYKYm 5Cx4 mm2 750V (PU)</t>
  </si>
  <si>
    <t>210810058</t>
  </si>
  <si>
    <t>CYKY-CYKYm 5Cx6 mm2 750V (PU)</t>
  </si>
  <si>
    <t>210810060</t>
  </si>
  <si>
    <t>CYKY-CYKYm 5Cx16 mm2 750V (PU)</t>
  </si>
  <si>
    <t>210860222</t>
  </si>
  <si>
    <t>JYSTY 2x2x0,8 mm s Al laminovanou folií (PU)</t>
  </si>
  <si>
    <t>211200101</t>
  </si>
  <si>
    <t>montáž nouzového svítidla navrhovaného centrálního bateriového systému</t>
  </si>
  <si>
    <t>215112321</t>
  </si>
  <si>
    <t xml:space="preserve">2- tlačítkový ovladač - provedení obyčejné </t>
  </si>
  <si>
    <t>215591211</t>
  </si>
  <si>
    <t>příchytka pro kabel do průměru 40mm</t>
  </si>
  <si>
    <t>Celkem za ceník:</t>
  </si>
  <si>
    <t>C801-3 - Stavební práce - výseky, kapsy, rýhy</t>
  </si>
  <si>
    <t>97103-3131</t>
  </si>
  <si>
    <t>vybourání otvoru cihlového - malta vápenná - do R=60mm, tl. do 150mm</t>
  </si>
  <si>
    <t>97103-3141</t>
  </si>
  <si>
    <t>vybourání otvoru cihlového - malta vápenná - do R=60mm, tl. do 300mm</t>
  </si>
  <si>
    <t>97103-3151</t>
  </si>
  <si>
    <t>vybourání otvoru cihlového - malta vápenná - do R=60mm, tl. do 450mm</t>
  </si>
  <si>
    <t>97303-1616</t>
  </si>
  <si>
    <t>vysekání kapsy - zeď cihlová - krabice&lt;100x100x50mm</t>
  </si>
  <si>
    <t>97303-1619</t>
  </si>
  <si>
    <t>vysekání kapsy - zeď cihlová - krabice&lt;150x150x100mm</t>
  </si>
  <si>
    <t>97403-1122</t>
  </si>
  <si>
    <t>vysekání rýh do cihlového zdiva - hl. do 30mm / š. do 70mm</t>
  </si>
  <si>
    <t>97403-1134</t>
  </si>
  <si>
    <t>vysekání rýh do cihlového zdiva - hl. do 50mm / š. do 150mm</t>
  </si>
  <si>
    <t>Výchozí revize elektro</t>
  </si>
  <si>
    <t>320410003</t>
  </si>
  <si>
    <t>celková prohlídka el. zařízení a vyhotovení revizní zprávy do objemu 500.000,-Kč montážních prací</t>
  </si>
  <si>
    <t>objem</t>
  </si>
  <si>
    <t>320410004</t>
  </si>
  <si>
    <t>celková prohlídka za každých 250.000,-Kč nad objem 500.000,-Kč montážních prací</t>
  </si>
  <si>
    <t>Materiály</t>
  </si>
  <si>
    <t>00001</t>
  </si>
  <si>
    <t>1-CSKH-V180 P60-R B2caS1d1a1 -O 3x1.5mm2</t>
  </si>
  <si>
    <t>00002</t>
  </si>
  <si>
    <t>1-CSKH-V180 P60-R B2caS1d1a1 - J 3x1,5mm2</t>
  </si>
  <si>
    <t>00003</t>
  </si>
  <si>
    <t>1-CSKH-V180 P60-R B2caS1d1a1 - J 3x4mm2</t>
  </si>
  <si>
    <t>00004</t>
  </si>
  <si>
    <t>CYKY-O 3x1.5mm2</t>
  </si>
  <si>
    <t>00005</t>
  </si>
  <si>
    <t>CYKY-J 3x1.5mm2</t>
  </si>
  <si>
    <t>00006</t>
  </si>
  <si>
    <t>CYKY-J 3x2.5mm2</t>
  </si>
  <si>
    <t>00007</t>
  </si>
  <si>
    <t>CYKY-J 5x1.5mm2</t>
  </si>
  <si>
    <t>00008</t>
  </si>
  <si>
    <t>CYKY-J 5x2.5mm2</t>
  </si>
  <si>
    <t>00009</t>
  </si>
  <si>
    <t>CYKY-J 5x4mm2</t>
  </si>
  <si>
    <t>00010</t>
  </si>
  <si>
    <t>CYKY-J 5x6mm2</t>
  </si>
  <si>
    <t>00011</t>
  </si>
  <si>
    <t>CYKY-J 5x16mm2</t>
  </si>
  <si>
    <t>00012</t>
  </si>
  <si>
    <t>CYA-J 10mm2</t>
  </si>
  <si>
    <t>00013</t>
  </si>
  <si>
    <t>krabice přístrojová pro osazení pod omítku a následnou montáž vícenásobných rámečků</t>
  </si>
  <si>
    <t>00014</t>
  </si>
  <si>
    <t>krabice přístrojová (hluboká) pro osazení pod omítku a následnou montáž vícenásobných rámečků</t>
  </si>
  <si>
    <t>00015</t>
  </si>
  <si>
    <t>krabice rozvodná pr. 68 mm s víčkem a svorkovnicí, pro osazení pod omítku</t>
  </si>
  <si>
    <t>00016</t>
  </si>
  <si>
    <t>krabice rozvodná pr. 97 mm s víčkem a svorkovnicí, pro osazení pod omítku</t>
  </si>
  <si>
    <t>00017</t>
  </si>
  <si>
    <t>krabice rozvodná v těsném provedení</t>
  </si>
  <si>
    <t>00018</t>
  </si>
  <si>
    <t>krabice rozvodná v protipožárním provedení</t>
  </si>
  <si>
    <t>00019</t>
  </si>
  <si>
    <t>strojek 3559-A01345 spínače č.1</t>
  </si>
  <si>
    <t>00020</t>
  </si>
  <si>
    <t>strojek 3559-A87345 ovladače dvojitého</t>
  </si>
  <si>
    <t>00021</t>
  </si>
  <si>
    <t>kryt kolébky 3558A-A651 B plný</t>
  </si>
  <si>
    <t>00022</t>
  </si>
  <si>
    <t>kryt kolébky 3558A-A652 B dělený</t>
  </si>
  <si>
    <t>00023</t>
  </si>
  <si>
    <t>kryt zaslepovací 3902A-A001 B</t>
  </si>
  <si>
    <t>00024</t>
  </si>
  <si>
    <t>zásuvka jednonásobná 5518A-A2359 B s ochranným kolíkem, s clonkami</t>
  </si>
  <si>
    <t>00025</t>
  </si>
  <si>
    <t>zásuvka jednonásobná 5599A-A02357 B s ochranným kolíkem, s clonkami, s ochranou proti přepětí s optickou signalizací</t>
  </si>
  <si>
    <t>00026</t>
  </si>
  <si>
    <t>rámeček 3901A-B10 B vodorovný</t>
  </si>
  <si>
    <t>00027</t>
  </si>
  <si>
    <t>rámeček 3901A-B20 B vodorovný</t>
  </si>
  <si>
    <t>00028</t>
  </si>
  <si>
    <t>rámeček 3901A-B30 B vodorovný</t>
  </si>
  <si>
    <t>00029</t>
  </si>
  <si>
    <t>rámeček 3901A-B40 B vodorovný</t>
  </si>
  <si>
    <t>00030</t>
  </si>
  <si>
    <t>rámeček 3901A-B50 B vodorovný</t>
  </si>
  <si>
    <t>00031</t>
  </si>
  <si>
    <t>drátěný kabelový  žlab 100/50 vč. nosných prvků a příslušenství</t>
  </si>
  <si>
    <t>00032</t>
  </si>
  <si>
    <t>drátěný kabelový žlab 100/60 vč. nosných prvků a příslušenství, provedení se zachováním funkce při požáru</t>
  </si>
  <si>
    <t>00033</t>
  </si>
  <si>
    <t>ovladač pomocných obvodů tlačítkový ve skříňce pro montáž na povrch, požárně bezpečnostní funkce TOTAL / CENTRAL STOP</t>
  </si>
  <si>
    <t>00034</t>
  </si>
  <si>
    <t>J-Y(St)Y 2x2x0,8 mm</t>
  </si>
  <si>
    <t>00035</t>
  </si>
  <si>
    <t>příchytka pro jeden vodič se zachováním funkce při požáru</t>
  </si>
  <si>
    <t>Celkem za materiály:</t>
  </si>
  <si>
    <t>Dodávky zařízení (specifikace)</t>
  </si>
  <si>
    <t>instalační materiál (sádra, hmoždinky, vruty, příchytky, svorky, ...)</t>
  </si>
  <si>
    <t>soubor pohybových / přítomnostních detektorů dle Knihy detektorů, která je nedílnou součástí PD, včetně programování detektorů a zaškolení obsluhy</t>
  </si>
  <si>
    <t>soubor</t>
  </si>
  <si>
    <t>soubor nouzových svítidel a CBS dle Knihy nouzových svítidel, která je nedílnou součástí PD, včetně programování centrálního bateriového systému a zaškolení obdluhy</t>
  </si>
  <si>
    <t>soubor svítidel osvětlovací soustavy dle Knihy svítidel, která je nedílnou součástí PD</t>
  </si>
  <si>
    <t>úprava hlavního rozvaděče RH - viz specifikaci na výkrese č. D.1.4.1.9</t>
  </si>
  <si>
    <t>podružný rozvaděč RP1 s požární odolností 30 minut - viz specifikaci na výkrese č. D.1.4.1.10</t>
  </si>
  <si>
    <t>podružný rozvaděč RP2 s požární odolností 30 minut - viz specifikaci na výkrese č. D.1.4.1.11</t>
  </si>
  <si>
    <t>podružný rozvaděč RS - viz specifikaci na výkrese č. D.1.4.1.12</t>
  </si>
  <si>
    <t>provedení prostupu s požární odolností 45 minut - ucpávka pro svazek &gt; 10 vodičů, všetně dodávky a montáže revizního otvoru do SDK podhledu</t>
  </si>
  <si>
    <t>projektová dokumentace skutečného provedení</t>
  </si>
  <si>
    <t>Celkem za dodávky:</t>
  </si>
  <si>
    <t>Práce v HZS</t>
  </si>
  <si>
    <t>vypnutí vedení, zajištění a opětovné zapnutí</t>
  </si>
  <si>
    <t>hod.</t>
  </si>
  <si>
    <t>zjištění totožnosti el. obvodů stávajícího elektrorozvodu</t>
  </si>
  <si>
    <t>demontáž stávající elektroinstalace v prostorách řešených v rámci 1. etapy</t>
  </si>
  <si>
    <t>Celkem za práci v HZS:</t>
  </si>
  <si>
    <t>Kap.</t>
  </si>
  <si>
    <t>Základ DPH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</si>
  <si>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</si>
  <si>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</si>
  <si>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</si>
  <si>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</si>
  <si>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</si>
  <si>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>C801-3 - Stavební práce - výseky, kapsy, rýhy (MONTÁŽ)</t>
  </si>
  <si>
    <t>Výchozí revize elektro (MONTÁŽ)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</si>
  <si>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</si>
  <si>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</si>
  <si>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</si>
  <si>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</si>
  <si>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</si>
  <si>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</si>
  <si>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</si>
  <si>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</si>
  <si>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CELKEM DODÁVKA</t>
  </si>
  <si>
    <t xml:space="preserve">D.  </t>
  </si>
  <si>
    <t>VEDLEJŠÍ ROZPOČTOVÉ NÁKLADY</t>
  </si>
  <si>
    <t>CELKEM VRN</t>
  </si>
  <si>
    <t>REKAPITULACE CELKEM</t>
  </si>
  <si>
    <t>Uvedené veny jsou bez DPH!</t>
  </si>
  <si>
    <t xml:space="preserve"> Celkem:</t>
  </si>
  <si>
    <t>Cena za ceník celkem:</t>
  </si>
  <si>
    <t>Cena za materiály celkem:</t>
  </si>
  <si>
    <t>Cena za dodávky celkem:</t>
  </si>
  <si>
    <t>Cena za práci v HZS celkem:</t>
  </si>
  <si>
    <t xml:space="preserve">Náklady celkem [Kč]:   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</si>
  <si>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</si>
  <si>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</si>
  <si>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Kontakt.</t>
  </si>
  <si>
    <t>Název firmy:</t>
  </si>
  <si>
    <t>Sídlo firmy: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</si>
</sst>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7" fillId="0" borderId="0"/>
  </cellStyleXfs>
  <cellXfs count="4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indent="1"/>
    </xf>
    <xf numFmtId="0" fontId="1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left" vertical="top" inden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horizontal="left" vertical="top" indent="1"/>
    </xf>
    <xf numFmtId="0" fontId="1" fillId="2" borderId="8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2" fontId="5" fillId="0" borderId="10" xfId="0" applyNumberFormat="1" applyFont="1" applyBorder="1" applyAlignment="1">
      <alignment horizontal="righ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vertical="top"/>
    </xf>
    <xf numFmtId="0" fontId="4" fillId="0" borderId="11" xfId="0" applyFont="1" applyBorder="1" applyAlignment="1">
      <alignment horizontal="right" vertical="top"/>
    </xf>
    <xf numFmtId="0" fontId="4" fillId="0" borderId="11" xfId="0" applyFont="1" applyBorder="1" applyAlignment="1">
      <alignment vertical="top" wrapText="1"/>
    </xf>
    <xf numFmtId="2" fontId="4" fillId="0" borderId="11" xfId="0" applyNumberFormat="1" applyFont="1" applyBorder="1" applyAlignment="1">
      <alignment vertical="top"/>
    </xf>
    <xf numFmtId="0" fontId="4" fillId="0" borderId="10" xfId="0" applyFont="1" applyBorder="1" applyAlignment="1">
      <alignment horizontal="right" vertical="top"/>
    </xf>
    <xf numFmtId="0" fontId="4" fillId="0" borderId="10" xfId="0" applyFont="1" applyBorder="1" applyAlignment="1">
      <alignment vertical="top" wrapText="1"/>
    </xf>
    <xf numFmtId="2" fontId="4" fillId="0" borderId="10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2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top"/>
    </xf>
    <xf numFmtId="2" fontId="5" fillId="0" borderId="0" xfId="0" applyNumberFormat="1" applyFont="1" applyAlignment="1">
      <alignment vertical="top"/>
    </xf>
    <xf numFmtId="0" fontId="8" fillId="0" borderId="0" xfId="1" applyFont="1"/>
    <xf numFmtId="0" fontId="7" fillId="0" borderId="0" xfId="1"/>
    <xf numFmtId="0" fontId="1" fillId="4" borderId="13" xfId="0" applyFont="1" applyFill="1" applyBorder="1" applyAlignment="1">
      <alignment horizontal="left" vertical="top" indent="1"/>
    </xf>
    <xf numFmtId="2" fontId="1" fillId="4" borderId="14" xfId="0" applyNumberFormat="1" applyFont="1" applyFill="1" applyBorder="1" applyAlignment="1">
      <alignment horizontal="right" vertical="top"/>
    </xf>
    <xf numFmtId="2" fontId="1" fillId="4" borderId="15" xfId="0" applyNumberFormat="1" applyFont="1" applyFill="1" applyBorder="1" applyAlignment="1">
      <alignment horizontal="right" vertical="top"/>
    </xf>
    <xf numFmtId="0" fontId="9" fillId="3" borderId="0" xfId="1" applyFont="1" applyFill="1" applyAlignment="1">
      <alignment horizontal="left" wrapText="1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/>
  </sheetViews>
  <sheetFormatPr defaultRowHeight="12.75" x14ac:dyDescent="0.2"/>
  <sheetData>
    <row r="1" spans="1:7" x14ac:dyDescent="0.2">
      <c r="A1" s="40" t="s">
        <v>220</v>
      </c>
      <c r="B1" s="41"/>
      <c r="C1" s="41"/>
      <c r="D1" s="41"/>
      <c r="E1" s="41"/>
      <c r="F1" s="41"/>
      <c r="G1" s="41"/>
    </row>
    <row r="2" spans="1:7" ht="67.5" customHeight="1" x14ac:dyDescent="0.2">
      <c r="A2" s="45" t="s">
        <v>221</v>
      </c>
      <c r="B2" s="45"/>
      <c r="C2" s="45"/>
      <c r="D2" s="45"/>
      <c r="E2" s="45"/>
      <c r="F2" s="45"/>
      <c r="G2" s="45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223</v>
      </c>
      <c r="B1" s="42"/>
      <c r="C1" s="2"/>
    </row>
    <row r="2" spans="1:3" x14ac:dyDescent="0.2">
      <c r="A2" s="2" t="s">
        <v>224</v>
      </c>
      <c r="B2" s="42"/>
      <c r="C2" s="2"/>
    </row>
    <row r="3" spans="1:3" ht="12" thickBot="1" x14ac:dyDescent="0.25"/>
    <row r="4" spans="1:3" ht="15" x14ac:dyDescent="0.2">
      <c r="A4" s="4" t="s">
        <v>0</v>
      </c>
      <c r="B4" s="5" t="s">
        <v>1</v>
      </c>
      <c r="C4" s="6"/>
    </row>
    <row r="5" spans="1:3" ht="15" x14ac:dyDescent="0.2">
      <c r="A5" s="7" t="s">
        <v>2</v>
      </c>
      <c r="B5" s="8" t="s">
        <v>3</v>
      </c>
      <c r="C5" s="9"/>
    </row>
    <row r="6" spans="1:3" ht="15.75" thickBot="1" x14ac:dyDescent="0.25">
      <c r="A6" s="10"/>
      <c r="B6" s="11" t="s">
        <v>4</v>
      </c>
      <c r="C6" s="12"/>
    </row>
    <row r="8" spans="1:3" ht="15" x14ac:dyDescent="0.2">
      <c r="A8" s="3" t="s">
        <v>5</v>
      </c>
    </row>
    <row r="10" spans="1:3" x14ac:dyDescent="0.2">
      <c r="A10" s="2" t="s">
        <v>6</v>
      </c>
      <c r="B10" s="42"/>
    </row>
    <row r="11" spans="1:3" x14ac:dyDescent="0.2">
      <c r="A11" s="2" t="s">
        <v>222</v>
      </c>
      <c r="B11" s="42"/>
    </row>
    <row r="12" spans="1:3" x14ac:dyDescent="0.2">
      <c r="A12" s="2"/>
      <c r="B12" s="13"/>
    </row>
  </sheetData>
  <sheetProtection password="CB91" sheet="1"/>
  <protectedRanges>
    <protectedRange sqref="B1:B2 B10:B11" name="Oblast1"/>
  </protectedRange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5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46" t="s">
        <v>7</v>
      </c>
      <c r="B1" s="46"/>
      <c r="C1" s="46"/>
      <c r="D1" s="46"/>
      <c r="E1" s="46"/>
      <c r="F1" s="46"/>
      <c r="G1" s="46"/>
    </row>
    <row r="2" spans="1:7" x14ac:dyDescent="0.2">
      <c r="A2" s="14" t="s">
        <v>8</v>
      </c>
      <c r="B2" s="15" t="s">
        <v>9</v>
      </c>
      <c r="C2" s="15" t="s">
        <v>10</v>
      </c>
      <c r="D2" s="14" t="s">
        <v>11</v>
      </c>
      <c r="E2" s="14" t="s">
        <v>12</v>
      </c>
      <c r="F2" s="15" t="s">
        <v>13</v>
      </c>
      <c r="G2" s="14" t="s">
        <v>14</v>
      </c>
    </row>
    <row r="3" spans="1:7" ht="33.75" x14ac:dyDescent="0.2">
      <c r="A3" s="16">
        <v>1</v>
      </c>
      <c r="B3" s="17" t="s">
        <v>15</v>
      </c>
      <c r="C3" s="17" t="s">
        <v>16</v>
      </c>
      <c r="D3" s="43"/>
      <c r="E3" s="18">
        <v>227</v>
      </c>
      <c r="F3" s="17" t="s">
        <v>17</v>
      </c>
      <c r="G3" s="18">
        <f>(D3)*(E3)</f>
        <v>0</v>
      </c>
    </row>
    <row r="4" spans="1:7" ht="45" x14ac:dyDescent="0.2">
      <c r="A4" s="16">
        <v>2</v>
      </c>
      <c r="B4" s="17" t="s">
        <v>18</v>
      </c>
      <c r="C4" s="17" t="s">
        <v>19</v>
      </c>
      <c r="D4" s="44"/>
      <c r="E4" s="18">
        <v>121</v>
      </c>
      <c r="F4" s="17" t="s">
        <v>17</v>
      </c>
      <c r="G4" s="18">
        <f t="shared" ref="G4:G35" si="0">(D4)*(E4)</f>
        <v>0</v>
      </c>
    </row>
    <row r="5" spans="1:7" ht="45" x14ac:dyDescent="0.2">
      <c r="A5" s="16">
        <v>3</v>
      </c>
      <c r="B5" s="17" t="s">
        <v>20</v>
      </c>
      <c r="C5" s="17" t="s">
        <v>21</v>
      </c>
      <c r="D5" s="44"/>
      <c r="E5" s="18">
        <v>173</v>
      </c>
      <c r="F5" s="17" t="s">
        <v>17</v>
      </c>
      <c r="G5" s="18">
        <f t="shared" si="0"/>
        <v>0</v>
      </c>
    </row>
    <row r="6" spans="1:7" ht="33.75" x14ac:dyDescent="0.2">
      <c r="A6" s="16">
        <v>4</v>
      </c>
      <c r="B6" s="17" t="s">
        <v>22</v>
      </c>
      <c r="C6" s="17" t="s">
        <v>23</v>
      </c>
      <c r="D6" s="44"/>
      <c r="E6" s="18">
        <v>86</v>
      </c>
      <c r="F6" s="17" t="s">
        <v>17</v>
      </c>
      <c r="G6" s="18">
        <f t="shared" si="0"/>
        <v>0</v>
      </c>
    </row>
    <row r="7" spans="1:7" ht="45" x14ac:dyDescent="0.2">
      <c r="A7" s="16">
        <v>5</v>
      </c>
      <c r="B7" s="17" t="s">
        <v>22</v>
      </c>
      <c r="C7" s="17" t="s">
        <v>24</v>
      </c>
      <c r="D7" s="44"/>
      <c r="E7" s="18">
        <v>77</v>
      </c>
      <c r="F7" s="17" t="s">
        <v>17</v>
      </c>
      <c r="G7" s="18">
        <f t="shared" si="0"/>
        <v>0</v>
      </c>
    </row>
    <row r="8" spans="1:7" ht="45" x14ac:dyDescent="0.2">
      <c r="A8" s="16">
        <v>6</v>
      </c>
      <c r="B8" s="17" t="s">
        <v>25</v>
      </c>
      <c r="C8" s="17" t="s">
        <v>26</v>
      </c>
      <c r="D8" s="44"/>
      <c r="E8" s="18">
        <v>306</v>
      </c>
      <c r="F8" s="17" t="s">
        <v>27</v>
      </c>
      <c r="G8" s="18">
        <f t="shared" si="0"/>
        <v>0</v>
      </c>
    </row>
    <row r="9" spans="1:7" ht="45" x14ac:dyDescent="0.2">
      <c r="A9" s="16">
        <v>7</v>
      </c>
      <c r="B9" s="17" t="s">
        <v>28</v>
      </c>
      <c r="C9" s="17" t="s">
        <v>26</v>
      </c>
      <c r="D9" s="44"/>
      <c r="E9" s="18">
        <v>306</v>
      </c>
      <c r="F9" s="17" t="s">
        <v>27</v>
      </c>
      <c r="G9" s="18">
        <f t="shared" si="0"/>
        <v>0</v>
      </c>
    </row>
    <row r="10" spans="1:7" ht="33.75" x14ac:dyDescent="0.2">
      <c r="A10" s="16">
        <v>8</v>
      </c>
      <c r="B10" s="17" t="s">
        <v>29</v>
      </c>
      <c r="C10" s="17" t="s">
        <v>30</v>
      </c>
      <c r="D10" s="44"/>
      <c r="E10" s="18">
        <v>256</v>
      </c>
      <c r="F10" s="17" t="s">
        <v>17</v>
      </c>
      <c r="G10" s="18">
        <f t="shared" si="0"/>
        <v>0</v>
      </c>
    </row>
    <row r="11" spans="1:7" ht="33.75" x14ac:dyDescent="0.2">
      <c r="A11" s="16">
        <v>9</v>
      </c>
      <c r="B11" s="17" t="s">
        <v>31</v>
      </c>
      <c r="C11" s="17" t="s">
        <v>32</v>
      </c>
      <c r="D11" s="44"/>
      <c r="E11" s="18">
        <v>31</v>
      </c>
      <c r="F11" s="17" t="s">
        <v>17</v>
      </c>
      <c r="G11" s="18">
        <f t="shared" si="0"/>
        <v>0</v>
      </c>
    </row>
    <row r="12" spans="1:7" ht="33.75" x14ac:dyDescent="0.2">
      <c r="A12" s="16">
        <v>10</v>
      </c>
      <c r="B12" s="17" t="s">
        <v>33</v>
      </c>
      <c r="C12" s="17" t="s">
        <v>34</v>
      </c>
      <c r="D12" s="44"/>
      <c r="E12" s="18">
        <v>22</v>
      </c>
      <c r="F12" s="17" t="s">
        <v>17</v>
      </c>
      <c r="G12" s="18">
        <f t="shared" si="0"/>
        <v>0</v>
      </c>
    </row>
    <row r="13" spans="1:7" ht="33.75" x14ac:dyDescent="0.2">
      <c r="A13" s="16">
        <v>11</v>
      </c>
      <c r="B13" s="17" t="s">
        <v>35</v>
      </c>
      <c r="C13" s="17" t="s">
        <v>36</v>
      </c>
      <c r="D13" s="44"/>
      <c r="E13" s="18">
        <v>4</v>
      </c>
      <c r="F13" s="17" t="s">
        <v>17</v>
      </c>
      <c r="G13" s="18">
        <f t="shared" si="0"/>
        <v>0</v>
      </c>
    </row>
    <row r="14" spans="1:7" ht="22.5" x14ac:dyDescent="0.2">
      <c r="A14" s="16">
        <v>12</v>
      </c>
      <c r="B14" s="17" t="s">
        <v>37</v>
      </c>
      <c r="C14" s="17" t="s">
        <v>38</v>
      </c>
      <c r="D14" s="44"/>
      <c r="E14" s="18">
        <v>196</v>
      </c>
      <c r="F14" s="17" t="s">
        <v>17</v>
      </c>
      <c r="G14" s="18">
        <f t="shared" si="0"/>
        <v>0</v>
      </c>
    </row>
    <row r="15" spans="1:7" ht="33.75" x14ac:dyDescent="0.2">
      <c r="A15" s="16">
        <v>13</v>
      </c>
      <c r="B15" s="17" t="s">
        <v>39</v>
      </c>
      <c r="C15" s="17" t="s">
        <v>40</v>
      </c>
      <c r="D15" s="44"/>
      <c r="E15" s="18">
        <v>2</v>
      </c>
      <c r="F15" s="17" t="s">
        <v>17</v>
      </c>
      <c r="G15" s="18">
        <f t="shared" si="0"/>
        <v>0</v>
      </c>
    </row>
    <row r="16" spans="1:7" ht="33.75" x14ac:dyDescent="0.2">
      <c r="A16" s="16">
        <v>14</v>
      </c>
      <c r="B16" s="17" t="s">
        <v>41</v>
      </c>
      <c r="C16" s="17" t="s">
        <v>42</v>
      </c>
      <c r="D16" s="44"/>
      <c r="E16" s="18">
        <v>88</v>
      </c>
      <c r="F16" s="17" t="s">
        <v>17</v>
      </c>
      <c r="G16" s="18">
        <f t="shared" si="0"/>
        <v>0</v>
      </c>
    </row>
    <row r="17" spans="1:7" ht="33.75" x14ac:dyDescent="0.2">
      <c r="A17" s="16">
        <v>15</v>
      </c>
      <c r="B17" s="17" t="s">
        <v>43</v>
      </c>
      <c r="C17" s="17" t="s">
        <v>44</v>
      </c>
      <c r="D17" s="44"/>
      <c r="E17" s="18">
        <v>1</v>
      </c>
      <c r="F17" s="17" t="s">
        <v>17</v>
      </c>
      <c r="G17" s="18">
        <f t="shared" si="0"/>
        <v>0</v>
      </c>
    </row>
    <row r="18" spans="1:7" ht="33.75" x14ac:dyDescent="0.2">
      <c r="A18" s="16">
        <v>16</v>
      </c>
      <c r="B18" s="17" t="s">
        <v>45</v>
      </c>
      <c r="C18" s="17" t="s">
        <v>46</v>
      </c>
      <c r="D18" s="44"/>
      <c r="E18" s="18">
        <v>2</v>
      </c>
      <c r="F18" s="17" t="s">
        <v>17</v>
      </c>
      <c r="G18" s="18">
        <f t="shared" si="0"/>
        <v>0</v>
      </c>
    </row>
    <row r="19" spans="1:7" ht="33.75" x14ac:dyDescent="0.2">
      <c r="A19" s="16">
        <v>17</v>
      </c>
      <c r="B19" s="17" t="s">
        <v>47</v>
      </c>
      <c r="C19" s="17" t="s">
        <v>48</v>
      </c>
      <c r="D19" s="44"/>
      <c r="E19" s="18">
        <v>1</v>
      </c>
      <c r="F19" s="17" t="s">
        <v>17</v>
      </c>
      <c r="G19" s="18">
        <f t="shared" si="0"/>
        <v>0</v>
      </c>
    </row>
    <row r="20" spans="1:7" ht="33.75" x14ac:dyDescent="0.2">
      <c r="A20" s="16">
        <v>18</v>
      </c>
      <c r="B20" s="17" t="s">
        <v>49</v>
      </c>
      <c r="C20" s="17" t="s">
        <v>50</v>
      </c>
      <c r="D20" s="44"/>
      <c r="E20" s="18">
        <v>231</v>
      </c>
      <c r="F20" s="17" t="s">
        <v>17</v>
      </c>
      <c r="G20" s="18">
        <f t="shared" si="0"/>
        <v>0</v>
      </c>
    </row>
    <row r="21" spans="1:7" ht="22.5" x14ac:dyDescent="0.2">
      <c r="A21" s="16">
        <v>19</v>
      </c>
      <c r="B21" s="17" t="s">
        <v>51</v>
      </c>
      <c r="C21" s="17" t="s">
        <v>52</v>
      </c>
      <c r="D21" s="44"/>
      <c r="E21" s="18">
        <v>98</v>
      </c>
      <c r="F21" s="17" t="s">
        <v>27</v>
      </c>
      <c r="G21" s="18">
        <f t="shared" si="0"/>
        <v>0</v>
      </c>
    </row>
    <row r="22" spans="1:7" ht="33.75" x14ac:dyDescent="0.2">
      <c r="A22" s="16">
        <v>20</v>
      </c>
      <c r="B22" s="17" t="s">
        <v>53</v>
      </c>
      <c r="C22" s="17" t="s">
        <v>54</v>
      </c>
      <c r="D22" s="44"/>
      <c r="E22" s="18">
        <v>384</v>
      </c>
      <c r="F22" s="17" t="s">
        <v>27</v>
      </c>
      <c r="G22" s="18">
        <f t="shared" si="0"/>
        <v>0</v>
      </c>
    </row>
    <row r="23" spans="1:7" ht="33.75" x14ac:dyDescent="0.2">
      <c r="A23" s="16">
        <v>21</v>
      </c>
      <c r="B23" s="17" t="s">
        <v>53</v>
      </c>
      <c r="C23" s="17" t="s">
        <v>54</v>
      </c>
      <c r="D23" s="44"/>
      <c r="E23" s="18">
        <v>72</v>
      </c>
      <c r="F23" s="17" t="s">
        <v>27</v>
      </c>
      <c r="G23" s="18">
        <f t="shared" si="0"/>
        <v>0</v>
      </c>
    </row>
    <row r="24" spans="1:7" ht="22.5" x14ac:dyDescent="0.2">
      <c r="A24" s="16">
        <v>22</v>
      </c>
      <c r="B24" s="17" t="s">
        <v>53</v>
      </c>
      <c r="C24" s="17" t="s">
        <v>55</v>
      </c>
      <c r="D24" s="44"/>
      <c r="E24" s="18">
        <v>544</v>
      </c>
      <c r="F24" s="17" t="s">
        <v>27</v>
      </c>
      <c r="G24" s="18">
        <f t="shared" si="0"/>
        <v>0</v>
      </c>
    </row>
    <row r="25" spans="1:7" ht="22.5" x14ac:dyDescent="0.2">
      <c r="A25" s="16">
        <v>23</v>
      </c>
      <c r="B25" s="17" t="s">
        <v>53</v>
      </c>
      <c r="C25" s="17" t="s">
        <v>55</v>
      </c>
      <c r="D25" s="44"/>
      <c r="E25" s="18">
        <v>516</v>
      </c>
      <c r="F25" s="17" t="s">
        <v>27</v>
      </c>
      <c r="G25" s="18">
        <f t="shared" si="0"/>
        <v>0</v>
      </c>
    </row>
    <row r="26" spans="1:7" ht="22.5" x14ac:dyDescent="0.2">
      <c r="A26" s="16">
        <v>24</v>
      </c>
      <c r="B26" s="17" t="s">
        <v>56</v>
      </c>
      <c r="C26" s="17" t="s">
        <v>57</v>
      </c>
      <c r="D26" s="44"/>
      <c r="E26" s="18">
        <v>1974</v>
      </c>
      <c r="F26" s="17" t="s">
        <v>27</v>
      </c>
      <c r="G26" s="18">
        <f t="shared" si="0"/>
        <v>0</v>
      </c>
    </row>
    <row r="27" spans="1:7" ht="22.5" x14ac:dyDescent="0.2">
      <c r="A27" s="16">
        <v>25</v>
      </c>
      <c r="B27" s="17" t="s">
        <v>58</v>
      </c>
      <c r="C27" s="17" t="s">
        <v>59</v>
      </c>
      <c r="D27" s="44"/>
      <c r="E27" s="18">
        <v>7</v>
      </c>
      <c r="F27" s="17" t="s">
        <v>27</v>
      </c>
      <c r="G27" s="18">
        <f t="shared" si="0"/>
        <v>0</v>
      </c>
    </row>
    <row r="28" spans="1:7" ht="22.5" x14ac:dyDescent="0.2">
      <c r="A28" s="16">
        <v>26</v>
      </c>
      <c r="B28" s="17" t="s">
        <v>60</v>
      </c>
      <c r="C28" s="17" t="s">
        <v>61</v>
      </c>
      <c r="D28" s="44"/>
      <c r="E28" s="18">
        <v>208</v>
      </c>
      <c r="F28" s="17" t="s">
        <v>27</v>
      </c>
      <c r="G28" s="18">
        <f t="shared" si="0"/>
        <v>0</v>
      </c>
    </row>
    <row r="29" spans="1:7" ht="22.5" x14ac:dyDescent="0.2">
      <c r="A29" s="16">
        <v>27</v>
      </c>
      <c r="B29" s="17" t="s">
        <v>62</v>
      </c>
      <c r="C29" s="17" t="s">
        <v>63</v>
      </c>
      <c r="D29" s="44"/>
      <c r="E29" s="18">
        <v>7</v>
      </c>
      <c r="F29" s="17" t="s">
        <v>27</v>
      </c>
      <c r="G29" s="18">
        <f t="shared" si="0"/>
        <v>0</v>
      </c>
    </row>
    <row r="30" spans="1:7" ht="22.5" x14ac:dyDescent="0.2">
      <c r="A30" s="16">
        <v>28</v>
      </c>
      <c r="B30" s="17" t="s">
        <v>64</v>
      </c>
      <c r="C30" s="17" t="s">
        <v>65</v>
      </c>
      <c r="D30" s="44"/>
      <c r="E30" s="18">
        <v>262</v>
      </c>
      <c r="F30" s="17" t="s">
        <v>27</v>
      </c>
      <c r="G30" s="18">
        <f t="shared" si="0"/>
        <v>0</v>
      </c>
    </row>
    <row r="31" spans="1:7" ht="22.5" x14ac:dyDescent="0.2">
      <c r="A31" s="16">
        <v>29</v>
      </c>
      <c r="B31" s="17" t="s">
        <v>66</v>
      </c>
      <c r="C31" s="17" t="s">
        <v>67</v>
      </c>
      <c r="D31" s="44"/>
      <c r="E31" s="18">
        <v>82</v>
      </c>
      <c r="F31" s="17" t="s">
        <v>27</v>
      </c>
      <c r="G31" s="18">
        <f t="shared" si="0"/>
        <v>0</v>
      </c>
    </row>
    <row r="32" spans="1:7" ht="22.5" x14ac:dyDescent="0.2">
      <c r="A32" s="16">
        <v>30</v>
      </c>
      <c r="B32" s="17" t="s">
        <v>68</v>
      </c>
      <c r="C32" s="17" t="s">
        <v>69</v>
      </c>
      <c r="D32" s="44"/>
      <c r="E32" s="18">
        <v>125</v>
      </c>
      <c r="F32" s="17" t="s">
        <v>27</v>
      </c>
      <c r="G32" s="18">
        <f t="shared" si="0"/>
        <v>0</v>
      </c>
    </row>
    <row r="33" spans="1:7" ht="33.75" x14ac:dyDescent="0.2">
      <c r="A33" s="16">
        <v>31</v>
      </c>
      <c r="B33" s="17" t="s">
        <v>70</v>
      </c>
      <c r="C33" s="17" t="s">
        <v>71</v>
      </c>
      <c r="D33" s="44"/>
      <c r="E33" s="18">
        <v>65</v>
      </c>
      <c r="F33" s="17" t="s">
        <v>27</v>
      </c>
      <c r="G33" s="18">
        <f t="shared" si="0"/>
        <v>0</v>
      </c>
    </row>
    <row r="34" spans="1:7" ht="45" x14ac:dyDescent="0.2">
      <c r="A34" s="16">
        <v>32</v>
      </c>
      <c r="B34" s="17" t="s">
        <v>72</v>
      </c>
      <c r="C34" s="17" t="s">
        <v>73</v>
      </c>
      <c r="D34" s="44"/>
      <c r="E34" s="18">
        <v>77</v>
      </c>
      <c r="F34" s="17" t="s">
        <v>17</v>
      </c>
      <c r="G34" s="18">
        <f t="shared" si="0"/>
        <v>0</v>
      </c>
    </row>
    <row r="35" spans="1:7" ht="22.5" x14ac:dyDescent="0.2">
      <c r="A35" s="16">
        <v>33</v>
      </c>
      <c r="B35" s="17" t="s">
        <v>74</v>
      </c>
      <c r="C35" s="17" t="s">
        <v>75</v>
      </c>
      <c r="D35" s="44"/>
      <c r="E35" s="18">
        <v>16</v>
      </c>
      <c r="F35" s="17" t="s">
        <v>17</v>
      </c>
      <c r="G35" s="18">
        <f t="shared" si="0"/>
        <v>0</v>
      </c>
    </row>
    <row r="36" spans="1:7" ht="22.5" x14ac:dyDescent="0.2">
      <c r="A36" s="16">
        <v>34</v>
      </c>
      <c r="B36" s="17" t="s">
        <v>76</v>
      </c>
      <c r="C36" s="17" t="s">
        <v>77</v>
      </c>
      <c r="D36" s="44"/>
      <c r="E36" s="18">
        <v>1156</v>
      </c>
      <c r="F36" s="17" t="s">
        <v>17</v>
      </c>
      <c r="G36" s="18">
        <f>(D36)*(E36)</f>
        <v>0</v>
      </c>
    </row>
    <row r="37" spans="1:7" x14ac:dyDescent="0.2">
      <c r="F37" s="2" t="s">
        <v>214</v>
      </c>
      <c r="G37" s="36">
        <f>SUM(G3:G36)</f>
        <v>0</v>
      </c>
    </row>
    <row r="38" spans="1:7" ht="12" thickBot="1" x14ac:dyDescent="0.25">
      <c r="A38" s="19" t="s">
        <v>78</v>
      </c>
    </row>
    <row r="39" spans="1:7" ht="12.75" thickTop="1" x14ac:dyDescent="0.2">
      <c r="A39" s="20"/>
      <c r="B39" s="20"/>
      <c r="C39" s="20"/>
      <c r="D39" s="20"/>
      <c r="E39" s="20"/>
      <c r="F39" s="20"/>
      <c r="G39" s="21">
        <f>(G37)</f>
        <v>0</v>
      </c>
    </row>
    <row r="41" spans="1:7" ht="12" x14ac:dyDescent="0.2">
      <c r="C41" s="37" t="s">
        <v>215</v>
      </c>
      <c r="D41" s="38">
        <f>(G37)</f>
        <v>0</v>
      </c>
    </row>
    <row r="43" spans="1:7" ht="15.75" x14ac:dyDescent="0.2">
      <c r="A43" s="46" t="s">
        <v>79</v>
      </c>
      <c r="B43" s="46"/>
      <c r="C43" s="46"/>
      <c r="D43" s="46"/>
      <c r="E43" s="46"/>
      <c r="F43" s="46"/>
      <c r="G43" s="46"/>
    </row>
    <row r="44" spans="1:7" x14ac:dyDescent="0.2">
      <c r="A44" s="14" t="s">
        <v>8</v>
      </c>
      <c r="B44" s="15" t="s">
        <v>9</v>
      </c>
      <c r="C44" s="15" t="s">
        <v>10</v>
      </c>
      <c r="D44" s="14" t="s">
        <v>11</v>
      </c>
      <c r="E44" s="14" t="s">
        <v>12</v>
      </c>
      <c r="F44" s="15" t="s">
        <v>13</v>
      </c>
      <c r="G44" s="14" t="s">
        <v>14</v>
      </c>
    </row>
    <row r="45" spans="1:7" ht="45" x14ac:dyDescent="0.2">
      <c r="A45" s="16">
        <v>1</v>
      </c>
      <c r="B45" s="17" t="s">
        <v>80</v>
      </c>
      <c r="C45" s="17" t="s">
        <v>81</v>
      </c>
      <c r="D45" s="44"/>
      <c r="E45" s="18">
        <v>46</v>
      </c>
      <c r="F45" s="17" t="s">
        <v>17</v>
      </c>
      <c r="G45" s="18">
        <f t="shared" ref="G45:G51" si="1">(D45)*(E45)</f>
        <v>0</v>
      </c>
    </row>
    <row r="46" spans="1:7" ht="45" x14ac:dyDescent="0.2">
      <c r="A46" s="16">
        <v>2</v>
      </c>
      <c r="B46" s="17" t="s">
        <v>82</v>
      </c>
      <c r="C46" s="17" t="s">
        <v>83</v>
      </c>
      <c r="D46" s="44"/>
      <c r="E46" s="18">
        <v>24</v>
      </c>
      <c r="F46" s="17" t="s">
        <v>17</v>
      </c>
      <c r="G46" s="18">
        <f t="shared" si="1"/>
        <v>0</v>
      </c>
    </row>
    <row r="47" spans="1:7" ht="45" x14ac:dyDescent="0.2">
      <c r="A47" s="16">
        <v>3</v>
      </c>
      <c r="B47" s="17" t="s">
        <v>84</v>
      </c>
      <c r="C47" s="17" t="s">
        <v>85</v>
      </c>
      <c r="D47" s="44"/>
      <c r="E47" s="18">
        <v>12</v>
      </c>
      <c r="F47" s="17" t="s">
        <v>17</v>
      </c>
      <c r="G47" s="18">
        <f t="shared" si="1"/>
        <v>0</v>
      </c>
    </row>
    <row r="48" spans="1:7" ht="45" x14ac:dyDescent="0.2">
      <c r="A48" s="16">
        <v>4</v>
      </c>
      <c r="B48" s="17" t="s">
        <v>86</v>
      </c>
      <c r="C48" s="17" t="s">
        <v>87</v>
      </c>
      <c r="D48" s="44"/>
      <c r="E48" s="18">
        <v>348</v>
      </c>
      <c r="F48" s="17" t="s">
        <v>17</v>
      </c>
      <c r="G48" s="18">
        <f t="shared" si="1"/>
        <v>0</v>
      </c>
    </row>
    <row r="49" spans="1:7" ht="45" x14ac:dyDescent="0.2">
      <c r="A49" s="16">
        <v>5</v>
      </c>
      <c r="B49" s="17" t="s">
        <v>88</v>
      </c>
      <c r="C49" s="17" t="s">
        <v>89</v>
      </c>
      <c r="D49" s="44"/>
      <c r="E49" s="18">
        <v>173</v>
      </c>
      <c r="F49" s="17" t="s">
        <v>17</v>
      </c>
      <c r="G49" s="18">
        <f t="shared" si="1"/>
        <v>0</v>
      </c>
    </row>
    <row r="50" spans="1:7" ht="33.75" x14ac:dyDescent="0.2">
      <c r="A50" s="16">
        <v>6</v>
      </c>
      <c r="B50" s="17" t="s">
        <v>90</v>
      </c>
      <c r="C50" s="17" t="s">
        <v>91</v>
      </c>
      <c r="D50" s="44"/>
      <c r="E50" s="18">
        <v>184</v>
      </c>
      <c r="F50" s="17" t="s">
        <v>27</v>
      </c>
      <c r="G50" s="18">
        <f t="shared" si="1"/>
        <v>0</v>
      </c>
    </row>
    <row r="51" spans="1:7" ht="45" x14ac:dyDescent="0.2">
      <c r="A51" s="16">
        <v>7</v>
      </c>
      <c r="B51" s="17" t="s">
        <v>92</v>
      </c>
      <c r="C51" s="17" t="s">
        <v>93</v>
      </c>
      <c r="D51" s="44"/>
      <c r="E51" s="18">
        <v>256</v>
      </c>
      <c r="F51" s="17" t="s">
        <v>27</v>
      </c>
      <c r="G51" s="18">
        <f t="shared" si="1"/>
        <v>0</v>
      </c>
    </row>
    <row r="52" spans="1:7" x14ac:dyDescent="0.2">
      <c r="F52" s="2" t="s">
        <v>214</v>
      </c>
      <c r="G52" s="36">
        <f>SUM(G45:G51)</f>
        <v>0</v>
      </c>
    </row>
    <row r="53" spans="1:7" ht="12" thickBot="1" x14ac:dyDescent="0.25">
      <c r="A53" s="19" t="s">
        <v>78</v>
      </c>
    </row>
    <row r="54" spans="1:7" ht="12.75" thickTop="1" x14ac:dyDescent="0.2">
      <c r="A54" s="20"/>
      <c r="B54" s="20"/>
      <c r="C54" s="20"/>
      <c r="D54" s="20"/>
      <c r="E54" s="20"/>
      <c r="F54" s="20"/>
      <c r="G54" s="21">
        <f>(G52)</f>
        <v>0</v>
      </c>
    </row>
    <row r="56" spans="1:7" ht="12" x14ac:dyDescent="0.2">
      <c r="C56" s="37" t="s">
        <v>215</v>
      </c>
      <c r="D56" s="38">
        <f>(G52)</f>
        <v>0</v>
      </c>
    </row>
    <row r="58" spans="1:7" ht="15.75" x14ac:dyDescent="0.2">
      <c r="A58" s="46" t="s">
        <v>94</v>
      </c>
      <c r="B58" s="46"/>
      <c r="C58" s="46"/>
      <c r="D58" s="46"/>
      <c r="E58" s="46"/>
      <c r="F58" s="46"/>
      <c r="G58" s="46"/>
    </row>
    <row r="59" spans="1:7" x14ac:dyDescent="0.2">
      <c r="A59" s="14" t="s">
        <v>8</v>
      </c>
      <c r="B59" s="15" t="s">
        <v>9</v>
      </c>
      <c r="C59" s="15" t="s">
        <v>10</v>
      </c>
      <c r="D59" s="14" t="s">
        <v>11</v>
      </c>
      <c r="E59" s="14" t="s">
        <v>12</v>
      </c>
      <c r="F59" s="15" t="s">
        <v>13</v>
      </c>
      <c r="G59" s="14" t="s">
        <v>14</v>
      </c>
    </row>
    <row r="60" spans="1:7" ht="56.25" x14ac:dyDescent="0.2">
      <c r="A60" s="16">
        <v>1</v>
      </c>
      <c r="B60" s="17" t="s">
        <v>95</v>
      </c>
      <c r="C60" s="17" t="s">
        <v>96</v>
      </c>
      <c r="D60" s="44"/>
      <c r="E60" s="18">
        <v>1</v>
      </c>
      <c r="F60" s="17" t="s">
        <v>97</v>
      </c>
      <c r="G60" s="18">
        <f>(D60)*(E60)</f>
        <v>0</v>
      </c>
    </row>
    <row r="61" spans="1:7" ht="45" x14ac:dyDescent="0.2">
      <c r="A61" s="16">
        <v>2</v>
      </c>
      <c r="B61" s="17" t="s">
        <v>98</v>
      </c>
      <c r="C61" s="17" t="s">
        <v>99</v>
      </c>
      <c r="D61" s="44"/>
      <c r="E61" s="18">
        <v>1</v>
      </c>
      <c r="F61" s="17" t="s">
        <v>97</v>
      </c>
      <c r="G61" s="18">
        <f>(D61)*(E61)</f>
        <v>0</v>
      </c>
    </row>
    <row r="62" spans="1:7" x14ac:dyDescent="0.2">
      <c r="F62" s="2" t="s">
        <v>214</v>
      </c>
      <c r="G62" s="36">
        <f>SUM(G60:G61)</f>
        <v>0</v>
      </c>
    </row>
    <row r="63" spans="1:7" ht="12" thickBot="1" x14ac:dyDescent="0.25">
      <c r="A63" s="19" t="s">
        <v>78</v>
      </c>
    </row>
    <row r="64" spans="1:7" ht="12.75" thickTop="1" x14ac:dyDescent="0.2">
      <c r="A64" s="20"/>
      <c r="B64" s="20"/>
      <c r="C64" s="20"/>
      <c r="D64" s="20"/>
      <c r="E64" s="20"/>
      <c r="F64" s="20"/>
      <c r="G64" s="21">
        <f>(G62)</f>
        <v>0</v>
      </c>
    </row>
    <row r="66" spans="1:7" ht="12" x14ac:dyDescent="0.2">
      <c r="C66" s="37" t="s">
        <v>215</v>
      </c>
      <c r="D66" s="38">
        <f>(G62)</f>
        <v>0</v>
      </c>
    </row>
    <row r="68" spans="1:7" ht="15.75" x14ac:dyDescent="0.2">
      <c r="A68" s="46" t="s">
        <v>100</v>
      </c>
      <c r="B68" s="46"/>
      <c r="C68" s="46"/>
      <c r="D68" s="46"/>
      <c r="E68" s="46"/>
      <c r="F68" s="46"/>
      <c r="G68" s="46"/>
    </row>
    <row r="69" spans="1:7" x14ac:dyDescent="0.2">
      <c r="A69" s="14" t="s">
        <v>8</v>
      </c>
      <c r="B69" s="15" t="s">
        <v>9</v>
      </c>
      <c r="C69" s="15" t="s">
        <v>10</v>
      </c>
      <c r="D69" s="14" t="s">
        <v>11</v>
      </c>
      <c r="E69" s="14" t="s">
        <v>12</v>
      </c>
      <c r="F69" s="15" t="s">
        <v>13</v>
      </c>
      <c r="G69" s="14" t="s">
        <v>14</v>
      </c>
    </row>
    <row r="70" spans="1:7" ht="33.75" x14ac:dyDescent="0.2">
      <c r="A70" s="16">
        <v>1</v>
      </c>
      <c r="B70" s="17" t="s">
        <v>101</v>
      </c>
      <c r="C70" s="17" t="s">
        <v>102</v>
      </c>
      <c r="D70" s="44"/>
      <c r="E70" s="18">
        <v>72</v>
      </c>
      <c r="F70" s="17" t="s">
        <v>27</v>
      </c>
      <c r="G70" s="18">
        <f>(D70)*(E70)</f>
        <v>0</v>
      </c>
    </row>
    <row r="71" spans="1:7" ht="33.75" x14ac:dyDescent="0.2">
      <c r="A71" s="16">
        <v>2</v>
      </c>
      <c r="B71" s="17" t="s">
        <v>103</v>
      </c>
      <c r="C71" s="17" t="s">
        <v>104</v>
      </c>
      <c r="D71" s="44"/>
      <c r="E71" s="18">
        <v>516</v>
      </c>
      <c r="F71" s="17" t="s">
        <v>27</v>
      </c>
      <c r="G71" s="18">
        <f t="shared" ref="G71:G103" si="2">(D71)*(E71)</f>
        <v>0</v>
      </c>
    </row>
    <row r="72" spans="1:7" ht="33.75" x14ac:dyDescent="0.2">
      <c r="A72" s="16">
        <v>3</v>
      </c>
      <c r="B72" s="17" t="s">
        <v>105</v>
      </c>
      <c r="C72" s="17" t="s">
        <v>106</v>
      </c>
      <c r="D72" s="44"/>
      <c r="E72" s="18">
        <v>7</v>
      </c>
      <c r="F72" s="17" t="s">
        <v>27</v>
      </c>
      <c r="G72" s="18">
        <f t="shared" si="2"/>
        <v>0</v>
      </c>
    </row>
    <row r="73" spans="1:7" x14ac:dyDescent="0.2">
      <c r="A73" s="16">
        <v>4</v>
      </c>
      <c r="B73" s="17" t="s">
        <v>107</v>
      </c>
      <c r="C73" s="17" t="s">
        <v>108</v>
      </c>
      <c r="D73" s="44"/>
      <c r="E73" s="18">
        <v>384</v>
      </c>
      <c r="F73" s="17" t="s">
        <v>27</v>
      </c>
      <c r="G73" s="18">
        <f t="shared" si="2"/>
        <v>0</v>
      </c>
    </row>
    <row r="74" spans="1:7" x14ac:dyDescent="0.2">
      <c r="A74" s="16">
        <v>5</v>
      </c>
      <c r="B74" s="17" t="s">
        <v>109</v>
      </c>
      <c r="C74" s="17" t="s">
        <v>110</v>
      </c>
      <c r="D74" s="44"/>
      <c r="E74" s="18">
        <v>544</v>
      </c>
      <c r="F74" s="17" t="s">
        <v>27</v>
      </c>
      <c r="G74" s="18">
        <f t="shared" si="2"/>
        <v>0</v>
      </c>
    </row>
    <row r="75" spans="1:7" x14ac:dyDescent="0.2">
      <c r="A75" s="16">
        <v>6</v>
      </c>
      <c r="B75" s="17" t="s">
        <v>111</v>
      </c>
      <c r="C75" s="17" t="s">
        <v>112</v>
      </c>
      <c r="D75" s="44"/>
      <c r="E75" s="18">
        <v>1974</v>
      </c>
      <c r="F75" s="17" t="s">
        <v>27</v>
      </c>
      <c r="G75" s="18">
        <f t="shared" si="2"/>
        <v>0</v>
      </c>
    </row>
    <row r="76" spans="1:7" x14ac:dyDescent="0.2">
      <c r="A76" s="16">
        <v>7</v>
      </c>
      <c r="B76" s="17" t="s">
        <v>113</v>
      </c>
      <c r="C76" s="17" t="s">
        <v>114</v>
      </c>
      <c r="D76" s="44"/>
      <c r="E76" s="18">
        <v>208</v>
      </c>
      <c r="F76" s="17" t="s">
        <v>27</v>
      </c>
      <c r="G76" s="18">
        <f t="shared" si="2"/>
        <v>0</v>
      </c>
    </row>
    <row r="77" spans="1:7" x14ac:dyDescent="0.2">
      <c r="A77" s="16">
        <v>8</v>
      </c>
      <c r="B77" s="17" t="s">
        <v>115</v>
      </c>
      <c r="C77" s="17" t="s">
        <v>116</v>
      </c>
      <c r="D77" s="44"/>
      <c r="E77" s="18">
        <v>7</v>
      </c>
      <c r="F77" s="17" t="s">
        <v>27</v>
      </c>
      <c r="G77" s="18">
        <f t="shared" si="2"/>
        <v>0</v>
      </c>
    </row>
    <row r="78" spans="1:7" x14ac:dyDescent="0.2">
      <c r="A78" s="16">
        <v>9</v>
      </c>
      <c r="B78" s="17" t="s">
        <v>117</v>
      </c>
      <c r="C78" s="17" t="s">
        <v>118</v>
      </c>
      <c r="D78" s="44"/>
      <c r="E78" s="18">
        <v>262</v>
      </c>
      <c r="F78" s="17" t="s">
        <v>27</v>
      </c>
      <c r="G78" s="18">
        <f t="shared" si="2"/>
        <v>0</v>
      </c>
    </row>
    <row r="79" spans="1:7" x14ac:dyDescent="0.2">
      <c r="A79" s="16">
        <v>10</v>
      </c>
      <c r="B79" s="17" t="s">
        <v>119</v>
      </c>
      <c r="C79" s="17" t="s">
        <v>120</v>
      </c>
      <c r="D79" s="44"/>
      <c r="E79" s="18">
        <v>82</v>
      </c>
      <c r="F79" s="17" t="s">
        <v>27</v>
      </c>
      <c r="G79" s="18">
        <f t="shared" si="2"/>
        <v>0</v>
      </c>
    </row>
    <row r="80" spans="1:7" x14ac:dyDescent="0.2">
      <c r="A80" s="16">
        <v>11</v>
      </c>
      <c r="B80" s="17" t="s">
        <v>121</v>
      </c>
      <c r="C80" s="17" t="s">
        <v>122</v>
      </c>
      <c r="D80" s="44"/>
      <c r="E80" s="18">
        <v>125</v>
      </c>
      <c r="F80" s="17" t="s">
        <v>27</v>
      </c>
      <c r="G80" s="18">
        <f t="shared" si="2"/>
        <v>0</v>
      </c>
    </row>
    <row r="81" spans="1:7" x14ac:dyDescent="0.2">
      <c r="A81" s="16">
        <v>12</v>
      </c>
      <c r="B81" s="17" t="s">
        <v>123</v>
      </c>
      <c r="C81" s="17" t="s">
        <v>124</v>
      </c>
      <c r="D81" s="44"/>
      <c r="E81" s="18">
        <v>98</v>
      </c>
      <c r="F81" s="17" t="s">
        <v>27</v>
      </c>
      <c r="G81" s="18">
        <f t="shared" si="2"/>
        <v>0</v>
      </c>
    </row>
    <row r="82" spans="1:7" ht="56.25" x14ac:dyDescent="0.2">
      <c r="A82" s="16">
        <v>13</v>
      </c>
      <c r="B82" s="17" t="s">
        <v>125</v>
      </c>
      <c r="C82" s="17" t="s">
        <v>126</v>
      </c>
      <c r="D82" s="44"/>
      <c r="E82" s="18">
        <v>223</v>
      </c>
      <c r="F82" s="17" t="s">
        <v>17</v>
      </c>
      <c r="G82" s="18">
        <f t="shared" si="2"/>
        <v>0</v>
      </c>
    </row>
    <row r="83" spans="1:7" ht="67.5" x14ac:dyDescent="0.2">
      <c r="A83" s="16">
        <v>14</v>
      </c>
      <c r="B83" s="17" t="s">
        <v>127</v>
      </c>
      <c r="C83" s="17" t="s">
        <v>128</v>
      </c>
      <c r="D83" s="44"/>
      <c r="E83" s="18">
        <v>4</v>
      </c>
      <c r="F83" s="17" t="s">
        <v>17</v>
      </c>
      <c r="G83" s="18">
        <f t="shared" si="2"/>
        <v>0</v>
      </c>
    </row>
    <row r="84" spans="1:7" ht="45" x14ac:dyDescent="0.2">
      <c r="A84" s="16">
        <v>15</v>
      </c>
      <c r="B84" s="17" t="s">
        <v>129</v>
      </c>
      <c r="C84" s="17" t="s">
        <v>130</v>
      </c>
      <c r="D84" s="44"/>
      <c r="E84" s="18">
        <v>121</v>
      </c>
      <c r="F84" s="17" t="s">
        <v>17</v>
      </c>
      <c r="G84" s="18">
        <f t="shared" si="2"/>
        <v>0</v>
      </c>
    </row>
    <row r="85" spans="1:7" ht="45" x14ac:dyDescent="0.2">
      <c r="A85" s="16">
        <v>16</v>
      </c>
      <c r="B85" s="17" t="s">
        <v>131</v>
      </c>
      <c r="C85" s="17" t="s">
        <v>132</v>
      </c>
      <c r="D85" s="44"/>
      <c r="E85" s="18">
        <v>173</v>
      </c>
      <c r="F85" s="17" t="s">
        <v>17</v>
      </c>
      <c r="G85" s="18">
        <f t="shared" si="2"/>
        <v>0</v>
      </c>
    </row>
    <row r="86" spans="1:7" ht="22.5" x14ac:dyDescent="0.2">
      <c r="A86" s="16">
        <v>17</v>
      </c>
      <c r="B86" s="17" t="s">
        <v>133</v>
      </c>
      <c r="C86" s="17" t="s">
        <v>134</v>
      </c>
      <c r="D86" s="44"/>
      <c r="E86" s="18">
        <v>86</v>
      </c>
      <c r="F86" s="17" t="s">
        <v>17</v>
      </c>
      <c r="G86" s="18">
        <f t="shared" si="2"/>
        <v>0</v>
      </c>
    </row>
    <row r="87" spans="1:7" ht="33.75" x14ac:dyDescent="0.2">
      <c r="A87" s="16">
        <v>18</v>
      </c>
      <c r="B87" s="17" t="s">
        <v>135</v>
      </c>
      <c r="C87" s="17" t="s">
        <v>136</v>
      </c>
      <c r="D87" s="44"/>
      <c r="E87" s="18">
        <v>77</v>
      </c>
      <c r="F87" s="17" t="s">
        <v>17</v>
      </c>
      <c r="G87" s="18">
        <f t="shared" si="2"/>
        <v>0</v>
      </c>
    </row>
    <row r="88" spans="1:7" ht="22.5" x14ac:dyDescent="0.2">
      <c r="A88" s="16">
        <v>19</v>
      </c>
      <c r="B88" s="17" t="s">
        <v>137</v>
      </c>
      <c r="C88" s="17" t="s">
        <v>138</v>
      </c>
      <c r="D88" s="44"/>
      <c r="E88" s="18">
        <v>4</v>
      </c>
      <c r="F88" s="17" t="s">
        <v>17</v>
      </c>
      <c r="G88" s="18">
        <f t="shared" si="2"/>
        <v>0</v>
      </c>
    </row>
    <row r="89" spans="1:7" ht="22.5" x14ac:dyDescent="0.2">
      <c r="A89" s="16">
        <v>20</v>
      </c>
      <c r="B89" s="17" t="s">
        <v>139</v>
      </c>
      <c r="C89" s="17" t="s">
        <v>140</v>
      </c>
      <c r="D89" s="44"/>
      <c r="E89" s="18">
        <v>16</v>
      </c>
      <c r="F89" s="17" t="s">
        <v>17</v>
      </c>
      <c r="G89" s="18">
        <f t="shared" si="2"/>
        <v>0</v>
      </c>
    </row>
    <row r="90" spans="1:7" ht="22.5" x14ac:dyDescent="0.2">
      <c r="A90" s="16">
        <v>21</v>
      </c>
      <c r="B90" s="17" t="s">
        <v>141</v>
      </c>
      <c r="C90" s="17" t="s">
        <v>142</v>
      </c>
      <c r="D90" s="44"/>
      <c r="E90" s="18">
        <v>4</v>
      </c>
      <c r="F90" s="17" t="s">
        <v>17</v>
      </c>
      <c r="G90" s="18">
        <f t="shared" si="2"/>
        <v>0</v>
      </c>
    </row>
    <row r="91" spans="1:7" ht="22.5" x14ac:dyDescent="0.2">
      <c r="A91" s="16">
        <v>22</v>
      </c>
      <c r="B91" s="17" t="s">
        <v>143</v>
      </c>
      <c r="C91" s="17" t="s">
        <v>144</v>
      </c>
      <c r="D91" s="44"/>
      <c r="E91" s="18">
        <v>16</v>
      </c>
      <c r="F91" s="17" t="s">
        <v>17</v>
      </c>
      <c r="G91" s="18">
        <f t="shared" si="2"/>
        <v>0</v>
      </c>
    </row>
    <row r="92" spans="1:7" ht="22.5" x14ac:dyDescent="0.2">
      <c r="A92" s="16">
        <v>23</v>
      </c>
      <c r="B92" s="17" t="s">
        <v>145</v>
      </c>
      <c r="C92" s="17" t="s">
        <v>146</v>
      </c>
      <c r="D92" s="44"/>
      <c r="E92" s="18">
        <v>32</v>
      </c>
      <c r="F92" s="17" t="s">
        <v>17</v>
      </c>
      <c r="G92" s="18">
        <f t="shared" si="2"/>
        <v>0</v>
      </c>
    </row>
    <row r="93" spans="1:7" ht="45" x14ac:dyDescent="0.2">
      <c r="A93" s="16">
        <v>24</v>
      </c>
      <c r="B93" s="17" t="s">
        <v>147</v>
      </c>
      <c r="C93" s="17" t="s">
        <v>148</v>
      </c>
      <c r="D93" s="44"/>
      <c r="E93" s="18">
        <v>176</v>
      </c>
      <c r="F93" s="17" t="s">
        <v>17</v>
      </c>
      <c r="G93" s="18">
        <f t="shared" si="2"/>
        <v>0</v>
      </c>
    </row>
    <row r="94" spans="1:7" ht="78.75" x14ac:dyDescent="0.2">
      <c r="A94" s="16">
        <v>25</v>
      </c>
      <c r="B94" s="17" t="s">
        <v>149</v>
      </c>
      <c r="C94" s="17" t="s">
        <v>150</v>
      </c>
      <c r="D94" s="44"/>
      <c r="E94" s="18">
        <v>20</v>
      </c>
      <c r="F94" s="17" t="s">
        <v>17</v>
      </c>
      <c r="G94" s="18">
        <f t="shared" si="2"/>
        <v>0</v>
      </c>
    </row>
    <row r="95" spans="1:7" ht="22.5" x14ac:dyDescent="0.2">
      <c r="A95" s="16">
        <v>26</v>
      </c>
      <c r="B95" s="17" t="s">
        <v>151</v>
      </c>
      <c r="C95" s="17" t="s">
        <v>152</v>
      </c>
      <c r="D95" s="44"/>
      <c r="E95" s="18">
        <v>52</v>
      </c>
      <c r="F95" s="17" t="s">
        <v>17</v>
      </c>
      <c r="G95" s="18">
        <f t="shared" si="2"/>
        <v>0</v>
      </c>
    </row>
    <row r="96" spans="1:7" ht="22.5" x14ac:dyDescent="0.2">
      <c r="A96" s="16">
        <v>27</v>
      </c>
      <c r="B96" s="17" t="s">
        <v>153</v>
      </c>
      <c r="C96" s="17" t="s">
        <v>154</v>
      </c>
      <c r="D96" s="44"/>
      <c r="E96" s="18">
        <v>54</v>
      </c>
      <c r="F96" s="17" t="s">
        <v>17</v>
      </c>
      <c r="G96" s="18">
        <f t="shared" si="2"/>
        <v>0</v>
      </c>
    </row>
    <row r="97" spans="1:7" ht="22.5" x14ac:dyDescent="0.2">
      <c r="A97" s="16">
        <v>28</v>
      </c>
      <c r="B97" s="17" t="s">
        <v>155</v>
      </c>
      <c r="C97" s="17" t="s">
        <v>156</v>
      </c>
      <c r="D97" s="44"/>
      <c r="E97" s="18">
        <v>5</v>
      </c>
      <c r="F97" s="17" t="s">
        <v>17</v>
      </c>
      <c r="G97" s="18">
        <f t="shared" si="2"/>
        <v>0</v>
      </c>
    </row>
    <row r="98" spans="1:7" ht="22.5" x14ac:dyDescent="0.2">
      <c r="A98" s="16">
        <v>29</v>
      </c>
      <c r="B98" s="17" t="s">
        <v>157</v>
      </c>
      <c r="C98" s="17" t="s">
        <v>158</v>
      </c>
      <c r="D98" s="44"/>
      <c r="E98" s="18">
        <v>8</v>
      </c>
      <c r="F98" s="17" t="s">
        <v>17</v>
      </c>
      <c r="G98" s="18">
        <f t="shared" si="2"/>
        <v>0</v>
      </c>
    </row>
    <row r="99" spans="1:7" ht="22.5" x14ac:dyDescent="0.2">
      <c r="A99" s="16">
        <v>30</v>
      </c>
      <c r="B99" s="17" t="s">
        <v>159</v>
      </c>
      <c r="C99" s="17" t="s">
        <v>160</v>
      </c>
      <c r="D99" s="44"/>
      <c r="E99" s="18">
        <v>4</v>
      </c>
      <c r="F99" s="17" t="s">
        <v>17</v>
      </c>
      <c r="G99" s="18">
        <f t="shared" si="2"/>
        <v>0</v>
      </c>
    </row>
    <row r="100" spans="1:7" ht="33.75" x14ac:dyDescent="0.2">
      <c r="A100" s="16">
        <v>31</v>
      </c>
      <c r="B100" s="17" t="s">
        <v>161</v>
      </c>
      <c r="C100" s="17" t="s">
        <v>162</v>
      </c>
      <c r="D100" s="44"/>
      <c r="E100" s="18">
        <v>306</v>
      </c>
      <c r="F100" s="17" t="s">
        <v>27</v>
      </c>
      <c r="G100" s="18">
        <f t="shared" si="2"/>
        <v>0</v>
      </c>
    </row>
    <row r="101" spans="1:7" ht="67.5" x14ac:dyDescent="0.2">
      <c r="A101" s="16">
        <v>32</v>
      </c>
      <c r="B101" s="17" t="s">
        <v>163</v>
      </c>
      <c r="C101" s="17" t="s">
        <v>164</v>
      </c>
      <c r="D101" s="44"/>
      <c r="E101" s="18">
        <v>306</v>
      </c>
      <c r="F101" s="17" t="s">
        <v>27</v>
      </c>
      <c r="G101" s="18">
        <f t="shared" si="2"/>
        <v>0</v>
      </c>
    </row>
    <row r="102" spans="1:7" ht="78.75" x14ac:dyDescent="0.2">
      <c r="A102" s="16">
        <v>33</v>
      </c>
      <c r="B102" s="17" t="s">
        <v>165</v>
      </c>
      <c r="C102" s="17" t="s">
        <v>166</v>
      </c>
      <c r="D102" s="44"/>
      <c r="E102" s="18">
        <v>2</v>
      </c>
      <c r="F102" s="17" t="s">
        <v>17</v>
      </c>
      <c r="G102" s="18">
        <f t="shared" si="2"/>
        <v>0</v>
      </c>
    </row>
    <row r="103" spans="1:7" x14ac:dyDescent="0.2">
      <c r="A103" s="16">
        <v>34</v>
      </c>
      <c r="B103" s="17" t="s">
        <v>167</v>
      </c>
      <c r="C103" s="17" t="s">
        <v>168</v>
      </c>
      <c r="D103" s="44"/>
      <c r="E103" s="18">
        <v>65</v>
      </c>
      <c r="F103" s="17" t="s">
        <v>27</v>
      </c>
      <c r="G103" s="18">
        <f t="shared" si="2"/>
        <v>0</v>
      </c>
    </row>
    <row r="104" spans="1:7" ht="33.75" x14ac:dyDescent="0.2">
      <c r="A104" s="16">
        <v>35</v>
      </c>
      <c r="B104" s="17" t="s">
        <v>169</v>
      </c>
      <c r="C104" s="17" t="s">
        <v>170</v>
      </c>
      <c r="D104" s="44"/>
      <c r="E104" s="18">
        <v>1156</v>
      </c>
      <c r="F104" s="17" t="s">
        <v>17</v>
      </c>
      <c r="G104" s="18">
        <f>(D104)*(E104)</f>
        <v>0</v>
      </c>
    </row>
    <row r="105" spans="1:7" ht="12" thickBot="1" x14ac:dyDescent="0.25">
      <c r="A105" s="19" t="s">
        <v>171</v>
      </c>
    </row>
    <row r="106" spans="1:7" ht="12.75" thickTop="1" x14ac:dyDescent="0.2">
      <c r="A106" s="20"/>
      <c r="B106" s="20"/>
      <c r="C106" s="20"/>
      <c r="D106" s="20"/>
      <c r="E106" s="20"/>
      <c r="F106" s="20"/>
      <c r="G106" s="21">
        <f>SUM(G70:G104)</f>
        <v>0</v>
      </c>
    </row>
    <row r="108" spans="1:7" ht="12" x14ac:dyDescent="0.2">
      <c r="C108" s="37" t="s">
        <v>216</v>
      </c>
      <c r="D108" s="38">
        <f>(G106)</f>
        <v>0</v>
      </c>
    </row>
    <row r="110" spans="1:7" ht="15.75" x14ac:dyDescent="0.2">
      <c r="A110" s="46" t="s">
        <v>172</v>
      </c>
      <c r="B110" s="46"/>
      <c r="C110" s="46"/>
      <c r="D110" s="46"/>
      <c r="E110" s="46"/>
      <c r="F110" s="46"/>
      <c r="G110" s="46"/>
    </row>
    <row r="111" spans="1:7" x14ac:dyDescent="0.2">
      <c r="A111" s="14" t="s">
        <v>8</v>
      </c>
      <c r="B111" s="15" t="s">
        <v>9</v>
      </c>
      <c r="C111" s="15" t="s">
        <v>10</v>
      </c>
      <c r="D111" s="14" t="s">
        <v>11</v>
      </c>
      <c r="E111" s="14" t="s">
        <v>12</v>
      </c>
      <c r="F111" s="15" t="s">
        <v>13</v>
      </c>
      <c r="G111" s="14" t="s">
        <v>14</v>
      </c>
    </row>
    <row r="112" spans="1:7" ht="45" x14ac:dyDescent="0.2">
      <c r="A112" s="16">
        <v>1</v>
      </c>
      <c r="B112" s="17" t="s">
        <v>101</v>
      </c>
      <c r="C112" s="17" t="s">
        <v>173</v>
      </c>
      <c r="D112" s="44"/>
      <c r="E112" s="18">
        <v>1</v>
      </c>
      <c r="F112" s="17" t="s">
        <v>97</v>
      </c>
      <c r="G112" s="18">
        <f>(D112)*(E112)</f>
        <v>0</v>
      </c>
    </row>
    <row r="113" spans="1:7" ht="90" x14ac:dyDescent="0.2">
      <c r="A113" s="16">
        <v>2</v>
      </c>
      <c r="B113" s="17" t="s">
        <v>103</v>
      </c>
      <c r="C113" s="17" t="s">
        <v>174</v>
      </c>
      <c r="D113" s="44"/>
      <c r="E113" s="18">
        <v>1</v>
      </c>
      <c r="F113" s="17" t="s">
        <v>175</v>
      </c>
      <c r="G113" s="18">
        <f t="shared" ref="G113:G120" si="3">(D113)*(E113)</f>
        <v>0</v>
      </c>
    </row>
    <row r="114" spans="1:7" ht="101.25" x14ac:dyDescent="0.2">
      <c r="A114" s="16">
        <v>3</v>
      </c>
      <c r="B114" s="17" t="s">
        <v>105</v>
      </c>
      <c r="C114" s="17" t="s">
        <v>176</v>
      </c>
      <c r="D114" s="44"/>
      <c r="E114" s="18">
        <v>1</v>
      </c>
      <c r="F114" s="17" t="s">
        <v>175</v>
      </c>
      <c r="G114" s="18">
        <f t="shared" si="3"/>
        <v>0</v>
      </c>
    </row>
    <row r="115" spans="1:7" ht="56.25" x14ac:dyDescent="0.2">
      <c r="A115" s="16">
        <v>4</v>
      </c>
      <c r="B115" s="17" t="s">
        <v>107</v>
      </c>
      <c r="C115" s="17" t="s">
        <v>177</v>
      </c>
      <c r="D115" s="44"/>
      <c r="E115" s="18">
        <v>1</v>
      </c>
      <c r="F115" s="17" t="s">
        <v>175</v>
      </c>
      <c r="G115" s="18">
        <f t="shared" si="3"/>
        <v>0</v>
      </c>
    </row>
    <row r="116" spans="1:7" ht="45" x14ac:dyDescent="0.2">
      <c r="A116" s="16">
        <v>5</v>
      </c>
      <c r="B116" s="17" t="s">
        <v>109</v>
      </c>
      <c r="C116" s="17" t="s">
        <v>178</v>
      </c>
      <c r="D116" s="44"/>
      <c r="E116" s="18">
        <v>1</v>
      </c>
      <c r="F116" s="17" t="s">
        <v>17</v>
      </c>
      <c r="G116" s="18">
        <f t="shared" si="3"/>
        <v>0</v>
      </c>
    </row>
    <row r="117" spans="1:7" ht="56.25" x14ac:dyDescent="0.2">
      <c r="A117" s="16">
        <v>6</v>
      </c>
      <c r="B117" s="17" t="s">
        <v>111</v>
      </c>
      <c r="C117" s="17" t="s">
        <v>179</v>
      </c>
      <c r="D117" s="44"/>
      <c r="E117" s="18">
        <v>1</v>
      </c>
      <c r="F117" s="17" t="s">
        <v>17</v>
      </c>
      <c r="G117" s="18">
        <f t="shared" si="3"/>
        <v>0</v>
      </c>
    </row>
    <row r="118" spans="1:7" ht="56.25" x14ac:dyDescent="0.2">
      <c r="A118" s="16">
        <v>7</v>
      </c>
      <c r="B118" s="17" t="s">
        <v>113</v>
      </c>
      <c r="C118" s="17" t="s">
        <v>180</v>
      </c>
      <c r="D118" s="44"/>
      <c r="E118" s="18">
        <v>1</v>
      </c>
      <c r="F118" s="17" t="s">
        <v>17</v>
      </c>
      <c r="G118" s="18">
        <f t="shared" si="3"/>
        <v>0</v>
      </c>
    </row>
    <row r="119" spans="1:7" ht="33.75" x14ac:dyDescent="0.2">
      <c r="A119" s="16">
        <v>8</v>
      </c>
      <c r="B119" s="17" t="s">
        <v>115</v>
      </c>
      <c r="C119" s="17" t="s">
        <v>181</v>
      </c>
      <c r="D119" s="44"/>
      <c r="E119" s="18">
        <v>1</v>
      </c>
      <c r="F119" s="17" t="s">
        <v>17</v>
      </c>
      <c r="G119" s="18">
        <f t="shared" si="3"/>
        <v>0</v>
      </c>
    </row>
    <row r="120" spans="1:7" ht="90" x14ac:dyDescent="0.2">
      <c r="A120" s="16">
        <v>9</v>
      </c>
      <c r="B120" s="17" t="s">
        <v>117</v>
      </c>
      <c r="C120" s="17" t="s">
        <v>182</v>
      </c>
      <c r="D120" s="44"/>
      <c r="E120" s="18">
        <v>24</v>
      </c>
      <c r="F120" s="17" t="s">
        <v>17</v>
      </c>
      <c r="G120" s="18">
        <f t="shared" si="3"/>
        <v>0</v>
      </c>
    </row>
    <row r="121" spans="1:7" ht="33.75" x14ac:dyDescent="0.2">
      <c r="A121" s="16">
        <v>10</v>
      </c>
      <c r="B121" s="17" t="s">
        <v>119</v>
      </c>
      <c r="C121" s="17" t="s">
        <v>183</v>
      </c>
      <c r="D121" s="44"/>
      <c r="E121" s="18">
        <v>1</v>
      </c>
      <c r="F121" s="17" t="s">
        <v>17</v>
      </c>
      <c r="G121" s="18">
        <f>(D121)*(E121)</f>
        <v>0</v>
      </c>
    </row>
    <row r="122" spans="1:7" ht="12" thickBot="1" x14ac:dyDescent="0.25">
      <c r="A122" s="19" t="s">
        <v>184</v>
      </c>
    </row>
    <row r="123" spans="1:7" ht="12.75" thickTop="1" x14ac:dyDescent="0.2">
      <c r="A123" s="20"/>
      <c r="B123" s="20"/>
      <c r="C123" s="20"/>
      <c r="D123" s="20"/>
      <c r="E123" s="20"/>
      <c r="F123" s="20"/>
      <c r="G123" s="21">
        <f>SUM(G112:G121)</f>
        <v>0</v>
      </c>
    </row>
    <row r="125" spans="1:7" ht="12" x14ac:dyDescent="0.2">
      <c r="C125" s="37" t="s">
        <v>217</v>
      </c>
      <c r="D125" s="38">
        <f>(G123)</f>
        <v>0</v>
      </c>
    </row>
    <row r="127" spans="1:7" ht="15.75" x14ac:dyDescent="0.2">
      <c r="A127" s="46" t="s">
        <v>185</v>
      </c>
      <c r="B127" s="46"/>
      <c r="C127" s="46"/>
      <c r="D127" s="46"/>
      <c r="E127" s="46"/>
      <c r="F127" s="46"/>
      <c r="G127" s="46"/>
    </row>
    <row r="128" spans="1:7" x14ac:dyDescent="0.2">
      <c r="A128" s="14" t="s">
        <v>8</v>
      </c>
      <c r="B128" s="15" t="s">
        <v>9</v>
      </c>
      <c r="C128" s="15" t="s">
        <v>10</v>
      </c>
      <c r="D128" s="14" t="s">
        <v>11</v>
      </c>
      <c r="E128" s="14" t="s">
        <v>12</v>
      </c>
      <c r="F128" s="15" t="s">
        <v>13</v>
      </c>
      <c r="G128" s="14" t="s">
        <v>14</v>
      </c>
    </row>
    <row r="129" spans="1:7" ht="33.75" x14ac:dyDescent="0.2">
      <c r="A129" s="16">
        <v>1</v>
      </c>
      <c r="B129" s="17" t="s">
        <v>101</v>
      </c>
      <c r="C129" s="17" t="s">
        <v>186</v>
      </c>
      <c r="D129" s="44"/>
      <c r="E129" s="18">
        <v>4</v>
      </c>
      <c r="F129" s="17" t="s">
        <v>187</v>
      </c>
      <c r="G129" s="18">
        <f>(D129)*(E129)</f>
        <v>0</v>
      </c>
    </row>
    <row r="130" spans="1:7" ht="33.75" x14ac:dyDescent="0.2">
      <c r="A130" s="16">
        <v>2</v>
      </c>
      <c r="B130" s="17" t="s">
        <v>103</v>
      </c>
      <c r="C130" s="17" t="s">
        <v>188</v>
      </c>
      <c r="D130" s="44"/>
      <c r="E130" s="18">
        <v>12</v>
      </c>
      <c r="F130" s="17" t="s">
        <v>187</v>
      </c>
      <c r="G130" s="18">
        <f>(D130)*(E130)</f>
        <v>0</v>
      </c>
    </row>
    <row r="131" spans="1:7" ht="45" x14ac:dyDescent="0.2">
      <c r="A131" s="16">
        <v>3</v>
      </c>
      <c r="B131" s="17" t="s">
        <v>105</v>
      </c>
      <c r="C131" s="17" t="s">
        <v>189</v>
      </c>
      <c r="D131" s="44"/>
      <c r="E131" s="18">
        <v>80</v>
      </c>
      <c r="F131" s="17" t="s">
        <v>187</v>
      </c>
      <c r="G131" s="18">
        <f>(D131)*(E131)</f>
        <v>0</v>
      </c>
    </row>
    <row r="132" spans="1:7" ht="12" thickBot="1" x14ac:dyDescent="0.25">
      <c r="A132" s="19" t="s">
        <v>190</v>
      </c>
    </row>
    <row r="133" spans="1:7" ht="12.75" thickTop="1" x14ac:dyDescent="0.2">
      <c r="A133" s="20"/>
      <c r="B133" s="20"/>
      <c r="C133" s="20"/>
      <c r="D133" s="20"/>
      <c r="E133" s="20"/>
      <c r="F133" s="20"/>
      <c r="G133" s="21">
        <f>SUM(G129:G131)</f>
        <v>0</v>
      </c>
    </row>
    <row r="135" spans="1:7" ht="12" x14ac:dyDescent="0.2">
      <c r="C135" s="37" t="s">
        <v>218</v>
      </c>
      <c r="D135" s="38">
        <f>(G133)</f>
        <v>0</v>
      </c>
    </row>
  </sheetData>
  <sheetProtection password="CB91" sheet="1"/>
  <protectedRanges>
    <protectedRange sqref="D3:D36 D45:D51 D60:D61 D70:D104 D112:D121 D129:D131" name="Oblast1"/>
  </protectedRanges>
  <mergeCells count="6">
    <mergeCell ref="A110:G110"/>
    <mergeCell ref="A127:G127"/>
    <mergeCell ref="A1:G1"/>
    <mergeCell ref="A43:G43"/>
    <mergeCell ref="A58:G58"/>
    <mergeCell ref="A68:G68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47" t="s">
        <v>193</v>
      </c>
      <c r="B1" s="47"/>
      <c r="C1" s="47"/>
    </row>
    <row r="3" spans="1:3" x14ac:dyDescent="0.2">
      <c r="A3" s="14" t="s">
        <v>191</v>
      </c>
      <c r="B3" s="22" t="s">
        <v>10</v>
      </c>
      <c r="C3" s="14" t="s">
        <v>192</v>
      </c>
    </row>
    <row r="4" spans="1:3" x14ac:dyDescent="0.2">
      <c r="A4" s="25" t="s">
        <v>194</v>
      </c>
      <c r="B4" s="26" t="s">
        <v>195</v>
      </c>
      <c r="C4" s="27"/>
    </row>
    <row r="5" spans="1:3" x14ac:dyDescent="0.2">
      <c r="A5" s="2">
        <v>1</v>
      </c>
      <c r="B5" s="23" t="s">
        <v>196</v>
      </c>
      <c r="C5" s="24">
        <f>Položky!G37</f>
        <v>0</v>
      </c>
    </row>
    <row r="6" spans="1:3" x14ac:dyDescent="0.2">
      <c r="A6" s="2">
        <v>2</v>
      </c>
      <c r="B6" s="23" t="s">
        <v>197</v>
      </c>
      <c r="C6" s="24">
        <f>Položky!G106</f>
        <v>0</v>
      </c>
    </row>
    <row r="7" spans="1:3" x14ac:dyDescent="0.2">
      <c r="A7" s="2">
        <v>3</v>
      </c>
      <c r="B7" s="23" t="s">
        <v>198</v>
      </c>
      <c r="C7" s="24">
        <f>Položky!G52</f>
        <v>0</v>
      </c>
    </row>
    <row r="8" spans="1:3" x14ac:dyDescent="0.2">
      <c r="A8" s="2">
        <v>4</v>
      </c>
      <c r="B8" s="23" t="s">
        <v>199</v>
      </c>
      <c r="C8" s="24">
        <f>Položky!G62</f>
        <v>0</v>
      </c>
    </row>
    <row r="9" spans="1:3" x14ac:dyDescent="0.2">
      <c r="A9" s="28"/>
      <c r="B9" s="29" t="s">
        <v>200</v>
      </c>
      <c r="C9" s="30">
        <f>SUM(C5:C8)</f>
        <v>0</v>
      </c>
    </row>
    <row r="10" spans="1:3" x14ac:dyDescent="0.2">
      <c r="A10" s="2"/>
      <c r="B10" s="23"/>
      <c r="C10" s="24"/>
    </row>
    <row r="11" spans="1:3" x14ac:dyDescent="0.2">
      <c r="A11" s="25" t="s">
        <v>201</v>
      </c>
      <c r="B11" s="26" t="s">
        <v>202</v>
      </c>
      <c r="C11" s="27"/>
    </row>
    <row r="12" spans="1:3" x14ac:dyDescent="0.2">
      <c r="A12" s="2">
        <v>5</v>
      </c>
      <c r="B12" s="23" t="s">
        <v>203</v>
      </c>
      <c r="C12" s="24">
        <f>Položky!G133</f>
        <v>0</v>
      </c>
    </row>
    <row r="13" spans="1:3" x14ac:dyDescent="0.2">
      <c r="A13" s="28"/>
      <c r="B13" s="29" t="s">
        <v>204</v>
      </c>
      <c r="C13" s="30">
        <f>SUM(C12)</f>
        <v>0</v>
      </c>
    </row>
    <row r="14" spans="1:3" x14ac:dyDescent="0.2">
      <c r="A14" s="2"/>
      <c r="B14" s="23"/>
      <c r="C14" s="24"/>
    </row>
    <row r="15" spans="1:3" x14ac:dyDescent="0.2">
      <c r="A15" s="25" t="s">
        <v>205</v>
      </c>
      <c r="B15" s="26" t="s">
        <v>206</v>
      </c>
      <c r="C15" s="27"/>
    </row>
    <row r="16" spans="1:3" x14ac:dyDescent="0.2">
      <c r="A16" s="2">
        <v>6</v>
      </c>
      <c r="B16" s="23" t="s">
        <v>207</v>
      </c>
      <c r="C16" s="24">
        <f>Položky!G123</f>
        <v>0</v>
      </c>
    </row>
    <row r="17" spans="1:3" x14ac:dyDescent="0.2">
      <c r="A17" s="28"/>
      <c r="B17" s="29" t="s">
        <v>208</v>
      </c>
      <c r="C17" s="30">
        <f>SUM(C16)</f>
        <v>0</v>
      </c>
    </row>
    <row r="18" spans="1:3" x14ac:dyDescent="0.2">
      <c r="A18" s="2"/>
      <c r="B18" s="23"/>
      <c r="C18" s="24"/>
    </row>
    <row r="19" spans="1:3" x14ac:dyDescent="0.2">
      <c r="A19" s="25" t="s">
        <v>209</v>
      </c>
      <c r="B19" s="26" t="s">
        <v>210</v>
      </c>
      <c r="C19" s="27"/>
    </row>
    <row r="20" spans="1:3" x14ac:dyDescent="0.2">
      <c r="A20" s="28"/>
      <c r="B20" s="29" t="s">
        <v>211</v>
      </c>
      <c r="C20" s="30"/>
    </row>
    <row r="21" spans="1:3" ht="12" thickBot="1" x14ac:dyDescent="0.25">
      <c r="A21" s="2"/>
      <c r="B21" s="23"/>
      <c r="C21" s="24"/>
    </row>
    <row r="22" spans="1:3" ht="12" thickTop="1" x14ac:dyDescent="0.2">
      <c r="A22" s="31"/>
      <c r="B22" s="32" t="s">
        <v>212</v>
      </c>
      <c r="C22" s="33">
        <f>C9+C13+C17</f>
        <v>0</v>
      </c>
    </row>
    <row r="25" spans="1:3" ht="12" x14ac:dyDescent="0.2">
      <c r="A25" s="34" t="s">
        <v>219</v>
      </c>
      <c r="C25" s="39">
        <f>C22</f>
        <v>0</v>
      </c>
    </row>
    <row r="27" spans="1:3" x14ac:dyDescent="0.2">
      <c r="B27" s="35" t="s">
        <v>213</v>
      </c>
    </row>
  </sheetData>
  <sheetProtection password="CB91" sheet="1"/>
  <mergeCells count="1">
    <mergeCell ref="A1:C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Marek Hrbotický</cp:lastModifiedBy>
  <dcterms:created xsi:type="dcterms:W3CDTF">2024-02-12T20:57:56Z</dcterms:created>
  <dcterms:modified xsi:type="dcterms:W3CDTF">2024-02-13T22:14:21Z</dcterms:modified>
</cp:coreProperties>
</file>