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U:\2024\MŠ Pionýrská 2024\Rekonstrukce kuchyně\Veřejná zakázka\Snopková_připomínky\00_ZD_Bruntal_Kuchyne_Pionyrska_GASTRO_27022024_k_prip\"/>
    </mc:Choice>
  </mc:AlternateContent>
  <xr:revisionPtr revIDLastSave="0" documentId="13_ncr:1_{3C46169A-DE71-4E49-B601-9C6EB74F4D56}" xr6:coauthVersionLast="36" xr6:coauthVersionMax="47" xr10:uidLastSave="{00000000-0000-0000-0000-000000000000}"/>
  <bookViews>
    <workbookView xWindow="0" yWindow="0" windowWidth="26190" windowHeight="11145" xr2:uid="{29CB9BC7-5153-4B98-BE7D-8AB95C8F98F9}"/>
  </bookViews>
  <sheets>
    <sheet name="Lis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8" i="1" l="1"/>
  <c r="L118" i="1" l="1"/>
  <c r="K116" i="1"/>
  <c r="L116" i="1" s="1"/>
  <c r="I116" i="1"/>
  <c r="L115" i="1"/>
  <c r="F115" i="1"/>
  <c r="K114" i="1"/>
  <c r="L114" i="1" s="1"/>
  <c r="F114" i="1"/>
  <c r="L113" i="1"/>
  <c r="F113" i="1"/>
  <c r="K112" i="1"/>
  <c r="L112" i="1" s="1"/>
  <c r="F112" i="1"/>
  <c r="L111" i="1"/>
  <c r="F111" i="1"/>
  <c r="K110" i="1"/>
  <c r="L110" i="1" s="1"/>
  <c r="F110" i="1"/>
  <c r="K109" i="1"/>
  <c r="L109" i="1" s="1"/>
  <c r="F109" i="1"/>
  <c r="K108" i="1"/>
  <c r="L108" i="1" s="1"/>
  <c r="F108" i="1"/>
  <c r="K107" i="1"/>
  <c r="L107" i="1" s="1"/>
  <c r="F107" i="1"/>
  <c r="K106" i="1"/>
  <c r="L106" i="1" s="1"/>
  <c r="I106" i="1"/>
  <c r="K105" i="1"/>
  <c r="L105" i="1" s="1"/>
  <c r="F105" i="1"/>
  <c r="K104" i="1"/>
  <c r="L104" i="1" s="1"/>
  <c r="I104" i="1"/>
  <c r="K103" i="1"/>
  <c r="L103" i="1" s="1"/>
  <c r="I103" i="1"/>
  <c r="K102" i="1"/>
  <c r="L102" i="1" s="1"/>
  <c r="I102" i="1"/>
  <c r="F102" i="1"/>
  <c r="K101" i="1"/>
  <c r="L101" i="1" s="1"/>
  <c r="F101" i="1"/>
  <c r="K99" i="1"/>
  <c r="L99" i="1" s="1"/>
  <c r="F99" i="1"/>
  <c r="K98" i="1"/>
  <c r="F98" i="1"/>
  <c r="K97" i="1"/>
  <c r="L97" i="1" s="1"/>
  <c r="I97" i="1"/>
  <c r="F97" i="1"/>
  <c r="K96" i="1"/>
  <c r="L96" i="1" s="1"/>
  <c r="F96" i="1"/>
  <c r="K95" i="1"/>
  <c r="L95" i="1" s="1"/>
  <c r="I95" i="1"/>
  <c r="F95" i="1"/>
  <c r="K94" i="1"/>
  <c r="L94" i="1" s="1"/>
  <c r="F94" i="1"/>
  <c r="K93" i="1"/>
  <c r="L93" i="1" s="1"/>
  <c r="F93" i="1"/>
  <c r="K91" i="1"/>
  <c r="L91" i="1" s="1"/>
  <c r="F91" i="1"/>
  <c r="K90" i="1"/>
  <c r="L90" i="1" s="1"/>
  <c r="F90" i="1"/>
  <c r="K89" i="1"/>
  <c r="L89" i="1" s="1"/>
  <c r="I89" i="1"/>
  <c r="F89" i="1"/>
  <c r="K88" i="1"/>
  <c r="L88" i="1" s="1"/>
  <c r="F88" i="1"/>
  <c r="K87" i="1"/>
  <c r="L87" i="1" s="1"/>
  <c r="I87" i="1"/>
  <c r="F87" i="1"/>
  <c r="K86" i="1"/>
  <c r="L86" i="1" s="1"/>
  <c r="F86" i="1"/>
  <c r="K85" i="1"/>
  <c r="L85" i="1" s="1"/>
  <c r="F85" i="1"/>
  <c r="L82" i="1"/>
  <c r="K82" i="1"/>
  <c r="F82" i="1"/>
  <c r="K81" i="1"/>
  <c r="L81" i="1" s="1"/>
  <c r="I81" i="1"/>
  <c r="F81" i="1"/>
  <c r="K80" i="1"/>
  <c r="L80" i="1" s="1"/>
  <c r="F80" i="1"/>
  <c r="K79" i="1"/>
  <c r="L79" i="1" s="1"/>
  <c r="F79" i="1"/>
  <c r="K78" i="1"/>
  <c r="L78" i="1" s="1"/>
  <c r="I78" i="1"/>
  <c r="F78" i="1"/>
  <c r="K77" i="1"/>
  <c r="L77" i="1" s="1"/>
  <c r="F77" i="1"/>
  <c r="K76" i="1"/>
  <c r="L76" i="1" s="1"/>
  <c r="I76" i="1"/>
  <c r="K75" i="1"/>
  <c r="L75" i="1" s="1"/>
  <c r="F75" i="1"/>
  <c r="K73" i="1"/>
  <c r="L73" i="1" s="1"/>
  <c r="I73" i="1"/>
  <c r="F73" i="1"/>
  <c r="K72" i="1"/>
  <c r="L72" i="1" s="1"/>
  <c r="F72" i="1"/>
  <c r="K71" i="1"/>
  <c r="L71" i="1" s="1"/>
  <c r="F71" i="1"/>
  <c r="K70" i="1"/>
  <c r="L70" i="1" s="1"/>
  <c r="I70" i="1"/>
  <c r="F70" i="1"/>
  <c r="K69" i="1"/>
  <c r="L69" i="1" s="1"/>
  <c r="F69" i="1"/>
  <c r="K68" i="1"/>
  <c r="L68" i="1" s="1"/>
  <c r="I68" i="1"/>
  <c r="K67" i="1"/>
  <c r="L67" i="1" s="1"/>
  <c r="F67" i="1"/>
  <c r="K65" i="1"/>
  <c r="L65" i="1" s="1"/>
  <c r="F65" i="1"/>
  <c r="K64" i="1"/>
  <c r="L64" i="1" s="1"/>
  <c r="F64" i="1"/>
  <c r="K62" i="1"/>
  <c r="L62" i="1" s="1"/>
  <c r="F62" i="1"/>
  <c r="K61" i="1"/>
  <c r="L61" i="1" s="1"/>
  <c r="F61" i="1"/>
  <c r="K60" i="1"/>
  <c r="L60" i="1" s="1"/>
  <c r="I60" i="1"/>
  <c r="F60" i="1"/>
  <c r="K59" i="1"/>
  <c r="L59" i="1" s="1"/>
  <c r="I59" i="1"/>
  <c r="F59" i="1"/>
  <c r="K57" i="1"/>
  <c r="L57" i="1" s="1"/>
  <c r="I57" i="1"/>
  <c r="F57" i="1"/>
  <c r="K56" i="1"/>
  <c r="L56" i="1" s="1"/>
  <c r="I56" i="1"/>
  <c r="F56" i="1"/>
  <c r="K55" i="1"/>
  <c r="L55" i="1" s="1"/>
  <c r="I55" i="1"/>
  <c r="F55" i="1"/>
  <c r="K54" i="1"/>
  <c r="L54" i="1" s="1"/>
  <c r="F54" i="1"/>
  <c r="K53" i="1"/>
  <c r="L53" i="1" s="1"/>
  <c r="F53" i="1"/>
  <c r="K52" i="1"/>
  <c r="L52" i="1" s="1"/>
  <c r="F52" i="1"/>
  <c r="K50" i="1"/>
  <c r="L50" i="1" s="1"/>
  <c r="F50" i="1"/>
  <c r="K49" i="1"/>
  <c r="L49" i="1" s="1"/>
  <c r="I49" i="1"/>
  <c r="F49" i="1"/>
  <c r="K48" i="1"/>
  <c r="L48" i="1" s="1"/>
  <c r="I48" i="1"/>
  <c r="F48" i="1"/>
  <c r="K46" i="1"/>
  <c r="L46" i="1" s="1"/>
  <c r="I46" i="1"/>
  <c r="F46" i="1"/>
  <c r="K45" i="1"/>
  <c r="L45" i="1" s="1"/>
  <c r="I45" i="1"/>
  <c r="F45" i="1"/>
  <c r="K44" i="1"/>
  <c r="L44" i="1" s="1"/>
  <c r="F44" i="1"/>
  <c r="K42" i="1"/>
  <c r="L42" i="1" s="1"/>
  <c r="I42" i="1"/>
  <c r="F42" i="1"/>
  <c r="K41" i="1"/>
  <c r="L41" i="1" s="1"/>
  <c r="F41" i="1"/>
  <c r="K39" i="1"/>
  <c r="L39" i="1" s="1"/>
  <c r="F39" i="1"/>
  <c r="K37" i="1"/>
  <c r="L37" i="1" s="1"/>
  <c r="I37" i="1"/>
  <c r="K36" i="1"/>
  <c r="L36" i="1" s="1"/>
  <c r="F36" i="1"/>
  <c r="K34" i="1"/>
  <c r="L34" i="1" s="1"/>
  <c r="I34" i="1"/>
  <c r="F34" i="1"/>
  <c r="K33" i="1"/>
  <c r="L33" i="1" s="1"/>
  <c r="F33" i="1"/>
  <c r="K32" i="1"/>
  <c r="L32" i="1" s="1"/>
  <c r="I32" i="1"/>
  <c r="F32" i="1"/>
  <c r="K30" i="1"/>
  <c r="L30" i="1" s="1"/>
  <c r="F30" i="1"/>
  <c r="K29" i="1"/>
  <c r="L29" i="1" s="1"/>
  <c r="F29" i="1"/>
  <c r="K27" i="1"/>
  <c r="L27" i="1" s="1"/>
  <c r="K26" i="1"/>
  <c r="L26" i="1" s="1"/>
  <c r="F26" i="1"/>
  <c r="K25" i="1"/>
  <c r="L25" i="1" s="1"/>
  <c r="I25" i="1"/>
  <c r="F25" i="1"/>
  <c r="K24" i="1"/>
  <c r="L24" i="1" s="1"/>
  <c r="I24" i="1"/>
  <c r="F24" i="1"/>
  <c r="K23" i="1"/>
  <c r="L23" i="1" s="1"/>
  <c r="I23" i="1"/>
  <c r="K22" i="1"/>
  <c r="L22" i="1" s="1"/>
  <c r="K21" i="1"/>
  <c r="L21" i="1" s="1"/>
  <c r="F21" i="1"/>
  <c r="K19" i="1"/>
  <c r="L19" i="1" s="1"/>
  <c r="F19" i="1"/>
  <c r="K18" i="1"/>
  <c r="L18" i="1" s="1"/>
  <c r="I18" i="1"/>
  <c r="F18" i="1"/>
  <c r="K17" i="1"/>
  <c r="L17" i="1" s="1"/>
  <c r="I17" i="1"/>
  <c r="F17" i="1"/>
  <c r="K16" i="1"/>
  <c r="L16" i="1" s="1"/>
  <c r="I16" i="1"/>
  <c r="F16" i="1"/>
  <c r="K15" i="1"/>
  <c r="L15" i="1" s="1"/>
  <c r="I15" i="1"/>
  <c r="K14" i="1"/>
  <c r="L14" i="1" s="1"/>
  <c r="I14" i="1"/>
  <c r="K13" i="1"/>
  <c r="L13" i="1" s="1"/>
  <c r="I13" i="1"/>
  <c r="F13" i="1"/>
  <c r="K12" i="1"/>
  <c r="L12" i="1" s="1"/>
  <c r="K11" i="1"/>
  <c r="L11" i="1" s="1"/>
  <c r="K10" i="1"/>
  <c r="L10" i="1" s="1"/>
  <c r="K9" i="1"/>
  <c r="L9" i="1" s="1"/>
  <c r="K8" i="1"/>
  <c r="L8" i="1" s="1"/>
  <c r="K7" i="1"/>
  <c r="L7" i="1" s="1"/>
  <c r="K5" i="1"/>
  <c r="I5" i="1"/>
  <c r="I126" i="1" l="1"/>
  <c r="I128" i="1" s="1"/>
  <c r="F124" i="1"/>
  <c r="L5" i="1"/>
  <c r="K117" i="1"/>
  <c r="K119" i="1" s="1"/>
  <c r="K120" i="1" s="1"/>
  <c r="L117" i="1"/>
  <c r="L119" i="1" s="1"/>
  <c r="K122" i="1" l="1"/>
  <c r="L120" i="1"/>
  <c r="L122" i="1" s="1"/>
</calcChain>
</file>

<file path=xl/sharedStrings.xml><?xml version="1.0" encoding="utf-8"?>
<sst xmlns="http://schemas.openxmlformats.org/spreadsheetml/2006/main" count="276" uniqueCount="232">
  <si>
    <t>MŠ PIONÝRSKÁ, BRUNTÁL - REKONSTRUKCE KUCHYNĚ - Specifikace technologie kuchyně a bilance energií</t>
  </si>
  <si>
    <t>Pol.</t>
  </si>
  <si>
    <t>Název zařízení a popis</t>
  </si>
  <si>
    <t>ks</t>
  </si>
  <si>
    <t>š x hl x v</t>
  </si>
  <si>
    <t>Plyn/ks (kW)</t>
  </si>
  <si>
    <t>Plyn celkem (kW)</t>
  </si>
  <si>
    <t>Napětí ( V )</t>
  </si>
  <si>
    <t>příkon/ks ( kW )</t>
  </si>
  <si>
    <t>Celkem příkon ( kW )</t>
  </si>
  <si>
    <t>Cena bez DPH za 1 ks</t>
  </si>
  <si>
    <t>Cena celkem bez DPH</t>
  </si>
  <si>
    <t>Cena celkem vč.DPH 21%</t>
  </si>
  <si>
    <t>01.00 KUCHYNĚ, PŘÍPRAVNY, SKLADY A VÝDEJNY 1.NP</t>
  </si>
  <si>
    <t>01.01 VARNÝ ÚSEK</t>
  </si>
  <si>
    <t>01.01.01</t>
  </si>
  <si>
    <r>
      <t>KONVEKTOMAT elektrický</t>
    </r>
    <r>
      <rPr>
        <sz val="9"/>
        <rFont val="Calibri"/>
        <family val="2"/>
        <charset val="238"/>
      </rPr>
      <t xml:space="preserve"> velikosti 6xGN1/1, příkon 11 kW/ 400 V</t>
    </r>
    <r>
      <rPr>
        <b/>
        <sz val="9"/>
        <rFont val="Calibri"/>
        <family val="2"/>
        <charset val="238"/>
      </rPr>
      <t xml:space="preserve"> včetně nerezového podstavce se vsuny pro GN</t>
    </r>
    <r>
      <rPr>
        <sz val="9"/>
        <rFont val="Calibri"/>
        <family val="2"/>
        <charset val="238"/>
      </rPr>
      <t>, oblé trojité sklo dveří, kapacita 6xGN1/1+1zásuv,  prac. teploty 30°C - 300°C, bojlerové vyvíjení páry, dva přívody vody, vestavěný tepelný výměník odpadové vody, dotykový ovládací panel, automatické mytí, obousměrný ventilátor (7 rychlostí), autodiagnostický servisní systém,vícebodová teplotní sonda, programovatelný - 1000 programů s 20 kroky, ruční sprcha</t>
    </r>
  </si>
  <si>
    <t xml:space="preserve">933x821x786 </t>
  </si>
  <si>
    <t>SADA GASTRONÁDOB</t>
  </si>
  <si>
    <t>GN 1/1-40, smaltovaná</t>
  </si>
  <si>
    <t>GN 1/1-60, smaltovaná</t>
  </si>
  <si>
    <t>GNO 1/1-60, děrovaná</t>
  </si>
  <si>
    <t>GN 1/1-100</t>
  </si>
  <si>
    <t>GN 1/1-100, děrovaná</t>
  </si>
  <si>
    <t>Rošt 1/1</t>
  </si>
  <si>
    <t>01.01.02</t>
  </si>
  <si>
    <r>
      <t>STŮL</t>
    </r>
    <r>
      <rPr>
        <sz val="9"/>
        <rFont val="Calibri"/>
        <family val="2"/>
        <charset val="238"/>
      </rPr>
      <t xml:space="preserve"> mobilní celonerezový nad plynovou stoličkou, bez lemu, tnož ve výšce cca 700 mm, podnoží z jaklů min. 35x35 mm</t>
    </r>
    <r>
      <rPr>
        <b/>
        <sz val="9"/>
        <rFont val="Calibri"/>
        <family val="2"/>
        <charset val="238"/>
      </rPr>
      <t>, 4 otočná kolečka z toho 2 s brzdou</t>
    </r>
  </si>
  <si>
    <t>800x900x900</t>
  </si>
  <si>
    <t>01.01.03</t>
  </si>
  <si>
    <r>
      <rPr>
        <b/>
        <sz val="9"/>
        <rFont val="Calibri"/>
        <family val="2"/>
        <charset val="238"/>
      </rPr>
      <t xml:space="preserve">ELEKTRICKÁ SKLOPNÁ PÁNEV </t>
    </r>
    <r>
      <rPr>
        <sz val="9"/>
        <rFont val="Calibri"/>
        <family val="2"/>
        <charset val="238"/>
      </rPr>
      <t>se dvěma vanami o objemu 2x35 l, motorické sklápění varné nádoby, celonerezová nádoba, víko bez otvorů s parozábranou, pracovní deska a ovládací panel z nerezové oceli AISI 304L, tlačítkem ovládané napouštění studené vody, nastavení teploty 50-300 ° C, nádoba s oblými kouty pro snadné čištění, masivní nerezové 12 mm dno nádoby, odvedení přeteklé vody do odpadu, krytí IPX4, seřizovatelné nožičky.</t>
    </r>
  </si>
  <si>
    <t>01.01.04</t>
  </si>
  <si>
    <r>
      <t>KOTEL S NEPŘÍMÝM OHŘEVEM</t>
    </r>
    <r>
      <rPr>
        <sz val="9"/>
        <rFont val="Calibri"/>
        <family val="2"/>
        <charset val="238"/>
      </rPr>
      <t>, objem 90 l, vnitřní stěny a dno duplikátoru z nerezové oceli AISI 316L, mokrá zóna s odvodem vody na pracovní desce, sendvičová izolace kotle, automatické dopouštění duplikátoru bez zásahu obsluhy se spektrometrickým čidlem odolným vodnímu kameni, zcela plynulá regulace výkonu, tlačítkem ovládané napouštění vody, krytí IPX4, pojistný ventil s automatickým odvzdušněním, sítko na výpusti, vyjímatelná měrka objemu se značením po 1O litrech, seřizovatelné nožičky, dvoupalcový výpustný ventil</t>
    </r>
    <r>
      <rPr>
        <b/>
        <sz val="9"/>
        <rFont val="Calibri"/>
        <family val="2"/>
        <charset val="238"/>
      </rPr>
      <t xml:space="preserve">, krytí IPX5. </t>
    </r>
  </si>
  <si>
    <t>01.01.05</t>
  </si>
  <si>
    <r>
      <t xml:space="preserve">SPORÁK plynový na uzavřeném podstavci, </t>
    </r>
    <r>
      <rPr>
        <sz val="9"/>
        <rFont val="Calibri"/>
        <family val="2"/>
        <charset val="238"/>
      </rPr>
      <t xml:space="preserve">vyjímatelná nerezová vana pod hořáky s odvodem přeteklých pokrmů do výsuvné nádoby, celonerezová konstrukce z kvalitní potravinářské oceli AISI 304 - EN 1.4301, hořáky vybaveny zapalovací elektrodou, zapalovacím hořáčkem a termoelektrickou pojistkou, hlavní uzávěr plynu na čele sporáku, podstavec s dvířky opatřen seřizovatelnými nožičkami
</t>
    </r>
  </si>
  <si>
    <t>01.01.06</t>
  </si>
  <si>
    <r>
      <t>NEREZOV</t>
    </r>
    <r>
      <rPr>
        <sz val="9"/>
        <rFont val="Calibri"/>
        <family val="2"/>
        <charset val="238"/>
      </rPr>
      <t>Á vpusť pod pánví a kotlem s protiskluzným roštem a odtokovým vývodem o průměru min. 100 mm, navařený šroub pro uzemnění</t>
    </r>
  </si>
  <si>
    <t>1600x400</t>
  </si>
  <si>
    <t>01.01.07</t>
  </si>
  <si>
    <r>
      <t>STOLIČKA plynová</t>
    </r>
    <r>
      <rPr>
        <sz val="9"/>
        <rFont val="Calibri"/>
        <family val="2"/>
        <charset val="238"/>
      </rPr>
      <t>, celonerezová konstrukce z kvalitní potravinářské oceli AISI 304 - EN 1.4301, plynový hořák se zapalovací elektrodou a čidlem termoelektrické pojistky, samostatná regulace hořáku, vařidlo je opatřeno všemi seřizovatelnými nožičkami</t>
    </r>
  </si>
  <si>
    <t>570x575x390</t>
  </si>
  <si>
    <t>01.01.08</t>
  </si>
  <si>
    <r>
      <t>NEREZOVÝ</t>
    </r>
    <r>
      <rPr>
        <sz val="9"/>
        <rFont val="Calibri"/>
        <family val="2"/>
        <charset val="238"/>
      </rPr>
      <t xml:space="preserve"> ODSÁVACÍ zákryt nad varným blokem - </t>
    </r>
    <r>
      <rPr>
        <b/>
        <sz val="9"/>
        <rFont val="Calibri"/>
        <family val="2"/>
        <charset val="238"/>
      </rPr>
      <t>DODÁVKA VZT</t>
    </r>
  </si>
  <si>
    <t>4600x1200x450</t>
  </si>
  <si>
    <t>01.02 PŘÍPRAVA MASA A VAJEC</t>
  </si>
  <si>
    <t>01.02.01</t>
  </si>
  <si>
    <r>
      <t>STŮL s dřezem</t>
    </r>
    <r>
      <rPr>
        <sz val="9"/>
        <rFont val="Calibri"/>
        <family val="2"/>
        <charset val="238"/>
      </rPr>
      <t xml:space="preserve"> vpravo 500x500mm, blok šuplíků vlevo, spodní police, kryt dřezu, celonerezový, zadní lem, nohy s patkami s možností seřízení, otvor pro stojánkovou baterii, podnoží z jaklů min. 35x35 mm</t>
    </r>
  </si>
  <si>
    <t>1600x700x900</t>
  </si>
  <si>
    <t>01.02.02</t>
  </si>
  <si>
    <t>Baterie stojánkova, dřezová</t>
  </si>
  <si>
    <t>01.02.03</t>
  </si>
  <si>
    <r>
      <t xml:space="preserve">POLICE </t>
    </r>
    <r>
      <rPr>
        <sz val="9"/>
        <rFont val="Calibri"/>
        <family val="2"/>
        <charset val="238"/>
      </rPr>
      <t>nástěnná, nerezová</t>
    </r>
    <r>
      <rPr>
        <b/>
        <sz val="9"/>
        <rFont val="Calibri"/>
        <family val="2"/>
        <charset val="238"/>
      </rPr>
      <t xml:space="preserve"> pod mikrovlnnou troubu</t>
    </r>
  </si>
  <si>
    <t>1000x400</t>
  </si>
  <si>
    <t>01.02.04</t>
  </si>
  <si>
    <r>
      <t>MIKROVLNNÁ trouba profesionální-</t>
    </r>
    <r>
      <rPr>
        <sz val="9"/>
        <rFont val="Calibri"/>
        <family val="2"/>
        <charset val="238"/>
      </rPr>
      <t xml:space="preserve"> nerezové provedení, ploché dno, ovládací panel pro snadné použití, programovatelná - 20 programů, objem 26 litrů, 5 stupňů výkonu, časovač na 40 min</t>
    </r>
  </si>
  <si>
    <t>01.02.05</t>
  </si>
  <si>
    <r>
      <rPr>
        <b/>
        <sz val="9"/>
        <rFont val="Calibri"/>
        <family val="2"/>
        <charset val="238"/>
      </rPr>
      <t>UMYVADLO</t>
    </r>
    <r>
      <rPr>
        <sz val="9"/>
        <rFont val="Calibri"/>
        <family val="2"/>
        <charset val="238"/>
      </rPr>
      <t xml:space="preserve"> porcelánové včetně stojánkové baterie, dávkovače tekutého mýdla, zásobníku papírových ručníků a odpadkového koše - </t>
    </r>
    <r>
      <rPr>
        <b/>
        <sz val="9"/>
        <rFont val="Calibri"/>
        <family val="2"/>
        <charset val="238"/>
      </rPr>
      <t>DODÁVKA ZTI</t>
    </r>
  </si>
  <si>
    <t>01.02.06</t>
  </si>
  <si>
    <r>
      <t xml:space="preserve">VÝLEVKA nerezová </t>
    </r>
    <r>
      <rPr>
        <sz val="9"/>
        <rFont val="Calibri"/>
        <family val="2"/>
        <charset val="238"/>
      </rPr>
      <t>s nástěnnou baterií</t>
    </r>
  </si>
  <si>
    <t>500x600x580</t>
  </si>
  <si>
    <t>01.02.07</t>
  </si>
  <si>
    <t>MASODESKA dřevěná</t>
  </si>
  <si>
    <t>400x600x80</t>
  </si>
  <si>
    <t>01.03 MYTÍ PROVOZNÍHO NÁDOBÍ</t>
  </si>
  <si>
    <t>01.03.01</t>
  </si>
  <si>
    <r>
      <t>STŮL se dvěma dřezy (</t>
    </r>
    <r>
      <rPr>
        <sz val="9"/>
        <rFont val="Calibri"/>
        <family val="2"/>
        <charset val="238"/>
      </rPr>
      <t xml:space="preserve"> 600x600 mm) celonerezový, zadní lem, roštová police, nohy s patkami s možností seřízení, otvor pro stojánkovou baterii, podnoží z jaklů min. 35x35 mm</t>
    </r>
  </si>
  <si>
    <t>1350x700x900</t>
  </si>
  <si>
    <t>01.03.02</t>
  </si>
  <si>
    <r>
      <t xml:space="preserve">BATERIE - SPRCHA </t>
    </r>
    <r>
      <rPr>
        <sz val="9"/>
        <rFont val="Calibri"/>
        <family val="2"/>
        <charset val="238"/>
      </rPr>
      <t xml:space="preserve"> tlaková, stojánková, na vyvažovací pružině, profi, nerezová, s pákovým ovládáním, s napouštěcím ramínkem, kotvení do zdi</t>
    </r>
  </si>
  <si>
    <t>01.04 PŘÍPRAVA ZELENINY</t>
  </si>
  <si>
    <t>01.04.01</t>
  </si>
  <si>
    <r>
      <t>CHLADICÍ stůl se 4 šuplíky a 1 dvířky,</t>
    </r>
    <r>
      <rPr>
        <sz val="9"/>
        <rFont val="Calibri"/>
        <family val="2"/>
        <charset val="238"/>
      </rPr>
      <t xml:space="preserve"> objem 428 l, z nerezové oceli, systém chlazení s nucenou cirkulací vzduchu, digitální displej pro el.řízení teploty a odmrazování, teplotní rozsah -2°C až +8°C, vyjímatelné rošty o rozměrech 530x325 mm</t>
    </r>
  </si>
  <si>
    <t>1792x700x850</t>
  </si>
  <si>
    <t>01.04.02</t>
  </si>
  <si>
    <r>
      <t>SKŘÍŇKA nástěnná,</t>
    </r>
    <r>
      <rPr>
        <sz val="9"/>
        <rFont val="Calibri"/>
        <family val="2"/>
        <charset val="238"/>
      </rPr>
      <t xml:space="preserve"> nerezová, posuvná dvířka</t>
    </r>
  </si>
  <si>
    <t>1250x350x650</t>
  </si>
  <si>
    <t>01.04.03</t>
  </si>
  <si>
    <r>
      <t>KROUHAČ zeleniny stolní,</t>
    </r>
    <r>
      <rPr>
        <sz val="9"/>
        <rFont val="Calibri"/>
        <family val="2"/>
        <charset val="238"/>
      </rPr>
      <t xml:space="preserve"> výkon krouhače min 300kg/hod, 375 ot/min, indukční motor, nerezová hřídel, magnetický bezpečnostní systém, kdy brzda motoru zastaví zařízení při otevření víka, nebo při zvednutí přítlačné páky, automatický restart, kryt motorového bloku, z nerezu, jedna regulace rychlosti, plátkuje, vlnkuje, strouhá, nudličkuje, kostičkuje, hranolkuje, celokovové provedení, odnímatelné víko s celokruhovou velkokapacitní násypkou a integrovaným tubusem: 1× kruhový plnící otvor o ploše 227 cm2 a průměru 175 mm, objem násypky 4,4 l – určen ke krouhání větších kusů zeleniny, 1× trubicový otvor o průměru 58 mm – umožňuje zpracovat křehkou zeleninu a zeleninu podlouhlého tvaru, stejnoměrný řez, 1× trubicový otvor o průměru 39 mm pro krájení drobného ovoce nebo zeleniny, hrozny – díky stlačovacímu kolíku, páka s posilovačem pohybu</t>
    </r>
  </si>
  <si>
    <t>01.05 POMOCNÝ ÚSEK</t>
  </si>
  <si>
    <t>01.05.01</t>
  </si>
  <si>
    <r>
      <t>STŮL nerezový</t>
    </r>
    <r>
      <rPr>
        <sz val="9"/>
        <rFont val="Calibri"/>
        <family val="2"/>
        <charset val="238"/>
      </rPr>
      <t>, zadní lem, 2 šuplíky pod pracovní deskou, spodní police, nohy s patkami s možností seřízení, podnoží z jaklů min. 35x35 mm</t>
    </r>
  </si>
  <si>
    <t>1300x700x900</t>
  </si>
  <si>
    <t>01.05.02</t>
  </si>
  <si>
    <r>
      <t xml:space="preserve">UNIVERZÁLNÍ šlehací a hnětací </t>
    </r>
    <r>
      <rPr>
        <sz val="9"/>
        <rFont val="Calibri"/>
        <family val="2"/>
        <charset val="238"/>
      </rPr>
      <t>stroj včetně příslušenství ( přípojný strojek na mletí masa, soustava dílů na řezání a strouhání, 30 litrové příslušenství a 60 litrové příslušenství -kotlíky, háky, metly...).Třírychlostní motor, který umožňuje použití nejvhodnějších otáček nástroje pro příslušný pracovní úkon.
Spouštění a zvedání kotlíku se provádí na boční straně převodovky.
Spouštění stroje se provádí pomocí 3 rychlostních tlačítek a vypínání stroje pomocí tlačítka STOP. Mechanický spínač ochranného krytu kotlíku.</t>
    </r>
  </si>
  <si>
    <t>570x1070x1140</t>
  </si>
  <si>
    <t>01.06 PORCOVÁNÍ A DOKONČOVÁNÍ a</t>
  </si>
  <si>
    <t>01.06.01</t>
  </si>
  <si>
    <r>
      <t>STŮL nerezový</t>
    </r>
    <r>
      <rPr>
        <sz val="9"/>
        <rFont val="Calibri"/>
        <family val="2"/>
        <charset val="238"/>
      </rPr>
      <t>, zadní lem, 2 šuplíky pod pracovní deskou vlevo, zadní odsazené nohy 200 mm, spodní police, nohy s patkami s možností seřízení, podnoží z jaklů min. 35x35 mm</t>
    </r>
  </si>
  <si>
    <t>1900x700x900</t>
  </si>
  <si>
    <t>01.07 PORCOVÁNÍ A DOKONČOVÁNÍ b</t>
  </si>
  <si>
    <t>01.07.01</t>
  </si>
  <si>
    <r>
      <t>STŮL pracovní</t>
    </r>
    <r>
      <rPr>
        <sz val="9"/>
        <rFont val="Calibri"/>
        <family val="2"/>
        <charset val="238"/>
      </rPr>
      <t xml:space="preserve">, blok šuplíků vlevo,  spodní 2 police, vpravo prostor pro podstolovou mrazníčku, </t>
    </r>
    <r>
      <rPr>
        <b/>
        <sz val="9"/>
        <rFont val="Calibri"/>
        <family val="2"/>
        <charset val="238"/>
      </rPr>
      <t>výsuvná zásuvka na 230 V</t>
    </r>
    <r>
      <rPr>
        <sz val="9"/>
        <rFont val="Calibri"/>
        <family val="2"/>
        <charset val="238"/>
      </rPr>
      <t>, celonerezový, zadní lem, nohy s patkami s možností seřízení, podnoží z jaklů min. 35x35 mm</t>
    </r>
  </si>
  <si>
    <t>2000x700x900</t>
  </si>
  <si>
    <t>01.07.02</t>
  </si>
  <si>
    <r>
      <t>MRAZICÍ skříň podstolová</t>
    </r>
    <r>
      <rPr>
        <sz val="9"/>
        <rFont val="Calibri"/>
        <family val="2"/>
        <charset val="238"/>
      </rPr>
      <t>, profesionální, nerezová, čistý objem 120 l</t>
    </r>
  </si>
  <si>
    <t>600x600x855</t>
  </si>
  <si>
    <t>01.08 PŘÍPRAVA TĚSTA</t>
  </si>
  <si>
    <t>01.08.01</t>
  </si>
  <si>
    <r>
      <t>STŮL pracovní</t>
    </r>
    <r>
      <rPr>
        <sz val="9"/>
        <rFont val="Calibri"/>
        <family val="2"/>
        <charset val="238"/>
      </rPr>
      <t xml:space="preserve">, spodní 2 police, vlevo prostor pro podstolovou mrazníčku, </t>
    </r>
    <r>
      <rPr>
        <b/>
        <sz val="9"/>
        <rFont val="Calibri"/>
        <family val="2"/>
        <charset val="238"/>
      </rPr>
      <t>výsuvná zásuvka na 230 V</t>
    </r>
    <r>
      <rPr>
        <sz val="9"/>
        <rFont val="Calibri"/>
        <family val="2"/>
        <charset val="238"/>
      </rPr>
      <t>, celonerezový, zadní lem, nohy s patkami s možností seřízení, podnoží z jaklů min. 35x35 mm</t>
    </r>
  </si>
  <si>
    <t>01.08.02</t>
  </si>
  <si>
    <r>
      <t>CHLADICÍ skříň podstolová</t>
    </r>
    <r>
      <rPr>
        <sz val="9"/>
        <rFont val="Calibri"/>
        <family val="2"/>
        <charset val="238"/>
      </rPr>
      <t>, profesionální, nerezová, čistý objem 120 l</t>
    </r>
  </si>
  <si>
    <t>01.08.03</t>
  </si>
  <si>
    <r>
      <t>STOLNÍ kuchyňská digitální váha,</t>
    </r>
    <r>
      <rPr>
        <sz val="9"/>
        <rFont val="Calibri"/>
        <family val="2"/>
        <charset val="238"/>
      </rPr>
      <t xml:space="preserve"> váživost do 5 kg, nerezová važná plocha</t>
    </r>
  </si>
  <si>
    <t>01.09 SKLAD ZELENINY</t>
  </si>
  <si>
    <t>01.09.01</t>
  </si>
  <si>
    <r>
      <t>CHLADICÍ skříň nerezová</t>
    </r>
    <r>
      <rPr>
        <sz val="9"/>
        <rFont val="Calibri"/>
        <family val="2"/>
        <charset val="238"/>
      </rPr>
      <t>, čistý objem min. 570 l, 4 roštové nastavitelné police GN2/1, dveře, teplotní rozsah +2 až +10°C, nerezové provedení, integrované madlo, plné dveře, lze měnit otevírání, elektronický termostat, chlazení s pomocným ventilátorem, zámek, nastavitelné nožky s pojezdovými válečky vzadu</t>
    </r>
  </si>
  <si>
    <t>777x695x1895</t>
  </si>
  <si>
    <t>01.09.02</t>
  </si>
  <si>
    <r>
      <t xml:space="preserve">ROŠT </t>
    </r>
    <r>
      <rPr>
        <sz val="9"/>
        <rFont val="Calibri"/>
        <family val="2"/>
        <charset val="238"/>
      </rPr>
      <t>dřevěný</t>
    </r>
  </si>
  <si>
    <t>1200x800</t>
  </si>
  <si>
    <t>01.09.03</t>
  </si>
  <si>
    <r>
      <t>STŮL pracovní</t>
    </r>
    <r>
      <rPr>
        <sz val="9"/>
        <rFont val="Calibri"/>
        <family val="2"/>
        <charset val="238"/>
      </rPr>
      <t>, bez police, celonerezový, zadní lem, nohy s patkami s možností seřízení, podnoží z jaklů min. 35x35 mm</t>
    </r>
  </si>
  <si>
    <t>1200x700x900</t>
  </si>
  <si>
    <t>01.10 HRUBÁ PŘÍPRAVNA ZELENINY</t>
  </si>
  <si>
    <t>01.10.01</t>
  </si>
  <si>
    <r>
      <t>STŮL s dřezem</t>
    </r>
    <r>
      <rPr>
        <sz val="9"/>
        <rFont val="Calibri"/>
        <family val="2"/>
        <charset val="238"/>
      </rPr>
      <t xml:space="preserve"> vlevo 500x500mm, spodní roštová police, celonerezový, zadní lem, nohy s patkami s možností seřízení, otvor pro stojánkovou baterii, podnoží z jaklů min. 35x35 mm</t>
    </r>
  </si>
  <si>
    <t>1500x700x900</t>
  </si>
  <si>
    <t>01.10.02</t>
  </si>
  <si>
    <t>01.10.03</t>
  </si>
  <si>
    <r>
      <t xml:space="preserve">UMYVADLO nerezové </t>
    </r>
    <r>
      <rPr>
        <sz val="9"/>
        <rFont val="Calibri"/>
        <family val="2"/>
        <charset val="238"/>
      </rPr>
      <t>s baterií</t>
    </r>
    <r>
      <rPr>
        <b/>
        <sz val="9"/>
        <rFont val="Calibri"/>
        <family val="2"/>
        <charset val="238"/>
      </rPr>
      <t>, dávkovač mýdla, zásovník ubrousků</t>
    </r>
  </si>
  <si>
    <t>470x370</t>
  </si>
  <si>
    <t>01.10.04</t>
  </si>
  <si>
    <r>
      <t xml:space="preserve">ŠKRABKA zeleniny nerezová, </t>
    </r>
    <r>
      <rPr>
        <sz val="9"/>
        <rFont val="Calibri"/>
        <family val="2"/>
        <charset val="238"/>
      </rPr>
      <t>včetně lapače škrobu, kapacita</t>
    </r>
    <r>
      <rPr>
        <b/>
        <sz val="9"/>
        <rFont val="Calibri"/>
        <family val="2"/>
        <charset val="238"/>
      </rPr>
      <t xml:space="preserve"> 20 kg</t>
    </r>
  </si>
  <si>
    <t>01.10.05</t>
  </si>
  <si>
    <r>
      <t xml:space="preserve">NEREZOVÁ vpusť </t>
    </r>
    <r>
      <rPr>
        <sz val="9"/>
        <rFont val="Calibri"/>
        <family val="2"/>
        <charset val="238"/>
      </rPr>
      <t>s protiskluzným roštem a odtokovým vývodem o průměru min. 75 mm. Navařený šroub pro uzemnění</t>
    </r>
  </si>
  <si>
    <t>300x300</t>
  </si>
  <si>
    <t>01.10.06</t>
  </si>
  <si>
    <r>
      <t xml:space="preserve">AUTOMATICKÁ </t>
    </r>
    <r>
      <rPr>
        <sz val="9"/>
        <rFont val="Calibri"/>
        <family val="2"/>
        <charset val="238"/>
      </rPr>
      <t>úpravna vody pro gastrozařízení, objemové řízení, max. průtok 2m3/hod, rozsah nastavení 0-99 m3</t>
    </r>
  </si>
  <si>
    <t>01.11 SKLAD POTRAVIN</t>
  </si>
  <si>
    <t>01.11.01</t>
  </si>
  <si>
    <t>01.11.02</t>
  </si>
  <si>
    <r>
      <t>MRAZICÍ skříň</t>
    </r>
    <r>
      <rPr>
        <sz val="9"/>
        <rFont val="Calibri"/>
        <family val="2"/>
        <charset val="238"/>
      </rPr>
      <t>, čistý objem min. 555 l, 6 mrazicích GN2/1, nenastavitelných plných polic, statické chlazení, dveře, tepltoní rozsah -24 až -10°C, nerezové provedení, integrované madlo, plné dveře, lze měnit otevírání, elektronický termostat, pevné chlazené police, zámek, nastavitelné nožky s pojezdovými válečky vzadu</t>
    </r>
  </si>
  <si>
    <t>01.11.03</t>
  </si>
  <si>
    <r>
      <t xml:space="preserve">REGÁL nerezový, </t>
    </r>
    <r>
      <rPr>
        <sz val="9"/>
        <rFont val="Calibri"/>
        <family val="2"/>
        <charset val="238"/>
      </rPr>
      <t>5 polic ( min. 3 přestavitelné)</t>
    </r>
  </si>
  <si>
    <t>1300x600x1800</t>
  </si>
  <si>
    <t>01.11.04</t>
  </si>
  <si>
    <t>1700x600x1800</t>
  </si>
  <si>
    <t>01.12 SKLAD NÁDOBÍ</t>
  </si>
  <si>
    <t>01.12.01</t>
  </si>
  <si>
    <t>1500x600x1800</t>
  </si>
  <si>
    <t>01.12.02</t>
  </si>
  <si>
    <t>1100x600x1800</t>
  </si>
  <si>
    <t>01.14a VÝDEJ STRAVY A</t>
  </si>
  <si>
    <t>01.14a.01</t>
  </si>
  <si>
    <r>
      <t>STŮL nerezový</t>
    </r>
    <r>
      <rPr>
        <sz val="9"/>
        <rFont val="Calibri"/>
        <family val="2"/>
        <charset val="238"/>
      </rPr>
      <t>, zadní lem, 3 šuplíky pod pracovní deskou, uazvřen posuvnými dvířky, 2x spodní police, nohy s patkami s možností seřízení, podnoží z jaklů min. 35x35 mm,</t>
    </r>
    <r>
      <rPr>
        <b/>
        <sz val="9"/>
        <rFont val="Calibri"/>
        <family val="2"/>
        <charset val="238"/>
      </rPr>
      <t xml:space="preserve"> levý přední roh zkosený!</t>
    </r>
  </si>
  <si>
    <t>1800x600x900</t>
  </si>
  <si>
    <t>01.14a.02</t>
  </si>
  <si>
    <r>
      <t xml:space="preserve">VODNÍ LÁZEŇ mobilní - </t>
    </r>
    <r>
      <rPr>
        <sz val="9"/>
        <rFont val="Calibri"/>
        <family val="2"/>
        <charset val="238"/>
      </rPr>
      <t>velikost 1x GN1/1, spodní police, ovládání na konstrukci,  z chromniklové oceli 18/10, hloubka GN až 200 mm, 4 otočná kolečka z toho 2 s brzdou, teplotní rozsah minimálně +30 až + 90 stupňů</t>
    </r>
  </si>
  <si>
    <t>415x630x900</t>
  </si>
  <si>
    <t>01.14a.03</t>
  </si>
  <si>
    <r>
      <t>STŮL nad myčkou nádobí se dvěma dřezy (</t>
    </r>
    <r>
      <rPr>
        <sz val="9"/>
        <rFont val="Calibri"/>
        <family val="2"/>
        <charset val="238"/>
      </rPr>
      <t xml:space="preserve"> 450x450 mm) vlevo, vpravo prostor pro myčku nádobí 600x600x850 mm, celonerezový, zadní lem, nohy s patkami s možností seřízení, otvor pro stojánkovou baterii, podnoží z jaklů min. 35x35 mm</t>
    </r>
    <r>
      <rPr>
        <b/>
        <sz val="9"/>
        <rFont val="Calibri"/>
        <family val="2"/>
        <charset val="238"/>
      </rPr>
      <t>,   levý přední roh zkosený!</t>
    </r>
  </si>
  <si>
    <t>1700x600x900</t>
  </si>
  <si>
    <t>01.14a.04</t>
  </si>
  <si>
    <r>
      <t xml:space="preserve">MYČKA stolního nádobí  </t>
    </r>
    <r>
      <rPr>
        <sz val="9"/>
        <rFont val="Calibri"/>
        <family val="2"/>
        <charset val="238"/>
      </rPr>
      <t>- dvouplášťové provedení, vstupní výška 380 mm, koš 500x500 mm, elektronické ovládání, mycí cyklus 120 sekund, teoretická produkce 30 košů/hod, objem mycí vany 20 litrů, topné těleso 2,8 kW, objem bojleru 7 litrů o příkonu 2,8 kW, spotřeba vody pouze 2,4 litrů na cyklus, filtry v mycí vaně z nerezové oceli AISI-304, magnetický spínač dvířek, dávkovač oplachového prostředku, startovací sada mycího a oplachového prostředku (10+10 litrů) v ceně, 2x koš a 2x košík na příbory také v ceně</t>
    </r>
  </si>
  <si>
    <t>600x600x830</t>
  </si>
  <si>
    <t>01.14a.05</t>
  </si>
  <si>
    <t>01.14a.06</t>
  </si>
  <si>
    <t>1700x350x650</t>
  </si>
  <si>
    <t>01.14a.07</t>
  </si>
  <si>
    <r>
      <rPr>
        <b/>
        <sz val="9"/>
        <rFont val="Calibri"/>
        <family val="2"/>
        <charset val="238"/>
      </rPr>
      <t>UMYVADLO</t>
    </r>
    <r>
      <rPr>
        <sz val="9"/>
        <rFont val="Calibri"/>
        <family val="2"/>
        <charset val="238"/>
      </rPr>
      <t xml:space="preserve"> nerezové s kolenovým ovládáním, dávkovače tekutého mýdla, zásobníku papírových ručníků a odpadkového koše</t>
    </r>
  </si>
  <si>
    <t>01.14b VÝDEJ STRAVY B</t>
  </si>
  <si>
    <t>01.14b.01</t>
  </si>
  <si>
    <r>
      <t>STŮL nerezový</t>
    </r>
    <r>
      <rPr>
        <sz val="9"/>
        <rFont val="Calibri"/>
        <family val="2"/>
        <charset val="238"/>
      </rPr>
      <t>, zadní lem, 3 šuplíky pod pracovní deskou, uazvřen posuvnými dvířky, 2x spodní police, nohy s patkami s možností seřízení, podnoží z jaklů min. 35x35 mm,</t>
    </r>
    <r>
      <rPr>
        <b/>
        <sz val="9"/>
        <rFont val="Calibri"/>
        <family val="2"/>
        <charset val="238"/>
      </rPr>
      <t xml:space="preserve"> pravý přední roh zkosený!</t>
    </r>
  </si>
  <si>
    <t>01.14b.02</t>
  </si>
  <si>
    <t>01.14b.03</t>
  </si>
  <si>
    <r>
      <t>STŮL nad myčkou nádobí se dvěma dřezy (</t>
    </r>
    <r>
      <rPr>
        <sz val="9"/>
        <rFont val="Calibri"/>
        <family val="2"/>
        <charset val="238"/>
      </rPr>
      <t xml:space="preserve"> 450x450 mm) vpravo, vlevo prostor pro myčku nádobí 600x600x850 mm, celonerezový, zadní lem, nohy s patkami s možností seřízení, otvor pro stojánkovou baterii, podnoží z jaklů min. 35x35 mm</t>
    </r>
    <r>
      <rPr>
        <b/>
        <sz val="9"/>
        <rFont val="Calibri"/>
        <family val="2"/>
        <charset val="238"/>
      </rPr>
      <t>,   pravý přední roh zkosený!</t>
    </r>
  </si>
  <si>
    <t>01.14b.04</t>
  </si>
  <si>
    <t>01.14b.05</t>
  </si>
  <si>
    <t>01.14b.06</t>
  </si>
  <si>
    <t>01.14b.07</t>
  </si>
  <si>
    <t>01.14b.08</t>
  </si>
  <si>
    <t>1800x350x650</t>
  </si>
  <si>
    <t>02.00 VÝDEJNY VE 2.NP</t>
  </si>
  <si>
    <t>02.01a VÝDEJ STRAVY 2.NP</t>
  </si>
  <si>
    <t>02.01a.01</t>
  </si>
  <si>
    <r>
      <t>STŮL se dvěma dřezy (</t>
    </r>
    <r>
      <rPr>
        <sz val="9"/>
        <rFont val="Calibri"/>
        <family val="2"/>
        <charset val="238"/>
      </rPr>
      <t xml:space="preserve"> 450x450 mm) vpravo, šuplík pod deskou, spodní police, celonerezový, zadní lem, nohy s patkami s možností seřízení, otvor pro stojánkovou baterii, podnoží z jaklů min. 35x35 mm</t>
    </r>
    <r>
      <rPr>
        <b/>
        <sz val="9"/>
        <rFont val="Calibri"/>
        <family val="2"/>
        <charset val="238"/>
      </rPr>
      <t>,   levý přední roh zkosený!</t>
    </r>
  </si>
  <si>
    <t>1600x600x900</t>
  </si>
  <si>
    <t>02.01a.02</t>
  </si>
  <si>
    <t>02.01a.03</t>
  </si>
  <si>
    <r>
      <t xml:space="preserve">MYČKA stolního nádobí na nerezové podstavci </t>
    </r>
    <r>
      <rPr>
        <sz val="9"/>
        <rFont val="Calibri"/>
        <family val="2"/>
        <charset val="238"/>
      </rPr>
      <t>- dvouplášťové provedení, vstupní výška 380 mm, koš 500x500 mm, elektronické ovládání, mycí cyklus 120 sekund, teoretická produkce 30 košů/hod, objem mycí vany 20 litrů, topné těleso 2,8 kW, objem bojleru 7 litrů o příkonu 2,8 kW, spotřeba vody pouze 2,4 litrů na cyklus, filtry v mycí vaně z nerezové oceli AISI-304, magnetický spínač dvířek, dávkovač oplachového prostředku, startovací sada mycího a oplachového prostředku (10+10 litrů) v ceně, 2x koš a 2x košík na příbory také v ceně</t>
    </r>
  </si>
  <si>
    <t>02.01a.04</t>
  </si>
  <si>
    <r>
      <t>STŮL nerezový</t>
    </r>
    <r>
      <rPr>
        <sz val="9"/>
        <rFont val="Calibri"/>
        <family val="2"/>
        <charset val="238"/>
      </rPr>
      <t>, zadní lem, uzavřen posuvnými dvířky, 2x spodní police, nohy s patkami s možností seřízení, podnoží z jaklů min. 35x35 mm</t>
    </r>
  </si>
  <si>
    <t>1200x600x900</t>
  </si>
  <si>
    <t>02.01a.05</t>
  </si>
  <si>
    <t>02.01a.06</t>
  </si>
  <si>
    <r>
      <t>STŮL nerezový</t>
    </r>
    <r>
      <rPr>
        <sz val="9"/>
        <rFont val="Calibri"/>
        <family val="2"/>
        <charset val="238"/>
      </rPr>
      <t>, zadní lem, 2x spodní police, nohy s patkami s možností seřízení, podnoží z jaklů min. 35x35 mm</t>
    </r>
    <r>
      <rPr>
        <b/>
        <sz val="9"/>
        <rFont val="Calibri"/>
        <family val="2"/>
        <charset val="238"/>
      </rPr>
      <t>,  levý a pravý přední roh zkosený!</t>
    </r>
  </si>
  <si>
    <t>1800x400x900</t>
  </si>
  <si>
    <t>02.01a.07</t>
  </si>
  <si>
    <t>02.01b VÝDEJ STRAVY 2.NP</t>
  </si>
  <si>
    <t>02.01b.01</t>
  </si>
  <si>
    <r>
      <t>STŮL se dvěma dřezy (</t>
    </r>
    <r>
      <rPr>
        <sz val="9"/>
        <rFont val="Calibri"/>
        <family val="2"/>
        <charset val="238"/>
      </rPr>
      <t xml:space="preserve"> 450x450 mm) vlevo, šuplík pod deskou, spodní police, celonerezový, zadní lem, nohy s patkami s možností seřízení, otvor pro stojánkovou baterii, podnoží z jaklů min. 35x35 mm</t>
    </r>
    <r>
      <rPr>
        <b/>
        <sz val="9"/>
        <rFont val="Calibri"/>
        <family val="2"/>
        <charset val="238"/>
      </rPr>
      <t>,   pravý přední roh zkosený!</t>
    </r>
  </si>
  <si>
    <t>02.01b.02</t>
  </si>
  <si>
    <t>02.01b.03</t>
  </si>
  <si>
    <t>02.01b.04</t>
  </si>
  <si>
    <t>02.01b.05</t>
  </si>
  <si>
    <t>02.01b.06</t>
  </si>
  <si>
    <t>02.01b.07</t>
  </si>
  <si>
    <t>DALŠÍ ZAŘÍZENÍ</t>
  </si>
  <si>
    <r>
      <t>VOZÍK manipulační plošinový nerezový,</t>
    </r>
    <r>
      <rPr>
        <i/>
        <sz val="9"/>
        <rFont val="Calibri"/>
        <family val="2"/>
        <charset val="238"/>
      </rPr>
      <t xml:space="preserve"> 4 kola otočná, dvě s brzdou</t>
    </r>
  </si>
  <si>
    <t>900x600x900</t>
  </si>
  <si>
    <r>
      <t>MIKROVLNNÁ trouba profesionální PRO VÝDEJNY-</t>
    </r>
    <r>
      <rPr>
        <i/>
        <sz val="9"/>
        <rFont val="Calibri"/>
        <family val="2"/>
        <charset val="238"/>
      </rPr>
      <t xml:space="preserve"> nerezové provedení, ploché dno, ovládací panel pro snadné použití, programovatelná - 20 programů, objem 26 litrů, 5 stupňů výkonu, časovač na 40 min</t>
    </r>
  </si>
  <si>
    <r>
      <t>TERMOS ohřevný izolovaný na nápoje</t>
    </r>
    <r>
      <rPr>
        <i/>
        <sz val="9"/>
        <rFont val="Calibri"/>
        <family val="2"/>
        <charset val="238"/>
      </rPr>
      <t>, nerezový, objem 15,8 l, udržovací teplota 60/80/100°C, výška pod kohoutem 130 mm, odnímatelná odkapová miska</t>
    </r>
  </si>
  <si>
    <t>VÝROBNÍK čaje a kávy automatický do denní místnosti</t>
  </si>
  <si>
    <t>Pracovní deska PE - 3x různá barva</t>
  </si>
  <si>
    <t>500x350x15</t>
  </si>
  <si>
    <t>Rychlovarná konvice, objem 1,7 l</t>
  </si>
  <si>
    <r>
      <t xml:space="preserve">Regál nerezový v úklidové komoře, </t>
    </r>
    <r>
      <rPr>
        <i/>
        <sz val="9"/>
        <rFont val="Calibri"/>
        <family val="2"/>
        <charset val="238"/>
      </rPr>
      <t>5 polic ( min. 3 přestavitelné)</t>
    </r>
    <r>
      <rPr>
        <b/>
        <i/>
        <sz val="9"/>
        <rFont val="Calibri"/>
        <family val="2"/>
        <charset val="238"/>
      </rPr>
      <t xml:space="preserve"> - doměřit dle skutečnosti</t>
    </r>
  </si>
  <si>
    <t>1300x300x1800</t>
  </si>
  <si>
    <t>Organizér na zeď pro uložení mopů</t>
  </si>
  <si>
    <t xml:space="preserve">Teflonová pánev nízká průměr 32cm </t>
  </si>
  <si>
    <t xml:space="preserve">Teflonová pánev vysoká - WOK průměr 30cm </t>
  </si>
  <si>
    <t xml:space="preserve">Velká nerez naběračka průměr 12 cm </t>
  </si>
  <si>
    <t>Nízký nerez kastrol malý průměr 16 cm</t>
  </si>
  <si>
    <t>Nerez mísa průměr 34 cm</t>
  </si>
  <si>
    <t>Nízký nerez kastrol průměr 38 cm</t>
  </si>
  <si>
    <r>
      <t xml:space="preserve">LÉKARNIČKA </t>
    </r>
    <r>
      <rPr>
        <i/>
        <sz val="9"/>
        <rFont val="Calibri"/>
        <family val="2"/>
        <charset val="238"/>
      </rPr>
      <t>profesionální do gastroprovozů</t>
    </r>
  </si>
  <si>
    <r>
      <t>CHLADICÍ skříň na organický odpad,</t>
    </r>
    <r>
      <rPr>
        <i/>
        <sz val="9"/>
        <rFont val="Calibri"/>
        <family val="2"/>
        <charset val="238"/>
      </rPr>
      <t xml:space="preserve"> čistý objem min. 119 l, nastavitelné police. teplotní rozsah +2 až +10°C,  integrované madlo, plné dveře, lze měnit otevírání, elektronický termostat, chlazení s pomocným ventilátorem, zámek, nastavitelné nožky s pojezdovými válečky vzadu</t>
    </r>
  </si>
  <si>
    <t>MEZISOUČET (DODÁVKA ZAŘÍZENÍ)</t>
  </si>
  <si>
    <t>Doprava, demotáž stávající technologie, případná oprava znovu použitelného zařízení kuchyně, montáž, zprovoznění, výchozí revize, zaučení personálu.</t>
  </si>
  <si>
    <t>Cena gastrozařízení, doprava a montáž celkem</t>
  </si>
  <si>
    <t>POZNÁMKY:</t>
  </si>
  <si>
    <t>PLYN CELKOVĚ</t>
  </si>
  <si>
    <t>kW</t>
  </si>
  <si>
    <t>Veškerý kovový nábytek bude opatředn šroubky pro ochranné pospojování.</t>
  </si>
  <si>
    <t xml:space="preserve">V nabídkové ceně bude zakalkulováno i uskladnění opětovně používaných stávajících zařízení po dobu provádění rekonstrukce. </t>
  </si>
  <si>
    <t>CELKOVÝ INSTALOVANÝ PŘÍKON</t>
  </si>
  <si>
    <t>SOUDOBOST</t>
  </si>
  <si>
    <t>MAXIMÁLNÍ SOUDOBÝ PŘÍKON</t>
  </si>
  <si>
    <t xml:space="preserve">Tato technická specifikace stanoví minimání požadavky na navržená zařízení, které je nutno v nabídkách dodržet. Měřitelné parametry se v nabídkách uchazečů se mohou lišit od údajů v této specifikaci maximálně o 5% (není-li u položky uvedeno jinak), přitom však musí uchazeč zajistit, aby těmito změnami nebyla ohrožena  kompatibilita celého technologického souboru ve všech jeho částech. Rovněž nesmí tyto změny zhoršit bezpečnostní, hygienické, provozní, výkonnostní ani technické poměry v navrženém provozu ani vyvolat nutnost změn v navazujících částech projektu a budovaného díla. </t>
  </si>
  <si>
    <t>Gastrotechnologie celkem</t>
  </si>
  <si>
    <t>% základny</t>
  </si>
  <si>
    <t>VRN  - GZS, kompletace, ostatní</t>
  </si>
  <si>
    <t>zeleně označené řádky nevyplňovat - mají pouze informativní charakter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</si>
</sst>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Kč&quot;;[Red]#,##0&quot; Kč&quot;"/>
  </numFmts>
  <fonts count="12" x14ac:knownFonts="1">
    <font>
      <sz val="11"/>
      <color theme="1"/>
      <name val="Calibri"/>
      <family val="2"/>
      <charset val="238"/>
      <scheme val="minor"/>
    </font>
    <font>
      <sz val="12"/>
      <name val="Calibri"/>
      <family val="2"/>
      <charset val="238"/>
    </font>
    <font>
      <sz val="8"/>
      <name val="Calibri"/>
      <family val="2"/>
      <charset val="238"/>
    </font>
    <font>
      <sz val="10"/>
      <name val="Calibri"/>
      <family val="2"/>
      <charset val="238"/>
    </font>
    <font>
      <sz val="9"/>
      <name val="Calibri"/>
      <family val="2"/>
      <charset val="238"/>
    </font>
    <font>
      <b/>
      <sz val="9"/>
      <name val="Calibri"/>
      <family val="2"/>
      <charset val="238"/>
    </font>
    <font>
      <b/>
      <i/>
      <sz val="9"/>
      <name val="Calibri"/>
      <family val="2"/>
      <charset val="238"/>
    </font>
    <font>
      <i/>
      <sz val="9"/>
      <name val="Calibri"/>
      <family val="2"/>
      <charset val="238"/>
    </font>
    <font>
      <i/>
      <sz val="10"/>
      <name val="Calibri"/>
      <family val="2"/>
      <charset val="238"/>
    </font>
    <font>
      <b/>
      <sz val="10"/>
      <name val="Calibri"/>
      <family val="2"/>
      <charset val="238"/>
    </font>
    <font>
      <b/>
      <sz val="8"/>
      <name val="Calibri"/>
      <family val="2"/>
      <charset val="238"/>
    </font>
    <font>
      <b/>
      <sz val="12"/>
      <name val="Calibri"/>
      <family val="2"/>
      <charset val="238"/>
    </font>
  </fonts>
  <fills count="4">
    <fill>
      <patternFill patternType="none"/>
    </fill>
    <fill>
      <patternFill patternType="gray125"/>
    </fill>
    <fill>
      <patternFill patternType="solid">
        <fgColor indexed="44"/>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1">
    <xf numFmtId="0" fontId="0" fillId="0" borderId="0"/>
  </cellStyleXfs>
  <cellXfs count="96">
    <xf numFmtId="0" fontId="0" fillId="0" borderId="0" xfId="0"/>
    <xf numFmtId="164" fontId="5" fillId="0" borderId="1" xfId="0" applyNumberFormat="1" applyFont="1" applyBorder="1" applyAlignment="1" applyProtection="1">
      <alignment horizontal="center" vertical="center" wrapText="1" shrinkToFit="1"/>
      <protection locked="0"/>
    </xf>
    <xf numFmtId="164" fontId="4" fillId="2" borderId="1" xfId="0" applyNumberFormat="1" applyFont="1" applyFill="1" applyBorder="1" applyAlignment="1" applyProtection="1">
      <alignment horizontal="center" vertical="top"/>
      <protection locked="0"/>
    </xf>
    <xf numFmtId="164" fontId="4" fillId="0" borderId="1" xfId="0" applyNumberFormat="1" applyFont="1" applyBorder="1" applyAlignment="1" applyProtection="1">
      <alignment horizontal="center" vertical="top" wrapText="1"/>
      <protection locked="0"/>
    </xf>
    <xf numFmtId="164" fontId="7" fillId="0" borderId="1" xfId="0" applyNumberFormat="1" applyFont="1" applyBorder="1" applyAlignment="1" applyProtection="1">
      <alignment horizontal="center" vertical="top" wrapText="1"/>
      <protection locked="0"/>
    </xf>
    <xf numFmtId="164" fontId="7" fillId="0" borderId="1" xfId="0" applyNumberFormat="1" applyFont="1" applyBorder="1" applyAlignment="1" applyProtection="1">
      <alignment horizontal="center" vertical="top"/>
      <protection locked="0"/>
    </xf>
    <xf numFmtId="164" fontId="4" fillId="3" borderId="1" xfId="0" applyNumberFormat="1" applyFont="1" applyFill="1" applyBorder="1" applyAlignment="1" applyProtection="1">
      <alignment horizontal="center" vertical="top" wrapText="1"/>
      <protection locked="0"/>
    </xf>
    <xf numFmtId="164" fontId="7" fillId="2" borderId="1" xfId="0" applyNumberFormat="1" applyFont="1" applyFill="1" applyBorder="1" applyAlignment="1" applyProtection="1">
      <alignment horizontal="center" vertical="top"/>
      <protection locked="0"/>
    </xf>
    <xf numFmtId="164" fontId="7" fillId="0" borderId="2" xfId="0" applyNumberFormat="1" applyFont="1" applyBorder="1" applyAlignment="1" applyProtection="1">
      <alignment horizontal="center" vertical="top" wrapText="1"/>
      <protection locked="0"/>
    </xf>
    <xf numFmtId="164" fontId="4" fillId="0" borderId="3" xfId="0" applyNumberFormat="1" applyFont="1" applyBorder="1" applyAlignment="1" applyProtection="1">
      <alignment horizontal="center" vertical="top" wrapText="1"/>
      <protection locked="0"/>
    </xf>
    <xf numFmtId="164" fontId="4" fillId="0" borderId="3" xfId="0" applyNumberFormat="1" applyFont="1" applyBorder="1" applyAlignment="1" applyProtection="1">
      <alignment horizontal="center" vertical="top"/>
      <protection locked="0"/>
    </xf>
    <xf numFmtId="0" fontId="1" fillId="0" borderId="0" xfId="0" applyFont="1"/>
    <xf numFmtId="0" fontId="2" fillId="0" borderId="0" xfId="0" applyFont="1"/>
    <xf numFmtId="0" fontId="3" fillId="0" borderId="0" xfId="0" applyFont="1" applyAlignment="1">
      <alignment vertical="top"/>
    </xf>
    <xf numFmtId="0" fontId="4" fillId="0" borderId="0" xfId="0" applyFont="1" applyAlignment="1">
      <alignment vertical="top"/>
    </xf>
    <xf numFmtId="164" fontId="4" fillId="0" borderId="0" xfId="0" applyNumberFormat="1" applyFont="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4" fillId="2" borderId="1" xfId="0" applyFont="1" applyFill="1" applyBorder="1" applyAlignment="1">
      <alignment horizontal="center" vertical="top"/>
    </xf>
    <xf numFmtId="0" fontId="5" fillId="2" borderId="1" xfId="0" applyFont="1" applyFill="1" applyBorder="1" applyAlignment="1">
      <alignment horizontal="center"/>
    </xf>
    <xf numFmtId="49" fontId="5" fillId="0" borderId="1" xfId="0" applyNumberFormat="1" applyFont="1" applyBorder="1" applyAlignment="1">
      <alignment horizontal="center" vertical="top"/>
    </xf>
    <xf numFmtId="0" fontId="5" fillId="0" borderId="1" xfId="0" applyFont="1" applyBorder="1" applyAlignment="1">
      <alignment horizontal="left" vertical="top" wrapText="1"/>
    </xf>
    <xf numFmtId="0" fontId="4" fillId="0" borderId="1" xfId="0" applyFont="1" applyBorder="1" applyAlignment="1">
      <alignment horizontal="center" vertical="top"/>
    </xf>
    <xf numFmtId="164" fontId="4"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7" fillId="0" borderId="1" xfId="0" applyFont="1" applyBorder="1" applyAlignment="1">
      <alignment horizontal="center" vertical="top"/>
    </xf>
    <xf numFmtId="164" fontId="7" fillId="0" borderId="1" xfId="0" applyNumberFormat="1" applyFont="1" applyBorder="1" applyAlignment="1">
      <alignment horizontal="center" vertical="top" wrapText="1"/>
    </xf>
    <xf numFmtId="0" fontId="7"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49" fontId="5" fillId="3" borderId="1" xfId="0" applyNumberFormat="1" applyFont="1" applyFill="1" applyBorder="1" applyAlignment="1">
      <alignment horizontal="center" vertical="top"/>
    </xf>
    <xf numFmtId="0" fontId="5" fillId="3" borderId="1" xfId="0" applyFont="1" applyFill="1" applyBorder="1" applyAlignment="1">
      <alignment horizontal="left" vertical="top" wrapText="1"/>
    </xf>
    <xf numFmtId="0" fontId="4" fillId="3" borderId="1" xfId="0" applyFont="1" applyFill="1" applyBorder="1" applyAlignment="1">
      <alignment horizontal="center" vertical="top"/>
    </xf>
    <xf numFmtId="0" fontId="5" fillId="0" borderId="1" xfId="0" applyFont="1" applyBorder="1" applyAlignment="1">
      <alignment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center" vertical="top" wrapText="1"/>
    </xf>
    <xf numFmtId="0" fontId="5" fillId="0" borderId="1" xfId="0" applyFont="1" applyBorder="1" applyAlignment="1">
      <alignment horizontal="center" vertical="top"/>
    </xf>
    <xf numFmtId="0" fontId="7" fillId="2" borderId="1" xfId="0" applyFont="1" applyFill="1" applyBorder="1" applyAlignment="1">
      <alignment horizontal="center" vertical="top"/>
    </xf>
    <xf numFmtId="0" fontId="6" fillId="2" borderId="1" xfId="0" applyFont="1" applyFill="1" applyBorder="1" applyAlignment="1">
      <alignment horizontal="center"/>
    </xf>
    <xf numFmtId="0" fontId="6" fillId="0" borderId="1" xfId="0" applyFont="1" applyBorder="1" applyAlignment="1">
      <alignment vertical="top" wrapText="1"/>
    </xf>
    <xf numFmtId="0" fontId="7" fillId="0" borderId="1" xfId="0" applyFont="1" applyBorder="1" applyAlignment="1">
      <alignment horizontal="center" vertical="top" wrapText="1"/>
    </xf>
    <xf numFmtId="0" fontId="7" fillId="0" borderId="2" xfId="0" applyFont="1" applyBorder="1" applyAlignment="1">
      <alignment horizontal="center" vertical="top"/>
    </xf>
    <xf numFmtId="0" fontId="6" fillId="0" borderId="2" xfId="0" applyFont="1" applyBorder="1" applyAlignment="1">
      <alignment vertical="top" wrapText="1"/>
    </xf>
    <xf numFmtId="0" fontId="7" fillId="0" borderId="2" xfId="0" applyFont="1" applyBorder="1" applyAlignment="1">
      <alignment horizontal="center" vertical="top" wrapText="1"/>
    </xf>
    <xf numFmtId="49" fontId="5" fillId="0" borderId="3" xfId="0" applyNumberFormat="1" applyFont="1" applyBorder="1" applyAlignment="1">
      <alignment horizontal="center" vertical="top" wrapText="1"/>
    </xf>
    <xf numFmtId="0" fontId="9" fillId="0" borderId="3" xfId="0" applyFont="1" applyBorder="1" applyAlignment="1">
      <alignment wrapText="1"/>
    </xf>
    <xf numFmtId="0" fontId="4" fillId="0" borderId="3" xfId="0" applyFont="1" applyBorder="1" applyAlignment="1">
      <alignment horizontal="center" vertical="top" wrapText="1"/>
    </xf>
    <xf numFmtId="0" fontId="10" fillId="0" borderId="1" xfId="0" applyFont="1" applyBorder="1" applyAlignment="1">
      <alignment horizontal="center" vertical="center"/>
    </xf>
    <xf numFmtId="0" fontId="5" fillId="0" borderId="1" xfId="0" applyFont="1" applyBorder="1" applyAlignment="1">
      <alignment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10" fillId="0" borderId="1" xfId="0" applyFont="1" applyBorder="1" applyAlignment="1">
      <alignment horizontal="center" vertical="top"/>
    </xf>
    <xf numFmtId="0" fontId="11" fillId="0" borderId="1" xfId="0" applyFont="1" applyBorder="1" applyAlignment="1">
      <alignment vertical="center" wrapText="1"/>
    </xf>
    <xf numFmtId="0" fontId="11" fillId="0" borderId="0" xfId="0" applyFont="1" applyAlignment="1">
      <alignment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2" fillId="0" borderId="0" xfId="0" applyFont="1" applyAlignment="1">
      <alignment horizontal="center" vertical="top"/>
    </xf>
    <xf numFmtId="0" fontId="2" fillId="0" borderId="0" xfId="0" applyFont="1" applyAlignment="1">
      <alignment horizontal="justify"/>
    </xf>
    <xf numFmtId="0" fontId="4" fillId="0" borderId="0" xfId="0" applyFont="1" applyAlignment="1">
      <alignment horizontal="center" vertical="top"/>
    </xf>
    <xf numFmtId="0" fontId="4" fillId="0" borderId="0" xfId="0" applyFont="1" applyAlignment="1">
      <alignment horizontal="left" vertical="top"/>
    </xf>
    <xf numFmtId="0" fontId="5" fillId="0" borderId="0" xfId="0" applyFont="1" applyAlignment="1">
      <alignment horizontal="center" vertical="top"/>
    </xf>
    <xf numFmtId="164" fontId="5" fillId="0" borderId="0" xfId="0" applyNumberFormat="1" applyFont="1" applyAlignment="1">
      <alignment horizontal="left" vertical="top"/>
    </xf>
    <xf numFmtId="164" fontId="4" fillId="0" borderId="0" xfId="0" applyNumberFormat="1" applyFont="1" applyAlignment="1" applyProtection="1">
      <alignment horizontal="center" vertical="top"/>
      <protection locked="0"/>
    </xf>
    <xf numFmtId="164" fontId="4" fillId="0" borderId="1" xfId="0" applyNumberFormat="1" applyFont="1" applyBorder="1" applyAlignment="1" applyProtection="1">
      <alignment horizontal="center" vertical="top"/>
      <protection locked="0"/>
    </xf>
    <xf numFmtId="0" fontId="11" fillId="0" borderId="4" xfId="0" applyFont="1" applyBorder="1" applyAlignment="1">
      <alignment vertical="center"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2" fillId="0" borderId="0" xfId="0" applyFont="1" applyProtection="1">
      <protection locked="0"/>
    </xf>
    <xf numFmtId="164" fontId="4" fillId="0" borderId="0" xfId="0" applyNumberFormat="1" applyFont="1" applyAlignment="1" applyProtection="1">
      <alignment vertical="top"/>
      <protection locked="0"/>
    </xf>
    <xf numFmtId="164" fontId="2" fillId="0" borderId="0" xfId="0" applyNumberFormat="1" applyFont="1" applyAlignment="1" applyProtection="1">
      <alignment horizontal="center" vertical="top"/>
      <protection locked="0"/>
    </xf>
    <xf numFmtId="0" fontId="3" fillId="0" borderId="0" xfId="0" applyFont="1" applyProtection="1">
      <protection locked="0"/>
    </xf>
    <xf numFmtId="164" fontId="5" fillId="0" borderId="1" xfId="0" applyNumberFormat="1" applyFont="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top"/>
      <protection locked="0"/>
    </xf>
    <xf numFmtId="0" fontId="8" fillId="0" borderId="0" xfId="0" applyFont="1" applyProtection="1">
      <protection locked="0"/>
    </xf>
    <xf numFmtId="164" fontId="7" fillId="0" borderId="2" xfId="0" applyNumberFormat="1" applyFont="1" applyBorder="1" applyAlignment="1" applyProtection="1">
      <alignment horizontal="center" vertical="top"/>
      <protection locked="0"/>
    </xf>
    <xf numFmtId="164" fontId="9" fillId="0" borderId="3" xfId="0" applyNumberFormat="1" applyFont="1" applyBorder="1" applyAlignment="1" applyProtection="1">
      <alignment horizontal="center" vertical="top" wrapText="1"/>
      <protection locked="0"/>
    </xf>
    <xf numFmtId="3" fontId="3" fillId="0" borderId="0" xfId="0" applyNumberFormat="1" applyFont="1" applyAlignment="1" applyProtection="1">
      <alignment wrapText="1"/>
      <protection locked="0"/>
    </xf>
    <xf numFmtId="0" fontId="3" fillId="0" borderId="0" xfId="0" applyFont="1" applyAlignment="1" applyProtection="1">
      <alignment wrapText="1"/>
      <protection locked="0"/>
    </xf>
    <xf numFmtId="164" fontId="4" fillId="0" borderId="1" xfId="0" applyNumberFormat="1"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0" fontId="9" fillId="0" borderId="0" xfId="0" applyFont="1" applyProtection="1">
      <protection locked="0"/>
    </xf>
    <xf numFmtId="164" fontId="11" fillId="0" borderId="1" xfId="0" applyNumberFormat="1" applyFont="1" applyBorder="1" applyAlignment="1" applyProtection="1">
      <alignment horizontal="center" vertical="center"/>
      <protection locked="0"/>
    </xf>
    <xf numFmtId="0" fontId="3" fillId="0" borderId="0" xfId="0" applyFont="1" applyAlignment="1" applyProtection="1">
      <alignment vertical="center"/>
      <protection locked="0"/>
    </xf>
    <xf numFmtId="0" fontId="4" fillId="0" borderId="7" xfId="0" applyFont="1" applyBorder="1" applyAlignment="1" applyProtection="1">
      <alignment horizontal="center" vertical="top"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4" fillId="0" borderId="0" xfId="0" applyFont="1" applyAlignment="1" applyProtection="1">
      <alignment horizontal="center" vertical="top" wrapText="1"/>
      <protection locked="0"/>
    </xf>
    <xf numFmtId="164" fontId="11" fillId="0" borderId="0" xfId="0" applyNumberFormat="1" applyFont="1" applyAlignment="1" applyProtection="1">
      <alignment horizontal="center" vertical="center"/>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justify"/>
      <protection locked="0"/>
    </xf>
    <xf numFmtId="0" fontId="4" fillId="0" borderId="0" xfId="0" applyFont="1" applyAlignment="1" applyProtection="1">
      <alignment horizontal="center" vertical="top"/>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164" fontId="5" fillId="0" borderId="0" xfId="0" applyNumberFormat="1" applyFont="1" applyAlignment="1" applyProtection="1">
      <alignment horizontal="left" vertical="top"/>
      <protection locked="0"/>
    </xf>
    <xf numFmtId="0" fontId="2" fillId="0" borderId="0" xfId="0" applyFont="1" applyAlignment="1" applyProtection="1">
      <alignment vertical="top"/>
      <protection locked="0"/>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0BE2-E3B1-47A4-BA49-F1D8311409CF}">
  <dimension ref="A1:M132"/>
  <sheetViews>
    <sheetView tabSelected="1" view="pageBreakPreview" zoomScaleNormal="100" zoomScaleSheetLayoutView="100" workbookViewId="0">
      <selection activeCell="K118" sqref="K118"/>
    </sheetView>
  </sheetViews>
  <sheetFormatPr defaultColWidth="8.85546875" defaultRowHeight="12.75" x14ac:dyDescent="0.2"/>
  <cols>
    <col min="1" max="1" width="8.7109375" style="95" customWidth="1"/>
    <col min="2" max="2" width="81.7109375" style="68" bestFit="1" customWidth="1"/>
    <col min="3" max="3" width="3.7109375" style="89" customWidth="1"/>
    <col min="4" max="4" width="17.42578125" style="91" customWidth="1"/>
    <col min="5" max="6" width="5.85546875" style="91" customWidth="1"/>
    <col min="7" max="7" width="5.85546875" style="91" bestFit="1" customWidth="1"/>
    <col min="8" max="8" width="6.140625" style="91" customWidth="1"/>
    <col min="9" max="9" width="9.42578125" style="91" bestFit="1" customWidth="1"/>
    <col min="10" max="10" width="9.85546875" style="63" bestFit="1" customWidth="1"/>
    <col min="11" max="11" width="13.140625" style="63" bestFit="1" customWidth="1"/>
    <col min="12" max="12" width="13.140625" style="70" bestFit="1" customWidth="1"/>
    <col min="13" max="256" width="9.140625" style="71"/>
    <col min="257" max="257" width="8.7109375" style="71" customWidth="1"/>
    <col min="258" max="258" width="81.7109375" style="71" bestFit="1" customWidth="1"/>
    <col min="259" max="259" width="3.7109375" style="71" customWidth="1"/>
    <col min="260" max="260" width="17.42578125" style="71" customWidth="1"/>
    <col min="261" max="262" width="5.85546875" style="71" customWidth="1"/>
    <col min="263" max="263" width="5.85546875" style="71" bestFit="1" customWidth="1"/>
    <col min="264" max="264" width="6.140625" style="71" customWidth="1"/>
    <col min="265" max="265" width="9.42578125" style="71" bestFit="1" customWidth="1"/>
    <col min="266" max="266" width="9.85546875" style="71" bestFit="1" customWidth="1"/>
    <col min="267" max="268" width="13.140625" style="71" bestFit="1" customWidth="1"/>
    <col min="269" max="512" width="9.140625" style="71"/>
    <col min="513" max="513" width="8.7109375" style="71" customWidth="1"/>
    <col min="514" max="514" width="81.7109375" style="71" bestFit="1" customWidth="1"/>
    <col min="515" max="515" width="3.7109375" style="71" customWidth="1"/>
    <col min="516" max="516" width="17.42578125" style="71" customWidth="1"/>
    <col min="517" max="518" width="5.85546875" style="71" customWidth="1"/>
    <col min="519" max="519" width="5.85546875" style="71" bestFit="1" customWidth="1"/>
    <col min="520" max="520" width="6.140625" style="71" customWidth="1"/>
    <col min="521" max="521" width="9.42578125" style="71" bestFit="1" customWidth="1"/>
    <col min="522" max="522" width="9.85546875" style="71" bestFit="1" customWidth="1"/>
    <col min="523" max="524" width="13.140625" style="71" bestFit="1" customWidth="1"/>
    <col min="525" max="768" width="9.140625" style="71"/>
    <col min="769" max="769" width="8.7109375" style="71" customWidth="1"/>
    <col min="770" max="770" width="81.7109375" style="71" bestFit="1" customWidth="1"/>
    <col min="771" max="771" width="3.7109375" style="71" customWidth="1"/>
    <col min="772" max="772" width="17.42578125" style="71" customWidth="1"/>
    <col min="773" max="774" width="5.85546875" style="71" customWidth="1"/>
    <col min="775" max="775" width="5.85546875" style="71" bestFit="1" customWidth="1"/>
    <col min="776" max="776" width="6.140625" style="71" customWidth="1"/>
    <col min="777" max="777" width="9.42578125" style="71" bestFit="1" customWidth="1"/>
    <col min="778" max="778" width="9.85546875" style="71" bestFit="1" customWidth="1"/>
    <col min="779" max="780" width="13.140625" style="71" bestFit="1" customWidth="1"/>
    <col min="781" max="1024" width="9.140625" style="71"/>
    <col min="1025" max="1025" width="8.7109375" style="71" customWidth="1"/>
    <col min="1026" max="1026" width="81.7109375" style="71" bestFit="1" customWidth="1"/>
    <col min="1027" max="1027" width="3.7109375" style="71" customWidth="1"/>
    <col min="1028" max="1028" width="17.42578125" style="71" customWidth="1"/>
    <col min="1029" max="1030" width="5.85546875" style="71" customWidth="1"/>
    <col min="1031" max="1031" width="5.85546875" style="71" bestFit="1" customWidth="1"/>
    <col min="1032" max="1032" width="6.140625" style="71" customWidth="1"/>
    <col min="1033" max="1033" width="9.42578125" style="71" bestFit="1" customWidth="1"/>
    <col min="1034" max="1034" width="9.85546875" style="71" bestFit="1" customWidth="1"/>
    <col min="1035" max="1036" width="13.140625" style="71" bestFit="1" customWidth="1"/>
    <col min="1037" max="1280" width="9.140625" style="71"/>
    <col min="1281" max="1281" width="8.7109375" style="71" customWidth="1"/>
    <col min="1282" max="1282" width="81.7109375" style="71" bestFit="1" customWidth="1"/>
    <col min="1283" max="1283" width="3.7109375" style="71" customWidth="1"/>
    <col min="1284" max="1284" width="17.42578125" style="71" customWidth="1"/>
    <col min="1285" max="1286" width="5.85546875" style="71" customWidth="1"/>
    <col min="1287" max="1287" width="5.85546875" style="71" bestFit="1" customWidth="1"/>
    <col min="1288" max="1288" width="6.140625" style="71" customWidth="1"/>
    <col min="1289" max="1289" width="9.42578125" style="71" bestFit="1" customWidth="1"/>
    <col min="1290" max="1290" width="9.85546875" style="71" bestFit="1" customWidth="1"/>
    <col min="1291" max="1292" width="13.140625" style="71" bestFit="1" customWidth="1"/>
    <col min="1293" max="1536" width="9.140625" style="71"/>
    <col min="1537" max="1537" width="8.7109375" style="71" customWidth="1"/>
    <col min="1538" max="1538" width="81.7109375" style="71" bestFit="1" customWidth="1"/>
    <col min="1539" max="1539" width="3.7109375" style="71" customWidth="1"/>
    <col min="1540" max="1540" width="17.42578125" style="71" customWidth="1"/>
    <col min="1541" max="1542" width="5.85546875" style="71" customWidth="1"/>
    <col min="1543" max="1543" width="5.85546875" style="71" bestFit="1" customWidth="1"/>
    <col min="1544" max="1544" width="6.140625" style="71" customWidth="1"/>
    <col min="1545" max="1545" width="9.42578125" style="71" bestFit="1" customWidth="1"/>
    <col min="1546" max="1546" width="9.85546875" style="71" bestFit="1" customWidth="1"/>
    <col min="1547" max="1548" width="13.140625" style="71" bestFit="1" customWidth="1"/>
    <col min="1549" max="1792" width="9.140625" style="71"/>
    <col min="1793" max="1793" width="8.7109375" style="71" customWidth="1"/>
    <col min="1794" max="1794" width="81.7109375" style="71" bestFit="1" customWidth="1"/>
    <col min="1795" max="1795" width="3.7109375" style="71" customWidth="1"/>
    <col min="1796" max="1796" width="17.42578125" style="71" customWidth="1"/>
    <col min="1797" max="1798" width="5.85546875" style="71" customWidth="1"/>
    <col min="1799" max="1799" width="5.85546875" style="71" bestFit="1" customWidth="1"/>
    <col min="1800" max="1800" width="6.140625" style="71" customWidth="1"/>
    <col min="1801" max="1801" width="9.42578125" style="71" bestFit="1" customWidth="1"/>
    <col min="1802" max="1802" width="9.85546875" style="71" bestFit="1" customWidth="1"/>
    <col min="1803" max="1804" width="13.140625" style="71" bestFit="1" customWidth="1"/>
    <col min="1805" max="2048" width="9.140625" style="71"/>
    <col min="2049" max="2049" width="8.7109375" style="71" customWidth="1"/>
    <col min="2050" max="2050" width="81.7109375" style="71" bestFit="1" customWidth="1"/>
    <col min="2051" max="2051" width="3.7109375" style="71" customWidth="1"/>
    <col min="2052" max="2052" width="17.42578125" style="71" customWidth="1"/>
    <col min="2053" max="2054" width="5.85546875" style="71" customWidth="1"/>
    <col min="2055" max="2055" width="5.85546875" style="71" bestFit="1" customWidth="1"/>
    <col min="2056" max="2056" width="6.140625" style="71" customWidth="1"/>
    <col min="2057" max="2057" width="9.42578125" style="71" bestFit="1" customWidth="1"/>
    <col min="2058" max="2058" width="9.85546875" style="71" bestFit="1" customWidth="1"/>
    <col min="2059" max="2060" width="13.140625" style="71" bestFit="1" customWidth="1"/>
    <col min="2061" max="2304" width="9.140625" style="71"/>
    <col min="2305" max="2305" width="8.7109375" style="71" customWidth="1"/>
    <col min="2306" max="2306" width="81.7109375" style="71" bestFit="1" customWidth="1"/>
    <col min="2307" max="2307" width="3.7109375" style="71" customWidth="1"/>
    <col min="2308" max="2308" width="17.42578125" style="71" customWidth="1"/>
    <col min="2309" max="2310" width="5.85546875" style="71" customWidth="1"/>
    <col min="2311" max="2311" width="5.85546875" style="71" bestFit="1" customWidth="1"/>
    <col min="2312" max="2312" width="6.140625" style="71" customWidth="1"/>
    <col min="2313" max="2313" width="9.42578125" style="71" bestFit="1" customWidth="1"/>
    <col min="2314" max="2314" width="9.85546875" style="71" bestFit="1" customWidth="1"/>
    <col min="2315" max="2316" width="13.140625" style="71" bestFit="1" customWidth="1"/>
    <col min="2317" max="2560" width="9.140625" style="71"/>
    <col min="2561" max="2561" width="8.7109375" style="71" customWidth="1"/>
    <col min="2562" max="2562" width="81.7109375" style="71" bestFit="1" customWidth="1"/>
    <col min="2563" max="2563" width="3.7109375" style="71" customWidth="1"/>
    <col min="2564" max="2564" width="17.42578125" style="71" customWidth="1"/>
    <col min="2565" max="2566" width="5.85546875" style="71" customWidth="1"/>
    <col min="2567" max="2567" width="5.85546875" style="71" bestFit="1" customWidth="1"/>
    <col min="2568" max="2568" width="6.140625" style="71" customWidth="1"/>
    <col min="2569" max="2569" width="9.42578125" style="71" bestFit="1" customWidth="1"/>
    <col min="2570" max="2570" width="9.85546875" style="71" bestFit="1" customWidth="1"/>
    <col min="2571" max="2572" width="13.140625" style="71" bestFit="1" customWidth="1"/>
    <col min="2573" max="2816" width="9.140625" style="71"/>
    <col min="2817" max="2817" width="8.7109375" style="71" customWidth="1"/>
    <col min="2818" max="2818" width="81.7109375" style="71" bestFit="1" customWidth="1"/>
    <col min="2819" max="2819" width="3.7109375" style="71" customWidth="1"/>
    <col min="2820" max="2820" width="17.42578125" style="71" customWidth="1"/>
    <col min="2821" max="2822" width="5.85546875" style="71" customWidth="1"/>
    <col min="2823" max="2823" width="5.85546875" style="71" bestFit="1" customWidth="1"/>
    <col min="2824" max="2824" width="6.140625" style="71" customWidth="1"/>
    <col min="2825" max="2825" width="9.42578125" style="71" bestFit="1" customWidth="1"/>
    <col min="2826" max="2826" width="9.85546875" style="71" bestFit="1" customWidth="1"/>
    <col min="2827" max="2828" width="13.140625" style="71" bestFit="1" customWidth="1"/>
    <col min="2829" max="3072" width="9.140625" style="71"/>
    <col min="3073" max="3073" width="8.7109375" style="71" customWidth="1"/>
    <col min="3074" max="3074" width="81.7109375" style="71" bestFit="1" customWidth="1"/>
    <col min="3075" max="3075" width="3.7109375" style="71" customWidth="1"/>
    <col min="3076" max="3076" width="17.42578125" style="71" customWidth="1"/>
    <col min="3077" max="3078" width="5.85546875" style="71" customWidth="1"/>
    <col min="3079" max="3079" width="5.85546875" style="71" bestFit="1" customWidth="1"/>
    <col min="3080" max="3080" width="6.140625" style="71" customWidth="1"/>
    <col min="3081" max="3081" width="9.42578125" style="71" bestFit="1" customWidth="1"/>
    <col min="3082" max="3082" width="9.85546875" style="71" bestFit="1" customWidth="1"/>
    <col min="3083" max="3084" width="13.140625" style="71" bestFit="1" customWidth="1"/>
    <col min="3085" max="3328" width="9.140625" style="71"/>
    <col min="3329" max="3329" width="8.7109375" style="71" customWidth="1"/>
    <col min="3330" max="3330" width="81.7109375" style="71" bestFit="1" customWidth="1"/>
    <col min="3331" max="3331" width="3.7109375" style="71" customWidth="1"/>
    <col min="3332" max="3332" width="17.42578125" style="71" customWidth="1"/>
    <col min="3333" max="3334" width="5.85546875" style="71" customWidth="1"/>
    <col min="3335" max="3335" width="5.85546875" style="71" bestFit="1" customWidth="1"/>
    <col min="3336" max="3336" width="6.140625" style="71" customWidth="1"/>
    <col min="3337" max="3337" width="9.42578125" style="71" bestFit="1" customWidth="1"/>
    <col min="3338" max="3338" width="9.85546875" style="71" bestFit="1" customWidth="1"/>
    <col min="3339" max="3340" width="13.140625" style="71" bestFit="1" customWidth="1"/>
    <col min="3341" max="3584" width="9.140625" style="71"/>
    <col min="3585" max="3585" width="8.7109375" style="71" customWidth="1"/>
    <col min="3586" max="3586" width="81.7109375" style="71" bestFit="1" customWidth="1"/>
    <col min="3587" max="3587" width="3.7109375" style="71" customWidth="1"/>
    <col min="3588" max="3588" width="17.42578125" style="71" customWidth="1"/>
    <col min="3589" max="3590" width="5.85546875" style="71" customWidth="1"/>
    <col min="3591" max="3591" width="5.85546875" style="71" bestFit="1" customWidth="1"/>
    <col min="3592" max="3592" width="6.140625" style="71" customWidth="1"/>
    <col min="3593" max="3593" width="9.42578125" style="71" bestFit="1" customWidth="1"/>
    <col min="3594" max="3594" width="9.85546875" style="71" bestFit="1" customWidth="1"/>
    <col min="3595" max="3596" width="13.140625" style="71" bestFit="1" customWidth="1"/>
    <col min="3597" max="3840" width="9.140625" style="71"/>
    <col min="3841" max="3841" width="8.7109375" style="71" customWidth="1"/>
    <col min="3842" max="3842" width="81.7109375" style="71" bestFit="1" customWidth="1"/>
    <col min="3843" max="3843" width="3.7109375" style="71" customWidth="1"/>
    <col min="3844" max="3844" width="17.42578125" style="71" customWidth="1"/>
    <col min="3845" max="3846" width="5.85546875" style="71" customWidth="1"/>
    <col min="3847" max="3847" width="5.85546875" style="71" bestFit="1" customWidth="1"/>
    <col min="3848" max="3848" width="6.140625" style="71" customWidth="1"/>
    <col min="3849" max="3849" width="9.42578125" style="71" bestFit="1" customWidth="1"/>
    <col min="3850" max="3850" width="9.85546875" style="71" bestFit="1" customWidth="1"/>
    <col min="3851" max="3852" width="13.140625" style="71" bestFit="1" customWidth="1"/>
    <col min="3853" max="4096" width="9.140625" style="71"/>
    <col min="4097" max="4097" width="8.7109375" style="71" customWidth="1"/>
    <col min="4098" max="4098" width="81.7109375" style="71" bestFit="1" customWidth="1"/>
    <col min="4099" max="4099" width="3.7109375" style="71" customWidth="1"/>
    <col min="4100" max="4100" width="17.42578125" style="71" customWidth="1"/>
    <col min="4101" max="4102" width="5.85546875" style="71" customWidth="1"/>
    <col min="4103" max="4103" width="5.85546875" style="71" bestFit="1" customWidth="1"/>
    <col min="4104" max="4104" width="6.140625" style="71" customWidth="1"/>
    <col min="4105" max="4105" width="9.42578125" style="71" bestFit="1" customWidth="1"/>
    <col min="4106" max="4106" width="9.85546875" style="71" bestFit="1" customWidth="1"/>
    <col min="4107" max="4108" width="13.140625" style="71" bestFit="1" customWidth="1"/>
    <col min="4109" max="4352" width="9.140625" style="71"/>
    <col min="4353" max="4353" width="8.7109375" style="71" customWidth="1"/>
    <col min="4354" max="4354" width="81.7109375" style="71" bestFit="1" customWidth="1"/>
    <col min="4355" max="4355" width="3.7109375" style="71" customWidth="1"/>
    <col min="4356" max="4356" width="17.42578125" style="71" customWidth="1"/>
    <col min="4357" max="4358" width="5.85546875" style="71" customWidth="1"/>
    <col min="4359" max="4359" width="5.85546875" style="71" bestFit="1" customWidth="1"/>
    <col min="4360" max="4360" width="6.140625" style="71" customWidth="1"/>
    <col min="4361" max="4361" width="9.42578125" style="71" bestFit="1" customWidth="1"/>
    <col min="4362" max="4362" width="9.85546875" style="71" bestFit="1" customWidth="1"/>
    <col min="4363" max="4364" width="13.140625" style="71" bestFit="1" customWidth="1"/>
    <col min="4365" max="4608" width="9.140625" style="71"/>
    <col min="4609" max="4609" width="8.7109375" style="71" customWidth="1"/>
    <col min="4610" max="4610" width="81.7109375" style="71" bestFit="1" customWidth="1"/>
    <col min="4611" max="4611" width="3.7109375" style="71" customWidth="1"/>
    <col min="4612" max="4612" width="17.42578125" style="71" customWidth="1"/>
    <col min="4613" max="4614" width="5.85546875" style="71" customWidth="1"/>
    <col min="4615" max="4615" width="5.85546875" style="71" bestFit="1" customWidth="1"/>
    <col min="4616" max="4616" width="6.140625" style="71" customWidth="1"/>
    <col min="4617" max="4617" width="9.42578125" style="71" bestFit="1" customWidth="1"/>
    <col min="4618" max="4618" width="9.85546875" style="71" bestFit="1" customWidth="1"/>
    <col min="4619" max="4620" width="13.140625" style="71" bestFit="1" customWidth="1"/>
    <col min="4621" max="4864" width="9.140625" style="71"/>
    <col min="4865" max="4865" width="8.7109375" style="71" customWidth="1"/>
    <col min="4866" max="4866" width="81.7109375" style="71" bestFit="1" customWidth="1"/>
    <col min="4867" max="4867" width="3.7109375" style="71" customWidth="1"/>
    <col min="4868" max="4868" width="17.42578125" style="71" customWidth="1"/>
    <col min="4869" max="4870" width="5.85546875" style="71" customWidth="1"/>
    <col min="4871" max="4871" width="5.85546875" style="71" bestFit="1" customWidth="1"/>
    <col min="4872" max="4872" width="6.140625" style="71" customWidth="1"/>
    <col min="4873" max="4873" width="9.42578125" style="71" bestFit="1" customWidth="1"/>
    <col min="4874" max="4874" width="9.85546875" style="71" bestFit="1" customWidth="1"/>
    <col min="4875" max="4876" width="13.140625" style="71" bestFit="1" customWidth="1"/>
    <col min="4877" max="5120" width="9.140625" style="71"/>
    <col min="5121" max="5121" width="8.7109375" style="71" customWidth="1"/>
    <col min="5122" max="5122" width="81.7109375" style="71" bestFit="1" customWidth="1"/>
    <col min="5123" max="5123" width="3.7109375" style="71" customWidth="1"/>
    <col min="5124" max="5124" width="17.42578125" style="71" customWidth="1"/>
    <col min="5125" max="5126" width="5.85546875" style="71" customWidth="1"/>
    <col min="5127" max="5127" width="5.85546875" style="71" bestFit="1" customWidth="1"/>
    <col min="5128" max="5128" width="6.140625" style="71" customWidth="1"/>
    <col min="5129" max="5129" width="9.42578125" style="71" bestFit="1" customWidth="1"/>
    <col min="5130" max="5130" width="9.85546875" style="71" bestFit="1" customWidth="1"/>
    <col min="5131" max="5132" width="13.140625" style="71" bestFit="1" customWidth="1"/>
    <col min="5133" max="5376" width="9.140625" style="71"/>
    <col min="5377" max="5377" width="8.7109375" style="71" customWidth="1"/>
    <col min="5378" max="5378" width="81.7109375" style="71" bestFit="1" customWidth="1"/>
    <col min="5379" max="5379" width="3.7109375" style="71" customWidth="1"/>
    <col min="5380" max="5380" width="17.42578125" style="71" customWidth="1"/>
    <col min="5381" max="5382" width="5.85546875" style="71" customWidth="1"/>
    <col min="5383" max="5383" width="5.85546875" style="71" bestFit="1" customWidth="1"/>
    <col min="5384" max="5384" width="6.140625" style="71" customWidth="1"/>
    <col min="5385" max="5385" width="9.42578125" style="71" bestFit="1" customWidth="1"/>
    <col min="5386" max="5386" width="9.85546875" style="71" bestFit="1" customWidth="1"/>
    <col min="5387" max="5388" width="13.140625" style="71" bestFit="1" customWidth="1"/>
    <col min="5389" max="5632" width="9.140625" style="71"/>
    <col min="5633" max="5633" width="8.7109375" style="71" customWidth="1"/>
    <col min="5634" max="5634" width="81.7109375" style="71" bestFit="1" customWidth="1"/>
    <col min="5635" max="5635" width="3.7109375" style="71" customWidth="1"/>
    <col min="5636" max="5636" width="17.42578125" style="71" customWidth="1"/>
    <col min="5637" max="5638" width="5.85546875" style="71" customWidth="1"/>
    <col min="5639" max="5639" width="5.85546875" style="71" bestFit="1" customWidth="1"/>
    <col min="5640" max="5640" width="6.140625" style="71" customWidth="1"/>
    <col min="5641" max="5641" width="9.42578125" style="71" bestFit="1" customWidth="1"/>
    <col min="5642" max="5642" width="9.85546875" style="71" bestFit="1" customWidth="1"/>
    <col min="5643" max="5644" width="13.140625" style="71" bestFit="1" customWidth="1"/>
    <col min="5645" max="5888" width="9.140625" style="71"/>
    <col min="5889" max="5889" width="8.7109375" style="71" customWidth="1"/>
    <col min="5890" max="5890" width="81.7109375" style="71" bestFit="1" customWidth="1"/>
    <col min="5891" max="5891" width="3.7109375" style="71" customWidth="1"/>
    <col min="5892" max="5892" width="17.42578125" style="71" customWidth="1"/>
    <col min="5893" max="5894" width="5.85546875" style="71" customWidth="1"/>
    <col min="5895" max="5895" width="5.85546875" style="71" bestFit="1" customWidth="1"/>
    <col min="5896" max="5896" width="6.140625" style="71" customWidth="1"/>
    <col min="5897" max="5897" width="9.42578125" style="71" bestFit="1" customWidth="1"/>
    <col min="5898" max="5898" width="9.85546875" style="71" bestFit="1" customWidth="1"/>
    <col min="5899" max="5900" width="13.140625" style="71" bestFit="1" customWidth="1"/>
    <col min="5901" max="6144" width="9.140625" style="71"/>
    <col min="6145" max="6145" width="8.7109375" style="71" customWidth="1"/>
    <col min="6146" max="6146" width="81.7109375" style="71" bestFit="1" customWidth="1"/>
    <col min="6147" max="6147" width="3.7109375" style="71" customWidth="1"/>
    <col min="6148" max="6148" width="17.42578125" style="71" customWidth="1"/>
    <col min="6149" max="6150" width="5.85546875" style="71" customWidth="1"/>
    <col min="6151" max="6151" width="5.85546875" style="71" bestFit="1" customWidth="1"/>
    <col min="6152" max="6152" width="6.140625" style="71" customWidth="1"/>
    <col min="6153" max="6153" width="9.42578125" style="71" bestFit="1" customWidth="1"/>
    <col min="6154" max="6154" width="9.85546875" style="71" bestFit="1" customWidth="1"/>
    <col min="6155" max="6156" width="13.140625" style="71" bestFit="1" customWidth="1"/>
    <col min="6157" max="6400" width="9.140625" style="71"/>
    <col min="6401" max="6401" width="8.7109375" style="71" customWidth="1"/>
    <col min="6402" max="6402" width="81.7109375" style="71" bestFit="1" customWidth="1"/>
    <col min="6403" max="6403" width="3.7109375" style="71" customWidth="1"/>
    <col min="6404" max="6404" width="17.42578125" style="71" customWidth="1"/>
    <col min="6405" max="6406" width="5.85546875" style="71" customWidth="1"/>
    <col min="6407" max="6407" width="5.85546875" style="71" bestFit="1" customWidth="1"/>
    <col min="6408" max="6408" width="6.140625" style="71" customWidth="1"/>
    <col min="6409" max="6409" width="9.42578125" style="71" bestFit="1" customWidth="1"/>
    <col min="6410" max="6410" width="9.85546875" style="71" bestFit="1" customWidth="1"/>
    <col min="6411" max="6412" width="13.140625" style="71" bestFit="1" customWidth="1"/>
    <col min="6413" max="6656" width="9.140625" style="71"/>
    <col min="6657" max="6657" width="8.7109375" style="71" customWidth="1"/>
    <col min="6658" max="6658" width="81.7109375" style="71" bestFit="1" customWidth="1"/>
    <col min="6659" max="6659" width="3.7109375" style="71" customWidth="1"/>
    <col min="6660" max="6660" width="17.42578125" style="71" customWidth="1"/>
    <col min="6661" max="6662" width="5.85546875" style="71" customWidth="1"/>
    <col min="6663" max="6663" width="5.85546875" style="71" bestFit="1" customWidth="1"/>
    <col min="6664" max="6664" width="6.140625" style="71" customWidth="1"/>
    <col min="6665" max="6665" width="9.42578125" style="71" bestFit="1" customWidth="1"/>
    <col min="6666" max="6666" width="9.85546875" style="71" bestFit="1" customWidth="1"/>
    <col min="6667" max="6668" width="13.140625" style="71" bestFit="1" customWidth="1"/>
    <col min="6669" max="6912" width="9.140625" style="71"/>
    <col min="6913" max="6913" width="8.7109375" style="71" customWidth="1"/>
    <col min="6914" max="6914" width="81.7109375" style="71" bestFit="1" customWidth="1"/>
    <col min="6915" max="6915" width="3.7109375" style="71" customWidth="1"/>
    <col min="6916" max="6916" width="17.42578125" style="71" customWidth="1"/>
    <col min="6917" max="6918" width="5.85546875" style="71" customWidth="1"/>
    <col min="6919" max="6919" width="5.85546875" style="71" bestFit="1" customWidth="1"/>
    <col min="6920" max="6920" width="6.140625" style="71" customWidth="1"/>
    <col min="6921" max="6921" width="9.42578125" style="71" bestFit="1" customWidth="1"/>
    <col min="6922" max="6922" width="9.85546875" style="71" bestFit="1" customWidth="1"/>
    <col min="6923" max="6924" width="13.140625" style="71" bestFit="1" customWidth="1"/>
    <col min="6925" max="7168" width="9.140625" style="71"/>
    <col min="7169" max="7169" width="8.7109375" style="71" customWidth="1"/>
    <col min="7170" max="7170" width="81.7109375" style="71" bestFit="1" customWidth="1"/>
    <col min="7171" max="7171" width="3.7109375" style="71" customWidth="1"/>
    <col min="7172" max="7172" width="17.42578125" style="71" customWidth="1"/>
    <col min="7173" max="7174" width="5.85546875" style="71" customWidth="1"/>
    <col min="7175" max="7175" width="5.85546875" style="71" bestFit="1" customWidth="1"/>
    <col min="7176" max="7176" width="6.140625" style="71" customWidth="1"/>
    <col min="7177" max="7177" width="9.42578125" style="71" bestFit="1" customWidth="1"/>
    <col min="7178" max="7178" width="9.85546875" style="71" bestFit="1" customWidth="1"/>
    <col min="7179" max="7180" width="13.140625" style="71" bestFit="1" customWidth="1"/>
    <col min="7181" max="7424" width="9.140625" style="71"/>
    <col min="7425" max="7425" width="8.7109375" style="71" customWidth="1"/>
    <col min="7426" max="7426" width="81.7109375" style="71" bestFit="1" customWidth="1"/>
    <col min="7427" max="7427" width="3.7109375" style="71" customWidth="1"/>
    <col min="7428" max="7428" width="17.42578125" style="71" customWidth="1"/>
    <col min="7429" max="7430" width="5.85546875" style="71" customWidth="1"/>
    <col min="7431" max="7431" width="5.85546875" style="71" bestFit="1" customWidth="1"/>
    <col min="7432" max="7432" width="6.140625" style="71" customWidth="1"/>
    <col min="7433" max="7433" width="9.42578125" style="71" bestFit="1" customWidth="1"/>
    <col min="7434" max="7434" width="9.85546875" style="71" bestFit="1" customWidth="1"/>
    <col min="7435" max="7436" width="13.140625" style="71" bestFit="1" customWidth="1"/>
    <col min="7437" max="7680" width="9.140625" style="71"/>
    <col min="7681" max="7681" width="8.7109375" style="71" customWidth="1"/>
    <col min="7682" max="7682" width="81.7109375" style="71" bestFit="1" customWidth="1"/>
    <col min="7683" max="7683" width="3.7109375" style="71" customWidth="1"/>
    <col min="7684" max="7684" width="17.42578125" style="71" customWidth="1"/>
    <col min="7685" max="7686" width="5.85546875" style="71" customWidth="1"/>
    <col min="7687" max="7687" width="5.85546875" style="71" bestFit="1" customWidth="1"/>
    <col min="7688" max="7688" width="6.140625" style="71" customWidth="1"/>
    <col min="7689" max="7689" width="9.42578125" style="71" bestFit="1" customWidth="1"/>
    <col min="7690" max="7690" width="9.85546875" style="71" bestFit="1" customWidth="1"/>
    <col min="7691" max="7692" width="13.140625" style="71" bestFit="1" customWidth="1"/>
    <col min="7693" max="7936" width="9.140625" style="71"/>
    <col min="7937" max="7937" width="8.7109375" style="71" customWidth="1"/>
    <col min="7938" max="7938" width="81.7109375" style="71" bestFit="1" customWidth="1"/>
    <col min="7939" max="7939" width="3.7109375" style="71" customWidth="1"/>
    <col min="7940" max="7940" width="17.42578125" style="71" customWidth="1"/>
    <col min="7941" max="7942" width="5.85546875" style="71" customWidth="1"/>
    <col min="7943" max="7943" width="5.85546875" style="71" bestFit="1" customWidth="1"/>
    <col min="7944" max="7944" width="6.140625" style="71" customWidth="1"/>
    <col min="7945" max="7945" width="9.42578125" style="71" bestFit="1" customWidth="1"/>
    <col min="7946" max="7946" width="9.85546875" style="71" bestFit="1" customWidth="1"/>
    <col min="7947" max="7948" width="13.140625" style="71" bestFit="1" customWidth="1"/>
    <col min="7949" max="8192" width="9.140625" style="71"/>
    <col min="8193" max="8193" width="8.7109375" style="71" customWidth="1"/>
    <col min="8194" max="8194" width="81.7109375" style="71" bestFit="1" customWidth="1"/>
    <col min="8195" max="8195" width="3.7109375" style="71" customWidth="1"/>
    <col min="8196" max="8196" width="17.42578125" style="71" customWidth="1"/>
    <col min="8197" max="8198" width="5.85546875" style="71" customWidth="1"/>
    <col min="8199" max="8199" width="5.85546875" style="71" bestFit="1" customWidth="1"/>
    <col min="8200" max="8200" width="6.140625" style="71" customWidth="1"/>
    <col min="8201" max="8201" width="9.42578125" style="71" bestFit="1" customWidth="1"/>
    <col min="8202" max="8202" width="9.85546875" style="71" bestFit="1" customWidth="1"/>
    <col min="8203" max="8204" width="13.140625" style="71" bestFit="1" customWidth="1"/>
    <col min="8205" max="8448" width="9.140625" style="71"/>
    <col min="8449" max="8449" width="8.7109375" style="71" customWidth="1"/>
    <col min="8450" max="8450" width="81.7109375" style="71" bestFit="1" customWidth="1"/>
    <col min="8451" max="8451" width="3.7109375" style="71" customWidth="1"/>
    <col min="8452" max="8452" width="17.42578125" style="71" customWidth="1"/>
    <col min="8453" max="8454" width="5.85546875" style="71" customWidth="1"/>
    <col min="8455" max="8455" width="5.85546875" style="71" bestFit="1" customWidth="1"/>
    <col min="8456" max="8456" width="6.140625" style="71" customWidth="1"/>
    <col min="8457" max="8457" width="9.42578125" style="71" bestFit="1" customWidth="1"/>
    <col min="8458" max="8458" width="9.85546875" style="71" bestFit="1" customWidth="1"/>
    <col min="8459" max="8460" width="13.140625" style="71" bestFit="1" customWidth="1"/>
    <col min="8461" max="8704" width="9.140625" style="71"/>
    <col min="8705" max="8705" width="8.7109375" style="71" customWidth="1"/>
    <col min="8706" max="8706" width="81.7109375" style="71" bestFit="1" customWidth="1"/>
    <col min="8707" max="8707" width="3.7109375" style="71" customWidth="1"/>
    <col min="8708" max="8708" width="17.42578125" style="71" customWidth="1"/>
    <col min="8709" max="8710" width="5.85546875" style="71" customWidth="1"/>
    <col min="8711" max="8711" width="5.85546875" style="71" bestFit="1" customWidth="1"/>
    <col min="8712" max="8712" width="6.140625" style="71" customWidth="1"/>
    <col min="8713" max="8713" width="9.42578125" style="71" bestFit="1" customWidth="1"/>
    <col min="8714" max="8714" width="9.85546875" style="71" bestFit="1" customWidth="1"/>
    <col min="8715" max="8716" width="13.140625" style="71" bestFit="1" customWidth="1"/>
    <col min="8717" max="8960" width="9.140625" style="71"/>
    <col min="8961" max="8961" width="8.7109375" style="71" customWidth="1"/>
    <col min="8962" max="8962" width="81.7109375" style="71" bestFit="1" customWidth="1"/>
    <col min="8963" max="8963" width="3.7109375" style="71" customWidth="1"/>
    <col min="8964" max="8964" width="17.42578125" style="71" customWidth="1"/>
    <col min="8965" max="8966" width="5.85546875" style="71" customWidth="1"/>
    <col min="8967" max="8967" width="5.85546875" style="71" bestFit="1" customWidth="1"/>
    <col min="8968" max="8968" width="6.140625" style="71" customWidth="1"/>
    <col min="8969" max="8969" width="9.42578125" style="71" bestFit="1" customWidth="1"/>
    <col min="8970" max="8970" width="9.85546875" style="71" bestFit="1" customWidth="1"/>
    <col min="8971" max="8972" width="13.140625" style="71" bestFit="1" customWidth="1"/>
    <col min="8973" max="9216" width="9.140625" style="71"/>
    <col min="9217" max="9217" width="8.7109375" style="71" customWidth="1"/>
    <col min="9218" max="9218" width="81.7109375" style="71" bestFit="1" customWidth="1"/>
    <col min="9219" max="9219" width="3.7109375" style="71" customWidth="1"/>
    <col min="9220" max="9220" width="17.42578125" style="71" customWidth="1"/>
    <col min="9221" max="9222" width="5.85546875" style="71" customWidth="1"/>
    <col min="9223" max="9223" width="5.85546875" style="71" bestFit="1" customWidth="1"/>
    <col min="9224" max="9224" width="6.140625" style="71" customWidth="1"/>
    <col min="9225" max="9225" width="9.42578125" style="71" bestFit="1" customWidth="1"/>
    <col min="9226" max="9226" width="9.85546875" style="71" bestFit="1" customWidth="1"/>
    <col min="9227" max="9228" width="13.140625" style="71" bestFit="1" customWidth="1"/>
    <col min="9229" max="9472" width="9.140625" style="71"/>
    <col min="9473" max="9473" width="8.7109375" style="71" customWidth="1"/>
    <col min="9474" max="9474" width="81.7109375" style="71" bestFit="1" customWidth="1"/>
    <col min="9475" max="9475" width="3.7109375" style="71" customWidth="1"/>
    <col min="9476" max="9476" width="17.42578125" style="71" customWidth="1"/>
    <col min="9477" max="9478" width="5.85546875" style="71" customWidth="1"/>
    <col min="9479" max="9479" width="5.85546875" style="71" bestFit="1" customWidth="1"/>
    <col min="9480" max="9480" width="6.140625" style="71" customWidth="1"/>
    <col min="9481" max="9481" width="9.42578125" style="71" bestFit="1" customWidth="1"/>
    <col min="9482" max="9482" width="9.85546875" style="71" bestFit="1" customWidth="1"/>
    <col min="9483" max="9484" width="13.140625" style="71" bestFit="1" customWidth="1"/>
    <col min="9485" max="9728" width="9.140625" style="71"/>
    <col min="9729" max="9729" width="8.7109375" style="71" customWidth="1"/>
    <col min="9730" max="9730" width="81.7109375" style="71" bestFit="1" customWidth="1"/>
    <col min="9731" max="9731" width="3.7109375" style="71" customWidth="1"/>
    <col min="9732" max="9732" width="17.42578125" style="71" customWidth="1"/>
    <col min="9733" max="9734" width="5.85546875" style="71" customWidth="1"/>
    <col min="9735" max="9735" width="5.85546875" style="71" bestFit="1" customWidth="1"/>
    <col min="9736" max="9736" width="6.140625" style="71" customWidth="1"/>
    <col min="9737" max="9737" width="9.42578125" style="71" bestFit="1" customWidth="1"/>
    <col min="9738" max="9738" width="9.85546875" style="71" bestFit="1" customWidth="1"/>
    <col min="9739" max="9740" width="13.140625" style="71" bestFit="1" customWidth="1"/>
    <col min="9741" max="9984" width="9.140625" style="71"/>
    <col min="9985" max="9985" width="8.7109375" style="71" customWidth="1"/>
    <col min="9986" max="9986" width="81.7109375" style="71" bestFit="1" customWidth="1"/>
    <col min="9987" max="9987" width="3.7109375" style="71" customWidth="1"/>
    <col min="9988" max="9988" width="17.42578125" style="71" customWidth="1"/>
    <col min="9989" max="9990" width="5.85546875" style="71" customWidth="1"/>
    <col min="9991" max="9991" width="5.85546875" style="71" bestFit="1" customWidth="1"/>
    <col min="9992" max="9992" width="6.140625" style="71" customWidth="1"/>
    <col min="9993" max="9993" width="9.42578125" style="71" bestFit="1" customWidth="1"/>
    <col min="9994" max="9994" width="9.85546875" style="71" bestFit="1" customWidth="1"/>
    <col min="9995" max="9996" width="13.140625" style="71" bestFit="1" customWidth="1"/>
    <col min="9997" max="10240" width="9.140625" style="71"/>
    <col min="10241" max="10241" width="8.7109375" style="71" customWidth="1"/>
    <col min="10242" max="10242" width="81.7109375" style="71" bestFit="1" customWidth="1"/>
    <col min="10243" max="10243" width="3.7109375" style="71" customWidth="1"/>
    <col min="10244" max="10244" width="17.42578125" style="71" customWidth="1"/>
    <col min="10245" max="10246" width="5.85546875" style="71" customWidth="1"/>
    <col min="10247" max="10247" width="5.85546875" style="71" bestFit="1" customWidth="1"/>
    <col min="10248" max="10248" width="6.140625" style="71" customWidth="1"/>
    <col min="10249" max="10249" width="9.42578125" style="71" bestFit="1" customWidth="1"/>
    <col min="10250" max="10250" width="9.85546875" style="71" bestFit="1" customWidth="1"/>
    <col min="10251" max="10252" width="13.140625" style="71" bestFit="1" customWidth="1"/>
    <col min="10253" max="10496" width="9.140625" style="71"/>
    <col min="10497" max="10497" width="8.7109375" style="71" customWidth="1"/>
    <col min="10498" max="10498" width="81.7109375" style="71" bestFit="1" customWidth="1"/>
    <col min="10499" max="10499" width="3.7109375" style="71" customWidth="1"/>
    <col min="10500" max="10500" width="17.42578125" style="71" customWidth="1"/>
    <col min="10501" max="10502" width="5.85546875" style="71" customWidth="1"/>
    <col min="10503" max="10503" width="5.85546875" style="71" bestFit="1" customWidth="1"/>
    <col min="10504" max="10504" width="6.140625" style="71" customWidth="1"/>
    <col min="10505" max="10505" width="9.42578125" style="71" bestFit="1" customWidth="1"/>
    <col min="10506" max="10506" width="9.85546875" style="71" bestFit="1" customWidth="1"/>
    <col min="10507" max="10508" width="13.140625" style="71" bestFit="1" customWidth="1"/>
    <col min="10509" max="10752" width="9.140625" style="71"/>
    <col min="10753" max="10753" width="8.7109375" style="71" customWidth="1"/>
    <col min="10754" max="10754" width="81.7109375" style="71" bestFit="1" customWidth="1"/>
    <col min="10755" max="10755" width="3.7109375" style="71" customWidth="1"/>
    <col min="10756" max="10756" width="17.42578125" style="71" customWidth="1"/>
    <col min="10757" max="10758" width="5.85546875" style="71" customWidth="1"/>
    <col min="10759" max="10759" width="5.85546875" style="71" bestFit="1" customWidth="1"/>
    <col min="10760" max="10760" width="6.140625" style="71" customWidth="1"/>
    <col min="10761" max="10761" width="9.42578125" style="71" bestFit="1" customWidth="1"/>
    <col min="10762" max="10762" width="9.85546875" style="71" bestFit="1" customWidth="1"/>
    <col min="10763" max="10764" width="13.140625" style="71" bestFit="1" customWidth="1"/>
    <col min="10765" max="11008" width="9.140625" style="71"/>
    <col min="11009" max="11009" width="8.7109375" style="71" customWidth="1"/>
    <col min="11010" max="11010" width="81.7109375" style="71" bestFit="1" customWidth="1"/>
    <col min="11011" max="11011" width="3.7109375" style="71" customWidth="1"/>
    <col min="11012" max="11012" width="17.42578125" style="71" customWidth="1"/>
    <col min="11013" max="11014" width="5.85546875" style="71" customWidth="1"/>
    <col min="11015" max="11015" width="5.85546875" style="71" bestFit="1" customWidth="1"/>
    <col min="11016" max="11016" width="6.140625" style="71" customWidth="1"/>
    <col min="11017" max="11017" width="9.42578125" style="71" bestFit="1" customWidth="1"/>
    <col min="11018" max="11018" width="9.85546875" style="71" bestFit="1" customWidth="1"/>
    <col min="11019" max="11020" width="13.140625" style="71" bestFit="1" customWidth="1"/>
    <col min="11021" max="11264" width="9.140625" style="71"/>
    <col min="11265" max="11265" width="8.7109375" style="71" customWidth="1"/>
    <col min="11266" max="11266" width="81.7109375" style="71" bestFit="1" customWidth="1"/>
    <col min="11267" max="11267" width="3.7109375" style="71" customWidth="1"/>
    <col min="11268" max="11268" width="17.42578125" style="71" customWidth="1"/>
    <col min="11269" max="11270" width="5.85546875" style="71" customWidth="1"/>
    <col min="11271" max="11271" width="5.85546875" style="71" bestFit="1" customWidth="1"/>
    <col min="11272" max="11272" width="6.140625" style="71" customWidth="1"/>
    <col min="11273" max="11273" width="9.42578125" style="71" bestFit="1" customWidth="1"/>
    <col min="11274" max="11274" width="9.85546875" style="71" bestFit="1" customWidth="1"/>
    <col min="11275" max="11276" width="13.140625" style="71" bestFit="1" customWidth="1"/>
    <col min="11277" max="11520" width="9.140625" style="71"/>
    <col min="11521" max="11521" width="8.7109375" style="71" customWidth="1"/>
    <col min="11522" max="11522" width="81.7109375" style="71" bestFit="1" customWidth="1"/>
    <col min="11523" max="11523" width="3.7109375" style="71" customWidth="1"/>
    <col min="11524" max="11524" width="17.42578125" style="71" customWidth="1"/>
    <col min="11525" max="11526" width="5.85546875" style="71" customWidth="1"/>
    <col min="11527" max="11527" width="5.85546875" style="71" bestFit="1" customWidth="1"/>
    <col min="11528" max="11528" width="6.140625" style="71" customWidth="1"/>
    <col min="11529" max="11529" width="9.42578125" style="71" bestFit="1" customWidth="1"/>
    <col min="11530" max="11530" width="9.85546875" style="71" bestFit="1" customWidth="1"/>
    <col min="11531" max="11532" width="13.140625" style="71" bestFit="1" customWidth="1"/>
    <col min="11533" max="11776" width="9.140625" style="71"/>
    <col min="11777" max="11777" width="8.7109375" style="71" customWidth="1"/>
    <col min="11778" max="11778" width="81.7109375" style="71" bestFit="1" customWidth="1"/>
    <col min="11779" max="11779" width="3.7109375" style="71" customWidth="1"/>
    <col min="11780" max="11780" width="17.42578125" style="71" customWidth="1"/>
    <col min="11781" max="11782" width="5.85546875" style="71" customWidth="1"/>
    <col min="11783" max="11783" width="5.85546875" style="71" bestFit="1" customWidth="1"/>
    <col min="11784" max="11784" width="6.140625" style="71" customWidth="1"/>
    <col min="11785" max="11785" width="9.42578125" style="71" bestFit="1" customWidth="1"/>
    <col min="11786" max="11786" width="9.85546875" style="71" bestFit="1" customWidth="1"/>
    <col min="11787" max="11788" width="13.140625" style="71" bestFit="1" customWidth="1"/>
    <col min="11789" max="12032" width="9.140625" style="71"/>
    <col min="12033" max="12033" width="8.7109375" style="71" customWidth="1"/>
    <col min="12034" max="12034" width="81.7109375" style="71" bestFit="1" customWidth="1"/>
    <col min="12035" max="12035" width="3.7109375" style="71" customWidth="1"/>
    <col min="12036" max="12036" width="17.42578125" style="71" customWidth="1"/>
    <col min="12037" max="12038" width="5.85546875" style="71" customWidth="1"/>
    <col min="12039" max="12039" width="5.85546875" style="71" bestFit="1" customWidth="1"/>
    <col min="12040" max="12040" width="6.140625" style="71" customWidth="1"/>
    <col min="12041" max="12041" width="9.42578125" style="71" bestFit="1" customWidth="1"/>
    <col min="12042" max="12042" width="9.85546875" style="71" bestFit="1" customWidth="1"/>
    <col min="12043" max="12044" width="13.140625" style="71" bestFit="1" customWidth="1"/>
    <col min="12045" max="12288" width="9.140625" style="71"/>
    <col min="12289" max="12289" width="8.7109375" style="71" customWidth="1"/>
    <col min="12290" max="12290" width="81.7109375" style="71" bestFit="1" customWidth="1"/>
    <col min="12291" max="12291" width="3.7109375" style="71" customWidth="1"/>
    <col min="12292" max="12292" width="17.42578125" style="71" customWidth="1"/>
    <col min="12293" max="12294" width="5.85546875" style="71" customWidth="1"/>
    <col min="12295" max="12295" width="5.85546875" style="71" bestFit="1" customWidth="1"/>
    <col min="12296" max="12296" width="6.140625" style="71" customWidth="1"/>
    <col min="12297" max="12297" width="9.42578125" style="71" bestFit="1" customWidth="1"/>
    <col min="12298" max="12298" width="9.85546875" style="71" bestFit="1" customWidth="1"/>
    <col min="12299" max="12300" width="13.140625" style="71" bestFit="1" customWidth="1"/>
    <col min="12301" max="12544" width="9.140625" style="71"/>
    <col min="12545" max="12545" width="8.7109375" style="71" customWidth="1"/>
    <col min="12546" max="12546" width="81.7109375" style="71" bestFit="1" customWidth="1"/>
    <col min="12547" max="12547" width="3.7109375" style="71" customWidth="1"/>
    <col min="12548" max="12548" width="17.42578125" style="71" customWidth="1"/>
    <col min="12549" max="12550" width="5.85546875" style="71" customWidth="1"/>
    <col min="12551" max="12551" width="5.85546875" style="71" bestFit="1" customWidth="1"/>
    <col min="12552" max="12552" width="6.140625" style="71" customWidth="1"/>
    <col min="12553" max="12553" width="9.42578125" style="71" bestFit="1" customWidth="1"/>
    <col min="12554" max="12554" width="9.85546875" style="71" bestFit="1" customWidth="1"/>
    <col min="12555" max="12556" width="13.140625" style="71" bestFit="1" customWidth="1"/>
    <col min="12557" max="12800" width="9.140625" style="71"/>
    <col min="12801" max="12801" width="8.7109375" style="71" customWidth="1"/>
    <col min="12802" max="12802" width="81.7109375" style="71" bestFit="1" customWidth="1"/>
    <col min="12803" max="12803" width="3.7109375" style="71" customWidth="1"/>
    <col min="12804" max="12804" width="17.42578125" style="71" customWidth="1"/>
    <col min="12805" max="12806" width="5.85546875" style="71" customWidth="1"/>
    <col min="12807" max="12807" width="5.85546875" style="71" bestFit="1" customWidth="1"/>
    <col min="12808" max="12808" width="6.140625" style="71" customWidth="1"/>
    <col min="12809" max="12809" width="9.42578125" style="71" bestFit="1" customWidth="1"/>
    <col min="12810" max="12810" width="9.85546875" style="71" bestFit="1" customWidth="1"/>
    <col min="12811" max="12812" width="13.140625" style="71" bestFit="1" customWidth="1"/>
    <col min="12813" max="13056" width="9.140625" style="71"/>
    <col min="13057" max="13057" width="8.7109375" style="71" customWidth="1"/>
    <col min="13058" max="13058" width="81.7109375" style="71" bestFit="1" customWidth="1"/>
    <col min="13059" max="13059" width="3.7109375" style="71" customWidth="1"/>
    <col min="13060" max="13060" width="17.42578125" style="71" customWidth="1"/>
    <col min="13061" max="13062" width="5.85546875" style="71" customWidth="1"/>
    <col min="13063" max="13063" width="5.85546875" style="71" bestFit="1" customWidth="1"/>
    <col min="13064" max="13064" width="6.140625" style="71" customWidth="1"/>
    <col min="13065" max="13065" width="9.42578125" style="71" bestFit="1" customWidth="1"/>
    <col min="13066" max="13066" width="9.85546875" style="71" bestFit="1" customWidth="1"/>
    <col min="13067" max="13068" width="13.140625" style="71" bestFit="1" customWidth="1"/>
    <col min="13069" max="13312" width="9.140625" style="71"/>
    <col min="13313" max="13313" width="8.7109375" style="71" customWidth="1"/>
    <col min="13314" max="13314" width="81.7109375" style="71" bestFit="1" customWidth="1"/>
    <col min="13315" max="13315" width="3.7109375" style="71" customWidth="1"/>
    <col min="13316" max="13316" width="17.42578125" style="71" customWidth="1"/>
    <col min="13317" max="13318" width="5.85546875" style="71" customWidth="1"/>
    <col min="13319" max="13319" width="5.85546875" style="71" bestFit="1" customWidth="1"/>
    <col min="13320" max="13320" width="6.140625" style="71" customWidth="1"/>
    <col min="13321" max="13321" width="9.42578125" style="71" bestFit="1" customWidth="1"/>
    <col min="13322" max="13322" width="9.85546875" style="71" bestFit="1" customWidth="1"/>
    <col min="13323" max="13324" width="13.140625" style="71" bestFit="1" customWidth="1"/>
    <col min="13325" max="13568" width="9.140625" style="71"/>
    <col min="13569" max="13569" width="8.7109375" style="71" customWidth="1"/>
    <col min="13570" max="13570" width="81.7109375" style="71" bestFit="1" customWidth="1"/>
    <col min="13571" max="13571" width="3.7109375" style="71" customWidth="1"/>
    <col min="13572" max="13572" width="17.42578125" style="71" customWidth="1"/>
    <col min="13573" max="13574" width="5.85546875" style="71" customWidth="1"/>
    <col min="13575" max="13575" width="5.85546875" style="71" bestFit="1" customWidth="1"/>
    <col min="13576" max="13576" width="6.140625" style="71" customWidth="1"/>
    <col min="13577" max="13577" width="9.42578125" style="71" bestFit="1" customWidth="1"/>
    <col min="13578" max="13578" width="9.85546875" style="71" bestFit="1" customWidth="1"/>
    <col min="13579" max="13580" width="13.140625" style="71" bestFit="1" customWidth="1"/>
    <col min="13581" max="13824" width="9.140625" style="71"/>
    <col min="13825" max="13825" width="8.7109375" style="71" customWidth="1"/>
    <col min="13826" max="13826" width="81.7109375" style="71" bestFit="1" customWidth="1"/>
    <col min="13827" max="13827" width="3.7109375" style="71" customWidth="1"/>
    <col min="13828" max="13828" width="17.42578125" style="71" customWidth="1"/>
    <col min="13829" max="13830" width="5.85546875" style="71" customWidth="1"/>
    <col min="13831" max="13831" width="5.85546875" style="71" bestFit="1" customWidth="1"/>
    <col min="13832" max="13832" width="6.140625" style="71" customWidth="1"/>
    <col min="13833" max="13833" width="9.42578125" style="71" bestFit="1" customWidth="1"/>
    <col min="13834" max="13834" width="9.85546875" style="71" bestFit="1" customWidth="1"/>
    <col min="13835" max="13836" width="13.140625" style="71" bestFit="1" customWidth="1"/>
    <col min="13837" max="14080" width="9.140625" style="71"/>
    <col min="14081" max="14081" width="8.7109375" style="71" customWidth="1"/>
    <col min="14082" max="14082" width="81.7109375" style="71" bestFit="1" customWidth="1"/>
    <col min="14083" max="14083" width="3.7109375" style="71" customWidth="1"/>
    <col min="14084" max="14084" width="17.42578125" style="71" customWidth="1"/>
    <col min="14085" max="14086" width="5.85546875" style="71" customWidth="1"/>
    <col min="14087" max="14087" width="5.85546875" style="71" bestFit="1" customWidth="1"/>
    <col min="14088" max="14088" width="6.140625" style="71" customWidth="1"/>
    <col min="14089" max="14089" width="9.42578125" style="71" bestFit="1" customWidth="1"/>
    <col min="14090" max="14090" width="9.85546875" style="71" bestFit="1" customWidth="1"/>
    <col min="14091" max="14092" width="13.140625" style="71" bestFit="1" customWidth="1"/>
    <col min="14093" max="14336" width="9.140625" style="71"/>
    <col min="14337" max="14337" width="8.7109375" style="71" customWidth="1"/>
    <col min="14338" max="14338" width="81.7109375" style="71" bestFit="1" customWidth="1"/>
    <col min="14339" max="14339" width="3.7109375" style="71" customWidth="1"/>
    <col min="14340" max="14340" width="17.42578125" style="71" customWidth="1"/>
    <col min="14341" max="14342" width="5.85546875" style="71" customWidth="1"/>
    <col min="14343" max="14343" width="5.85546875" style="71" bestFit="1" customWidth="1"/>
    <col min="14344" max="14344" width="6.140625" style="71" customWidth="1"/>
    <col min="14345" max="14345" width="9.42578125" style="71" bestFit="1" customWidth="1"/>
    <col min="14346" max="14346" width="9.85546875" style="71" bestFit="1" customWidth="1"/>
    <col min="14347" max="14348" width="13.140625" style="71" bestFit="1" customWidth="1"/>
    <col min="14349" max="14592" width="9.140625" style="71"/>
    <col min="14593" max="14593" width="8.7109375" style="71" customWidth="1"/>
    <col min="14594" max="14594" width="81.7109375" style="71" bestFit="1" customWidth="1"/>
    <col min="14595" max="14595" width="3.7109375" style="71" customWidth="1"/>
    <col min="14596" max="14596" width="17.42578125" style="71" customWidth="1"/>
    <col min="14597" max="14598" width="5.85546875" style="71" customWidth="1"/>
    <col min="14599" max="14599" width="5.85546875" style="71" bestFit="1" customWidth="1"/>
    <col min="14600" max="14600" width="6.140625" style="71" customWidth="1"/>
    <col min="14601" max="14601" width="9.42578125" style="71" bestFit="1" customWidth="1"/>
    <col min="14602" max="14602" width="9.85546875" style="71" bestFit="1" customWidth="1"/>
    <col min="14603" max="14604" width="13.140625" style="71" bestFit="1" customWidth="1"/>
    <col min="14605" max="14848" width="9.140625" style="71"/>
    <col min="14849" max="14849" width="8.7109375" style="71" customWidth="1"/>
    <col min="14850" max="14850" width="81.7109375" style="71" bestFit="1" customWidth="1"/>
    <col min="14851" max="14851" width="3.7109375" style="71" customWidth="1"/>
    <col min="14852" max="14852" width="17.42578125" style="71" customWidth="1"/>
    <col min="14853" max="14854" width="5.85546875" style="71" customWidth="1"/>
    <col min="14855" max="14855" width="5.85546875" style="71" bestFit="1" customWidth="1"/>
    <col min="14856" max="14856" width="6.140625" style="71" customWidth="1"/>
    <col min="14857" max="14857" width="9.42578125" style="71" bestFit="1" customWidth="1"/>
    <col min="14858" max="14858" width="9.85546875" style="71" bestFit="1" customWidth="1"/>
    <col min="14859" max="14860" width="13.140625" style="71" bestFit="1" customWidth="1"/>
    <col min="14861" max="15104" width="9.140625" style="71"/>
    <col min="15105" max="15105" width="8.7109375" style="71" customWidth="1"/>
    <col min="15106" max="15106" width="81.7109375" style="71" bestFit="1" customWidth="1"/>
    <col min="15107" max="15107" width="3.7109375" style="71" customWidth="1"/>
    <col min="15108" max="15108" width="17.42578125" style="71" customWidth="1"/>
    <col min="15109" max="15110" width="5.85546875" style="71" customWidth="1"/>
    <col min="15111" max="15111" width="5.85546875" style="71" bestFit="1" customWidth="1"/>
    <col min="15112" max="15112" width="6.140625" style="71" customWidth="1"/>
    <col min="15113" max="15113" width="9.42578125" style="71" bestFit="1" customWidth="1"/>
    <col min="15114" max="15114" width="9.85546875" style="71" bestFit="1" customWidth="1"/>
    <col min="15115" max="15116" width="13.140625" style="71" bestFit="1" customWidth="1"/>
    <col min="15117" max="15360" width="9.140625" style="71"/>
    <col min="15361" max="15361" width="8.7109375" style="71" customWidth="1"/>
    <col min="15362" max="15362" width="81.7109375" style="71" bestFit="1" customWidth="1"/>
    <col min="15363" max="15363" width="3.7109375" style="71" customWidth="1"/>
    <col min="15364" max="15364" width="17.42578125" style="71" customWidth="1"/>
    <col min="15365" max="15366" width="5.85546875" style="71" customWidth="1"/>
    <col min="15367" max="15367" width="5.85546875" style="71" bestFit="1" customWidth="1"/>
    <col min="15368" max="15368" width="6.140625" style="71" customWidth="1"/>
    <col min="15369" max="15369" width="9.42578125" style="71" bestFit="1" customWidth="1"/>
    <col min="15370" max="15370" width="9.85546875" style="71" bestFit="1" customWidth="1"/>
    <col min="15371" max="15372" width="13.140625" style="71" bestFit="1" customWidth="1"/>
    <col min="15373" max="15616" width="9.140625" style="71"/>
    <col min="15617" max="15617" width="8.7109375" style="71" customWidth="1"/>
    <col min="15618" max="15618" width="81.7109375" style="71" bestFit="1" customWidth="1"/>
    <col min="15619" max="15619" width="3.7109375" style="71" customWidth="1"/>
    <col min="15620" max="15620" width="17.42578125" style="71" customWidth="1"/>
    <col min="15621" max="15622" width="5.85546875" style="71" customWidth="1"/>
    <col min="15623" max="15623" width="5.85546875" style="71" bestFit="1" customWidth="1"/>
    <col min="15624" max="15624" width="6.140625" style="71" customWidth="1"/>
    <col min="15625" max="15625" width="9.42578125" style="71" bestFit="1" customWidth="1"/>
    <col min="15626" max="15626" width="9.85546875" style="71" bestFit="1" customWidth="1"/>
    <col min="15627" max="15628" width="13.140625" style="71" bestFit="1" customWidth="1"/>
    <col min="15629" max="15872" width="9.140625" style="71"/>
    <col min="15873" max="15873" width="8.7109375" style="71" customWidth="1"/>
    <col min="15874" max="15874" width="81.7109375" style="71" bestFit="1" customWidth="1"/>
    <col min="15875" max="15875" width="3.7109375" style="71" customWidth="1"/>
    <col min="15876" max="15876" width="17.42578125" style="71" customWidth="1"/>
    <col min="15877" max="15878" width="5.85546875" style="71" customWidth="1"/>
    <col min="15879" max="15879" width="5.85546875" style="71" bestFit="1" customWidth="1"/>
    <col min="15880" max="15880" width="6.140625" style="71" customWidth="1"/>
    <col min="15881" max="15881" width="9.42578125" style="71" bestFit="1" customWidth="1"/>
    <col min="15882" max="15882" width="9.85546875" style="71" bestFit="1" customWidth="1"/>
    <col min="15883" max="15884" width="13.140625" style="71" bestFit="1" customWidth="1"/>
    <col min="15885" max="16128" width="9.140625" style="71"/>
    <col min="16129" max="16129" width="8.7109375" style="71" customWidth="1"/>
    <col min="16130" max="16130" width="81.7109375" style="71" bestFit="1" customWidth="1"/>
    <col min="16131" max="16131" width="3.7109375" style="71" customWidth="1"/>
    <col min="16132" max="16132" width="17.42578125" style="71" customWidth="1"/>
    <col min="16133" max="16134" width="5.85546875" style="71" customWidth="1"/>
    <col min="16135" max="16135" width="5.85546875" style="71" bestFit="1" customWidth="1"/>
    <col min="16136" max="16136" width="6.140625" style="71" customWidth="1"/>
    <col min="16137" max="16137" width="9.42578125" style="71" bestFit="1" customWidth="1"/>
    <col min="16138" max="16138" width="9.85546875" style="71" bestFit="1" customWidth="1"/>
    <col min="16139" max="16140" width="13.140625" style="71" bestFit="1" customWidth="1"/>
    <col min="16141" max="16384" width="9.140625" style="71"/>
  </cols>
  <sheetData>
    <row r="1" spans="1:12" ht="15.75" customHeight="1" x14ac:dyDescent="0.25">
      <c r="A1" s="11" t="s">
        <v>0</v>
      </c>
      <c r="B1" s="12"/>
      <c r="C1" s="13"/>
      <c r="D1" s="14"/>
      <c r="E1" s="14"/>
      <c r="F1" s="14"/>
      <c r="G1" s="14"/>
      <c r="H1" s="14"/>
      <c r="I1" s="14"/>
      <c r="J1" s="69"/>
    </row>
    <row r="2" spans="1:12" ht="54" customHeight="1" x14ac:dyDescent="0.2">
      <c r="A2" s="16" t="s">
        <v>1</v>
      </c>
      <c r="B2" s="17" t="s">
        <v>2</v>
      </c>
      <c r="C2" s="17" t="s">
        <v>3</v>
      </c>
      <c r="D2" s="18" t="s">
        <v>4</v>
      </c>
      <c r="E2" s="18" t="s">
        <v>5</v>
      </c>
      <c r="F2" s="18" t="s">
        <v>6</v>
      </c>
      <c r="G2" s="18" t="s">
        <v>7</v>
      </c>
      <c r="H2" s="18" t="s">
        <v>8</v>
      </c>
      <c r="I2" s="18" t="s">
        <v>9</v>
      </c>
      <c r="J2" s="1" t="s">
        <v>10</v>
      </c>
      <c r="K2" s="1" t="s">
        <v>11</v>
      </c>
      <c r="L2" s="72" t="s">
        <v>12</v>
      </c>
    </row>
    <row r="3" spans="1:12" x14ac:dyDescent="0.2">
      <c r="A3" s="16"/>
      <c r="B3" s="17" t="s">
        <v>13</v>
      </c>
      <c r="C3" s="17"/>
      <c r="D3" s="18"/>
      <c r="E3" s="18"/>
      <c r="F3" s="18"/>
      <c r="G3" s="18"/>
      <c r="H3" s="18"/>
      <c r="I3" s="18"/>
      <c r="J3" s="1"/>
      <c r="K3" s="1"/>
      <c r="L3" s="72"/>
    </row>
    <row r="4" spans="1:12" x14ac:dyDescent="0.2">
      <c r="A4" s="19"/>
      <c r="B4" s="20" t="s">
        <v>14</v>
      </c>
      <c r="C4" s="19"/>
      <c r="D4" s="19"/>
      <c r="E4" s="19"/>
      <c r="F4" s="19"/>
      <c r="G4" s="19"/>
      <c r="H4" s="19"/>
      <c r="I4" s="19"/>
      <c r="J4" s="2"/>
      <c r="K4" s="2"/>
      <c r="L4" s="2"/>
    </row>
    <row r="5" spans="1:12" ht="60" x14ac:dyDescent="0.2">
      <c r="A5" s="21" t="s">
        <v>15</v>
      </c>
      <c r="B5" s="22" t="s">
        <v>16</v>
      </c>
      <c r="C5" s="23">
        <v>1</v>
      </c>
      <c r="D5" s="23" t="s">
        <v>17</v>
      </c>
      <c r="E5" s="23"/>
      <c r="F5" s="23"/>
      <c r="G5" s="23">
        <v>400</v>
      </c>
      <c r="H5" s="23">
        <v>11</v>
      </c>
      <c r="I5" s="23">
        <f>H5*C5</f>
        <v>11</v>
      </c>
      <c r="J5" s="3">
        <v>0</v>
      </c>
      <c r="K5" s="64">
        <f>J5*C5</f>
        <v>0</v>
      </c>
      <c r="L5" s="64">
        <f>K5*1.21</f>
        <v>0</v>
      </c>
    </row>
    <row r="6" spans="1:12" x14ac:dyDescent="0.2">
      <c r="A6" s="21"/>
      <c r="B6" s="25" t="s">
        <v>18</v>
      </c>
      <c r="C6" s="26"/>
      <c r="D6" s="26"/>
      <c r="E6" s="26"/>
      <c r="F6" s="26"/>
      <c r="G6" s="26"/>
      <c r="H6" s="26"/>
      <c r="I6" s="27"/>
      <c r="J6" s="5"/>
      <c r="K6" s="5"/>
      <c r="L6" s="64"/>
    </row>
    <row r="7" spans="1:12" x14ac:dyDescent="0.2">
      <c r="A7" s="21"/>
      <c r="B7" s="28" t="s">
        <v>19</v>
      </c>
      <c r="C7" s="26">
        <v>5</v>
      </c>
      <c r="D7" s="26"/>
      <c r="E7" s="26"/>
      <c r="F7" s="26"/>
      <c r="G7" s="26"/>
      <c r="H7" s="26"/>
      <c r="I7" s="23"/>
      <c r="J7" s="4">
        <v>0</v>
      </c>
      <c r="K7" s="5">
        <f t="shared" ref="K7:K19" si="0">J7*C7</f>
        <v>0</v>
      </c>
      <c r="L7" s="5">
        <f t="shared" ref="L7:L19" si="1">K7*1.21</f>
        <v>0</v>
      </c>
    </row>
    <row r="8" spans="1:12" x14ac:dyDescent="0.2">
      <c r="A8" s="21"/>
      <c r="B8" s="28" t="s">
        <v>20</v>
      </c>
      <c r="C8" s="26">
        <v>3</v>
      </c>
      <c r="D8" s="26"/>
      <c r="E8" s="26"/>
      <c r="F8" s="26"/>
      <c r="G8" s="26"/>
      <c r="H8" s="26"/>
      <c r="I8" s="23"/>
      <c r="J8" s="4">
        <v>0</v>
      </c>
      <c r="K8" s="5">
        <f t="shared" si="0"/>
        <v>0</v>
      </c>
      <c r="L8" s="5">
        <f t="shared" si="1"/>
        <v>0</v>
      </c>
    </row>
    <row r="9" spans="1:12" x14ac:dyDescent="0.2">
      <c r="A9" s="21"/>
      <c r="B9" s="28" t="s">
        <v>21</v>
      </c>
      <c r="C9" s="26">
        <v>5</v>
      </c>
      <c r="D9" s="26"/>
      <c r="E9" s="26"/>
      <c r="F9" s="26"/>
      <c r="G9" s="26"/>
      <c r="H9" s="26"/>
      <c r="I9" s="23"/>
      <c r="J9" s="4">
        <v>0</v>
      </c>
      <c r="K9" s="5">
        <f t="shared" si="0"/>
        <v>0</v>
      </c>
      <c r="L9" s="5">
        <f t="shared" si="1"/>
        <v>0</v>
      </c>
    </row>
    <row r="10" spans="1:12" x14ac:dyDescent="0.2">
      <c r="A10" s="21"/>
      <c r="B10" s="28" t="s">
        <v>22</v>
      </c>
      <c r="C10" s="26">
        <v>2</v>
      </c>
      <c r="D10" s="26"/>
      <c r="E10" s="26"/>
      <c r="F10" s="26"/>
      <c r="G10" s="26"/>
      <c r="H10" s="26"/>
      <c r="I10" s="23"/>
      <c r="J10" s="4">
        <v>0</v>
      </c>
      <c r="K10" s="5">
        <f t="shared" si="0"/>
        <v>0</v>
      </c>
      <c r="L10" s="5">
        <f t="shared" si="1"/>
        <v>0</v>
      </c>
    </row>
    <row r="11" spans="1:12" x14ac:dyDescent="0.2">
      <c r="A11" s="21"/>
      <c r="B11" s="28" t="s">
        <v>23</v>
      </c>
      <c r="C11" s="26">
        <v>2</v>
      </c>
      <c r="D11" s="26"/>
      <c r="E11" s="26"/>
      <c r="F11" s="26"/>
      <c r="G11" s="26"/>
      <c r="H11" s="26"/>
      <c r="I11" s="23"/>
      <c r="J11" s="4">
        <v>0</v>
      </c>
      <c r="K11" s="5">
        <f t="shared" si="0"/>
        <v>0</v>
      </c>
      <c r="L11" s="5">
        <f t="shared" si="1"/>
        <v>0</v>
      </c>
    </row>
    <row r="12" spans="1:12" x14ac:dyDescent="0.2">
      <c r="A12" s="21"/>
      <c r="B12" s="28" t="s">
        <v>24</v>
      </c>
      <c r="C12" s="26">
        <v>1</v>
      </c>
      <c r="D12" s="26"/>
      <c r="E12" s="26"/>
      <c r="F12" s="26"/>
      <c r="G12" s="26"/>
      <c r="H12" s="26"/>
      <c r="I12" s="23"/>
      <c r="J12" s="4">
        <v>0</v>
      </c>
      <c r="K12" s="5">
        <f t="shared" si="0"/>
        <v>0</v>
      </c>
      <c r="L12" s="5">
        <f t="shared" si="1"/>
        <v>0</v>
      </c>
    </row>
    <row r="13" spans="1:12" ht="24" x14ac:dyDescent="0.2">
      <c r="A13" s="21" t="s">
        <v>25</v>
      </c>
      <c r="B13" s="22" t="s">
        <v>26</v>
      </c>
      <c r="C13" s="23">
        <v>1</v>
      </c>
      <c r="D13" s="29" t="s">
        <v>27</v>
      </c>
      <c r="E13" s="29"/>
      <c r="F13" s="29">
        <f>E13*C13</f>
        <v>0</v>
      </c>
      <c r="G13" s="23"/>
      <c r="H13" s="23">
        <v>0</v>
      </c>
      <c r="I13" s="23">
        <f t="shared" ref="I13:I18" si="2">H13*C13</f>
        <v>0</v>
      </c>
      <c r="J13" s="3">
        <v>0</v>
      </c>
      <c r="K13" s="64">
        <f t="shared" si="0"/>
        <v>0</v>
      </c>
      <c r="L13" s="64">
        <f t="shared" si="1"/>
        <v>0</v>
      </c>
    </row>
    <row r="14" spans="1:12" ht="60" x14ac:dyDescent="0.2">
      <c r="A14" s="21" t="s">
        <v>28</v>
      </c>
      <c r="B14" s="30" t="s">
        <v>29</v>
      </c>
      <c r="C14" s="23">
        <v>1</v>
      </c>
      <c r="D14" s="23" t="s">
        <v>27</v>
      </c>
      <c r="E14" s="23"/>
      <c r="F14" s="23"/>
      <c r="G14" s="23">
        <v>400</v>
      </c>
      <c r="H14" s="23">
        <v>12.9</v>
      </c>
      <c r="I14" s="23">
        <f t="shared" si="2"/>
        <v>12.9</v>
      </c>
      <c r="J14" s="3">
        <v>0</v>
      </c>
      <c r="K14" s="64">
        <f t="shared" si="0"/>
        <v>0</v>
      </c>
      <c r="L14" s="64">
        <f t="shared" si="1"/>
        <v>0</v>
      </c>
    </row>
    <row r="15" spans="1:12" ht="72" x14ac:dyDescent="0.2">
      <c r="A15" s="21" t="s">
        <v>30</v>
      </c>
      <c r="B15" s="22" t="s">
        <v>31</v>
      </c>
      <c r="C15" s="23">
        <v>1</v>
      </c>
      <c r="D15" s="23" t="s">
        <v>27</v>
      </c>
      <c r="E15" s="23"/>
      <c r="F15" s="23"/>
      <c r="G15" s="23">
        <v>400</v>
      </c>
      <c r="H15" s="23">
        <v>12.9</v>
      </c>
      <c r="I15" s="23">
        <f t="shared" si="2"/>
        <v>12.9</v>
      </c>
      <c r="J15" s="3">
        <v>0</v>
      </c>
      <c r="K15" s="64">
        <f t="shared" si="0"/>
        <v>0</v>
      </c>
      <c r="L15" s="64">
        <f t="shared" si="1"/>
        <v>0</v>
      </c>
    </row>
    <row r="16" spans="1:12" ht="60" x14ac:dyDescent="0.2">
      <c r="A16" s="21" t="s">
        <v>32</v>
      </c>
      <c r="B16" s="22" t="s">
        <v>33</v>
      </c>
      <c r="C16" s="23">
        <v>1</v>
      </c>
      <c r="D16" s="23" t="s">
        <v>27</v>
      </c>
      <c r="E16" s="23">
        <v>18</v>
      </c>
      <c r="F16" s="23">
        <f>E16*C16</f>
        <v>18</v>
      </c>
      <c r="G16" s="23">
        <v>230</v>
      </c>
      <c r="H16" s="23">
        <v>0.2</v>
      </c>
      <c r="I16" s="23">
        <f t="shared" si="2"/>
        <v>0.2</v>
      </c>
      <c r="J16" s="3">
        <v>0</v>
      </c>
      <c r="K16" s="64">
        <f t="shared" si="0"/>
        <v>0</v>
      </c>
      <c r="L16" s="64">
        <f t="shared" si="1"/>
        <v>0</v>
      </c>
    </row>
    <row r="17" spans="1:12" ht="24" x14ac:dyDescent="0.2">
      <c r="A17" s="21" t="s">
        <v>34</v>
      </c>
      <c r="B17" s="22" t="s">
        <v>35</v>
      </c>
      <c r="C17" s="23">
        <v>1</v>
      </c>
      <c r="D17" s="29" t="s">
        <v>36</v>
      </c>
      <c r="E17" s="29"/>
      <c r="F17" s="29">
        <f>E17*C17</f>
        <v>0</v>
      </c>
      <c r="G17" s="23"/>
      <c r="H17" s="23">
        <v>0</v>
      </c>
      <c r="I17" s="23">
        <f t="shared" si="2"/>
        <v>0</v>
      </c>
      <c r="J17" s="3">
        <v>0</v>
      </c>
      <c r="K17" s="64">
        <f t="shared" si="0"/>
        <v>0</v>
      </c>
      <c r="L17" s="64">
        <f t="shared" si="1"/>
        <v>0</v>
      </c>
    </row>
    <row r="18" spans="1:12" ht="36" x14ac:dyDescent="0.2">
      <c r="A18" s="21" t="s">
        <v>37</v>
      </c>
      <c r="B18" s="22" t="s">
        <v>38</v>
      </c>
      <c r="C18" s="23">
        <v>1</v>
      </c>
      <c r="D18" s="23" t="s">
        <v>39</v>
      </c>
      <c r="E18" s="23">
        <v>5</v>
      </c>
      <c r="F18" s="23">
        <f>E18*C18</f>
        <v>5</v>
      </c>
      <c r="G18" s="23">
        <v>230</v>
      </c>
      <c r="H18" s="23">
        <v>0.2</v>
      </c>
      <c r="I18" s="23">
        <f t="shared" si="2"/>
        <v>0.2</v>
      </c>
      <c r="J18" s="3">
        <v>0</v>
      </c>
      <c r="K18" s="64">
        <f t="shared" si="0"/>
        <v>0</v>
      </c>
      <c r="L18" s="64">
        <f t="shared" si="1"/>
        <v>0</v>
      </c>
    </row>
    <row r="19" spans="1:12" x14ac:dyDescent="0.2">
      <c r="A19" s="31" t="s">
        <v>40</v>
      </c>
      <c r="B19" s="32" t="s">
        <v>41</v>
      </c>
      <c r="C19" s="33">
        <v>1</v>
      </c>
      <c r="D19" s="33" t="s">
        <v>42</v>
      </c>
      <c r="E19" s="33"/>
      <c r="F19" s="33">
        <f>E19*C19</f>
        <v>0</v>
      </c>
      <c r="G19" s="33"/>
      <c r="H19" s="33"/>
      <c r="I19" s="33"/>
      <c r="J19" s="6">
        <v>0</v>
      </c>
      <c r="K19" s="73">
        <f t="shared" si="0"/>
        <v>0</v>
      </c>
      <c r="L19" s="73">
        <f t="shared" si="1"/>
        <v>0</v>
      </c>
    </row>
    <row r="20" spans="1:12" x14ac:dyDescent="0.2">
      <c r="A20" s="19"/>
      <c r="B20" s="20" t="s">
        <v>43</v>
      </c>
      <c r="C20" s="19"/>
      <c r="D20" s="19"/>
      <c r="E20" s="19"/>
      <c r="F20" s="19"/>
      <c r="G20" s="19"/>
      <c r="H20" s="19"/>
      <c r="I20" s="19"/>
      <c r="J20" s="2"/>
      <c r="K20" s="2"/>
      <c r="L20" s="2"/>
    </row>
    <row r="21" spans="1:12" ht="24" x14ac:dyDescent="0.2">
      <c r="A21" s="21" t="s">
        <v>44</v>
      </c>
      <c r="B21" s="22" t="s">
        <v>45</v>
      </c>
      <c r="C21" s="23">
        <v>1</v>
      </c>
      <c r="D21" s="23" t="s">
        <v>46</v>
      </c>
      <c r="E21" s="23"/>
      <c r="F21" s="23">
        <f>E21*C21</f>
        <v>0</v>
      </c>
      <c r="G21" s="23"/>
      <c r="H21" s="23"/>
      <c r="I21" s="23"/>
      <c r="J21" s="3">
        <v>0</v>
      </c>
      <c r="K21" s="64">
        <f t="shared" ref="K21:K27" si="3">J21*C21</f>
        <v>0</v>
      </c>
      <c r="L21" s="64">
        <f t="shared" ref="L21:L27" si="4">K21*1.21</f>
        <v>0</v>
      </c>
    </row>
    <row r="22" spans="1:12" x14ac:dyDescent="0.2">
      <c r="A22" s="21" t="s">
        <v>47</v>
      </c>
      <c r="B22" s="25" t="s">
        <v>48</v>
      </c>
      <c r="C22" s="26">
        <v>1</v>
      </c>
      <c r="D22" s="26"/>
      <c r="E22" s="26"/>
      <c r="F22" s="26"/>
      <c r="G22" s="26"/>
      <c r="H22" s="26"/>
      <c r="I22" s="26"/>
      <c r="J22" s="3">
        <v>0</v>
      </c>
      <c r="K22" s="64">
        <f t="shared" si="3"/>
        <v>0</v>
      </c>
      <c r="L22" s="64">
        <f t="shared" si="4"/>
        <v>0</v>
      </c>
    </row>
    <row r="23" spans="1:12" x14ac:dyDescent="0.2">
      <c r="A23" s="21" t="s">
        <v>49</v>
      </c>
      <c r="B23" s="34" t="s">
        <v>50</v>
      </c>
      <c r="C23" s="23">
        <v>1</v>
      </c>
      <c r="D23" s="29" t="s">
        <v>51</v>
      </c>
      <c r="E23" s="29"/>
      <c r="F23" s="29"/>
      <c r="G23" s="23"/>
      <c r="H23" s="23"/>
      <c r="I23" s="23">
        <f>H23*C23</f>
        <v>0</v>
      </c>
      <c r="J23" s="3">
        <v>0</v>
      </c>
      <c r="K23" s="64">
        <f t="shared" si="3"/>
        <v>0</v>
      </c>
      <c r="L23" s="64">
        <f t="shared" si="4"/>
        <v>0</v>
      </c>
    </row>
    <row r="24" spans="1:12" ht="29.25" customHeight="1" x14ac:dyDescent="0.2">
      <c r="A24" s="21" t="s">
        <v>52</v>
      </c>
      <c r="B24" s="22" t="s">
        <v>53</v>
      </c>
      <c r="C24" s="23">
        <v>1</v>
      </c>
      <c r="D24" s="23"/>
      <c r="E24" s="23">
        <v>0</v>
      </c>
      <c r="F24" s="23">
        <f>E24*C24</f>
        <v>0</v>
      </c>
      <c r="G24" s="23">
        <v>230</v>
      </c>
      <c r="H24" s="23">
        <v>1.6</v>
      </c>
      <c r="I24" s="23">
        <f>H24*C24</f>
        <v>1.6</v>
      </c>
      <c r="J24" s="3">
        <v>0</v>
      </c>
      <c r="K24" s="64">
        <f t="shared" si="3"/>
        <v>0</v>
      </c>
      <c r="L24" s="64">
        <f t="shared" si="4"/>
        <v>0</v>
      </c>
    </row>
    <row r="25" spans="1:12" ht="24" x14ac:dyDescent="0.2">
      <c r="A25" s="31" t="s">
        <v>54</v>
      </c>
      <c r="B25" s="35" t="s">
        <v>55</v>
      </c>
      <c r="C25" s="33">
        <v>1</v>
      </c>
      <c r="D25" s="36"/>
      <c r="E25" s="33"/>
      <c r="F25" s="33">
        <f>E25*C25</f>
        <v>0</v>
      </c>
      <c r="G25" s="33"/>
      <c r="H25" s="33">
        <v>0</v>
      </c>
      <c r="I25" s="33">
        <f>H25*C25</f>
        <v>0</v>
      </c>
      <c r="J25" s="6">
        <v>0</v>
      </c>
      <c r="K25" s="73">
        <f t="shared" si="3"/>
        <v>0</v>
      </c>
      <c r="L25" s="73">
        <f t="shared" si="4"/>
        <v>0</v>
      </c>
    </row>
    <row r="26" spans="1:12" x14ac:dyDescent="0.2">
      <c r="A26" s="21" t="s">
        <v>56</v>
      </c>
      <c r="B26" s="22" t="s">
        <v>57</v>
      </c>
      <c r="C26" s="23">
        <v>1</v>
      </c>
      <c r="D26" s="23" t="s">
        <v>58</v>
      </c>
      <c r="E26" s="23"/>
      <c r="F26" s="23">
        <f>E26*C26</f>
        <v>0</v>
      </c>
      <c r="G26" s="23"/>
      <c r="H26" s="23"/>
      <c r="I26" s="23"/>
      <c r="J26" s="3">
        <v>0</v>
      </c>
      <c r="K26" s="64">
        <f t="shared" si="3"/>
        <v>0</v>
      </c>
      <c r="L26" s="64">
        <f t="shared" si="4"/>
        <v>0</v>
      </c>
    </row>
    <row r="27" spans="1:12" x14ac:dyDescent="0.2">
      <c r="A27" s="21" t="s">
        <v>59</v>
      </c>
      <c r="B27" s="22" t="s">
        <v>60</v>
      </c>
      <c r="C27" s="23">
        <v>1</v>
      </c>
      <c r="D27" s="23" t="s">
        <v>61</v>
      </c>
      <c r="E27" s="23"/>
      <c r="F27" s="23"/>
      <c r="G27" s="23"/>
      <c r="H27" s="23"/>
      <c r="I27" s="23"/>
      <c r="J27" s="3">
        <v>0</v>
      </c>
      <c r="K27" s="64">
        <f t="shared" si="3"/>
        <v>0</v>
      </c>
      <c r="L27" s="64">
        <f t="shared" si="4"/>
        <v>0</v>
      </c>
    </row>
    <row r="28" spans="1:12" x14ac:dyDescent="0.2">
      <c r="A28" s="19"/>
      <c r="B28" s="20" t="s">
        <v>62</v>
      </c>
      <c r="C28" s="19"/>
      <c r="D28" s="19"/>
      <c r="E28" s="19"/>
      <c r="F28" s="19"/>
      <c r="G28" s="19"/>
      <c r="H28" s="19"/>
      <c r="I28" s="19"/>
      <c r="J28" s="2"/>
      <c r="K28" s="2"/>
      <c r="L28" s="2"/>
    </row>
    <row r="29" spans="1:12" ht="24" x14ac:dyDescent="0.2">
      <c r="A29" s="21" t="s">
        <v>63</v>
      </c>
      <c r="B29" s="22" t="s">
        <v>64</v>
      </c>
      <c r="C29" s="23">
        <v>1</v>
      </c>
      <c r="D29" s="29" t="s">
        <v>65</v>
      </c>
      <c r="E29" s="29"/>
      <c r="F29" s="23">
        <f>E29*C29</f>
        <v>0</v>
      </c>
      <c r="G29" s="23"/>
      <c r="H29" s="23"/>
      <c r="I29" s="23"/>
      <c r="J29" s="3">
        <v>0</v>
      </c>
      <c r="K29" s="64">
        <f>J29*C29</f>
        <v>0</v>
      </c>
      <c r="L29" s="64">
        <f>K29*1.21</f>
        <v>0</v>
      </c>
    </row>
    <row r="30" spans="1:12" ht="24" x14ac:dyDescent="0.2">
      <c r="A30" s="21" t="s">
        <v>66</v>
      </c>
      <c r="B30" s="34" t="s">
        <v>67</v>
      </c>
      <c r="C30" s="23">
        <v>1</v>
      </c>
      <c r="D30" s="29"/>
      <c r="E30" s="29"/>
      <c r="F30" s="23">
        <f>E30*C30</f>
        <v>0</v>
      </c>
      <c r="G30" s="23"/>
      <c r="H30" s="23"/>
      <c r="I30" s="23"/>
      <c r="J30" s="3">
        <v>0</v>
      </c>
      <c r="K30" s="64">
        <f>J30*C30</f>
        <v>0</v>
      </c>
      <c r="L30" s="64">
        <f>K30*1.21</f>
        <v>0</v>
      </c>
    </row>
    <row r="31" spans="1:12" x14ac:dyDescent="0.2">
      <c r="A31" s="19"/>
      <c r="B31" s="20" t="s">
        <v>68</v>
      </c>
      <c r="C31" s="19"/>
      <c r="D31" s="19"/>
      <c r="E31" s="19"/>
      <c r="F31" s="19"/>
      <c r="G31" s="19"/>
      <c r="H31" s="19"/>
      <c r="I31" s="19"/>
      <c r="J31" s="2"/>
      <c r="K31" s="2"/>
      <c r="L31" s="2"/>
    </row>
    <row r="32" spans="1:12" ht="36" x14ac:dyDescent="0.2">
      <c r="A32" s="21" t="s">
        <v>69</v>
      </c>
      <c r="B32" s="22" t="s">
        <v>70</v>
      </c>
      <c r="C32" s="23">
        <v>1</v>
      </c>
      <c r="D32" s="29" t="s">
        <v>71</v>
      </c>
      <c r="E32" s="23"/>
      <c r="F32" s="23">
        <f>E32*C32</f>
        <v>0</v>
      </c>
      <c r="G32" s="23">
        <v>230</v>
      </c>
      <c r="H32" s="23">
        <v>0.5</v>
      </c>
      <c r="I32" s="23">
        <f>H32*C32</f>
        <v>0.5</v>
      </c>
      <c r="J32" s="3">
        <v>0</v>
      </c>
      <c r="K32" s="64">
        <f>J32*C32</f>
        <v>0</v>
      </c>
      <c r="L32" s="64">
        <f>K32*1.21</f>
        <v>0</v>
      </c>
    </row>
    <row r="33" spans="1:12" x14ac:dyDescent="0.2">
      <c r="A33" s="21" t="s">
        <v>72</v>
      </c>
      <c r="B33" s="22" t="s">
        <v>73</v>
      </c>
      <c r="C33" s="23">
        <v>1</v>
      </c>
      <c r="D33" s="23" t="s">
        <v>74</v>
      </c>
      <c r="E33" s="23"/>
      <c r="F33" s="23">
        <f>E33*C33</f>
        <v>0</v>
      </c>
      <c r="G33" s="23"/>
      <c r="H33" s="23"/>
      <c r="I33" s="23"/>
      <c r="J33" s="3">
        <v>0</v>
      </c>
      <c r="K33" s="64">
        <f>J33*C33</f>
        <v>0</v>
      </c>
      <c r="L33" s="64">
        <f>K33*1.21</f>
        <v>0</v>
      </c>
    </row>
    <row r="34" spans="1:12" ht="108" x14ac:dyDescent="0.2">
      <c r="A34" s="21" t="s">
        <v>75</v>
      </c>
      <c r="B34" s="22" t="s">
        <v>76</v>
      </c>
      <c r="C34" s="23">
        <v>1</v>
      </c>
      <c r="D34" s="29"/>
      <c r="E34" s="23"/>
      <c r="F34" s="23">
        <f>E34*C34</f>
        <v>0</v>
      </c>
      <c r="G34" s="23">
        <v>230</v>
      </c>
      <c r="H34" s="23">
        <v>0.75</v>
      </c>
      <c r="I34" s="23">
        <f>H34*C34</f>
        <v>0.75</v>
      </c>
      <c r="J34" s="3">
        <v>0</v>
      </c>
      <c r="K34" s="64">
        <f>J34*C34</f>
        <v>0</v>
      </c>
      <c r="L34" s="64">
        <f>K34*1.21</f>
        <v>0</v>
      </c>
    </row>
    <row r="35" spans="1:12" x14ac:dyDescent="0.2">
      <c r="A35" s="19"/>
      <c r="B35" s="20" t="s">
        <v>77</v>
      </c>
      <c r="C35" s="19"/>
      <c r="D35" s="19"/>
      <c r="E35" s="19"/>
      <c r="F35" s="19"/>
      <c r="G35" s="19"/>
      <c r="H35" s="19"/>
      <c r="I35" s="19"/>
      <c r="J35" s="2"/>
      <c r="K35" s="2"/>
      <c r="L35" s="2"/>
    </row>
    <row r="36" spans="1:12" ht="24" x14ac:dyDescent="0.2">
      <c r="A36" s="21" t="s">
        <v>78</v>
      </c>
      <c r="B36" s="22" t="s">
        <v>79</v>
      </c>
      <c r="C36" s="23">
        <v>1</v>
      </c>
      <c r="D36" s="23" t="s">
        <v>80</v>
      </c>
      <c r="E36" s="23"/>
      <c r="F36" s="23">
        <f>E36*C36</f>
        <v>0</v>
      </c>
      <c r="G36" s="23"/>
      <c r="H36" s="23"/>
      <c r="I36" s="23"/>
      <c r="J36" s="3">
        <v>0</v>
      </c>
      <c r="K36" s="64">
        <f>J36*C36</f>
        <v>0</v>
      </c>
      <c r="L36" s="64">
        <f>K36*1.21</f>
        <v>0</v>
      </c>
    </row>
    <row r="37" spans="1:12" ht="76.5" customHeight="1" x14ac:dyDescent="0.2">
      <c r="A37" s="21" t="s">
        <v>81</v>
      </c>
      <c r="B37" s="34" t="s">
        <v>82</v>
      </c>
      <c r="C37" s="23">
        <v>1</v>
      </c>
      <c r="D37" s="29" t="s">
        <v>83</v>
      </c>
      <c r="E37" s="29"/>
      <c r="F37" s="23"/>
      <c r="G37" s="23">
        <v>400</v>
      </c>
      <c r="H37" s="23">
        <v>3</v>
      </c>
      <c r="I37" s="23">
        <f>H37*C37</f>
        <v>3</v>
      </c>
      <c r="J37" s="3">
        <v>0</v>
      </c>
      <c r="K37" s="64">
        <f>J37*C37</f>
        <v>0</v>
      </c>
      <c r="L37" s="64">
        <f>K37*1.21</f>
        <v>0</v>
      </c>
    </row>
    <row r="38" spans="1:12" x14ac:dyDescent="0.2">
      <c r="A38" s="19"/>
      <c r="B38" s="20" t="s">
        <v>84</v>
      </c>
      <c r="C38" s="19"/>
      <c r="D38" s="19"/>
      <c r="E38" s="19"/>
      <c r="F38" s="19"/>
      <c r="G38" s="19"/>
      <c r="H38" s="19"/>
      <c r="I38" s="19"/>
      <c r="J38" s="2"/>
      <c r="K38" s="2"/>
      <c r="L38" s="2"/>
    </row>
    <row r="39" spans="1:12" ht="24" x14ac:dyDescent="0.2">
      <c r="A39" s="21" t="s">
        <v>85</v>
      </c>
      <c r="B39" s="22" t="s">
        <v>86</v>
      </c>
      <c r="C39" s="23">
        <v>1</v>
      </c>
      <c r="D39" s="23" t="s">
        <v>87</v>
      </c>
      <c r="E39" s="23"/>
      <c r="F39" s="23">
        <f>E39*C39</f>
        <v>0</v>
      </c>
      <c r="G39" s="23"/>
      <c r="H39" s="23"/>
      <c r="I39" s="23"/>
      <c r="J39" s="3">
        <v>0</v>
      </c>
      <c r="K39" s="64">
        <f>J39*C39</f>
        <v>0</v>
      </c>
      <c r="L39" s="64">
        <f>K39*1.21</f>
        <v>0</v>
      </c>
    </row>
    <row r="40" spans="1:12" x14ac:dyDescent="0.2">
      <c r="A40" s="19"/>
      <c r="B40" s="20" t="s">
        <v>88</v>
      </c>
      <c r="C40" s="19"/>
      <c r="D40" s="19"/>
      <c r="E40" s="19"/>
      <c r="F40" s="19"/>
      <c r="G40" s="19"/>
      <c r="H40" s="19"/>
      <c r="I40" s="19"/>
      <c r="J40" s="2"/>
      <c r="K40" s="2"/>
      <c r="L40" s="2"/>
    </row>
    <row r="41" spans="1:12" ht="36" x14ac:dyDescent="0.2">
      <c r="A41" s="21" t="s">
        <v>89</v>
      </c>
      <c r="B41" s="22" t="s">
        <v>90</v>
      </c>
      <c r="C41" s="23">
        <v>1</v>
      </c>
      <c r="D41" s="23" t="s">
        <v>91</v>
      </c>
      <c r="E41" s="23"/>
      <c r="F41" s="23">
        <f>E41*C41</f>
        <v>0</v>
      </c>
      <c r="G41" s="23"/>
      <c r="H41" s="23"/>
      <c r="I41" s="23"/>
      <c r="J41" s="3">
        <v>0</v>
      </c>
      <c r="K41" s="64">
        <f>J41*C41</f>
        <v>0</v>
      </c>
      <c r="L41" s="64">
        <f>K41*1.21</f>
        <v>0</v>
      </c>
    </row>
    <row r="42" spans="1:12" x14ac:dyDescent="0.2">
      <c r="A42" s="21" t="s">
        <v>92</v>
      </c>
      <c r="B42" s="22" t="s">
        <v>93</v>
      </c>
      <c r="C42" s="23">
        <v>1</v>
      </c>
      <c r="D42" s="23" t="s">
        <v>94</v>
      </c>
      <c r="E42" s="23"/>
      <c r="F42" s="23">
        <f>E42*C42</f>
        <v>0</v>
      </c>
      <c r="G42" s="23">
        <v>230</v>
      </c>
      <c r="H42" s="23">
        <v>0.2</v>
      </c>
      <c r="I42" s="23">
        <f>H42*C42</f>
        <v>0.2</v>
      </c>
      <c r="J42" s="3">
        <v>0</v>
      </c>
      <c r="K42" s="64">
        <f>J42*C42</f>
        <v>0</v>
      </c>
      <c r="L42" s="64">
        <f>K42*1.21</f>
        <v>0</v>
      </c>
    </row>
    <row r="43" spans="1:12" x14ac:dyDescent="0.2">
      <c r="A43" s="19"/>
      <c r="B43" s="20" t="s">
        <v>95</v>
      </c>
      <c r="C43" s="19"/>
      <c r="D43" s="19"/>
      <c r="E43" s="19"/>
      <c r="F43" s="19"/>
      <c r="G43" s="19"/>
      <c r="H43" s="19"/>
      <c r="I43" s="19"/>
      <c r="J43" s="2"/>
      <c r="K43" s="2"/>
      <c r="L43" s="2"/>
    </row>
    <row r="44" spans="1:12" ht="24" x14ac:dyDescent="0.2">
      <c r="A44" s="21" t="s">
        <v>96</v>
      </c>
      <c r="B44" s="22" t="s">
        <v>97</v>
      </c>
      <c r="C44" s="23">
        <v>1</v>
      </c>
      <c r="D44" s="23" t="s">
        <v>91</v>
      </c>
      <c r="E44" s="23"/>
      <c r="F44" s="23">
        <f>E44*C44</f>
        <v>0</v>
      </c>
      <c r="G44" s="23"/>
      <c r="H44" s="23"/>
      <c r="I44" s="23"/>
      <c r="J44" s="3">
        <v>0</v>
      </c>
      <c r="K44" s="64">
        <f>J44*C44</f>
        <v>0</v>
      </c>
      <c r="L44" s="64">
        <f>K44*1.21</f>
        <v>0</v>
      </c>
    </row>
    <row r="45" spans="1:12" x14ac:dyDescent="0.2">
      <c r="A45" s="21" t="s">
        <v>98</v>
      </c>
      <c r="B45" s="22" t="s">
        <v>99</v>
      </c>
      <c r="C45" s="23">
        <v>1</v>
      </c>
      <c r="D45" s="23" t="s">
        <v>94</v>
      </c>
      <c r="E45" s="23"/>
      <c r="F45" s="23">
        <f>E45*C45</f>
        <v>0</v>
      </c>
      <c r="G45" s="23">
        <v>230</v>
      </c>
      <c r="H45" s="23">
        <v>0.2</v>
      </c>
      <c r="I45" s="23">
        <f>H45*C45</f>
        <v>0.2</v>
      </c>
      <c r="J45" s="3">
        <v>0</v>
      </c>
      <c r="K45" s="64">
        <f>J45*C45</f>
        <v>0</v>
      </c>
      <c r="L45" s="64">
        <f>K45*1.21</f>
        <v>0</v>
      </c>
    </row>
    <row r="46" spans="1:12" x14ac:dyDescent="0.2">
      <c r="A46" s="21" t="s">
        <v>100</v>
      </c>
      <c r="B46" s="22" t="s">
        <v>101</v>
      </c>
      <c r="C46" s="23">
        <v>1</v>
      </c>
      <c r="D46" s="23"/>
      <c r="E46" s="23"/>
      <c r="F46" s="23">
        <f>E46*C46</f>
        <v>0</v>
      </c>
      <c r="G46" s="23">
        <v>230</v>
      </c>
      <c r="H46" s="23">
        <v>0.1</v>
      </c>
      <c r="I46" s="23">
        <f>H46*C46</f>
        <v>0.1</v>
      </c>
      <c r="J46" s="3">
        <v>0</v>
      </c>
      <c r="K46" s="64">
        <f>J46*C46</f>
        <v>0</v>
      </c>
      <c r="L46" s="64">
        <f>K46*1.21</f>
        <v>0</v>
      </c>
    </row>
    <row r="47" spans="1:12" x14ac:dyDescent="0.2">
      <c r="A47" s="19"/>
      <c r="B47" s="20" t="s">
        <v>102</v>
      </c>
      <c r="C47" s="19"/>
      <c r="D47" s="19"/>
      <c r="E47" s="19"/>
      <c r="F47" s="19"/>
      <c r="G47" s="19"/>
      <c r="H47" s="19"/>
      <c r="I47" s="19"/>
      <c r="J47" s="2"/>
      <c r="K47" s="2"/>
      <c r="L47" s="2"/>
    </row>
    <row r="48" spans="1:12" ht="48" x14ac:dyDescent="0.2">
      <c r="A48" s="21" t="s">
        <v>103</v>
      </c>
      <c r="B48" s="22" t="s">
        <v>104</v>
      </c>
      <c r="C48" s="23">
        <v>1</v>
      </c>
      <c r="D48" s="23" t="s">
        <v>105</v>
      </c>
      <c r="E48" s="23"/>
      <c r="F48" s="23">
        <f>E48*C48</f>
        <v>0</v>
      </c>
      <c r="G48" s="23">
        <v>230</v>
      </c>
      <c r="H48" s="23">
        <v>0.2</v>
      </c>
      <c r="I48" s="23">
        <f>H48*C48</f>
        <v>0.2</v>
      </c>
      <c r="J48" s="3">
        <v>0</v>
      </c>
      <c r="K48" s="64">
        <f>J48*C48</f>
        <v>0</v>
      </c>
      <c r="L48" s="64">
        <f>K48*1.21</f>
        <v>0</v>
      </c>
    </row>
    <row r="49" spans="1:12" x14ac:dyDescent="0.2">
      <c r="A49" s="21" t="s">
        <v>106</v>
      </c>
      <c r="B49" s="22" t="s">
        <v>107</v>
      </c>
      <c r="C49" s="23">
        <v>1</v>
      </c>
      <c r="D49" s="23" t="s">
        <v>108</v>
      </c>
      <c r="E49" s="23"/>
      <c r="F49" s="23">
        <f>E49*C49</f>
        <v>0</v>
      </c>
      <c r="G49" s="23"/>
      <c r="H49" s="23"/>
      <c r="I49" s="23">
        <f>H49*C49</f>
        <v>0</v>
      </c>
      <c r="J49" s="3">
        <v>0</v>
      </c>
      <c r="K49" s="64">
        <f>J49*C49</f>
        <v>0</v>
      </c>
      <c r="L49" s="64">
        <f>K49*1.21</f>
        <v>0</v>
      </c>
    </row>
    <row r="50" spans="1:12" ht="24" x14ac:dyDescent="0.2">
      <c r="A50" s="21" t="s">
        <v>109</v>
      </c>
      <c r="B50" s="22" t="s">
        <v>110</v>
      </c>
      <c r="C50" s="23">
        <v>1</v>
      </c>
      <c r="D50" s="23" t="s">
        <v>111</v>
      </c>
      <c r="E50" s="23"/>
      <c r="F50" s="23">
        <f>E50*C50</f>
        <v>0</v>
      </c>
      <c r="G50" s="23"/>
      <c r="H50" s="23"/>
      <c r="I50" s="23"/>
      <c r="J50" s="3">
        <v>0</v>
      </c>
      <c r="K50" s="64">
        <f>J50*C50</f>
        <v>0</v>
      </c>
      <c r="L50" s="64">
        <f>K50*1.21</f>
        <v>0</v>
      </c>
    </row>
    <row r="51" spans="1:12" x14ac:dyDescent="0.2">
      <c r="A51" s="19"/>
      <c r="B51" s="20" t="s">
        <v>112</v>
      </c>
      <c r="C51" s="19"/>
      <c r="D51" s="19"/>
      <c r="E51" s="19"/>
      <c r="F51" s="19"/>
      <c r="G51" s="19"/>
      <c r="H51" s="19"/>
      <c r="I51" s="19"/>
      <c r="J51" s="2"/>
      <c r="K51" s="2"/>
      <c r="L51" s="2"/>
    </row>
    <row r="52" spans="1:12" ht="24" x14ac:dyDescent="0.2">
      <c r="A52" s="21" t="s">
        <v>113</v>
      </c>
      <c r="B52" s="22" t="s">
        <v>114</v>
      </c>
      <c r="C52" s="23">
        <v>1</v>
      </c>
      <c r="D52" s="23" t="s">
        <v>115</v>
      </c>
      <c r="E52" s="23"/>
      <c r="F52" s="23">
        <f t="shared" ref="F52:F57" si="5">E52*C52</f>
        <v>0</v>
      </c>
      <c r="G52" s="23"/>
      <c r="H52" s="23"/>
      <c r="I52" s="23"/>
      <c r="J52" s="3">
        <v>0</v>
      </c>
      <c r="K52" s="64">
        <f t="shared" ref="K52:K57" si="6">J52*C52</f>
        <v>0</v>
      </c>
      <c r="L52" s="64">
        <f t="shared" ref="L52:L57" si="7">K52*1.21</f>
        <v>0</v>
      </c>
    </row>
    <row r="53" spans="1:12" ht="24" x14ac:dyDescent="0.2">
      <c r="A53" s="21" t="s">
        <v>116</v>
      </c>
      <c r="B53" s="34" t="s">
        <v>67</v>
      </c>
      <c r="C53" s="23">
        <v>1</v>
      </c>
      <c r="D53" s="29"/>
      <c r="E53" s="29"/>
      <c r="F53" s="23">
        <f t="shared" si="5"/>
        <v>0</v>
      </c>
      <c r="G53" s="23"/>
      <c r="H53" s="23"/>
      <c r="I53" s="23"/>
      <c r="J53" s="3">
        <v>0</v>
      </c>
      <c r="K53" s="64">
        <f t="shared" si="6"/>
        <v>0</v>
      </c>
      <c r="L53" s="64">
        <f t="shared" si="7"/>
        <v>0</v>
      </c>
    </row>
    <row r="54" spans="1:12" x14ac:dyDescent="0.2">
      <c r="A54" s="21" t="s">
        <v>117</v>
      </c>
      <c r="B54" s="22" t="s">
        <v>118</v>
      </c>
      <c r="C54" s="23">
        <v>1</v>
      </c>
      <c r="D54" s="23" t="s">
        <v>119</v>
      </c>
      <c r="E54" s="23"/>
      <c r="F54" s="23">
        <f t="shared" si="5"/>
        <v>0</v>
      </c>
      <c r="G54" s="23"/>
      <c r="H54" s="23"/>
      <c r="I54" s="23"/>
      <c r="J54" s="3">
        <v>0</v>
      </c>
      <c r="K54" s="64">
        <f t="shared" si="6"/>
        <v>0</v>
      </c>
      <c r="L54" s="64">
        <f t="shared" si="7"/>
        <v>0</v>
      </c>
    </row>
    <row r="55" spans="1:12" x14ac:dyDescent="0.2">
      <c r="A55" s="21" t="s">
        <v>120</v>
      </c>
      <c r="B55" s="22" t="s">
        <v>121</v>
      </c>
      <c r="C55" s="23">
        <v>1</v>
      </c>
      <c r="D55" s="23"/>
      <c r="E55" s="23"/>
      <c r="F55" s="23">
        <f t="shared" si="5"/>
        <v>0</v>
      </c>
      <c r="G55" s="23">
        <v>400</v>
      </c>
      <c r="H55" s="23">
        <v>1</v>
      </c>
      <c r="I55" s="23">
        <f>H55*C55</f>
        <v>1</v>
      </c>
      <c r="J55" s="3">
        <v>0</v>
      </c>
      <c r="K55" s="64">
        <f t="shared" si="6"/>
        <v>0</v>
      </c>
      <c r="L55" s="64">
        <f t="shared" si="7"/>
        <v>0</v>
      </c>
    </row>
    <row r="56" spans="1:12" ht="24" x14ac:dyDescent="0.2">
      <c r="A56" s="21" t="s">
        <v>122</v>
      </c>
      <c r="B56" s="22" t="s">
        <v>123</v>
      </c>
      <c r="C56" s="23">
        <v>2</v>
      </c>
      <c r="D56" s="23" t="s">
        <v>124</v>
      </c>
      <c r="E56" s="23"/>
      <c r="F56" s="23">
        <f t="shared" si="5"/>
        <v>0</v>
      </c>
      <c r="G56" s="23"/>
      <c r="H56" s="23"/>
      <c r="I56" s="23">
        <f>H56*C56</f>
        <v>0</v>
      </c>
      <c r="J56" s="3">
        <v>0</v>
      </c>
      <c r="K56" s="64">
        <f t="shared" si="6"/>
        <v>0</v>
      </c>
      <c r="L56" s="64">
        <f t="shared" si="7"/>
        <v>0</v>
      </c>
    </row>
    <row r="57" spans="1:12" ht="24" x14ac:dyDescent="0.2">
      <c r="A57" s="21" t="s">
        <v>125</v>
      </c>
      <c r="B57" s="22" t="s">
        <v>126</v>
      </c>
      <c r="C57" s="23">
        <v>1</v>
      </c>
      <c r="D57" s="23"/>
      <c r="E57" s="23"/>
      <c r="F57" s="23">
        <f t="shared" si="5"/>
        <v>0</v>
      </c>
      <c r="G57" s="23">
        <v>230</v>
      </c>
      <c r="H57" s="23">
        <v>0.2</v>
      </c>
      <c r="I57" s="23">
        <f>H57*C57</f>
        <v>0.2</v>
      </c>
      <c r="J57" s="3">
        <v>0</v>
      </c>
      <c r="K57" s="64">
        <f t="shared" si="6"/>
        <v>0</v>
      </c>
      <c r="L57" s="64">
        <f t="shared" si="7"/>
        <v>0</v>
      </c>
    </row>
    <row r="58" spans="1:12" x14ac:dyDescent="0.2">
      <c r="A58" s="19"/>
      <c r="B58" s="20" t="s">
        <v>127</v>
      </c>
      <c r="C58" s="19"/>
      <c r="D58" s="19"/>
      <c r="E58" s="19"/>
      <c r="F58" s="19"/>
      <c r="G58" s="19"/>
      <c r="H58" s="19"/>
      <c r="I58" s="19"/>
      <c r="J58" s="2"/>
      <c r="K58" s="2"/>
      <c r="L58" s="2"/>
    </row>
    <row r="59" spans="1:12" ht="48" x14ac:dyDescent="0.2">
      <c r="A59" s="21" t="s">
        <v>128</v>
      </c>
      <c r="B59" s="22" t="s">
        <v>104</v>
      </c>
      <c r="C59" s="23">
        <v>2</v>
      </c>
      <c r="D59" s="23" t="s">
        <v>105</v>
      </c>
      <c r="E59" s="23"/>
      <c r="F59" s="23">
        <f>E59*C59</f>
        <v>0</v>
      </c>
      <c r="G59" s="23">
        <v>230</v>
      </c>
      <c r="H59" s="23">
        <v>0.2</v>
      </c>
      <c r="I59" s="23">
        <f>H59*C59</f>
        <v>0.4</v>
      </c>
      <c r="J59" s="3">
        <v>0</v>
      </c>
      <c r="K59" s="64">
        <f>J59*C59</f>
        <v>0</v>
      </c>
      <c r="L59" s="64">
        <f>K59*1.21</f>
        <v>0</v>
      </c>
    </row>
    <row r="60" spans="1:12" ht="48" x14ac:dyDescent="0.2">
      <c r="A60" s="21" t="s">
        <v>129</v>
      </c>
      <c r="B60" s="22" t="s">
        <v>130</v>
      </c>
      <c r="C60" s="23">
        <v>2</v>
      </c>
      <c r="D60" s="23" t="s">
        <v>105</v>
      </c>
      <c r="E60" s="23"/>
      <c r="F60" s="23">
        <f>E60*C60</f>
        <v>0</v>
      </c>
      <c r="G60" s="23">
        <v>230</v>
      </c>
      <c r="H60" s="23">
        <v>0.2</v>
      </c>
      <c r="I60" s="23">
        <f>H60*C60</f>
        <v>0.4</v>
      </c>
      <c r="J60" s="3">
        <v>0</v>
      </c>
      <c r="K60" s="64">
        <f>J60*C60</f>
        <v>0</v>
      </c>
      <c r="L60" s="64">
        <f>K60*1.21</f>
        <v>0</v>
      </c>
    </row>
    <row r="61" spans="1:12" x14ac:dyDescent="0.2">
      <c r="A61" s="21" t="s">
        <v>131</v>
      </c>
      <c r="B61" s="22" t="s">
        <v>132</v>
      </c>
      <c r="C61" s="23">
        <v>3</v>
      </c>
      <c r="D61" s="23" t="s">
        <v>133</v>
      </c>
      <c r="E61" s="23"/>
      <c r="F61" s="23">
        <f>E61*C61</f>
        <v>0</v>
      </c>
      <c r="G61" s="23"/>
      <c r="H61" s="23"/>
      <c r="I61" s="23"/>
      <c r="J61" s="3">
        <v>0</v>
      </c>
      <c r="K61" s="64">
        <f>J61*C61</f>
        <v>0</v>
      </c>
      <c r="L61" s="64">
        <f>K61*1.21</f>
        <v>0</v>
      </c>
    </row>
    <row r="62" spans="1:12" x14ac:dyDescent="0.2">
      <c r="A62" s="21" t="s">
        <v>134</v>
      </c>
      <c r="B62" s="22" t="s">
        <v>132</v>
      </c>
      <c r="C62" s="23">
        <v>1</v>
      </c>
      <c r="D62" s="23" t="s">
        <v>135</v>
      </c>
      <c r="E62" s="23"/>
      <c r="F62" s="23">
        <f>E62*C62</f>
        <v>0</v>
      </c>
      <c r="G62" s="23"/>
      <c r="H62" s="23"/>
      <c r="I62" s="23"/>
      <c r="J62" s="3">
        <v>0</v>
      </c>
      <c r="K62" s="64">
        <f>J62*C62</f>
        <v>0</v>
      </c>
      <c r="L62" s="64">
        <f>K62*1.21</f>
        <v>0</v>
      </c>
    </row>
    <row r="63" spans="1:12" x14ac:dyDescent="0.2">
      <c r="A63" s="19"/>
      <c r="B63" s="20" t="s">
        <v>136</v>
      </c>
      <c r="C63" s="19"/>
      <c r="D63" s="19"/>
      <c r="E63" s="19"/>
      <c r="F63" s="19"/>
      <c r="G63" s="19"/>
      <c r="H63" s="19"/>
      <c r="I63" s="19"/>
      <c r="J63" s="2"/>
      <c r="K63" s="2"/>
      <c r="L63" s="2"/>
    </row>
    <row r="64" spans="1:12" x14ac:dyDescent="0.2">
      <c r="A64" s="21" t="s">
        <v>137</v>
      </c>
      <c r="B64" s="22" t="s">
        <v>132</v>
      </c>
      <c r="C64" s="23">
        <v>1</v>
      </c>
      <c r="D64" s="23" t="s">
        <v>138</v>
      </c>
      <c r="E64" s="23"/>
      <c r="F64" s="23">
        <f>E64*C64</f>
        <v>0</v>
      </c>
      <c r="G64" s="23"/>
      <c r="H64" s="23"/>
      <c r="I64" s="23"/>
      <c r="J64" s="3">
        <v>0</v>
      </c>
      <c r="K64" s="64">
        <f>J64*C64</f>
        <v>0</v>
      </c>
      <c r="L64" s="64">
        <f>K64*1.21</f>
        <v>0</v>
      </c>
    </row>
    <row r="65" spans="1:12" x14ac:dyDescent="0.2">
      <c r="A65" s="21" t="s">
        <v>139</v>
      </c>
      <c r="B65" s="22" t="s">
        <v>132</v>
      </c>
      <c r="C65" s="23">
        <v>2</v>
      </c>
      <c r="D65" s="23" t="s">
        <v>140</v>
      </c>
      <c r="E65" s="23"/>
      <c r="F65" s="23">
        <f>E65*C65</f>
        <v>0</v>
      </c>
      <c r="G65" s="23"/>
      <c r="H65" s="23"/>
      <c r="I65" s="23"/>
      <c r="J65" s="3">
        <v>0</v>
      </c>
      <c r="K65" s="64">
        <f>J65*C65</f>
        <v>0</v>
      </c>
      <c r="L65" s="64">
        <f>K65*1.21</f>
        <v>0</v>
      </c>
    </row>
    <row r="66" spans="1:12" x14ac:dyDescent="0.2">
      <c r="A66" s="19"/>
      <c r="B66" s="20" t="s">
        <v>141</v>
      </c>
      <c r="C66" s="19"/>
      <c r="D66" s="19"/>
      <c r="E66" s="19"/>
      <c r="F66" s="19"/>
      <c r="G66" s="19"/>
      <c r="H66" s="19"/>
      <c r="I66" s="19"/>
      <c r="J66" s="2"/>
      <c r="K66" s="2"/>
      <c r="L66" s="2"/>
    </row>
    <row r="67" spans="1:12" ht="24" x14ac:dyDescent="0.2">
      <c r="A67" s="21" t="s">
        <v>142</v>
      </c>
      <c r="B67" s="22" t="s">
        <v>143</v>
      </c>
      <c r="C67" s="23">
        <v>1</v>
      </c>
      <c r="D67" s="23" t="s">
        <v>144</v>
      </c>
      <c r="E67" s="23"/>
      <c r="F67" s="23">
        <f>E67*C67</f>
        <v>0</v>
      </c>
      <c r="G67" s="23"/>
      <c r="H67" s="23"/>
      <c r="I67" s="23"/>
      <c r="J67" s="3">
        <v>0</v>
      </c>
      <c r="K67" s="64">
        <f t="shared" ref="K67:K73" si="8">J67*C67</f>
        <v>0</v>
      </c>
      <c r="L67" s="64">
        <f t="shared" ref="L67:L73" si="9">K67*1.21</f>
        <v>0</v>
      </c>
    </row>
    <row r="68" spans="1:12" ht="36" x14ac:dyDescent="0.2">
      <c r="A68" s="21" t="s">
        <v>145</v>
      </c>
      <c r="B68" s="34" t="s">
        <v>146</v>
      </c>
      <c r="C68" s="23">
        <v>1</v>
      </c>
      <c r="D68" s="29" t="s">
        <v>147</v>
      </c>
      <c r="E68" s="29"/>
      <c r="F68" s="29"/>
      <c r="G68" s="23">
        <v>230</v>
      </c>
      <c r="H68" s="23">
        <v>0.7</v>
      </c>
      <c r="I68" s="23">
        <f>H68*C68</f>
        <v>0.7</v>
      </c>
      <c r="J68" s="3">
        <v>0</v>
      </c>
      <c r="K68" s="64">
        <f t="shared" si="8"/>
        <v>0</v>
      </c>
      <c r="L68" s="64">
        <f t="shared" si="9"/>
        <v>0</v>
      </c>
    </row>
    <row r="69" spans="1:12" ht="36" x14ac:dyDescent="0.2">
      <c r="A69" s="21" t="s">
        <v>148</v>
      </c>
      <c r="B69" s="22" t="s">
        <v>149</v>
      </c>
      <c r="C69" s="23">
        <v>1</v>
      </c>
      <c r="D69" s="29" t="s">
        <v>150</v>
      </c>
      <c r="E69" s="29"/>
      <c r="F69" s="23">
        <f>E69*C69</f>
        <v>0</v>
      </c>
      <c r="G69" s="23"/>
      <c r="H69" s="23"/>
      <c r="I69" s="23"/>
      <c r="J69" s="3">
        <v>0</v>
      </c>
      <c r="K69" s="64">
        <f t="shared" si="8"/>
        <v>0</v>
      </c>
      <c r="L69" s="64">
        <f t="shared" si="9"/>
        <v>0</v>
      </c>
    </row>
    <row r="70" spans="1:12" ht="72" x14ac:dyDescent="0.2">
      <c r="A70" s="21" t="s">
        <v>151</v>
      </c>
      <c r="B70" s="34" t="s">
        <v>152</v>
      </c>
      <c r="C70" s="23">
        <v>1</v>
      </c>
      <c r="D70" s="29" t="s">
        <v>153</v>
      </c>
      <c r="E70" s="29"/>
      <c r="F70" s="23">
        <f>E70*C70</f>
        <v>0</v>
      </c>
      <c r="G70" s="23">
        <v>230</v>
      </c>
      <c r="H70" s="23">
        <v>3.5</v>
      </c>
      <c r="I70" s="23">
        <f>H70*C70</f>
        <v>3.5</v>
      </c>
      <c r="J70" s="3">
        <v>0</v>
      </c>
      <c r="K70" s="64">
        <f t="shared" si="8"/>
        <v>0</v>
      </c>
      <c r="L70" s="64">
        <f t="shared" si="9"/>
        <v>0</v>
      </c>
    </row>
    <row r="71" spans="1:12" ht="24" x14ac:dyDescent="0.2">
      <c r="A71" s="21" t="s">
        <v>154</v>
      </c>
      <c r="B71" s="34" t="s">
        <v>67</v>
      </c>
      <c r="C71" s="23">
        <v>1</v>
      </c>
      <c r="D71" s="29"/>
      <c r="E71" s="29"/>
      <c r="F71" s="23">
        <f>E71*C71</f>
        <v>0</v>
      </c>
      <c r="G71" s="23"/>
      <c r="H71" s="23"/>
      <c r="I71" s="23"/>
      <c r="J71" s="3">
        <v>0</v>
      </c>
      <c r="K71" s="64">
        <f t="shared" si="8"/>
        <v>0</v>
      </c>
      <c r="L71" s="64">
        <f t="shared" si="9"/>
        <v>0</v>
      </c>
    </row>
    <row r="72" spans="1:12" x14ac:dyDescent="0.2">
      <c r="A72" s="21" t="s">
        <v>155</v>
      </c>
      <c r="B72" s="22" t="s">
        <v>73</v>
      </c>
      <c r="C72" s="23">
        <v>1</v>
      </c>
      <c r="D72" s="23" t="s">
        <v>156</v>
      </c>
      <c r="E72" s="23"/>
      <c r="F72" s="23">
        <f>E72*C72</f>
        <v>0</v>
      </c>
      <c r="G72" s="23"/>
      <c r="H72" s="23"/>
      <c r="I72" s="23"/>
      <c r="J72" s="3">
        <v>0</v>
      </c>
      <c r="K72" s="64">
        <f t="shared" si="8"/>
        <v>0</v>
      </c>
      <c r="L72" s="64">
        <f t="shared" si="9"/>
        <v>0</v>
      </c>
    </row>
    <row r="73" spans="1:12" ht="24" x14ac:dyDescent="0.2">
      <c r="A73" s="21" t="s">
        <v>157</v>
      </c>
      <c r="B73" s="30" t="s">
        <v>158</v>
      </c>
      <c r="C73" s="23">
        <v>1</v>
      </c>
      <c r="D73" s="29"/>
      <c r="E73" s="23"/>
      <c r="F73" s="23">
        <f>E73*C73</f>
        <v>0</v>
      </c>
      <c r="G73" s="23"/>
      <c r="H73" s="23">
        <v>0</v>
      </c>
      <c r="I73" s="23">
        <f>H73*C73</f>
        <v>0</v>
      </c>
      <c r="J73" s="3">
        <v>0</v>
      </c>
      <c r="K73" s="64">
        <f t="shared" si="8"/>
        <v>0</v>
      </c>
      <c r="L73" s="64">
        <f t="shared" si="9"/>
        <v>0</v>
      </c>
    </row>
    <row r="74" spans="1:12" x14ac:dyDescent="0.2">
      <c r="A74" s="19"/>
      <c r="B74" s="20" t="s">
        <v>159</v>
      </c>
      <c r="C74" s="19"/>
      <c r="D74" s="19"/>
      <c r="E74" s="19"/>
      <c r="F74" s="19"/>
      <c r="G74" s="19"/>
      <c r="H74" s="19"/>
      <c r="I74" s="19"/>
      <c r="J74" s="2"/>
      <c r="K74" s="2"/>
      <c r="L74" s="2"/>
    </row>
    <row r="75" spans="1:12" ht="24" x14ac:dyDescent="0.2">
      <c r="A75" s="21" t="s">
        <v>160</v>
      </c>
      <c r="B75" s="22" t="s">
        <v>161</v>
      </c>
      <c r="C75" s="23">
        <v>1</v>
      </c>
      <c r="D75" s="23" t="s">
        <v>144</v>
      </c>
      <c r="E75" s="23"/>
      <c r="F75" s="23">
        <f>E75*C75</f>
        <v>0</v>
      </c>
      <c r="G75" s="23"/>
      <c r="H75" s="23"/>
      <c r="I75" s="23"/>
      <c r="J75" s="3">
        <v>0</v>
      </c>
      <c r="K75" s="64">
        <f t="shared" ref="K75:K80" si="10">J75*C75</f>
        <v>0</v>
      </c>
      <c r="L75" s="64">
        <f t="shared" ref="L75:L80" si="11">K75*1.21</f>
        <v>0</v>
      </c>
    </row>
    <row r="76" spans="1:12" ht="36" x14ac:dyDescent="0.2">
      <c r="A76" s="21" t="s">
        <v>162</v>
      </c>
      <c r="B76" s="34" t="s">
        <v>146</v>
      </c>
      <c r="C76" s="23">
        <v>1</v>
      </c>
      <c r="D76" s="29" t="s">
        <v>147</v>
      </c>
      <c r="E76" s="29"/>
      <c r="F76" s="29"/>
      <c r="G76" s="23">
        <v>230</v>
      </c>
      <c r="H76" s="23">
        <v>0.7</v>
      </c>
      <c r="I76" s="23">
        <f>H76*C76</f>
        <v>0.7</v>
      </c>
      <c r="J76" s="3">
        <v>0</v>
      </c>
      <c r="K76" s="64">
        <f t="shared" si="10"/>
        <v>0</v>
      </c>
      <c r="L76" s="64">
        <f t="shared" si="11"/>
        <v>0</v>
      </c>
    </row>
    <row r="77" spans="1:12" ht="36" x14ac:dyDescent="0.2">
      <c r="A77" s="21" t="s">
        <v>163</v>
      </c>
      <c r="B77" s="22" t="s">
        <v>164</v>
      </c>
      <c r="C77" s="23">
        <v>1</v>
      </c>
      <c r="D77" s="29" t="s">
        <v>150</v>
      </c>
      <c r="E77" s="29"/>
      <c r="F77" s="23">
        <f t="shared" ref="F77:F82" si="12">E77*C77</f>
        <v>0</v>
      </c>
      <c r="G77" s="23"/>
      <c r="H77" s="23"/>
      <c r="I77" s="23"/>
      <c r="J77" s="3">
        <v>0</v>
      </c>
      <c r="K77" s="64">
        <f t="shared" si="10"/>
        <v>0</v>
      </c>
      <c r="L77" s="64">
        <f t="shared" si="11"/>
        <v>0</v>
      </c>
    </row>
    <row r="78" spans="1:12" ht="72" x14ac:dyDescent="0.2">
      <c r="A78" s="21" t="s">
        <v>165</v>
      </c>
      <c r="B78" s="34" t="s">
        <v>152</v>
      </c>
      <c r="C78" s="23">
        <v>1</v>
      </c>
      <c r="D78" s="29" t="s">
        <v>153</v>
      </c>
      <c r="E78" s="29"/>
      <c r="F78" s="23">
        <f t="shared" si="12"/>
        <v>0</v>
      </c>
      <c r="G78" s="23">
        <v>230</v>
      </c>
      <c r="H78" s="23">
        <v>3.5</v>
      </c>
      <c r="I78" s="23">
        <f>H78*C78</f>
        <v>3.5</v>
      </c>
      <c r="J78" s="3">
        <v>0</v>
      </c>
      <c r="K78" s="64">
        <f t="shared" si="10"/>
        <v>0</v>
      </c>
      <c r="L78" s="64">
        <f t="shared" si="11"/>
        <v>0</v>
      </c>
    </row>
    <row r="79" spans="1:12" ht="24" x14ac:dyDescent="0.2">
      <c r="A79" s="21" t="s">
        <v>166</v>
      </c>
      <c r="B79" s="34" t="s">
        <v>67</v>
      </c>
      <c r="C79" s="23">
        <v>1</v>
      </c>
      <c r="D79" s="29"/>
      <c r="E79" s="29"/>
      <c r="F79" s="23">
        <f t="shared" si="12"/>
        <v>0</v>
      </c>
      <c r="G79" s="23"/>
      <c r="H79" s="23"/>
      <c r="I79" s="23"/>
      <c r="J79" s="3">
        <v>0</v>
      </c>
      <c r="K79" s="64">
        <f t="shared" si="10"/>
        <v>0</v>
      </c>
      <c r="L79" s="64">
        <f t="shared" si="11"/>
        <v>0</v>
      </c>
    </row>
    <row r="80" spans="1:12" x14ac:dyDescent="0.2">
      <c r="A80" s="21" t="s">
        <v>167</v>
      </c>
      <c r="B80" s="22" t="s">
        <v>73</v>
      </c>
      <c r="C80" s="23">
        <v>1</v>
      </c>
      <c r="D80" s="23" t="s">
        <v>156</v>
      </c>
      <c r="E80" s="23"/>
      <c r="F80" s="23">
        <f t="shared" si="12"/>
        <v>0</v>
      </c>
      <c r="G80" s="23"/>
      <c r="H80" s="23"/>
      <c r="I80" s="23"/>
      <c r="J80" s="3">
        <v>0</v>
      </c>
      <c r="K80" s="64">
        <f t="shared" si="10"/>
        <v>0</v>
      </c>
      <c r="L80" s="64">
        <f t="shared" si="11"/>
        <v>0</v>
      </c>
    </row>
    <row r="81" spans="1:12" ht="24" x14ac:dyDescent="0.2">
      <c r="A81" s="21" t="s">
        <v>168</v>
      </c>
      <c r="B81" s="30" t="s">
        <v>158</v>
      </c>
      <c r="C81" s="23">
        <v>1</v>
      </c>
      <c r="D81" s="29"/>
      <c r="E81" s="23"/>
      <c r="F81" s="23">
        <f t="shared" si="12"/>
        <v>0</v>
      </c>
      <c r="G81" s="23"/>
      <c r="H81" s="23">
        <v>0</v>
      </c>
      <c r="I81" s="23">
        <f>H81*C81</f>
        <v>0</v>
      </c>
      <c r="J81" s="3">
        <v>0</v>
      </c>
      <c r="K81" s="64">
        <f>J81*C81</f>
        <v>0</v>
      </c>
      <c r="L81" s="64">
        <f>K81*1.21</f>
        <v>0</v>
      </c>
    </row>
    <row r="82" spans="1:12" x14ac:dyDescent="0.2">
      <c r="A82" s="21" t="s">
        <v>169</v>
      </c>
      <c r="B82" s="22" t="s">
        <v>73</v>
      </c>
      <c r="C82" s="23">
        <v>1</v>
      </c>
      <c r="D82" s="23" t="s">
        <v>170</v>
      </c>
      <c r="E82" s="23"/>
      <c r="F82" s="23">
        <f t="shared" si="12"/>
        <v>0</v>
      </c>
      <c r="G82" s="23"/>
      <c r="H82" s="23"/>
      <c r="I82" s="23"/>
      <c r="J82" s="3">
        <v>0</v>
      </c>
      <c r="K82" s="64">
        <f>J82*C82</f>
        <v>0</v>
      </c>
      <c r="L82" s="64">
        <f>K82*1.21</f>
        <v>0</v>
      </c>
    </row>
    <row r="83" spans="1:12" x14ac:dyDescent="0.2">
      <c r="A83" s="16"/>
      <c r="B83" s="17" t="s">
        <v>171</v>
      </c>
      <c r="C83" s="17"/>
      <c r="D83" s="18"/>
      <c r="E83" s="18"/>
      <c r="F83" s="18"/>
      <c r="G83" s="18"/>
      <c r="H83" s="18"/>
      <c r="I83" s="18"/>
      <c r="J83" s="1"/>
      <c r="K83" s="1"/>
      <c r="L83" s="72"/>
    </row>
    <row r="84" spans="1:12" x14ac:dyDescent="0.2">
      <c r="A84" s="19"/>
      <c r="B84" s="20" t="s">
        <v>172</v>
      </c>
      <c r="C84" s="19"/>
      <c r="D84" s="19"/>
      <c r="E84" s="19"/>
      <c r="F84" s="19"/>
      <c r="G84" s="19"/>
      <c r="H84" s="19"/>
      <c r="I84" s="19"/>
      <c r="J84" s="2"/>
      <c r="K84" s="2"/>
      <c r="L84" s="2"/>
    </row>
    <row r="85" spans="1:12" ht="36" x14ac:dyDescent="0.2">
      <c r="A85" s="37" t="s">
        <v>173</v>
      </c>
      <c r="B85" s="22" t="s">
        <v>174</v>
      </c>
      <c r="C85" s="23">
        <v>1</v>
      </c>
      <c r="D85" s="29" t="s">
        <v>175</v>
      </c>
      <c r="E85" s="29"/>
      <c r="F85" s="23">
        <f t="shared" ref="F85:F91" si="13">E85*C85</f>
        <v>0</v>
      </c>
      <c r="G85" s="23"/>
      <c r="H85" s="23"/>
      <c r="I85" s="23"/>
      <c r="J85" s="3">
        <v>0</v>
      </c>
      <c r="K85" s="64">
        <f t="shared" ref="K85:K91" si="14">J85*C85</f>
        <v>0</v>
      </c>
      <c r="L85" s="64">
        <f t="shared" ref="L85:L91" si="15">K85*1.21</f>
        <v>0</v>
      </c>
    </row>
    <row r="86" spans="1:12" ht="24" x14ac:dyDescent="0.2">
      <c r="A86" s="37" t="s">
        <v>176</v>
      </c>
      <c r="B86" s="34" t="s">
        <v>67</v>
      </c>
      <c r="C86" s="23">
        <v>1</v>
      </c>
      <c r="D86" s="29"/>
      <c r="E86" s="29"/>
      <c r="F86" s="23">
        <f t="shared" si="13"/>
        <v>0</v>
      </c>
      <c r="G86" s="23"/>
      <c r="H86" s="23"/>
      <c r="I86" s="23"/>
      <c r="J86" s="3">
        <v>0</v>
      </c>
      <c r="K86" s="64">
        <f t="shared" si="14"/>
        <v>0</v>
      </c>
      <c r="L86" s="64">
        <f t="shared" si="15"/>
        <v>0</v>
      </c>
    </row>
    <row r="87" spans="1:12" ht="72" x14ac:dyDescent="0.2">
      <c r="A87" s="37" t="s">
        <v>177</v>
      </c>
      <c r="B87" s="34" t="s">
        <v>178</v>
      </c>
      <c r="C87" s="23">
        <v>1</v>
      </c>
      <c r="D87" s="29" t="s">
        <v>153</v>
      </c>
      <c r="E87" s="29"/>
      <c r="F87" s="23">
        <f t="shared" si="13"/>
        <v>0</v>
      </c>
      <c r="G87" s="23">
        <v>230</v>
      </c>
      <c r="H87" s="23">
        <v>3.5</v>
      </c>
      <c r="I87" s="23">
        <f>H87*C87</f>
        <v>3.5</v>
      </c>
      <c r="J87" s="3">
        <v>0</v>
      </c>
      <c r="K87" s="64">
        <f t="shared" si="14"/>
        <v>0</v>
      </c>
      <c r="L87" s="64">
        <f t="shared" si="15"/>
        <v>0</v>
      </c>
    </row>
    <row r="88" spans="1:12" ht="24" x14ac:dyDescent="0.2">
      <c r="A88" s="37" t="s">
        <v>179</v>
      </c>
      <c r="B88" s="22" t="s">
        <v>180</v>
      </c>
      <c r="C88" s="23">
        <v>1</v>
      </c>
      <c r="D88" s="23" t="s">
        <v>181</v>
      </c>
      <c r="E88" s="23"/>
      <c r="F88" s="23">
        <f t="shared" si="13"/>
        <v>0</v>
      </c>
      <c r="G88" s="23"/>
      <c r="H88" s="23"/>
      <c r="I88" s="23"/>
      <c r="J88" s="3">
        <v>0</v>
      </c>
      <c r="K88" s="64">
        <f t="shared" si="14"/>
        <v>0</v>
      </c>
      <c r="L88" s="64">
        <f t="shared" si="15"/>
        <v>0</v>
      </c>
    </row>
    <row r="89" spans="1:12" ht="24" x14ac:dyDescent="0.2">
      <c r="A89" s="37" t="s">
        <v>182</v>
      </c>
      <c r="B89" s="30" t="s">
        <v>158</v>
      </c>
      <c r="C89" s="23">
        <v>1</v>
      </c>
      <c r="D89" s="29"/>
      <c r="E89" s="23"/>
      <c r="F89" s="23">
        <f t="shared" si="13"/>
        <v>0</v>
      </c>
      <c r="G89" s="23"/>
      <c r="H89" s="23">
        <v>0</v>
      </c>
      <c r="I89" s="23">
        <f>H89*C89</f>
        <v>0</v>
      </c>
      <c r="J89" s="3">
        <v>0</v>
      </c>
      <c r="K89" s="64">
        <f t="shared" si="14"/>
        <v>0</v>
      </c>
      <c r="L89" s="64">
        <f t="shared" si="15"/>
        <v>0</v>
      </c>
    </row>
    <row r="90" spans="1:12" ht="24" x14ac:dyDescent="0.2">
      <c r="A90" s="37" t="s">
        <v>183</v>
      </c>
      <c r="B90" s="22" t="s">
        <v>184</v>
      </c>
      <c r="C90" s="23">
        <v>1</v>
      </c>
      <c r="D90" s="23" t="s">
        <v>185</v>
      </c>
      <c r="E90" s="23"/>
      <c r="F90" s="23">
        <f t="shared" si="13"/>
        <v>0</v>
      </c>
      <c r="G90" s="23"/>
      <c r="H90" s="23"/>
      <c r="I90" s="23"/>
      <c r="J90" s="3">
        <v>0</v>
      </c>
      <c r="K90" s="64">
        <f t="shared" si="14"/>
        <v>0</v>
      </c>
      <c r="L90" s="64">
        <f t="shared" si="15"/>
        <v>0</v>
      </c>
    </row>
    <row r="91" spans="1:12" x14ac:dyDescent="0.2">
      <c r="A91" s="37" t="s">
        <v>186</v>
      </c>
      <c r="B91" s="22" t="s">
        <v>73</v>
      </c>
      <c r="C91" s="23">
        <v>1</v>
      </c>
      <c r="D91" s="23" t="s">
        <v>170</v>
      </c>
      <c r="E91" s="23"/>
      <c r="F91" s="23">
        <f t="shared" si="13"/>
        <v>0</v>
      </c>
      <c r="G91" s="23"/>
      <c r="H91" s="23"/>
      <c r="I91" s="23"/>
      <c r="J91" s="3">
        <v>0</v>
      </c>
      <c r="K91" s="64">
        <f t="shared" si="14"/>
        <v>0</v>
      </c>
      <c r="L91" s="64">
        <f t="shared" si="15"/>
        <v>0</v>
      </c>
    </row>
    <row r="92" spans="1:12" x14ac:dyDescent="0.2">
      <c r="A92" s="19"/>
      <c r="B92" s="20" t="s">
        <v>187</v>
      </c>
      <c r="C92" s="19"/>
      <c r="D92" s="19"/>
      <c r="E92" s="19"/>
      <c r="F92" s="19"/>
      <c r="G92" s="19"/>
      <c r="H92" s="19"/>
      <c r="I92" s="19"/>
      <c r="J92" s="2"/>
      <c r="K92" s="2"/>
      <c r="L92" s="2"/>
    </row>
    <row r="93" spans="1:12" ht="36" x14ac:dyDescent="0.2">
      <c r="A93" s="37" t="s">
        <v>188</v>
      </c>
      <c r="B93" s="22" t="s">
        <v>189</v>
      </c>
      <c r="C93" s="23">
        <v>1</v>
      </c>
      <c r="D93" s="29" t="s">
        <v>175</v>
      </c>
      <c r="E93" s="29"/>
      <c r="F93" s="23">
        <f t="shared" ref="F93:F99" si="16">E93*C93</f>
        <v>0</v>
      </c>
      <c r="G93" s="23"/>
      <c r="H93" s="23"/>
      <c r="I93" s="23"/>
      <c r="J93" s="3">
        <v>0</v>
      </c>
      <c r="K93" s="64">
        <f t="shared" ref="K93:K99" si="17">J93*C93</f>
        <v>0</v>
      </c>
      <c r="L93" s="64">
        <f>K93*1.21</f>
        <v>0</v>
      </c>
    </row>
    <row r="94" spans="1:12" ht="24" x14ac:dyDescent="0.2">
      <c r="A94" s="37" t="s">
        <v>190</v>
      </c>
      <c r="B94" s="34" t="s">
        <v>67</v>
      </c>
      <c r="C94" s="23">
        <v>1</v>
      </c>
      <c r="D94" s="29"/>
      <c r="E94" s="29"/>
      <c r="F94" s="23">
        <f t="shared" si="16"/>
        <v>0</v>
      </c>
      <c r="G94" s="23"/>
      <c r="H94" s="23"/>
      <c r="I94" s="23"/>
      <c r="J94" s="3">
        <v>0</v>
      </c>
      <c r="K94" s="64">
        <f t="shared" si="17"/>
        <v>0</v>
      </c>
      <c r="L94" s="64">
        <f>K94*1.21</f>
        <v>0</v>
      </c>
    </row>
    <row r="95" spans="1:12" ht="72" x14ac:dyDescent="0.2">
      <c r="A95" s="37" t="s">
        <v>191</v>
      </c>
      <c r="B95" s="34" t="s">
        <v>178</v>
      </c>
      <c r="C95" s="23">
        <v>1</v>
      </c>
      <c r="D95" s="29" t="s">
        <v>153</v>
      </c>
      <c r="E95" s="29"/>
      <c r="F95" s="23">
        <f t="shared" si="16"/>
        <v>0</v>
      </c>
      <c r="G95" s="23">
        <v>230</v>
      </c>
      <c r="H95" s="23">
        <v>3.5</v>
      </c>
      <c r="I95" s="23">
        <f>H95*C95</f>
        <v>3.5</v>
      </c>
      <c r="J95" s="3">
        <v>0</v>
      </c>
      <c r="K95" s="64">
        <f t="shared" si="17"/>
        <v>0</v>
      </c>
      <c r="L95" s="64">
        <f>K95*1.21</f>
        <v>0</v>
      </c>
    </row>
    <row r="96" spans="1:12" ht="24" x14ac:dyDescent="0.2">
      <c r="A96" s="37" t="s">
        <v>192</v>
      </c>
      <c r="B96" s="22" t="s">
        <v>180</v>
      </c>
      <c r="C96" s="23">
        <v>1</v>
      </c>
      <c r="D96" s="23" t="s">
        <v>181</v>
      </c>
      <c r="E96" s="23"/>
      <c r="F96" s="23">
        <f t="shared" si="16"/>
        <v>0</v>
      </c>
      <c r="G96" s="23"/>
      <c r="H96" s="23"/>
      <c r="I96" s="23"/>
      <c r="J96" s="3">
        <v>0</v>
      </c>
      <c r="K96" s="64">
        <f t="shared" si="17"/>
        <v>0</v>
      </c>
      <c r="L96" s="64">
        <f>K96*1.21</f>
        <v>0</v>
      </c>
    </row>
    <row r="97" spans="1:12" ht="24" x14ac:dyDescent="0.2">
      <c r="A97" s="37" t="s">
        <v>193</v>
      </c>
      <c r="B97" s="30" t="s">
        <v>158</v>
      </c>
      <c r="C97" s="23">
        <v>1</v>
      </c>
      <c r="D97" s="29"/>
      <c r="E97" s="23"/>
      <c r="F97" s="23">
        <f t="shared" si="16"/>
        <v>0</v>
      </c>
      <c r="G97" s="23"/>
      <c r="H97" s="23">
        <v>0</v>
      </c>
      <c r="I97" s="23">
        <f>H97*C97</f>
        <v>0</v>
      </c>
      <c r="J97" s="3">
        <v>0</v>
      </c>
      <c r="K97" s="64">
        <f t="shared" si="17"/>
        <v>0</v>
      </c>
      <c r="L97" s="64">
        <f>K97*1.21</f>
        <v>0</v>
      </c>
    </row>
    <row r="98" spans="1:12" ht="24" x14ac:dyDescent="0.2">
      <c r="A98" s="37" t="s">
        <v>194</v>
      </c>
      <c r="B98" s="22" t="s">
        <v>184</v>
      </c>
      <c r="C98" s="23">
        <v>1</v>
      </c>
      <c r="D98" s="23" t="s">
        <v>185</v>
      </c>
      <c r="E98" s="23"/>
      <c r="F98" s="23">
        <f t="shared" si="16"/>
        <v>0</v>
      </c>
      <c r="G98" s="23"/>
      <c r="H98" s="23"/>
      <c r="I98" s="23"/>
      <c r="J98" s="3">
        <v>0</v>
      </c>
      <c r="K98" s="64">
        <f t="shared" si="17"/>
        <v>0</v>
      </c>
      <c r="L98" s="64"/>
    </row>
    <row r="99" spans="1:12" x14ac:dyDescent="0.2">
      <c r="A99" s="37" t="s">
        <v>195</v>
      </c>
      <c r="B99" s="22" t="s">
        <v>73</v>
      </c>
      <c r="C99" s="23">
        <v>1</v>
      </c>
      <c r="D99" s="23" t="s">
        <v>170</v>
      </c>
      <c r="E99" s="23"/>
      <c r="F99" s="23">
        <f t="shared" si="16"/>
        <v>0</v>
      </c>
      <c r="G99" s="23"/>
      <c r="H99" s="23"/>
      <c r="I99" s="23"/>
      <c r="J99" s="3">
        <v>0</v>
      </c>
      <c r="K99" s="64">
        <f t="shared" si="17"/>
        <v>0</v>
      </c>
      <c r="L99" s="64">
        <f>K99*1.21</f>
        <v>0</v>
      </c>
    </row>
    <row r="100" spans="1:12" s="74" customFormat="1" x14ac:dyDescent="0.2">
      <c r="A100" s="38"/>
      <c r="B100" s="39" t="s">
        <v>196</v>
      </c>
      <c r="C100" s="38"/>
      <c r="D100" s="38"/>
      <c r="E100" s="38"/>
      <c r="F100" s="38"/>
      <c r="G100" s="38"/>
      <c r="H100" s="38"/>
      <c r="I100" s="38"/>
      <c r="J100" s="7"/>
      <c r="K100" s="7"/>
      <c r="L100" s="7"/>
    </row>
    <row r="101" spans="1:12" x14ac:dyDescent="0.2">
      <c r="A101" s="26"/>
      <c r="B101" s="25" t="s">
        <v>197</v>
      </c>
      <c r="C101" s="26">
        <v>1</v>
      </c>
      <c r="D101" s="26" t="s">
        <v>198</v>
      </c>
      <c r="E101" s="26"/>
      <c r="F101" s="26">
        <f>E101*C101</f>
        <v>0</v>
      </c>
      <c r="G101" s="26"/>
      <c r="H101" s="26"/>
      <c r="I101" s="26"/>
      <c r="J101" s="4">
        <v>0</v>
      </c>
      <c r="K101" s="5">
        <f t="shared" ref="K101:K116" si="18">J101*C101</f>
        <v>0</v>
      </c>
      <c r="L101" s="5">
        <f t="shared" ref="L101:L116" si="19">K101*1.21</f>
        <v>0</v>
      </c>
    </row>
    <row r="102" spans="1:12" ht="24" x14ac:dyDescent="0.2">
      <c r="A102" s="26"/>
      <c r="B102" s="25" t="s">
        <v>199</v>
      </c>
      <c r="C102" s="26">
        <v>4</v>
      </c>
      <c r="D102" s="26"/>
      <c r="E102" s="26">
        <v>0</v>
      </c>
      <c r="F102" s="26">
        <f>E102*C102</f>
        <v>0</v>
      </c>
      <c r="G102" s="26">
        <v>230</v>
      </c>
      <c r="H102" s="26">
        <v>1.6</v>
      </c>
      <c r="I102" s="26">
        <f>H102*C102</f>
        <v>6.4</v>
      </c>
      <c r="J102" s="4">
        <v>0</v>
      </c>
      <c r="K102" s="5">
        <f t="shared" si="18"/>
        <v>0</v>
      </c>
      <c r="L102" s="5">
        <f t="shared" si="19"/>
        <v>0</v>
      </c>
    </row>
    <row r="103" spans="1:12" ht="24" x14ac:dyDescent="0.2">
      <c r="A103" s="26"/>
      <c r="B103" s="40" t="s">
        <v>200</v>
      </c>
      <c r="C103" s="26">
        <v>2</v>
      </c>
      <c r="D103" s="41"/>
      <c r="E103" s="26"/>
      <c r="F103" s="26"/>
      <c r="G103" s="26">
        <v>230</v>
      </c>
      <c r="H103" s="26">
        <v>0.5</v>
      </c>
      <c r="I103" s="26">
        <f>H103*C103</f>
        <v>1</v>
      </c>
      <c r="J103" s="4">
        <v>0</v>
      </c>
      <c r="K103" s="5">
        <f t="shared" si="18"/>
        <v>0</v>
      </c>
      <c r="L103" s="5">
        <f t="shared" si="19"/>
        <v>0</v>
      </c>
    </row>
    <row r="104" spans="1:12" x14ac:dyDescent="0.2">
      <c r="A104" s="26"/>
      <c r="B104" s="40" t="s">
        <v>201</v>
      </c>
      <c r="C104" s="26">
        <v>1</v>
      </c>
      <c r="D104" s="41"/>
      <c r="E104" s="26"/>
      <c r="F104" s="26"/>
      <c r="G104" s="26">
        <v>230</v>
      </c>
      <c r="H104" s="26">
        <v>0.5</v>
      </c>
      <c r="I104" s="26">
        <f>H104*C104</f>
        <v>0.5</v>
      </c>
      <c r="J104" s="4">
        <v>0</v>
      </c>
      <c r="K104" s="5">
        <f>J104*C104</f>
        <v>0</v>
      </c>
      <c r="L104" s="5">
        <f t="shared" si="19"/>
        <v>0</v>
      </c>
    </row>
    <row r="105" spans="1:12" x14ac:dyDescent="0.2">
      <c r="A105" s="26"/>
      <c r="B105" s="25" t="s">
        <v>202</v>
      </c>
      <c r="C105" s="26">
        <v>3</v>
      </c>
      <c r="D105" s="26" t="s">
        <v>203</v>
      </c>
      <c r="E105" s="26"/>
      <c r="F105" s="26">
        <f>E105*C105</f>
        <v>0</v>
      </c>
      <c r="G105" s="26"/>
      <c r="H105" s="26"/>
      <c r="I105" s="26"/>
      <c r="J105" s="4">
        <v>0</v>
      </c>
      <c r="K105" s="5">
        <f t="shared" si="18"/>
        <v>0</v>
      </c>
      <c r="L105" s="5">
        <f t="shared" si="19"/>
        <v>0</v>
      </c>
    </row>
    <row r="106" spans="1:12" x14ac:dyDescent="0.2">
      <c r="A106" s="26"/>
      <c r="B106" s="25" t="s">
        <v>204</v>
      </c>
      <c r="C106" s="26">
        <v>1</v>
      </c>
      <c r="D106" s="41"/>
      <c r="E106" s="26"/>
      <c r="F106" s="26"/>
      <c r="G106" s="26">
        <v>230</v>
      </c>
      <c r="H106" s="26">
        <v>2.4</v>
      </c>
      <c r="I106" s="26">
        <f>H106*C106</f>
        <v>2.4</v>
      </c>
      <c r="J106" s="4">
        <v>0</v>
      </c>
      <c r="K106" s="5">
        <f t="shared" si="18"/>
        <v>0</v>
      </c>
      <c r="L106" s="5">
        <f t="shared" si="19"/>
        <v>0</v>
      </c>
    </row>
    <row r="107" spans="1:12" x14ac:dyDescent="0.2">
      <c r="A107" s="26"/>
      <c r="B107" s="25" t="s">
        <v>205</v>
      </c>
      <c r="C107" s="26">
        <v>1</v>
      </c>
      <c r="D107" s="26" t="s">
        <v>206</v>
      </c>
      <c r="E107" s="26"/>
      <c r="F107" s="26">
        <f t="shared" ref="F107:F115" si="20">E107*C107</f>
        <v>0</v>
      </c>
      <c r="G107" s="26"/>
      <c r="H107" s="26"/>
      <c r="I107" s="26"/>
      <c r="J107" s="4">
        <v>0</v>
      </c>
      <c r="K107" s="5">
        <f t="shared" si="18"/>
        <v>0</v>
      </c>
      <c r="L107" s="5">
        <f t="shared" si="19"/>
        <v>0</v>
      </c>
    </row>
    <row r="108" spans="1:12" x14ac:dyDescent="0.2">
      <c r="A108" s="26"/>
      <c r="B108" s="25" t="s">
        <v>207</v>
      </c>
      <c r="C108" s="26">
        <v>1</v>
      </c>
      <c r="D108" s="26"/>
      <c r="E108" s="26"/>
      <c r="F108" s="26">
        <f t="shared" si="20"/>
        <v>0</v>
      </c>
      <c r="G108" s="26"/>
      <c r="H108" s="26"/>
      <c r="I108" s="26"/>
      <c r="J108" s="4">
        <v>0</v>
      </c>
      <c r="K108" s="5">
        <f t="shared" si="18"/>
        <v>0</v>
      </c>
      <c r="L108" s="5">
        <f t="shared" si="19"/>
        <v>0</v>
      </c>
    </row>
    <row r="109" spans="1:12" x14ac:dyDescent="0.2">
      <c r="A109" s="26"/>
      <c r="B109" s="25" t="s">
        <v>208</v>
      </c>
      <c r="C109" s="26">
        <v>1</v>
      </c>
      <c r="D109" s="26"/>
      <c r="E109" s="26"/>
      <c r="F109" s="26">
        <f t="shared" si="20"/>
        <v>0</v>
      </c>
      <c r="G109" s="26"/>
      <c r="H109" s="26"/>
      <c r="I109" s="26"/>
      <c r="J109" s="4">
        <v>0</v>
      </c>
      <c r="K109" s="5">
        <f t="shared" si="18"/>
        <v>0</v>
      </c>
      <c r="L109" s="5">
        <f t="shared" si="19"/>
        <v>0</v>
      </c>
    </row>
    <row r="110" spans="1:12" x14ac:dyDescent="0.2">
      <c r="A110" s="26"/>
      <c r="B110" s="25" t="s">
        <v>209</v>
      </c>
      <c r="C110" s="26">
        <v>1</v>
      </c>
      <c r="D110" s="26"/>
      <c r="E110" s="26"/>
      <c r="F110" s="26">
        <f t="shared" si="20"/>
        <v>0</v>
      </c>
      <c r="G110" s="26"/>
      <c r="H110" s="26"/>
      <c r="I110" s="26"/>
      <c r="J110" s="4">
        <v>0</v>
      </c>
      <c r="K110" s="5">
        <f t="shared" si="18"/>
        <v>0</v>
      </c>
      <c r="L110" s="5">
        <f t="shared" si="19"/>
        <v>0</v>
      </c>
    </row>
    <row r="111" spans="1:12" x14ac:dyDescent="0.2">
      <c r="A111" s="26"/>
      <c r="B111" s="25" t="s">
        <v>210</v>
      </c>
      <c r="C111" s="26">
        <v>2</v>
      </c>
      <c r="D111" s="26"/>
      <c r="E111" s="26"/>
      <c r="F111" s="26">
        <f t="shared" si="20"/>
        <v>0</v>
      </c>
      <c r="G111" s="26"/>
      <c r="H111" s="26"/>
      <c r="I111" s="26"/>
      <c r="J111" s="4">
        <v>0</v>
      </c>
      <c r="K111" s="5">
        <v>0</v>
      </c>
      <c r="L111" s="5">
        <f t="shared" si="19"/>
        <v>0</v>
      </c>
    </row>
    <row r="112" spans="1:12" x14ac:dyDescent="0.2">
      <c r="A112" s="26"/>
      <c r="B112" s="25" t="s">
        <v>211</v>
      </c>
      <c r="C112" s="26">
        <v>3</v>
      </c>
      <c r="D112" s="26"/>
      <c r="E112" s="26"/>
      <c r="F112" s="26">
        <f t="shared" si="20"/>
        <v>0</v>
      </c>
      <c r="G112" s="26"/>
      <c r="H112" s="26"/>
      <c r="I112" s="26"/>
      <c r="J112" s="4">
        <v>0</v>
      </c>
      <c r="K112" s="5">
        <f t="shared" si="18"/>
        <v>0</v>
      </c>
      <c r="L112" s="5">
        <f t="shared" si="19"/>
        <v>0</v>
      </c>
    </row>
    <row r="113" spans="1:13" x14ac:dyDescent="0.2">
      <c r="A113" s="26"/>
      <c r="B113" s="25" t="s">
        <v>212</v>
      </c>
      <c r="C113" s="26">
        <v>2</v>
      </c>
      <c r="D113" s="26"/>
      <c r="E113" s="26"/>
      <c r="F113" s="26">
        <f t="shared" si="20"/>
        <v>0</v>
      </c>
      <c r="G113" s="26"/>
      <c r="H113" s="26"/>
      <c r="I113" s="26"/>
      <c r="J113" s="4">
        <v>0</v>
      </c>
      <c r="K113" s="5">
        <v>0</v>
      </c>
      <c r="L113" s="5">
        <f t="shared" si="19"/>
        <v>0</v>
      </c>
    </row>
    <row r="114" spans="1:13" x14ac:dyDescent="0.2">
      <c r="A114" s="26"/>
      <c r="B114" s="25" t="s">
        <v>213</v>
      </c>
      <c r="C114" s="26">
        <v>1</v>
      </c>
      <c r="D114" s="26"/>
      <c r="E114" s="26"/>
      <c r="F114" s="26">
        <f t="shared" si="20"/>
        <v>0</v>
      </c>
      <c r="G114" s="26"/>
      <c r="H114" s="26"/>
      <c r="I114" s="26"/>
      <c r="J114" s="4">
        <v>0</v>
      </c>
      <c r="K114" s="5">
        <f t="shared" si="18"/>
        <v>0</v>
      </c>
      <c r="L114" s="5">
        <f t="shared" si="19"/>
        <v>0</v>
      </c>
    </row>
    <row r="115" spans="1:13" x14ac:dyDescent="0.2">
      <c r="A115" s="26"/>
      <c r="B115" s="25" t="s">
        <v>214</v>
      </c>
      <c r="C115" s="26">
        <v>1</v>
      </c>
      <c r="D115" s="26"/>
      <c r="E115" s="26"/>
      <c r="F115" s="26">
        <f t="shared" si="20"/>
        <v>0</v>
      </c>
      <c r="G115" s="26"/>
      <c r="H115" s="26"/>
      <c r="I115" s="26"/>
      <c r="J115" s="4">
        <v>0</v>
      </c>
      <c r="K115" s="5">
        <v>0</v>
      </c>
      <c r="L115" s="5">
        <f t="shared" si="19"/>
        <v>0</v>
      </c>
    </row>
    <row r="116" spans="1:13" ht="36.75" thickBot="1" x14ac:dyDescent="0.25">
      <c r="A116" s="42"/>
      <c r="B116" s="43" t="s">
        <v>215</v>
      </c>
      <c r="C116" s="42">
        <v>1</v>
      </c>
      <c r="D116" s="44" t="s">
        <v>153</v>
      </c>
      <c r="E116" s="42"/>
      <c r="F116" s="42"/>
      <c r="G116" s="42">
        <v>230</v>
      </c>
      <c r="H116" s="42">
        <v>0.2</v>
      </c>
      <c r="I116" s="42">
        <f>H116*C116</f>
        <v>0.2</v>
      </c>
      <c r="J116" s="8">
        <v>0</v>
      </c>
      <c r="K116" s="75">
        <f t="shared" si="18"/>
        <v>0</v>
      </c>
      <c r="L116" s="75">
        <f t="shared" si="19"/>
        <v>0</v>
      </c>
    </row>
    <row r="117" spans="1:13" s="78" customFormat="1" ht="16.5" customHeight="1" x14ac:dyDescent="0.2">
      <c r="A117" s="45"/>
      <c r="B117" s="46" t="s">
        <v>216</v>
      </c>
      <c r="C117" s="47"/>
      <c r="D117" s="47"/>
      <c r="E117" s="47"/>
      <c r="F117" s="47"/>
      <c r="G117" s="47"/>
      <c r="H117" s="47"/>
      <c r="I117" s="47"/>
      <c r="J117" s="9"/>
      <c r="K117" s="76">
        <f>SUM(K5:K116)</f>
        <v>0</v>
      </c>
      <c r="L117" s="76">
        <f>SUM(L3:L116)</f>
        <v>0</v>
      </c>
      <c r="M117" s="77"/>
    </row>
    <row r="118" spans="1:13" s="81" customFormat="1" ht="24" x14ac:dyDescent="0.2">
      <c r="A118" s="48"/>
      <c r="B118" s="49" t="s">
        <v>217</v>
      </c>
      <c r="C118" s="50">
        <v>1</v>
      </c>
      <c r="D118" s="51"/>
      <c r="E118" s="51"/>
      <c r="F118" s="51"/>
      <c r="G118" s="50"/>
      <c r="H118" s="50"/>
      <c r="I118" s="50"/>
      <c r="J118" s="4">
        <v>0</v>
      </c>
      <c r="K118" s="79">
        <f>J118</f>
        <v>0</v>
      </c>
      <c r="L118" s="80">
        <f>K118*1.21</f>
        <v>0</v>
      </c>
    </row>
    <row r="119" spans="1:13" s="83" customFormat="1" ht="24" customHeight="1" thickBot="1" x14ac:dyDescent="0.3">
      <c r="A119" s="52"/>
      <c r="B119" s="53" t="s">
        <v>218</v>
      </c>
      <c r="C119" s="67"/>
      <c r="D119" s="29"/>
      <c r="E119" s="29"/>
      <c r="F119" s="29"/>
      <c r="G119" s="29"/>
      <c r="H119" s="29"/>
      <c r="I119" s="29"/>
      <c r="J119" s="10"/>
      <c r="K119" s="82">
        <f>SUM(K117:K118)</f>
        <v>0</v>
      </c>
      <c r="L119" s="82">
        <f>SUM(L117:L118)</f>
        <v>0</v>
      </c>
    </row>
    <row r="120" spans="1:13" s="83" customFormat="1" ht="15.75" customHeight="1" thickBot="1" x14ac:dyDescent="0.3">
      <c r="A120" s="52"/>
      <c r="B120" s="65" t="s">
        <v>230</v>
      </c>
      <c r="C120" s="84"/>
      <c r="D120" s="66" t="s">
        <v>229</v>
      </c>
      <c r="E120" s="29"/>
      <c r="F120" s="29"/>
      <c r="G120" s="29"/>
      <c r="H120" s="29"/>
      <c r="I120" s="29"/>
      <c r="J120" s="24"/>
      <c r="K120" s="82">
        <f>C120/100*K119</f>
        <v>0</v>
      </c>
      <c r="L120" s="82">
        <f>K120*1.21</f>
        <v>0</v>
      </c>
    </row>
    <row r="121" spans="1:13" s="83" customFormat="1" ht="12.75" customHeight="1" x14ac:dyDescent="0.25">
      <c r="A121" s="85"/>
      <c r="B121" s="86"/>
      <c r="C121" s="87"/>
      <c r="D121" s="87"/>
      <c r="E121" s="87"/>
      <c r="F121" s="87"/>
      <c r="G121" s="87"/>
      <c r="H121" s="87"/>
      <c r="I121" s="87"/>
      <c r="J121" s="63"/>
      <c r="K121" s="88"/>
      <c r="L121" s="88"/>
    </row>
    <row r="122" spans="1:13" s="83" customFormat="1" ht="15.75" x14ac:dyDescent="0.25">
      <c r="A122" s="85"/>
      <c r="B122" s="54" t="s">
        <v>228</v>
      </c>
      <c r="C122" s="55"/>
      <c r="D122" s="55"/>
      <c r="E122" s="55"/>
      <c r="F122" s="55"/>
      <c r="G122" s="55"/>
      <c r="H122" s="55"/>
      <c r="I122" s="55"/>
      <c r="J122" s="15"/>
      <c r="K122" s="88">
        <f>K119+K120</f>
        <v>0</v>
      </c>
      <c r="L122" s="88">
        <f>L119+L120</f>
        <v>0</v>
      </c>
    </row>
    <row r="123" spans="1:13" s="83" customFormat="1" ht="15.75" x14ac:dyDescent="0.25">
      <c r="A123" s="85"/>
      <c r="B123" s="86"/>
      <c r="C123" s="87"/>
      <c r="D123" s="87"/>
      <c r="E123" s="87"/>
      <c r="F123" s="87"/>
      <c r="G123" s="87"/>
      <c r="H123" s="87"/>
      <c r="I123" s="87"/>
      <c r="J123" s="63"/>
      <c r="K123" s="88"/>
      <c r="L123" s="88"/>
    </row>
    <row r="124" spans="1:13" s="83" customFormat="1" ht="15.75" x14ac:dyDescent="0.25">
      <c r="A124" s="85"/>
      <c r="B124" s="11" t="s">
        <v>219</v>
      </c>
      <c r="C124" s="55"/>
      <c r="D124" s="56" t="s">
        <v>220</v>
      </c>
      <c r="E124" s="55"/>
      <c r="F124" s="55">
        <f>SUM(F3:F122)</f>
        <v>23</v>
      </c>
      <c r="G124" s="56" t="s">
        <v>221</v>
      </c>
      <c r="H124" s="55"/>
      <c r="I124" s="55"/>
      <c r="J124" s="15"/>
      <c r="K124" s="88"/>
      <c r="L124" s="88"/>
    </row>
    <row r="125" spans="1:13" x14ac:dyDescent="0.2">
      <c r="A125" s="89"/>
      <c r="B125" s="58" t="s">
        <v>222</v>
      </c>
      <c r="C125" s="57"/>
      <c r="D125" s="59"/>
      <c r="E125" s="59"/>
      <c r="F125" s="59"/>
      <c r="G125" s="59"/>
      <c r="H125" s="59"/>
      <c r="I125" s="59"/>
      <c r="J125" s="15"/>
    </row>
    <row r="126" spans="1:13" ht="22.5" x14ac:dyDescent="0.2">
      <c r="A126" s="89"/>
      <c r="B126" s="58" t="s">
        <v>223</v>
      </c>
      <c r="C126" s="57"/>
      <c r="D126" s="60" t="s">
        <v>224</v>
      </c>
      <c r="E126" s="60"/>
      <c r="F126" s="60"/>
      <c r="G126" s="59"/>
      <c r="H126" s="59"/>
      <c r="I126" s="61">
        <f>SUM(I5:I125)</f>
        <v>71.650000000000034</v>
      </c>
      <c r="J126" s="62" t="s">
        <v>221</v>
      </c>
    </row>
    <row r="127" spans="1:13" x14ac:dyDescent="0.2">
      <c r="A127" s="89"/>
      <c r="B127" s="58" t="s">
        <v>231</v>
      </c>
      <c r="C127" s="57"/>
      <c r="D127" s="60" t="s">
        <v>225</v>
      </c>
      <c r="E127" s="60"/>
      <c r="F127" s="60"/>
      <c r="G127" s="59"/>
      <c r="H127" s="59"/>
      <c r="I127" s="59">
        <v>0.7</v>
      </c>
      <c r="J127" s="15"/>
    </row>
    <row r="128" spans="1:13" x14ac:dyDescent="0.2">
      <c r="A128" s="89"/>
      <c r="B128" s="58"/>
      <c r="C128" s="57"/>
      <c r="D128" s="60" t="s">
        <v>226</v>
      </c>
      <c r="E128" s="60"/>
      <c r="F128" s="60"/>
      <c r="G128" s="59"/>
      <c r="H128" s="59"/>
      <c r="I128" s="61">
        <f>I127*I126</f>
        <v>50.155000000000022</v>
      </c>
      <c r="J128" s="62" t="s">
        <v>221</v>
      </c>
    </row>
    <row r="129" spans="1:10" x14ac:dyDescent="0.2">
      <c r="A129" s="89"/>
      <c r="B129" s="58"/>
      <c r="C129" s="57"/>
      <c r="D129" s="60"/>
      <c r="E129" s="60"/>
      <c r="F129" s="60"/>
      <c r="G129" s="59"/>
      <c r="H129" s="59"/>
      <c r="I129" s="59"/>
      <c r="J129" s="15"/>
    </row>
    <row r="130" spans="1:10" ht="67.5" x14ac:dyDescent="0.2">
      <c r="A130" s="89"/>
      <c r="B130" s="58" t="s">
        <v>227</v>
      </c>
      <c r="C130" s="57"/>
      <c r="D130" s="60"/>
      <c r="E130" s="60"/>
      <c r="F130" s="60"/>
      <c r="G130" s="59"/>
      <c r="H130" s="59"/>
      <c r="I130" s="61"/>
      <c r="J130" s="62"/>
    </row>
    <row r="131" spans="1:10" x14ac:dyDescent="0.2">
      <c r="A131" s="89"/>
      <c r="B131" s="90"/>
      <c r="D131" s="92"/>
      <c r="E131" s="92"/>
      <c r="F131" s="92"/>
      <c r="I131" s="93"/>
      <c r="J131" s="94"/>
    </row>
    <row r="132" spans="1:10" x14ac:dyDescent="0.2">
      <c r="A132" s="89"/>
      <c r="B132" s="90"/>
    </row>
  </sheetData>
  <sheetProtection algorithmName="SHA-512" hashValue="U2NrVf4vqmPJ8Ja+0cILRGAGqmHa10A7ca6nJEtqQ4Wls6KoqUCP4/yLygSz8zrqODdal0GmFUO99mlu35O9BQ==" saltValue="NkQcaiUvwXKlhOFlDABvTA==" spinCount="100000" sheet="1" objects="1" scenarios="1"/>
  <pageMargins left="0.7" right="0.7" top="0.78740157499999996" bottom="0.78740157499999996"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Blaha</dc:creator>
  <cp:lastModifiedBy>Petrušková Táňa</cp:lastModifiedBy>
  <cp:lastPrinted>2024-02-27T13:12:55Z</cp:lastPrinted>
  <dcterms:created xsi:type="dcterms:W3CDTF">2024-02-09T13:14:00Z</dcterms:created>
  <dcterms:modified xsi:type="dcterms:W3CDTF">2024-02-29T07:56:51Z</dcterms:modified>
</cp:coreProperties>
</file>