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yba\Documents\Ryba\Kyjov,Pod Kohoutkem-oprava kanal. u BD č.p. 975,976 a 977\"/>
    </mc:Choice>
  </mc:AlternateContent>
  <xr:revisionPtr revIDLastSave="0" documentId="13_ncr:1_{74271DB9-CF87-41D6-A3BA-889970020BAB}" xr6:coauthVersionLast="47" xr6:coauthVersionMax="47" xr10:uidLastSave="{00000000-0000-0000-0000-000000000000}"/>
  <bookViews>
    <workbookView xWindow="1860" yWindow="315" windowWidth="13620" windowHeight="152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10_2022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'10_2022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'10_2022 1 Pol'!$A$1:$Y$116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8" i="1" l="1"/>
  <c r="F42" i="1"/>
  <c r="G42" i="1"/>
  <c r="H42" i="1"/>
  <c r="I42" i="1"/>
  <c r="J41" i="1"/>
  <c r="J40" i="1"/>
  <c r="J39" i="1"/>
  <c r="J42" i="1" s="1"/>
  <c r="J28" i="1"/>
  <c r="J26" i="1"/>
  <c r="G38" i="1"/>
  <c r="F38" i="1"/>
  <c r="J23" i="1"/>
  <c r="J24" i="1"/>
  <c r="J25" i="1"/>
  <c r="J27" i="1"/>
  <c r="E24" i="1"/>
  <c r="E26" i="1"/>
  <c r="J53" i="1" l="1"/>
  <c r="J59" i="1"/>
  <c r="J54" i="1"/>
  <c r="J60" i="1"/>
  <c r="J55" i="1"/>
  <c r="J61" i="1"/>
  <c r="J56" i="1"/>
  <c r="J62" i="1"/>
  <c r="J57" i="1"/>
  <c r="J63" i="1"/>
  <c r="J52" i="1"/>
  <c r="J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</author>
  </authors>
  <commentList>
    <comment ref="S6" authorId="0" shapeId="0" xr:uid="{8B23ACC8-BE68-4EFB-AD98-CFAFBD143C7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CF98125-7A8E-46BE-8C44-872351E1053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<sst xmlns="http://schemas.openxmlformats.org/spreadsheetml/2006/main" count="893" uniqueCount="323">
  <si>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</si>
  <si>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</si>
  <si>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</si>
  <si>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</si>
  <si>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</si>
  <si>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</si>
  <si>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</si>
  <si>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</si>
  <si>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</si>
  <si>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</si>
  <si>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</si>
  <si>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</si>
  <si>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</si>
  <si>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</si>
  <si>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</si>
  <si>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</si>
  <si>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</si>
  <si>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</si>
  <si>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</si>
  <si>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</si>
  <si>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</si>
  <si>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</si>
  <si>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</si>
  <si>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</si>
  <si>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</si>
  <si>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</si>
  <si>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</si>
  <si>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</si>
  <si>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</si>
  <si>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</si>
  <si>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</si>
  <si>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</si>
  <si>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</si>
  <si>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</si>
  <si>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</si>
  <si>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</si>
  <si>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</si>
  <si>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</si>
  <si>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</si>
  <si>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</si>
  <si>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</si>
  <si>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</si>
  <si>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</si>
  <si>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</si>
  <si>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Kyjov, ul. Pod Kohoutkem - oprava kanalizace u BD č. p. 975, 976 a 977</t>
  </si>
  <si>
    <t>10/2022</t>
  </si>
  <si>
    <t>Objekt:</t>
  </si>
  <si>
    <t>Rozpočet:</t>
  </si>
  <si>
    <t>Vodovody a kanalizace Hodonín, a.s.</t>
  </si>
  <si>
    <t>Purkyňova 2933/2</t>
  </si>
  <si>
    <t>Hodonín</t>
  </si>
  <si>
    <t>69501</t>
  </si>
  <si>
    <t>49454544</t>
  </si>
  <si>
    <t>CZ49454544</t>
  </si>
  <si>
    <t>ARTESIA, spol. s r. o.</t>
  </si>
  <si>
    <t>Rohatecká 241</t>
  </si>
  <si>
    <t>Ratíškovice</t>
  </si>
  <si>
    <t>69602</t>
  </si>
  <si>
    <t>45475199</t>
  </si>
  <si>
    <t>CZ45475199</t>
  </si>
  <si>
    <t>Stavba</t>
  </si>
  <si>
    <t>Celkem za stavbu</t>
  </si>
  <si>
    <t>CZK</t>
  </si>
  <si>
    <t>#POPS</t>
  </si>
  <si>
    <t>Popis stavby: 10/2022 - Kyjov, ul. Pod Kohoutkem - oprava kanalizace u BD č. p. 975, 976 a 977</t>
  </si>
  <si>
    <t>#POPO</t>
  </si>
  <si>
    <t>Popis objektu: 10/2022 - Kyjov, ul. Pod Kohoutkem - oprava kanalizace u BD č. p. 975, 976 a 977</t>
  </si>
  <si>
    <t>#POPR</t>
  </si>
  <si>
    <t>Popis rozpočtu: 1 - Kyjov, ul. Pod Kohoutkem - oprava kanalizace u BD č. p. 975, 976 a 977</t>
  </si>
  <si>
    <t>Rekapitulace dílů</t>
  </si>
  <si>
    <t>Typ dílu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</si>
  <si>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</si>
  <si>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</si>
  <si>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</si>
  <si>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</si>
  <si>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</si>
  <si>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</si>
  <si>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</si>
  <si>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</si>
  <si>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</si>
  <si>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</si>
  <si>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</si>
  <si>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87</t>
  </si>
  <si>
    <t>Potrubí z trub z plastických hmot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</si>
  <si>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</si>
  <si>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</si>
  <si>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</si>
  <si>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</si>
  <si>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</si>
  <si>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</si>
  <si>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</si>
  <si>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</si>
  <si>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999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</si>
  <si>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</si>
  <si>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</si>
  <si>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</si>
  <si>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</si>
  <si>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</si>
  <si>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</si>
  <si>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</si>
  <si>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</si>
  <si>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</si>
  <si>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</si>
  <si>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</si>
  <si>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</si>
  <si>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</si>
  <si>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</si>
  <si>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</si>
  <si>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</si>
  <si>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</si>
  <si>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</si>
  <si>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</si>
  <si>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</si>
  <si>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</si>
  <si>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</si>
  <si>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</si>
  <si>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</si>
  <si>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</si>
  <si>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</si>
  <si>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</si>
  <si>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</si>
  <si>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</si>
  <si>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113106121R00</t>
  </si>
  <si>
    <t>m2</t>
  </si>
  <si>
    <t>RTS 22/ II</t>
  </si>
  <si>
    <t>Práce</t>
  </si>
  <si>
    <t>Běžná</t>
  </si>
  <si>
    <t>POL1_</t>
  </si>
  <si>
    <t>2,4*7,8</t>
  </si>
  <si>
    <t>VV</t>
  </si>
  <si>
    <t>113106221R00</t>
  </si>
  <si>
    <t>2,4*4,2</t>
  </si>
  <si>
    <t>113107320R00</t>
  </si>
  <si>
    <t>Odstranění podkladu pl. 50 m2,kam.těžené tl.20 cm</t>
  </si>
  <si>
    <t>113109315R00</t>
  </si>
  <si>
    <t>0,9*22,6</t>
  </si>
  <si>
    <t>113202111R00</t>
  </si>
  <si>
    <t>Vytrhání obrub obrubníků silničních</t>
  </si>
  <si>
    <t>m</t>
  </si>
  <si>
    <t>115101201R00</t>
  </si>
  <si>
    <t>Čerpání vody na výšku do 10 m, přítok do 500 l/min</t>
  </si>
  <si>
    <t>h</t>
  </si>
  <si>
    <t>115101341R00</t>
  </si>
  <si>
    <t>Pohotovost čerp.soupravy, výška 50 m, přítok 500 l</t>
  </si>
  <si>
    <t>den</t>
  </si>
  <si>
    <t>120001101R00</t>
  </si>
  <si>
    <t>Příplatek za ztížení vykopávky v blízkosti vedení</t>
  </si>
  <si>
    <t>m3</t>
  </si>
  <si>
    <t>120901121RT3</t>
  </si>
  <si>
    <t>Bourání konstrukcí z prostého betonu v odkopávkách (stoka + šachty) bagrem s kladivem</t>
  </si>
  <si>
    <t>121101102R00</t>
  </si>
  <si>
    <t>33*3</t>
  </si>
  <si>
    <t>132201212R00</t>
  </si>
  <si>
    <t>Hloubení rýh š.do 200 cm hor.3 do 1000m3,STROJNĚ</t>
  </si>
  <si>
    <t>22*2,9*1,4</t>
  </si>
  <si>
    <t>8*2,3*1,4</t>
  </si>
  <si>
    <t>9*2,14*1,4</t>
  </si>
  <si>
    <t>14*1,3*0,9</t>
  </si>
  <si>
    <t>14*1,2*0,9</t>
  </si>
  <si>
    <t>132201219R00</t>
  </si>
  <si>
    <t>173,54*0,5</t>
  </si>
  <si>
    <t>151811414R00</t>
  </si>
  <si>
    <t>Montáž lehkého pažic.boxu dl.3m, š.2,5m, hl.3,27m</t>
  </si>
  <si>
    <t>kus</t>
  </si>
  <si>
    <t>151812214R00</t>
  </si>
  <si>
    <t>Pronájem lehkého pažic.boxu dl.3m, š.1,5m,hl.3,27m</t>
  </si>
  <si>
    <t xml:space="preserve">den   </t>
  </si>
  <si>
    <t>151813214R00</t>
  </si>
  <si>
    <t>Dmtž lehkého pažicího boxu dl.3m, š.1,5m, hl.3,27m</t>
  </si>
  <si>
    <t>161101101R00</t>
  </si>
  <si>
    <t>Svislé přemístění výkopku z hor.1-4 do 2,5 m</t>
  </si>
  <si>
    <t>162701105R00</t>
  </si>
  <si>
    <t>Vodorovné přemístění výkopku z hor.1-4 do 10000 m</t>
  </si>
  <si>
    <t>162701109R00</t>
  </si>
  <si>
    <t>Příplatek k vod. přemístění hor.1-4 za další 1 km</t>
  </si>
  <si>
    <t>167101102R00</t>
  </si>
  <si>
    <t>Nakládání výkopku z hor. 1 ÷ 4 v množství nad 100 m3</t>
  </si>
  <si>
    <t>171201201R00</t>
  </si>
  <si>
    <t>Uložení sypaniny na skl.-sypanina na výšku přes 2m</t>
  </si>
  <si>
    <t>174101101R00</t>
  </si>
  <si>
    <t>Zásyp jam, rýh, šachet se zhutněním</t>
  </si>
  <si>
    <t>včetně strojního přemístění materiálu pro zásyp ze vzdálenosti do 10 m od okraje zásypu</t>
  </si>
  <si>
    <t>POP</t>
  </si>
  <si>
    <t>175101101RT2</t>
  </si>
  <si>
    <t>Obsyp potrubí bez prohození sypaniny s dodáním štěrkopísku frakce 0 - 22 mm</t>
  </si>
  <si>
    <t>180402111R00</t>
  </si>
  <si>
    <t>Založení trávníku parkového výsevem v rovině (33x3)</t>
  </si>
  <si>
    <t>181301105R00</t>
  </si>
  <si>
    <t>Rozprostření ornice, rovina, tl. 25-30 cm,do 500m2</t>
  </si>
  <si>
    <t>199000002R00</t>
  </si>
  <si>
    <t>Poplatek za skládku horniny 1- 4, č. dle katal. odpadů 17 05 04</t>
  </si>
  <si>
    <t>119003131</t>
  </si>
  <si>
    <t>Zajištění výkopu mobilní plotovou zábranou výšky 1,5m montáž+demontáž</t>
  </si>
  <si>
    <t xml:space="preserve">m     </t>
  </si>
  <si>
    <t>Vlastní</t>
  </si>
  <si>
    <t>Indiv</t>
  </si>
  <si>
    <t>5833120</t>
  </si>
  <si>
    <t>kamenivo drcené fr. 0-32 mm</t>
  </si>
  <si>
    <t xml:space="preserve">t     </t>
  </si>
  <si>
    <t>212532111R00</t>
  </si>
  <si>
    <t>Lože trativodu z kameniva hrub.drceného,16-32 mm (39x1,4x0,2 + 28x0,9x0,2)</t>
  </si>
  <si>
    <t>Včetně vyčištění dna rýh.</t>
  </si>
  <si>
    <t>39*1,4*0,2</t>
  </si>
  <si>
    <t>28*0,9*0,2</t>
  </si>
  <si>
    <t>359901111R00</t>
  </si>
  <si>
    <t>Vyčištění stok jakékoliv výšky</t>
  </si>
  <si>
    <t>Konečné vyčištění stok před předáním a převzetím.</t>
  </si>
  <si>
    <t>3599901211</t>
  </si>
  <si>
    <t>Monitorink stoky na nové kanalizaci</t>
  </si>
  <si>
    <t>451572111RK1</t>
  </si>
  <si>
    <t>Lože pod potrubí z kameniva těženého 0 - 4 mm kraj Jihomoravský</t>
  </si>
  <si>
    <t>452112121R00</t>
  </si>
  <si>
    <t>Osazení beton. prstenců , výšky do 200 mm</t>
  </si>
  <si>
    <t>45</t>
  </si>
  <si>
    <t>Prstenec betonový TBW-Q1 63/12</t>
  </si>
  <si>
    <t xml:space="preserve">ks    </t>
  </si>
  <si>
    <t>45.1</t>
  </si>
  <si>
    <t>Betonový prstenec TBW-Q1 63/6</t>
  </si>
  <si>
    <t>591241111R00</t>
  </si>
  <si>
    <t>Kladení dlažby drobné kostky, lože z MC tl. 5 cm</t>
  </si>
  <si>
    <t>564861111</t>
  </si>
  <si>
    <t>Podklad ze štěrkodrti po  zhutnění tl.20cm štěrkodrť fr.0-32mm</t>
  </si>
  <si>
    <t xml:space="preserve">m2    </t>
  </si>
  <si>
    <t>Specifikace</t>
  </si>
  <si>
    <t>POL3_</t>
  </si>
  <si>
    <t>58380120R</t>
  </si>
  <si>
    <t>Kostka dlažební drobná 8/10  tř.1 štípaná</t>
  </si>
  <si>
    <t>t</t>
  </si>
  <si>
    <t>SPCM</t>
  </si>
  <si>
    <t>58934670R</t>
  </si>
  <si>
    <t>Kryt cementobetonový CB I, C 30/37 XF4 Dmax 22 mm S1, S2</t>
  </si>
  <si>
    <t>592453320R</t>
  </si>
  <si>
    <t>Dlaždice betonová 30x30x4 cm hladká standard šedá</t>
  </si>
  <si>
    <t>59681-1120</t>
  </si>
  <si>
    <t>Kladení dlažby z betonových dlaždic komunikací pro pěší lože s kameniva těženého tl.30mm</t>
  </si>
  <si>
    <t>877373121R00</t>
  </si>
  <si>
    <t>Montáž tvarovek odboč. plast. gum. kroužek DN 300</t>
  </si>
  <si>
    <t>877353122R00</t>
  </si>
  <si>
    <t>Montáž přesuvek z plastu, gumový kroužek, DN 200</t>
  </si>
  <si>
    <t>892591111R00</t>
  </si>
  <si>
    <t>Zkouška těsnosti kanalizace DN do 400, vodou</t>
  </si>
  <si>
    <t>892593111R00</t>
  </si>
  <si>
    <t>Zabezpečení konců kanal. potrubí DN do 400, vodou</t>
  </si>
  <si>
    <t>úsek</t>
  </si>
  <si>
    <t>894411121R00</t>
  </si>
  <si>
    <t>Zřízení šachet z dílců, dno C25/30, potrubí DN 300</t>
  </si>
  <si>
    <t>894402211RT2</t>
  </si>
  <si>
    <t>Osazení beton. skruží přechodových 60/100/70/9</t>
  </si>
  <si>
    <t>894411311R00</t>
  </si>
  <si>
    <t xml:space="preserve">Osazení železobet. skruží rovných </t>
  </si>
  <si>
    <t>894414111R00</t>
  </si>
  <si>
    <t>Osazení železobet. skruží základových  100/100/10</t>
  </si>
  <si>
    <t>894431112R00</t>
  </si>
  <si>
    <t>Osazení plastové šachty z dílů prům.600 mm, Wavin</t>
  </si>
  <si>
    <t>895941311RT2</t>
  </si>
  <si>
    <t>Zřízení vpusti uliční z dílců typ UVB - 50 včetně dodávky dílců pro uliční vpusti TBV</t>
  </si>
  <si>
    <t>899102111RT2</t>
  </si>
  <si>
    <t>Osazení poklopu s rámem do 100 kg včetně dodávky poklopu lit. s rámem 600 x 600</t>
  </si>
  <si>
    <t>59224333</t>
  </si>
  <si>
    <t xml:space="preserve">Skruž šachetní TBS-Q.1 100/25 </t>
  </si>
  <si>
    <t>894812313</t>
  </si>
  <si>
    <t>Revizní čistící šachta z PP DN 600 Tegra šachtové dno 600 /160 s přítokem T</t>
  </si>
  <si>
    <t>894812331</t>
  </si>
  <si>
    <t>Roura šachtová korugovaná DN600/ 1000mm</t>
  </si>
  <si>
    <t>894812363</t>
  </si>
  <si>
    <t>Poklop litinový pro zatížení od 1,5-12,5t s betonovým prstencem a teleskopickým adaptérem</t>
  </si>
  <si>
    <t>59224329.AR</t>
  </si>
  <si>
    <t>Konus šachetní TBR-Q.1 100-63/58/10 KPS 1000/625/580</t>
  </si>
  <si>
    <t>59224334.AR</t>
  </si>
  <si>
    <t>Skruž šachetní TBS-Q.1 100/50/9 PS</t>
  </si>
  <si>
    <t>Přesuvka DN 200</t>
  </si>
  <si>
    <t>8.1</t>
  </si>
  <si>
    <t>Potrubí z PP SN 10, plnostěnné hladké DN 300</t>
  </si>
  <si>
    <t>8.2</t>
  </si>
  <si>
    <t>Potrubí PVC KG SN8 DN 160</t>
  </si>
  <si>
    <t>28651767.AR</t>
  </si>
  <si>
    <t>Odbočka kanalizační KGEA 315/ 160/87° PVC</t>
  </si>
  <si>
    <t>871313121</t>
  </si>
  <si>
    <t>Montáž trub kanalizačních z plastu hrdlových DN150</t>
  </si>
  <si>
    <t>871373121</t>
  </si>
  <si>
    <t>Montáž trub kanalizačních hrdlových , DN300</t>
  </si>
  <si>
    <t>917862111RU2</t>
  </si>
  <si>
    <t>Osazení stojat. obrub.bet. s opěrou,lože z C 12/15 včetně obrubníku CSB H 25 1000/150/250</t>
  </si>
  <si>
    <t>998276101R00</t>
  </si>
  <si>
    <t>Přesun hmot, trubní vedení plastová, otevř. výkop</t>
  </si>
  <si>
    <t>na vzdálenost 15 m od hrany výkopu nebo od okraje šachty</t>
  </si>
  <si>
    <t>979082213R00</t>
  </si>
  <si>
    <t>Vodorovná doprava suti po suchu do 1 km</t>
  </si>
  <si>
    <t>979082219R00</t>
  </si>
  <si>
    <t>Příplatek za dopravu suti po suchu za další 1 km</t>
  </si>
  <si>
    <t>979087212R00</t>
  </si>
  <si>
    <t>Nakládání suti na dopravní prostředky - komunikace</t>
  </si>
  <si>
    <t>10</t>
  </si>
  <si>
    <t>Vytyčení inž.sítí</t>
  </si>
  <si>
    <t xml:space="preserve">sada  </t>
  </si>
  <si>
    <t>11</t>
  </si>
  <si>
    <t>Ochrana stáv. inž.sítí na staveništi</t>
  </si>
  <si>
    <t>12</t>
  </si>
  <si>
    <t>Zařízení staveniště - zřízení -odstranění</t>
  </si>
  <si>
    <t>13</t>
  </si>
  <si>
    <t>Bezpečnostní a higienické opatření na staveništi</t>
  </si>
  <si>
    <t>14</t>
  </si>
  <si>
    <t>Výluhové zkoušky pro uložení přeb. zeminy na skládku</t>
  </si>
  <si>
    <t>15</t>
  </si>
  <si>
    <t>Poplatek za skládku suti</t>
  </si>
  <si>
    <t>16</t>
  </si>
  <si>
    <t xml:space="preserve">Užívání veřejných ploch </t>
  </si>
  <si>
    <t>17</t>
  </si>
  <si>
    <t>Statická zatěžovací zkouška</t>
  </si>
  <si>
    <t>18</t>
  </si>
  <si>
    <t>Dokumentace skut. provedení</t>
  </si>
  <si>
    <t>19</t>
  </si>
  <si>
    <t>Geodetické zamněření skut. provedení</t>
  </si>
  <si>
    <t>20</t>
  </si>
  <si>
    <t>Pasportizace dotčených objektů</t>
  </si>
  <si>
    <t>END</t>
  </si>
  <si>
    <t>Rozebrání dlažeb z betonových dlaždic na sucho ( chodník )</t>
  </si>
  <si>
    <t>Rozebrání dlažeb z drobných kostek v kam. těženém (komunikace )</t>
  </si>
  <si>
    <t xml:space="preserve">Odstranění podkladu pl.50 m2, bet.prostý tl.15 cm </t>
  </si>
  <si>
    <t xml:space="preserve">Sejmutí ornice s přemístěním přes 50 do 100 m </t>
  </si>
  <si>
    <t xml:space="preserve">Přípl.za lepivost,hloubení rýh 200cm,hor.3,STROJNĚ </t>
  </si>
  <si>
    <t>ing. Jaroslav Bystřický</t>
  </si>
  <si>
    <t>Kyjově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</si>
</sst>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4" fontId="8" fillId="0" borderId="6" xfId="0" applyNumberFormat="1" applyFont="1" applyBorder="1" applyAlignment="1">
      <alignment vertical="top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0" xfId="0" applyNumberFormat="1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4" t="s">
        <v>41</v>
      </c>
      <c r="B2" s="184"/>
      <c r="C2" s="184"/>
      <c r="D2" s="184"/>
      <c r="E2" s="184"/>
      <c r="F2" s="184"/>
      <c r="G2" s="18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abSelected="1" topLeftCell="B14" zoomScaleNormal="100" zoomScaleSheetLayoutView="75" workbookViewId="0">
      <selection activeCell="I64" sqref="I6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85" t="s">
        <v>4</v>
      </c>
      <c r="C1" s="186"/>
      <c r="D1" s="186"/>
      <c r="E1" s="186"/>
      <c r="F1" s="186"/>
      <c r="G1" s="186"/>
      <c r="H1" s="186"/>
      <c r="I1" s="186"/>
      <c r="J1" s="187"/>
    </row>
    <row r="2" spans="1:15" ht="36" customHeight="1" x14ac:dyDescent="0.2">
      <c r="A2" s="2"/>
      <c r="B2" s="78" t="s">
        <v>24</v>
      </c>
      <c r="C2" s="79"/>
      <c r="D2" s="80" t="s">
        <v>45</v>
      </c>
      <c r="E2" s="194" t="s">
        <v>44</v>
      </c>
      <c r="F2" s="195"/>
      <c r="G2" s="195"/>
      <c r="H2" s="195"/>
      <c r="I2" s="195"/>
      <c r="J2" s="196"/>
      <c r="O2" s="1"/>
    </row>
    <row r="3" spans="1:15" ht="27" customHeight="1" x14ac:dyDescent="0.2">
      <c r="A3" s="2"/>
      <c r="B3" s="81" t="s">
        <v>46</v>
      </c>
      <c r="C3" s="79"/>
      <c r="D3" s="82" t="s">
        <v>45</v>
      </c>
      <c r="E3" s="197" t="s">
        <v>44</v>
      </c>
      <c r="F3" s="198"/>
      <c r="G3" s="198"/>
      <c r="H3" s="198"/>
      <c r="I3" s="198"/>
      <c r="J3" s="199"/>
    </row>
    <row r="4" spans="1:15" ht="23.25" customHeight="1" x14ac:dyDescent="0.2">
      <c r="A4" s="76">
        <v>511</v>
      </c>
      <c r="B4" s="83" t="s">
        <v>47</v>
      </c>
      <c r="C4" s="84"/>
      <c r="D4" s="85" t="s">
        <v>43</v>
      </c>
      <c r="E4" s="207" t="s">
        <v>44</v>
      </c>
      <c r="F4" s="208"/>
      <c r="G4" s="208"/>
      <c r="H4" s="208"/>
      <c r="I4" s="208"/>
      <c r="J4" s="209"/>
    </row>
    <row r="5" spans="1:15" ht="24" customHeight="1" x14ac:dyDescent="0.2">
      <c r="A5" s="2"/>
      <c r="B5" s="31" t="s">
        <v>23</v>
      </c>
      <c r="D5" s="212" t="s">
        <v>48</v>
      </c>
      <c r="E5" s="213"/>
      <c r="F5" s="213"/>
      <c r="G5" s="213"/>
      <c r="H5" s="18" t="s">
        <v>42</v>
      </c>
      <c r="I5" s="86" t="s">
        <v>52</v>
      </c>
      <c r="J5" s="8"/>
    </row>
    <row r="6" spans="1:15" ht="15.75" customHeight="1" x14ac:dyDescent="0.2">
      <c r="A6" s="2"/>
      <c r="B6" s="28"/>
      <c r="C6" s="55"/>
      <c r="D6" s="214" t="s">
        <v>49</v>
      </c>
      <c r="E6" s="215"/>
      <c r="F6" s="215"/>
      <c r="G6" s="215"/>
      <c r="H6" s="18" t="s">
        <v>36</v>
      </c>
      <c r="I6" s="86" t="s">
        <v>53</v>
      </c>
      <c r="J6" s="8"/>
    </row>
    <row r="7" spans="1:15" ht="15.75" customHeight="1" x14ac:dyDescent="0.2">
      <c r="A7" s="2"/>
      <c r="B7" s="29"/>
      <c r="C7" s="56"/>
      <c r="D7" s="77" t="s">
        <v>51</v>
      </c>
      <c r="E7" s="216" t="s">
        <v>50</v>
      </c>
      <c r="F7" s="217"/>
      <c r="G7" s="217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01" t="s">
        <v>54</v>
      </c>
      <c r="E11" s="201"/>
      <c r="F11" s="201"/>
      <c r="G11" s="201"/>
      <c r="H11" s="18" t="s">
        <v>42</v>
      </c>
      <c r="I11" s="86" t="s">
        <v>58</v>
      </c>
      <c r="J11" s="8"/>
    </row>
    <row r="12" spans="1:15" ht="15.75" customHeight="1" x14ac:dyDescent="0.2">
      <c r="A12" s="2"/>
      <c r="B12" s="28"/>
      <c r="C12" s="55"/>
      <c r="D12" s="206" t="s">
        <v>55</v>
      </c>
      <c r="E12" s="206"/>
      <c r="F12" s="206"/>
      <c r="G12" s="206"/>
      <c r="H12" s="18" t="s">
        <v>36</v>
      </c>
      <c r="I12" s="86" t="s">
        <v>59</v>
      </c>
      <c r="J12" s="8"/>
    </row>
    <row r="13" spans="1:15" ht="15.75" customHeight="1" x14ac:dyDescent="0.2">
      <c r="A13" s="2"/>
      <c r="B13" s="29"/>
      <c r="C13" s="56"/>
      <c r="D13" s="77" t="s">
        <v>57</v>
      </c>
      <c r="E13" s="210" t="s">
        <v>56</v>
      </c>
      <c r="F13" s="211"/>
      <c r="G13" s="211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321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00"/>
      <c r="F15" s="200"/>
      <c r="G15" s="202"/>
      <c r="H15" s="202"/>
      <c r="I15" s="202" t="s">
        <v>31</v>
      </c>
      <c r="J15" s="203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191"/>
      <c r="F16" s="192"/>
      <c r="G16" s="191"/>
      <c r="H16" s="192"/>
      <c r="I16" s="191">
        <v>0</v>
      </c>
      <c r="J16" s="193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191"/>
      <c r="F17" s="192"/>
      <c r="G17" s="191"/>
      <c r="H17" s="192"/>
      <c r="I17" s="191">
        <v>0</v>
      </c>
      <c r="J17" s="193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191"/>
      <c r="F18" s="192"/>
      <c r="G18" s="191"/>
      <c r="H18" s="192"/>
      <c r="I18" s="191">
        <v>0</v>
      </c>
      <c r="J18" s="193"/>
    </row>
    <row r="19" spans="1:10" ht="23.25" customHeight="1" x14ac:dyDescent="0.2">
      <c r="A19" s="139" t="s">
        <v>91</v>
      </c>
      <c r="B19" s="38" t="s">
        <v>29</v>
      </c>
      <c r="C19" s="62"/>
      <c r="D19" s="63"/>
      <c r="E19" s="191"/>
      <c r="F19" s="192"/>
      <c r="G19" s="191"/>
      <c r="H19" s="192"/>
      <c r="I19" s="191">
        <v>0</v>
      </c>
      <c r="J19" s="193"/>
    </row>
    <row r="20" spans="1:10" ht="23.25" customHeight="1" x14ac:dyDescent="0.2">
      <c r="A20" s="139" t="s">
        <v>93</v>
      </c>
      <c r="B20" s="38" t="s">
        <v>30</v>
      </c>
      <c r="C20" s="62"/>
      <c r="D20" s="63"/>
      <c r="E20" s="191"/>
      <c r="F20" s="192"/>
      <c r="G20" s="191"/>
      <c r="H20" s="192"/>
      <c r="I20" s="191">
        <v>0</v>
      </c>
      <c r="J20" s="193"/>
    </row>
    <row r="21" spans="1:10" ht="23.25" customHeight="1" x14ac:dyDescent="0.2">
      <c r="A21" s="2"/>
      <c r="B21" s="48" t="s">
        <v>31</v>
      </c>
      <c r="C21" s="64"/>
      <c r="D21" s="65"/>
      <c r="E21" s="204"/>
      <c r="F21" s="205"/>
      <c r="G21" s="204"/>
      <c r="H21" s="205"/>
      <c r="I21" s="204">
        <v>0</v>
      </c>
      <c r="J21" s="223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221">
        <v>0</v>
      </c>
      <c r="H23" s="222"/>
      <c r="I23" s="222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219">
        <v>0</v>
      </c>
      <c r="H24" s="220"/>
      <c r="I24" s="220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21">
        <v>0</v>
      </c>
      <c r="H25" s="222"/>
      <c r="I25" s="222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88">
        <v>0</v>
      </c>
      <c r="H26" s="189"/>
      <c r="I26" s="189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190">
        <v>0</v>
      </c>
      <c r="H27" s="190"/>
      <c r="I27" s="190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24">
        <v>921025.22</v>
      </c>
      <c r="H28" s="225"/>
      <c r="I28" s="225"/>
      <c r="J28" s="116" t="str">
        <f t="shared" si="0"/>
        <v>CZK</v>
      </c>
    </row>
    <row r="29" spans="1:10" ht="27.75" customHeight="1" thickBot="1" x14ac:dyDescent="0.25">
      <c r="A29" s="2"/>
      <c r="B29" s="112" t="s">
        <v>37</v>
      </c>
      <c r="C29" s="117"/>
      <c r="D29" s="117"/>
      <c r="E29" s="117"/>
      <c r="F29" s="118"/>
      <c r="G29" s="224">
        <v>0</v>
      </c>
      <c r="H29" s="224"/>
      <c r="I29" s="224"/>
      <c r="J29" s="119" t="s">
        <v>62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 t="s">
        <v>322</v>
      </c>
      <c r="E32" s="73"/>
      <c r="F32" s="15" t="s">
        <v>11</v>
      </c>
      <c r="G32" s="183">
        <v>44820</v>
      </c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6"/>
      <c r="E34" s="227"/>
      <c r="G34" s="228"/>
      <c r="H34" s="229"/>
      <c r="I34" s="229"/>
      <c r="J34" s="25"/>
    </row>
    <row r="35" spans="1:10" ht="12.75" customHeight="1" x14ac:dyDescent="0.2">
      <c r="A35" s="2"/>
      <c r="B35" s="2"/>
      <c r="D35" s="218" t="s">
        <v>2</v>
      </c>
      <c r="E35" s="218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60</v>
      </c>
      <c r="C39" s="230"/>
      <c r="D39" s="230"/>
      <c r="E39" s="230"/>
      <c r="F39" s="99">
        <v>0</v>
      </c>
      <c r="G39" s="100">
        <v>921025.22</v>
      </c>
      <c r="H39" s="101">
        <v>193415.3</v>
      </c>
      <c r="I39" s="101">
        <v>1114440.52</v>
      </c>
      <c r="J39" s="102">
        <f>IF(CenaCelkemVypocet=0,"",I39/CenaCelkemVypocet*100)</f>
        <v>100</v>
      </c>
    </row>
    <row r="40" spans="1:10" ht="25.5" hidden="1" customHeight="1" x14ac:dyDescent="0.2">
      <c r="A40" s="88">
        <v>2</v>
      </c>
      <c r="B40" s="103" t="s">
        <v>45</v>
      </c>
      <c r="C40" s="231" t="s">
        <v>44</v>
      </c>
      <c r="D40" s="231"/>
      <c r="E40" s="231"/>
      <c r="F40" s="104">
        <v>0</v>
      </c>
      <c r="G40" s="105">
        <v>921025.22</v>
      </c>
      <c r="H40" s="105">
        <v>193415.3</v>
      </c>
      <c r="I40" s="105">
        <v>1114440.52</v>
      </c>
      <c r="J40" s="106">
        <f>IF(CenaCelkemVypocet=0,"",I40/CenaCelkemVypocet*100)</f>
        <v>100</v>
      </c>
    </row>
    <row r="41" spans="1:10" ht="25.5" hidden="1" customHeight="1" x14ac:dyDescent="0.2">
      <c r="A41" s="88">
        <v>3</v>
      </c>
      <c r="B41" s="107" t="s">
        <v>43</v>
      </c>
      <c r="C41" s="230" t="s">
        <v>44</v>
      </c>
      <c r="D41" s="230"/>
      <c r="E41" s="230"/>
      <c r="F41" s="108">
        <v>0</v>
      </c>
      <c r="G41" s="101">
        <v>921025.22</v>
      </c>
      <c r="H41" s="101">
        <v>193415.3</v>
      </c>
      <c r="I41" s="101">
        <v>1114440.52</v>
      </c>
      <c r="J41" s="102">
        <f>IF(CenaCelkemVypocet=0,"",I41/CenaCelkemVypocet*100)</f>
        <v>100</v>
      </c>
    </row>
    <row r="42" spans="1:10" ht="25.5" hidden="1" customHeight="1" x14ac:dyDescent="0.2">
      <c r="A42" s="88"/>
      <c r="B42" s="232" t="s">
        <v>61</v>
      </c>
      <c r="C42" s="233"/>
      <c r="D42" s="233"/>
      <c r="E42" s="234"/>
      <c r="F42" s="109">
        <f>SUMIF(A39:A41,"=1",F39:F41)</f>
        <v>0</v>
      </c>
      <c r="G42" s="110">
        <f>SUMIF(A39:A41,"=1",G39:G41)</f>
        <v>921025.22</v>
      </c>
      <c r="H42" s="110">
        <f>SUMIF(A39:A41,"=1",H39:H41)</f>
        <v>193415.3</v>
      </c>
      <c r="I42" s="110">
        <f>SUMIF(A39:A41,"=1",I39:I41)</f>
        <v>1114440.52</v>
      </c>
      <c r="J42" s="111">
        <f>SUMIF(A39:A41,"=1",J39:J41)</f>
        <v>100</v>
      </c>
    </row>
    <row r="44" spans="1:10" x14ac:dyDescent="0.2">
      <c r="A44" t="s">
        <v>63</v>
      </c>
      <c r="B44" t="s">
        <v>64</v>
      </c>
    </row>
    <row r="45" spans="1:10" x14ac:dyDescent="0.2">
      <c r="A45" t="s">
        <v>65</v>
      </c>
      <c r="B45" t="s">
        <v>66</v>
      </c>
    </row>
    <row r="46" spans="1:10" x14ac:dyDescent="0.2">
      <c r="A46" t="s">
        <v>67</v>
      </c>
      <c r="B46" t="s">
        <v>68</v>
      </c>
    </row>
    <row r="49" spans="1:10" ht="15.75" x14ac:dyDescent="0.25">
      <c r="B49" s="120" t="s">
        <v>69</v>
      </c>
    </row>
    <row r="51" spans="1:10" ht="25.5" customHeight="1" x14ac:dyDescent="0.2">
      <c r="A51" s="122"/>
      <c r="B51" s="125" t="s">
        <v>18</v>
      </c>
      <c r="C51" s="125" t="s">
        <v>6</v>
      </c>
      <c r="D51" s="126"/>
      <c r="E51" s="126"/>
      <c r="F51" s="127" t="s">
        <v>70</v>
      </c>
      <c r="G51" s="127"/>
      <c r="H51" s="127"/>
      <c r="I51" s="127" t="s">
        <v>31</v>
      </c>
      <c r="J51" s="127" t="s">
        <v>0</v>
      </c>
    </row>
    <row r="52" spans="1:10" ht="36.75" customHeight="1" x14ac:dyDescent="0.2">
      <c r="A52" s="123"/>
      <c r="B52" s="128" t="s">
        <v>43</v>
      </c>
      <c r="C52" s="235" t="s">
        <v>71</v>
      </c>
      <c r="D52" s="236"/>
      <c r="E52" s="236"/>
      <c r="F52" s="137" t="s">
        <v>26</v>
      </c>
      <c r="G52" s="129"/>
      <c r="H52" s="129"/>
      <c r="I52" s="129">
        <v>0</v>
      </c>
      <c r="J52" s="134" t="str">
        <f>IF(I64=0,"",I52/I64*100)</f>
        <v/>
      </c>
    </row>
    <row r="53" spans="1:10" ht="36.75" customHeight="1" x14ac:dyDescent="0.2">
      <c r="A53" s="123"/>
      <c r="B53" s="128" t="s">
        <v>72</v>
      </c>
      <c r="C53" s="235" t="s">
        <v>73</v>
      </c>
      <c r="D53" s="236"/>
      <c r="E53" s="236"/>
      <c r="F53" s="137" t="s">
        <v>26</v>
      </c>
      <c r="G53" s="129"/>
      <c r="H53" s="129"/>
      <c r="I53" s="129">
        <v>0</v>
      </c>
      <c r="J53" s="134" t="str">
        <f>IF(I64=0,"",I53/I64*100)</f>
        <v/>
      </c>
    </row>
    <row r="54" spans="1:10" ht="36.75" customHeight="1" x14ac:dyDescent="0.2">
      <c r="A54" s="123"/>
      <c r="B54" s="128" t="s">
        <v>74</v>
      </c>
      <c r="C54" s="235" t="s">
        <v>75</v>
      </c>
      <c r="D54" s="236"/>
      <c r="E54" s="236"/>
      <c r="F54" s="137" t="s">
        <v>26</v>
      </c>
      <c r="G54" s="129"/>
      <c r="H54" s="129"/>
      <c r="I54" s="129">
        <v>0</v>
      </c>
      <c r="J54" s="134" t="str">
        <f>IF(I64=0,"",I54/I64*100)</f>
        <v/>
      </c>
    </row>
    <row r="55" spans="1:10" ht="36.75" customHeight="1" x14ac:dyDescent="0.2">
      <c r="A55" s="123"/>
      <c r="B55" s="128" t="s">
        <v>76</v>
      </c>
      <c r="C55" s="235" t="s">
        <v>77</v>
      </c>
      <c r="D55" s="236"/>
      <c r="E55" s="236"/>
      <c r="F55" s="137" t="s">
        <v>26</v>
      </c>
      <c r="G55" s="129"/>
      <c r="H55" s="129"/>
      <c r="I55" s="129">
        <v>0</v>
      </c>
      <c r="J55" s="134" t="str">
        <f>IF(I64=0,"",I55/I64*100)</f>
        <v/>
      </c>
    </row>
    <row r="56" spans="1:10" ht="36.75" customHeight="1" x14ac:dyDescent="0.2">
      <c r="A56" s="123"/>
      <c r="B56" s="128" t="s">
        <v>78</v>
      </c>
      <c r="C56" s="235" t="s">
        <v>79</v>
      </c>
      <c r="D56" s="236"/>
      <c r="E56" s="236"/>
      <c r="F56" s="137" t="s">
        <v>26</v>
      </c>
      <c r="G56" s="129"/>
      <c r="H56" s="129"/>
      <c r="I56" s="129">
        <v>0</v>
      </c>
      <c r="J56" s="134" t="str">
        <f>IF(I64=0,"",I56/I64*100)</f>
        <v/>
      </c>
    </row>
    <row r="57" spans="1:10" ht="36.75" customHeight="1" x14ac:dyDescent="0.2">
      <c r="A57" s="123"/>
      <c r="B57" s="128" t="s">
        <v>80</v>
      </c>
      <c r="C57" s="235" t="s">
        <v>81</v>
      </c>
      <c r="D57" s="236"/>
      <c r="E57" s="236"/>
      <c r="F57" s="137" t="s">
        <v>26</v>
      </c>
      <c r="G57" s="129"/>
      <c r="H57" s="129"/>
      <c r="I57" s="129">
        <v>0</v>
      </c>
      <c r="J57" s="134" t="str">
        <f>IF(I64=0,"",I57/I64*100)</f>
        <v/>
      </c>
    </row>
    <row r="58" spans="1:10" ht="36.75" customHeight="1" x14ac:dyDescent="0.2">
      <c r="A58" s="123"/>
      <c r="B58" s="128" t="s">
        <v>82</v>
      </c>
      <c r="C58" s="235" t="s">
        <v>83</v>
      </c>
      <c r="D58" s="236"/>
      <c r="E58" s="236"/>
      <c r="F58" s="137" t="s">
        <v>26</v>
      </c>
      <c r="G58" s="129"/>
      <c r="H58" s="129"/>
      <c r="I58" s="129">
        <v>0</v>
      </c>
      <c r="J58" s="134" t="str">
        <f>IF(I64=0,"",I58/I64*100)</f>
        <v/>
      </c>
    </row>
    <row r="59" spans="1:10" ht="36.75" customHeight="1" x14ac:dyDescent="0.2">
      <c r="A59" s="123"/>
      <c r="B59" s="128" t="s">
        <v>84</v>
      </c>
      <c r="C59" s="235" t="s">
        <v>85</v>
      </c>
      <c r="D59" s="236"/>
      <c r="E59" s="236"/>
      <c r="F59" s="137" t="s">
        <v>26</v>
      </c>
      <c r="G59" s="129"/>
      <c r="H59" s="129"/>
      <c r="I59" s="129">
        <v>0</v>
      </c>
      <c r="J59" s="134" t="str">
        <f>IF(I64=0,"",I59/I64*100)</f>
        <v/>
      </c>
    </row>
    <row r="60" spans="1:10" ht="36.75" customHeight="1" x14ac:dyDescent="0.2">
      <c r="A60" s="123"/>
      <c r="B60" s="128" t="s">
        <v>86</v>
      </c>
      <c r="C60" s="235" t="s">
        <v>87</v>
      </c>
      <c r="D60" s="236"/>
      <c r="E60" s="236"/>
      <c r="F60" s="137" t="s">
        <v>26</v>
      </c>
      <c r="G60" s="129"/>
      <c r="H60" s="129"/>
      <c r="I60" s="129">
        <v>0</v>
      </c>
      <c r="J60" s="134" t="str">
        <f>IF(I64=0,"",I60/I64*100)</f>
        <v/>
      </c>
    </row>
    <row r="61" spans="1:10" ht="36.75" customHeight="1" x14ac:dyDescent="0.2">
      <c r="A61" s="123"/>
      <c r="B61" s="128" t="s">
        <v>88</v>
      </c>
      <c r="C61" s="235" t="s">
        <v>89</v>
      </c>
      <c r="D61" s="236"/>
      <c r="E61" s="236"/>
      <c r="F61" s="137" t="s">
        <v>90</v>
      </c>
      <c r="G61" s="129"/>
      <c r="H61" s="129"/>
      <c r="I61" s="129">
        <v>0</v>
      </c>
      <c r="J61" s="134" t="str">
        <f>IF(I64=0,"",I61/I64*100)</f>
        <v/>
      </c>
    </row>
    <row r="62" spans="1:10" ht="36.75" customHeight="1" x14ac:dyDescent="0.2">
      <c r="A62" s="123"/>
      <c r="B62" s="128" t="s">
        <v>91</v>
      </c>
      <c r="C62" s="235" t="s">
        <v>29</v>
      </c>
      <c r="D62" s="236"/>
      <c r="E62" s="236"/>
      <c r="F62" s="137" t="s">
        <v>91</v>
      </c>
      <c r="G62" s="129"/>
      <c r="H62" s="129"/>
      <c r="I62" s="129">
        <v>0</v>
      </c>
      <c r="J62" s="134" t="str">
        <f>IF(I64=0,"",I62/I64*100)</f>
        <v/>
      </c>
    </row>
    <row r="63" spans="1:10" ht="36.75" customHeight="1" x14ac:dyDescent="0.2">
      <c r="A63" s="123"/>
      <c r="B63" s="128" t="s">
        <v>92</v>
      </c>
      <c r="C63" s="235" t="s">
        <v>30</v>
      </c>
      <c r="D63" s="236"/>
      <c r="E63" s="236"/>
      <c r="F63" s="137" t="s">
        <v>93</v>
      </c>
      <c r="G63" s="129"/>
      <c r="H63" s="129"/>
      <c r="I63" s="129">
        <v>0</v>
      </c>
      <c r="J63" s="134" t="str">
        <f>IF(I64=0,"",I63/I64*100)</f>
        <v/>
      </c>
    </row>
    <row r="64" spans="1:10" ht="25.5" customHeight="1" x14ac:dyDescent="0.2">
      <c r="A64" s="124"/>
      <c r="B64" s="130" t="s">
        <v>1</v>
      </c>
      <c r="C64" s="131"/>
      <c r="D64" s="132"/>
      <c r="E64" s="132"/>
      <c r="F64" s="138"/>
      <c r="G64" s="133"/>
      <c r="H64" s="133"/>
      <c r="I64" s="133">
        <v>0</v>
      </c>
      <c r="J64" s="135">
        <f>SUM(J52:J63)</f>
        <v>0</v>
      </c>
    </row>
    <row r="65" spans="6:10" x14ac:dyDescent="0.2">
      <c r="F65" s="87"/>
      <c r="G65" s="87"/>
      <c r="H65" s="87"/>
      <c r="I65" s="87"/>
      <c r="J65" s="136"/>
    </row>
    <row r="66" spans="6:10" x14ac:dyDescent="0.2">
      <c r="F66" s="87"/>
      <c r="G66" s="87"/>
      <c r="H66" s="87"/>
      <c r="I66" s="87"/>
      <c r="J66" s="136"/>
    </row>
    <row r="67" spans="6:10" x14ac:dyDescent="0.2">
      <c r="F67" s="87"/>
      <c r="G67" s="87"/>
      <c r="H67" s="87"/>
      <c r="I67" s="87"/>
      <c r="J67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3:E63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7" t="s">
        <v>7</v>
      </c>
      <c r="B1" s="237"/>
      <c r="C1" s="238"/>
      <c r="D1" s="237"/>
      <c r="E1" s="237"/>
      <c r="F1" s="237"/>
      <c r="G1" s="237"/>
    </row>
    <row r="2" spans="1:7" ht="24.95" customHeight="1" x14ac:dyDescent="0.2">
      <c r="A2" s="50" t="s">
        <v>8</v>
      </c>
      <c r="B2" s="49"/>
      <c r="C2" s="239"/>
      <c r="D2" s="239"/>
      <c r="E2" s="239"/>
      <c r="F2" s="239"/>
      <c r="G2" s="240"/>
    </row>
    <row r="3" spans="1:7" ht="24.95" customHeight="1" x14ac:dyDescent="0.2">
      <c r="A3" s="50" t="s">
        <v>9</v>
      </c>
      <c r="B3" s="49"/>
      <c r="C3" s="239"/>
      <c r="D3" s="239"/>
      <c r="E3" s="239"/>
      <c r="F3" s="239"/>
      <c r="G3" s="240"/>
    </row>
    <row r="4" spans="1:7" ht="24.95" customHeight="1" x14ac:dyDescent="0.2">
      <c r="A4" s="50" t="s">
        <v>10</v>
      </c>
      <c r="B4" s="49"/>
      <c r="C4" s="239"/>
      <c r="D4" s="239"/>
      <c r="E4" s="239"/>
      <c r="F4" s="239"/>
      <c r="G4" s="24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5A057-8940-4F9D-B1EB-5155DAF08B5B}">
  <sheetPr>
    <outlinePr summaryBelow="0"/>
  </sheetPr>
  <dimension ref="A1:BH5000"/>
  <sheetViews>
    <sheetView workbookViewId="0">
      <pane ySplit="7" topLeftCell="A8" activePane="bottomLeft" state="frozen"/>
      <selection pane="bottomLeft" activeCell="G109" sqref="G109"/>
    </sheetView>
  </sheetViews>
  <sheetFormatPr defaultRowHeight="12.75" outlineLevelRow="2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3" t="s">
        <v>7</v>
      </c>
      <c r="B1" s="243"/>
      <c r="C1" s="243"/>
      <c r="D1" s="243"/>
      <c r="E1" s="243"/>
      <c r="F1" s="243"/>
      <c r="G1" s="243"/>
      <c r="AG1" t="s">
        <v>94</v>
      </c>
    </row>
    <row r="2" spans="1:60" ht="24.95" customHeight="1" x14ac:dyDescent="0.2">
      <c r="A2" s="140" t="s">
        <v>8</v>
      </c>
      <c r="B2" s="49" t="s">
        <v>45</v>
      </c>
      <c r="C2" s="244" t="s">
        <v>44</v>
      </c>
      <c r="D2" s="245"/>
      <c r="E2" s="245"/>
      <c r="F2" s="245"/>
      <c r="G2" s="246"/>
      <c r="AG2" t="s">
        <v>95</v>
      </c>
    </row>
    <row r="3" spans="1:60" ht="24.95" customHeight="1" x14ac:dyDescent="0.2">
      <c r="A3" s="140" t="s">
        <v>9</v>
      </c>
      <c r="B3" s="49" t="s">
        <v>45</v>
      </c>
      <c r="C3" s="244" t="s">
        <v>44</v>
      </c>
      <c r="D3" s="245"/>
      <c r="E3" s="245"/>
      <c r="F3" s="245"/>
      <c r="G3" s="246"/>
      <c r="AC3" s="121" t="s">
        <v>95</v>
      </c>
      <c r="AG3" t="s">
        <v>96</v>
      </c>
    </row>
    <row r="4" spans="1:60" ht="24.95" customHeight="1" x14ac:dyDescent="0.2">
      <c r="A4" s="141" t="s">
        <v>10</v>
      </c>
      <c r="B4" s="142" t="s">
        <v>43</v>
      </c>
      <c r="C4" s="247" t="s">
        <v>44</v>
      </c>
      <c r="D4" s="248"/>
      <c r="E4" s="248"/>
      <c r="F4" s="248"/>
      <c r="G4" s="249"/>
      <c r="AG4" t="s">
        <v>97</v>
      </c>
    </row>
    <row r="5" spans="1:60" x14ac:dyDescent="0.2">
      <c r="D5" s="10"/>
    </row>
    <row r="6" spans="1:60" ht="38.25" x14ac:dyDescent="0.2">
      <c r="A6" s="144" t="s">
        <v>98</v>
      </c>
      <c r="B6" s="146" t="s">
        <v>99</v>
      </c>
      <c r="C6" s="146" t="s">
        <v>100</v>
      </c>
      <c r="D6" s="145" t="s">
        <v>101</v>
      </c>
      <c r="E6" s="144" t="s">
        <v>102</v>
      </c>
      <c r="F6" s="143" t="s">
        <v>103</v>
      </c>
      <c r="G6" s="144" t="s">
        <v>31</v>
      </c>
      <c r="H6" s="147" t="s">
        <v>32</v>
      </c>
      <c r="I6" s="147" t="s">
        <v>104</v>
      </c>
      <c r="J6" s="147" t="s">
        <v>33</v>
      </c>
      <c r="K6" s="147" t="s">
        <v>105</v>
      </c>
      <c r="L6" s="147" t="s">
        <v>106</v>
      </c>
      <c r="M6" s="147" t="s">
        <v>107</v>
      </c>
      <c r="N6" s="147" t="s">
        <v>108</v>
      </c>
      <c r="O6" s="147" t="s">
        <v>109</v>
      </c>
      <c r="P6" s="147" t="s">
        <v>110</v>
      </c>
      <c r="Q6" s="147" t="s">
        <v>111</v>
      </c>
      <c r="R6" s="147" t="s">
        <v>112</v>
      </c>
      <c r="S6" s="147" t="s">
        <v>113</v>
      </c>
      <c r="T6" s="147" t="s">
        <v>114</v>
      </c>
      <c r="U6" s="147" t="s">
        <v>115</v>
      </c>
      <c r="V6" s="147" t="s">
        <v>116</v>
      </c>
      <c r="W6" s="147" t="s">
        <v>117</v>
      </c>
      <c r="X6" s="147" t="s">
        <v>118</v>
      </c>
      <c r="Y6" s="147" t="s">
        <v>119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59" t="s">
        <v>120</v>
      </c>
      <c r="B8" s="160" t="s">
        <v>43</v>
      </c>
      <c r="C8" s="177" t="s">
        <v>71</v>
      </c>
      <c r="D8" s="161"/>
      <c r="E8" s="162"/>
      <c r="F8" s="163"/>
      <c r="G8" s="164">
        <v>0</v>
      </c>
      <c r="H8" s="158"/>
      <c r="I8" s="158">
        <v>87835.94</v>
      </c>
      <c r="J8" s="158"/>
      <c r="K8" s="158">
        <v>325699.96000000002</v>
      </c>
      <c r="L8" s="158"/>
      <c r="M8" s="158"/>
      <c r="N8" s="157"/>
      <c r="O8" s="157"/>
      <c r="P8" s="157"/>
      <c r="Q8" s="157"/>
      <c r="R8" s="158"/>
      <c r="S8" s="158"/>
      <c r="T8" s="158"/>
      <c r="U8" s="158"/>
      <c r="V8" s="158"/>
      <c r="W8" s="158"/>
      <c r="X8" s="158"/>
      <c r="Y8" s="158"/>
      <c r="AG8" t="s">
        <v>121</v>
      </c>
    </row>
    <row r="9" spans="1:60" ht="22.5" x14ac:dyDescent="0.2">
      <c r="A9" s="165">
        <v>1</v>
      </c>
      <c r="B9" s="166" t="s">
        <v>122</v>
      </c>
      <c r="C9" s="178" t="s">
        <v>316</v>
      </c>
      <c r="D9" s="167" t="s">
        <v>123</v>
      </c>
      <c r="E9" s="168">
        <v>18.72</v>
      </c>
      <c r="F9" s="169">
        <v>0</v>
      </c>
      <c r="G9" s="170">
        <v>0</v>
      </c>
      <c r="H9" s="154">
        <v>0</v>
      </c>
      <c r="I9" s="154">
        <v>0</v>
      </c>
      <c r="J9" s="154">
        <v>67.2</v>
      </c>
      <c r="K9" s="154">
        <v>1257.9839999999999</v>
      </c>
      <c r="L9" s="154">
        <v>21</v>
      </c>
      <c r="M9" s="154">
        <v>1522.1558</v>
      </c>
      <c r="N9" s="153">
        <v>0</v>
      </c>
      <c r="O9" s="153">
        <v>0</v>
      </c>
      <c r="P9" s="153">
        <v>0.13800000000000001</v>
      </c>
      <c r="Q9" s="153">
        <v>2.5833599999999999</v>
      </c>
      <c r="R9" s="154"/>
      <c r="S9" s="154" t="s">
        <v>124</v>
      </c>
      <c r="T9" s="154" t="s">
        <v>124</v>
      </c>
      <c r="U9" s="154">
        <v>0.16</v>
      </c>
      <c r="V9" s="154">
        <v>2.9952000000000001</v>
      </c>
      <c r="W9" s="154"/>
      <c r="X9" s="154" t="s">
        <v>125</v>
      </c>
      <c r="Y9" s="154" t="s">
        <v>126</v>
      </c>
      <c r="Z9" s="148"/>
      <c r="AA9" s="148"/>
      <c r="AB9" s="148"/>
      <c r="AC9" s="148"/>
      <c r="AD9" s="148"/>
      <c r="AE9" s="148"/>
      <c r="AF9" s="148"/>
      <c r="AG9" s="148" t="s">
        <v>127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">
      <c r="A10" s="151"/>
      <c r="B10" s="152"/>
      <c r="C10" s="179" t="s">
        <v>128</v>
      </c>
      <c r="D10" s="155"/>
      <c r="E10" s="156">
        <v>18.72</v>
      </c>
      <c r="F10" s="154"/>
      <c r="G10" s="154"/>
      <c r="H10" s="154"/>
      <c r="I10" s="154"/>
      <c r="J10" s="154"/>
      <c r="K10" s="154"/>
      <c r="L10" s="154"/>
      <c r="M10" s="154"/>
      <c r="N10" s="153"/>
      <c r="O10" s="153"/>
      <c r="P10" s="153"/>
      <c r="Q10" s="153"/>
      <c r="R10" s="154"/>
      <c r="S10" s="154"/>
      <c r="T10" s="154"/>
      <c r="U10" s="154"/>
      <c r="V10" s="154"/>
      <c r="W10" s="154"/>
      <c r="X10" s="154"/>
      <c r="Y10" s="154"/>
      <c r="Z10" s="148"/>
      <c r="AA10" s="148"/>
      <c r="AB10" s="148"/>
      <c r="AC10" s="148"/>
      <c r="AD10" s="148"/>
      <c r="AE10" s="148"/>
      <c r="AF10" s="148"/>
      <c r="AG10" s="148" t="s">
        <v>129</v>
      </c>
      <c r="AH10" s="148">
        <v>0</v>
      </c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ht="22.5" x14ac:dyDescent="0.2">
      <c r="A11" s="165">
        <v>2</v>
      </c>
      <c r="B11" s="166" t="s">
        <v>130</v>
      </c>
      <c r="C11" s="178" t="s">
        <v>317</v>
      </c>
      <c r="D11" s="167" t="s">
        <v>123</v>
      </c>
      <c r="E11" s="168">
        <v>10.08</v>
      </c>
      <c r="F11" s="169">
        <v>0</v>
      </c>
      <c r="G11" s="170">
        <v>0</v>
      </c>
      <c r="H11" s="154">
        <v>0</v>
      </c>
      <c r="I11" s="154">
        <v>0</v>
      </c>
      <c r="J11" s="154">
        <v>42</v>
      </c>
      <c r="K11" s="154">
        <v>423.36</v>
      </c>
      <c r="L11" s="154">
        <v>21</v>
      </c>
      <c r="M11" s="154">
        <v>512.26560000000006</v>
      </c>
      <c r="N11" s="153">
        <v>0</v>
      </c>
      <c r="O11" s="153">
        <v>0</v>
      </c>
      <c r="P11" s="153">
        <v>0.2</v>
      </c>
      <c r="Q11" s="153">
        <v>2.016</v>
      </c>
      <c r="R11" s="154"/>
      <c r="S11" s="154" t="s">
        <v>124</v>
      </c>
      <c r="T11" s="154" t="s">
        <v>124</v>
      </c>
      <c r="U11" s="154">
        <v>0.1</v>
      </c>
      <c r="V11" s="154">
        <v>1.008</v>
      </c>
      <c r="W11" s="154"/>
      <c r="X11" s="154" t="s">
        <v>125</v>
      </c>
      <c r="Y11" s="154" t="s">
        <v>126</v>
      </c>
      <c r="Z11" s="148"/>
      <c r="AA11" s="148"/>
      <c r="AB11" s="148"/>
      <c r="AC11" s="148"/>
      <c r="AD11" s="148"/>
      <c r="AE11" s="148"/>
      <c r="AF11" s="148"/>
      <c r="AG11" s="148" t="s">
        <v>127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51"/>
      <c r="B12" s="152"/>
      <c r="C12" s="179" t="s">
        <v>131</v>
      </c>
      <c r="D12" s="155"/>
      <c r="E12" s="156">
        <v>10.08</v>
      </c>
      <c r="F12" s="154"/>
      <c r="G12" s="154"/>
      <c r="H12" s="154"/>
      <c r="I12" s="154"/>
      <c r="J12" s="154"/>
      <c r="K12" s="154"/>
      <c r="L12" s="154"/>
      <c r="M12" s="154"/>
      <c r="N12" s="153"/>
      <c r="O12" s="153"/>
      <c r="P12" s="153"/>
      <c r="Q12" s="153"/>
      <c r="R12" s="154"/>
      <c r="S12" s="154"/>
      <c r="T12" s="154"/>
      <c r="U12" s="154"/>
      <c r="V12" s="154"/>
      <c r="W12" s="154"/>
      <c r="X12" s="154"/>
      <c r="Y12" s="154"/>
      <c r="Z12" s="148"/>
      <c r="AA12" s="148"/>
      <c r="AB12" s="148"/>
      <c r="AC12" s="148"/>
      <c r="AD12" s="148"/>
      <c r="AE12" s="148"/>
      <c r="AF12" s="148"/>
      <c r="AG12" s="148" t="s">
        <v>129</v>
      </c>
      <c r="AH12" s="148">
        <v>0</v>
      </c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x14ac:dyDescent="0.2">
      <c r="A13" s="171">
        <v>3</v>
      </c>
      <c r="B13" s="172" t="s">
        <v>132</v>
      </c>
      <c r="C13" s="180" t="s">
        <v>133</v>
      </c>
      <c r="D13" s="173" t="s">
        <v>123</v>
      </c>
      <c r="E13" s="174">
        <v>51.4</v>
      </c>
      <c r="F13" s="175">
        <v>0</v>
      </c>
      <c r="G13" s="176">
        <v>0</v>
      </c>
      <c r="H13" s="154">
        <v>0</v>
      </c>
      <c r="I13" s="154">
        <v>0</v>
      </c>
      <c r="J13" s="154">
        <v>168.5</v>
      </c>
      <c r="K13" s="154">
        <v>8660.9</v>
      </c>
      <c r="L13" s="154">
        <v>21</v>
      </c>
      <c r="M13" s="154">
        <v>10479.689</v>
      </c>
      <c r="N13" s="153">
        <v>0</v>
      </c>
      <c r="O13" s="153">
        <v>0</v>
      </c>
      <c r="P13" s="153">
        <v>0.44</v>
      </c>
      <c r="Q13" s="153">
        <v>22.616</v>
      </c>
      <c r="R13" s="154"/>
      <c r="S13" s="154" t="s">
        <v>124</v>
      </c>
      <c r="T13" s="154" t="s">
        <v>124</v>
      </c>
      <c r="U13" s="154">
        <v>0.376</v>
      </c>
      <c r="V13" s="154">
        <v>19.3264</v>
      </c>
      <c r="W13" s="154"/>
      <c r="X13" s="154" t="s">
        <v>125</v>
      </c>
      <c r="Y13" s="154" t="s">
        <v>126</v>
      </c>
      <c r="Z13" s="148"/>
      <c r="AA13" s="148"/>
      <c r="AB13" s="148"/>
      <c r="AC13" s="148"/>
      <c r="AD13" s="148"/>
      <c r="AE13" s="148"/>
      <c r="AF13" s="148"/>
      <c r="AG13" s="148" t="s">
        <v>127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x14ac:dyDescent="0.2">
      <c r="A14" s="165">
        <v>4</v>
      </c>
      <c r="B14" s="166" t="s">
        <v>134</v>
      </c>
      <c r="C14" s="178" t="s">
        <v>318</v>
      </c>
      <c r="D14" s="167" t="s">
        <v>123</v>
      </c>
      <c r="E14" s="168">
        <v>20.34</v>
      </c>
      <c r="F14" s="169">
        <v>0</v>
      </c>
      <c r="G14" s="170">
        <v>0</v>
      </c>
      <c r="H14" s="154">
        <v>0</v>
      </c>
      <c r="I14" s="154">
        <v>0</v>
      </c>
      <c r="J14" s="154">
        <v>755</v>
      </c>
      <c r="K14" s="154">
        <v>15356.7</v>
      </c>
      <c r="L14" s="154">
        <v>21</v>
      </c>
      <c r="M14" s="154">
        <v>18581.607</v>
      </c>
      <c r="N14" s="153">
        <v>0</v>
      </c>
      <c r="O14" s="153">
        <v>0</v>
      </c>
      <c r="P14" s="153">
        <v>0.36</v>
      </c>
      <c r="Q14" s="153">
        <v>7.3224</v>
      </c>
      <c r="R14" s="154"/>
      <c r="S14" s="154" t="s">
        <v>124</v>
      </c>
      <c r="T14" s="154" t="s">
        <v>124</v>
      </c>
      <c r="U14" s="154">
        <v>1.23</v>
      </c>
      <c r="V14" s="154">
        <v>25.0182</v>
      </c>
      <c r="W14" s="154"/>
      <c r="X14" s="154" t="s">
        <v>125</v>
      </c>
      <c r="Y14" s="154" t="s">
        <v>126</v>
      </c>
      <c r="Z14" s="148"/>
      <c r="AA14" s="148"/>
      <c r="AB14" s="148"/>
      <c r="AC14" s="148"/>
      <c r="AD14" s="148"/>
      <c r="AE14" s="148"/>
      <c r="AF14" s="148"/>
      <c r="AG14" s="148" t="s">
        <v>127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51"/>
      <c r="B15" s="152"/>
      <c r="C15" s="179" t="s">
        <v>135</v>
      </c>
      <c r="D15" s="155"/>
      <c r="E15" s="156">
        <v>20.34</v>
      </c>
      <c r="F15" s="154"/>
      <c r="G15" s="154"/>
      <c r="H15" s="154"/>
      <c r="I15" s="154"/>
      <c r="J15" s="154"/>
      <c r="K15" s="154"/>
      <c r="L15" s="154"/>
      <c r="M15" s="154"/>
      <c r="N15" s="153"/>
      <c r="O15" s="153"/>
      <c r="P15" s="153"/>
      <c r="Q15" s="153"/>
      <c r="R15" s="154"/>
      <c r="S15" s="154"/>
      <c r="T15" s="154"/>
      <c r="U15" s="154"/>
      <c r="V15" s="154"/>
      <c r="W15" s="154"/>
      <c r="X15" s="154"/>
      <c r="Y15" s="154"/>
      <c r="Z15" s="148"/>
      <c r="AA15" s="148"/>
      <c r="AB15" s="148"/>
      <c r="AC15" s="148"/>
      <c r="AD15" s="148"/>
      <c r="AE15" s="148"/>
      <c r="AF15" s="148"/>
      <c r="AG15" s="148" t="s">
        <v>129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x14ac:dyDescent="0.2">
      <c r="A16" s="171">
        <v>5</v>
      </c>
      <c r="B16" s="172" t="s">
        <v>136</v>
      </c>
      <c r="C16" s="180" t="s">
        <v>137</v>
      </c>
      <c r="D16" s="173" t="s">
        <v>138</v>
      </c>
      <c r="E16" s="174">
        <v>15</v>
      </c>
      <c r="F16" s="175">
        <v>0</v>
      </c>
      <c r="G16" s="176">
        <v>0</v>
      </c>
      <c r="H16" s="154">
        <v>0</v>
      </c>
      <c r="I16" s="154">
        <v>0</v>
      </c>
      <c r="J16" s="154">
        <v>100.5</v>
      </c>
      <c r="K16" s="154">
        <v>1507.5</v>
      </c>
      <c r="L16" s="154">
        <v>21</v>
      </c>
      <c r="M16" s="154">
        <v>1824.075</v>
      </c>
      <c r="N16" s="153">
        <v>0</v>
      </c>
      <c r="O16" s="153">
        <v>0</v>
      </c>
      <c r="P16" s="153">
        <v>0.27</v>
      </c>
      <c r="Q16" s="153">
        <v>4.0500000000000007</v>
      </c>
      <c r="R16" s="154"/>
      <c r="S16" s="154" t="s">
        <v>124</v>
      </c>
      <c r="T16" s="154" t="s">
        <v>124</v>
      </c>
      <c r="U16" s="154">
        <v>0.12</v>
      </c>
      <c r="V16" s="154">
        <v>1.7999999999999998</v>
      </c>
      <c r="W16" s="154"/>
      <c r="X16" s="154" t="s">
        <v>125</v>
      </c>
      <c r="Y16" s="154" t="s">
        <v>126</v>
      </c>
      <c r="Z16" s="148"/>
      <c r="AA16" s="148"/>
      <c r="AB16" s="148"/>
      <c r="AC16" s="148"/>
      <c r="AD16" s="148"/>
      <c r="AE16" s="148"/>
      <c r="AF16" s="148"/>
      <c r="AG16" s="148" t="s">
        <v>127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x14ac:dyDescent="0.2">
      <c r="A17" s="171">
        <v>6</v>
      </c>
      <c r="B17" s="172" t="s">
        <v>139</v>
      </c>
      <c r="C17" s="180" t="s">
        <v>140</v>
      </c>
      <c r="D17" s="173" t="s">
        <v>141</v>
      </c>
      <c r="E17" s="174">
        <v>80</v>
      </c>
      <c r="F17" s="175">
        <v>0</v>
      </c>
      <c r="G17" s="176">
        <v>0</v>
      </c>
      <c r="H17" s="154">
        <v>0</v>
      </c>
      <c r="I17" s="154">
        <v>0</v>
      </c>
      <c r="J17" s="154">
        <v>118.5</v>
      </c>
      <c r="K17" s="154">
        <v>9480</v>
      </c>
      <c r="L17" s="154">
        <v>21</v>
      </c>
      <c r="M17" s="154">
        <v>11470.8</v>
      </c>
      <c r="N17" s="153">
        <v>0</v>
      </c>
      <c r="O17" s="153">
        <v>0</v>
      </c>
      <c r="P17" s="153">
        <v>0</v>
      </c>
      <c r="Q17" s="153">
        <v>0</v>
      </c>
      <c r="R17" s="154"/>
      <c r="S17" s="154" t="s">
        <v>124</v>
      </c>
      <c r="T17" s="154" t="s">
        <v>124</v>
      </c>
      <c r="U17" s="154">
        <v>0.20300000000000001</v>
      </c>
      <c r="V17" s="154">
        <v>16.240000000000002</v>
      </c>
      <c r="W17" s="154"/>
      <c r="X17" s="154" t="s">
        <v>125</v>
      </c>
      <c r="Y17" s="154" t="s">
        <v>126</v>
      </c>
      <c r="Z17" s="148"/>
      <c r="AA17" s="148"/>
      <c r="AB17" s="148"/>
      <c r="AC17" s="148"/>
      <c r="AD17" s="148"/>
      <c r="AE17" s="148"/>
      <c r="AF17" s="148"/>
      <c r="AG17" s="148" t="s">
        <v>127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x14ac:dyDescent="0.2">
      <c r="A18" s="171">
        <v>7</v>
      </c>
      <c r="B18" s="172" t="s">
        <v>142</v>
      </c>
      <c r="C18" s="180" t="s">
        <v>143</v>
      </c>
      <c r="D18" s="173" t="s">
        <v>144</v>
      </c>
      <c r="E18" s="174">
        <v>10</v>
      </c>
      <c r="F18" s="175">
        <v>0</v>
      </c>
      <c r="G18" s="176">
        <v>0</v>
      </c>
      <c r="H18" s="154">
        <v>0</v>
      </c>
      <c r="I18" s="154">
        <v>0</v>
      </c>
      <c r="J18" s="154">
        <v>148.5</v>
      </c>
      <c r="K18" s="154">
        <v>1485</v>
      </c>
      <c r="L18" s="154">
        <v>21</v>
      </c>
      <c r="M18" s="154">
        <v>1796.85</v>
      </c>
      <c r="N18" s="153">
        <v>0</v>
      </c>
      <c r="O18" s="153">
        <v>0</v>
      </c>
      <c r="P18" s="153">
        <v>0</v>
      </c>
      <c r="Q18" s="153">
        <v>0</v>
      </c>
      <c r="R18" s="154"/>
      <c r="S18" s="154" t="s">
        <v>124</v>
      </c>
      <c r="T18" s="154" t="s">
        <v>124</v>
      </c>
      <c r="U18" s="154">
        <v>0</v>
      </c>
      <c r="V18" s="154">
        <v>0</v>
      </c>
      <c r="W18" s="154"/>
      <c r="X18" s="154" t="s">
        <v>125</v>
      </c>
      <c r="Y18" s="154" t="s">
        <v>126</v>
      </c>
      <c r="Z18" s="148"/>
      <c r="AA18" s="148"/>
      <c r="AB18" s="148"/>
      <c r="AC18" s="148"/>
      <c r="AD18" s="148"/>
      <c r="AE18" s="148"/>
      <c r="AF18" s="148"/>
      <c r="AG18" s="148" t="s">
        <v>127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x14ac:dyDescent="0.2">
      <c r="A19" s="171">
        <v>8</v>
      </c>
      <c r="B19" s="172" t="s">
        <v>145</v>
      </c>
      <c r="C19" s="180" t="s">
        <v>146</v>
      </c>
      <c r="D19" s="173" t="s">
        <v>147</v>
      </c>
      <c r="E19" s="174">
        <v>3</v>
      </c>
      <c r="F19" s="175">
        <v>0</v>
      </c>
      <c r="G19" s="176">
        <v>0</v>
      </c>
      <c r="H19" s="154">
        <v>0</v>
      </c>
      <c r="I19" s="154">
        <v>0</v>
      </c>
      <c r="J19" s="154">
        <v>687</v>
      </c>
      <c r="K19" s="154">
        <v>2061</v>
      </c>
      <c r="L19" s="154">
        <v>21</v>
      </c>
      <c r="M19" s="154">
        <v>2493.81</v>
      </c>
      <c r="N19" s="153">
        <v>0</v>
      </c>
      <c r="O19" s="153">
        <v>0</v>
      </c>
      <c r="P19" s="153">
        <v>0</v>
      </c>
      <c r="Q19" s="153">
        <v>0</v>
      </c>
      <c r="R19" s="154"/>
      <c r="S19" s="154" t="s">
        <v>124</v>
      </c>
      <c r="T19" s="154" t="s">
        <v>124</v>
      </c>
      <c r="U19" s="154">
        <v>1.548</v>
      </c>
      <c r="V19" s="154">
        <v>4.6440000000000001</v>
      </c>
      <c r="W19" s="154"/>
      <c r="X19" s="154" t="s">
        <v>125</v>
      </c>
      <c r="Y19" s="154" t="s">
        <v>126</v>
      </c>
      <c r="Z19" s="148"/>
      <c r="AA19" s="148"/>
      <c r="AB19" s="148"/>
      <c r="AC19" s="148"/>
      <c r="AD19" s="148"/>
      <c r="AE19" s="148"/>
      <c r="AF19" s="148"/>
      <c r="AG19" s="148" t="s">
        <v>127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ht="22.5" x14ac:dyDescent="0.2">
      <c r="A20" s="171">
        <v>9</v>
      </c>
      <c r="B20" s="172" t="s">
        <v>148</v>
      </c>
      <c r="C20" s="180" t="s">
        <v>149</v>
      </c>
      <c r="D20" s="173" t="s">
        <v>147</v>
      </c>
      <c r="E20" s="174">
        <v>8.34</v>
      </c>
      <c r="F20" s="175">
        <v>0</v>
      </c>
      <c r="G20" s="176">
        <v>0</v>
      </c>
      <c r="H20" s="154">
        <v>0</v>
      </c>
      <c r="I20" s="154">
        <v>0</v>
      </c>
      <c r="J20" s="154">
        <v>2235</v>
      </c>
      <c r="K20" s="154">
        <v>18639.900000000001</v>
      </c>
      <c r="L20" s="154">
        <v>21</v>
      </c>
      <c r="M20" s="154">
        <v>22554.279000000002</v>
      </c>
      <c r="N20" s="153">
        <v>0</v>
      </c>
      <c r="O20" s="153">
        <v>0</v>
      </c>
      <c r="P20" s="153">
        <v>0</v>
      </c>
      <c r="Q20" s="153">
        <v>0</v>
      </c>
      <c r="R20" s="154"/>
      <c r="S20" s="154" t="s">
        <v>124</v>
      </c>
      <c r="T20" s="154" t="s">
        <v>124</v>
      </c>
      <c r="U20" s="154">
        <v>0.77</v>
      </c>
      <c r="V20" s="154">
        <v>6.4218000000000002</v>
      </c>
      <c r="W20" s="154"/>
      <c r="X20" s="154" t="s">
        <v>125</v>
      </c>
      <c r="Y20" s="154" t="s">
        <v>126</v>
      </c>
      <c r="Z20" s="148"/>
      <c r="AA20" s="148"/>
      <c r="AB20" s="148"/>
      <c r="AC20" s="148"/>
      <c r="AD20" s="148"/>
      <c r="AE20" s="148"/>
      <c r="AF20" s="148"/>
      <c r="AG20" s="148" t="s">
        <v>127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x14ac:dyDescent="0.2">
      <c r="A21" s="165">
        <v>10</v>
      </c>
      <c r="B21" s="166" t="s">
        <v>150</v>
      </c>
      <c r="C21" s="178" t="s">
        <v>319</v>
      </c>
      <c r="D21" s="167" t="s">
        <v>147</v>
      </c>
      <c r="E21" s="168">
        <v>99</v>
      </c>
      <c r="F21" s="169">
        <v>0</v>
      </c>
      <c r="G21" s="170">
        <v>0</v>
      </c>
      <c r="H21" s="154">
        <v>0</v>
      </c>
      <c r="I21" s="154">
        <v>0</v>
      </c>
      <c r="J21" s="154">
        <v>89.6</v>
      </c>
      <c r="K21" s="154">
        <v>8870.4</v>
      </c>
      <c r="L21" s="154">
        <v>21</v>
      </c>
      <c r="M21" s="154">
        <v>10733.183999999999</v>
      </c>
      <c r="N21" s="153">
        <v>0</v>
      </c>
      <c r="O21" s="153">
        <v>0</v>
      </c>
      <c r="P21" s="153">
        <v>0</v>
      </c>
      <c r="Q21" s="153">
        <v>0</v>
      </c>
      <c r="R21" s="154"/>
      <c r="S21" s="154" t="s">
        <v>124</v>
      </c>
      <c r="T21" s="154" t="s">
        <v>124</v>
      </c>
      <c r="U21" s="154">
        <v>0.03</v>
      </c>
      <c r="V21" s="154">
        <v>2.9699999999999998</v>
      </c>
      <c r="W21" s="154"/>
      <c r="X21" s="154" t="s">
        <v>125</v>
      </c>
      <c r="Y21" s="154" t="s">
        <v>126</v>
      </c>
      <c r="Z21" s="148"/>
      <c r="AA21" s="148"/>
      <c r="AB21" s="148"/>
      <c r="AC21" s="148"/>
      <c r="AD21" s="148"/>
      <c r="AE21" s="148"/>
      <c r="AF21" s="148"/>
      <c r="AG21" s="148" t="s">
        <v>127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">
      <c r="A22" s="151"/>
      <c r="B22" s="152"/>
      <c r="C22" s="179" t="s">
        <v>151</v>
      </c>
      <c r="D22" s="155"/>
      <c r="E22" s="156">
        <v>99</v>
      </c>
      <c r="F22" s="154"/>
      <c r="G22" s="154"/>
      <c r="H22" s="154"/>
      <c r="I22" s="154"/>
      <c r="J22" s="154"/>
      <c r="K22" s="154"/>
      <c r="L22" s="154"/>
      <c r="M22" s="154"/>
      <c r="N22" s="153"/>
      <c r="O22" s="153"/>
      <c r="P22" s="153"/>
      <c r="Q22" s="153"/>
      <c r="R22" s="154"/>
      <c r="S22" s="154"/>
      <c r="T22" s="154"/>
      <c r="U22" s="154"/>
      <c r="V22" s="154"/>
      <c r="W22" s="154"/>
      <c r="X22" s="154"/>
      <c r="Y22" s="154"/>
      <c r="Z22" s="148"/>
      <c r="AA22" s="148"/>
      <c r="AB22" s="148"/>
      <c r="AC22" s="148"/>
      <c r="AD22" s="148"/>
      <c r="AE22" s="148"/>
      <c r="AF22" s="148"/>
      <c r="AG22" s="148" t="s">
        <v>129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ht="22.5" x14ac:dyDescent="0.2">
      <c r="A23" s="165">
        <v>11</v>
      </c>
      <c r="B23" s="166" t="s">
        <v>152</v>
      </c>
      <c r="C23" s="178" t="s">
        <v>153</v>
      </c>
      <c r="D23" s="167" t="s">
        <v>147</v>
      </c>
      <c r="E23" s="168">
        <v>173.54400000000001</v>
      </c>
      <c r="F23" s="169">
        <v>0</v>
      </c>
      <c r="G23" s="170">
        <v>0</v>
      </c>
      <c r="H23" s="154">
        <v>0</v>
      </c>
      <c r="I23" s="154">
        <v>0</v>
      </c>
      <c r="J23" s="154">
        <v>189.5</v>
      </c>
      <c r="K23" s="154">
        <v>32886.588000000003</v>
      </c>
      <c r="L23" s="154">
        <v>21</v>
      </c>
      <c r="M23" s="154">
        <v>39792.773899999993</v>
      </c>
      <c r="N23" s="153">
        <v>0</v>
      </c>
      <c r="O23" s="153">
        <v>0</v>
      </c>
      <c r="P23" s="153">
        <v>0</v>
      </c>
      <c r="Q23" s="153">
        <v>0</v>
      </c>
      <c r="R23" s="154"/>
      <c r="S23" s="154" t="s">
        <v>124</v>
      </c>
      <c r="T23" s="154" t="s">
        <v>124</v>
      </c>
      <c r="U23" s="154">
        <v>0.16</v>
      </c>
      <c r="V23" s="154">
        <v>27.767040000000001</v>
      </c>
      <c r="W23" s="154"/>
      <c r="X23" s="154" t="s">
        <v>125</v>
      </c>
      <c r="Y23" s="154" t="s">
        <v>126</v>
      </c>
      <c r="Z23" s="148"/>
      <c r="AA23" s="148"/>
      <c r="AB23" s="148"/>
      <c r="AC23" s="148"/>
      <c r="AD23" s="148"/>
      <c r="AE23" s="148"/>
      <c r="AF23" s="148"/>
      <c r="AG23" s="148" t="s">
        <v>127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">
      <c r="A24" s="151"/>
      <c r="B24" s="152"/>
      <c r="C24" s="179" t="s">
        <v>154</v>
      </c>
      <c r="D24" s="155"/>
      <c r="E24" s="156">
        <v>89.32</v>
      </c>
      <c r="F24" s="154"/>
      <c r="G24" s="154"/>
      <c r="H24" s="154"/>
      <c r="I24" s="154"/>
      <c r="J24" s="154"/>
      <c r="K24" s="154"/>
      <c r="L24" s="154"/>
      <c r="M24" s="154"/>
      <c r="N24" s="153"/>
      <c r="O24" s="153"/>
      <c r="P24" s="153"/>
      <c r="Q24" s="153"/>
      <c r="R24" s="154"/>
      <c r="S24" s="154"/>
      <c r="T24" s="154"/>
      <c r="U24" s="154"/>
      <c r="V24" s="154"/>
      <c r="W24" s="154"/>
      <c r="X24" s="154"/>
      <c r="Y24" s="154"/>
      <c r="Z24" s="148"/>
      <c r="AA24" s="148"/>
      <c r="AB24" s="148"/>
      <c r="AC24" s="148"/>
      <c r="AD24" s="148"/>
      <c r="AE24" s="148"/>
      <c r="AF24" s="148"/>
      <c r="AG24" s="148" t="s">
        <v>129</v>
      </c>
      <c r="AH24" s="148">
        <v>0</v>
      </c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2" x14ac:dyDescent="0.2">
      <c r="A25" s="151"/>
      <c r="B25" s="152"/>
      <c r="C25" s="179" t="s">
        <v>155</v>
      </c>
      <c r="D25" s="155"/>
      <c r="E25" s="156">
        <v>25.76</v>
      </c>
      <c r="F25" s="154"/>
      <c r="G25" s="154"/>
      <c r="H25" s="154"/>
      <c r="I25" s="154"/>
      <c r="J25" s="154"/>
      <c r="K25" s="154"/>
      <c r="L25" s="154"/>
      <c r="M25" s="154"/>
      <c r="N25" s="153"/>
      <c r="O25" s="153"/>
      <c r="P25" s="153"/>
      <c r="Q25" s="153"/>
      <c r="R25" s="154"/>
      <c r="S25" s="154"/>
      <c r="T25" s="154"/>
      <c r="U25" s="154"/>
      <c r="V25" s="154"/>
      <c r="W25" s="154"/>
      <c r="X25" s="154"/>
      <c r="Y25" s="154"/>
      <c r="Z25" s="148"/>
      <c r="AA25" s="148"/>
      <c r="AB25" s="148"/>
      <c r="AC25" s="148"/>
      <c r="AD25" s="148"/>
      <c r="AE25" s="148"/>
      <c r="AF25" s="148"/>
      <c r="AG25" s="148" t="s">
        <v>129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2" x14ac:dyDescent="0.2">
      <c r="A26" s="151"/>
      <c r="B26" s="152"/>
      <c r="C26" s="179" t="s">
        <v>156</v>
      </c>
      <c r="D26" s="155"/>
      <c r="E26" s="156">
        <v>26.963999999999999</v>
      </c>
      <c r="F26" s="154"/>
      <c r="G26" s="154"/>
      <c r="H26" s="154"/>
      <c r="I26" s="154"/>
      <c r="J26" s="154"/>
      <c r="K26" s="154"/>
      <c r="L26" s="154"/>
      <c r="M26" s="154"/>
      <c r="N26" s="153"/>
      <c r="O26" s="153"/>
      <c r="P26" s="153"/>
      <c r="Q26" s="153"/>
      <c r="R26" s="154"/>
      <c r="S26" s="154"/>
      <c r="T26" s="154"/>
      <c r="U26" s="154"/>
      <c r="V26" s="154"/>
      <c r="W26" s="154"/>
      <c r="X26" s="154"/>
      <c r="Y26" s="154"/>
      <c r="Z26" s="148"/>
      <c r="AA26" s="148"/>
      <c r="AB26" s="148"/>
      <c r="AC26" s="148"/>
      <c r="AD26" s="148"/>
      <c r="AE26" s="148"/>
      <c r="AF26" s="148"/>
      <c r="AG26" s="148" t="s">
        <v>129</v>
      </c>
      <c r="AH26" s="148">
        <v>0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2" x14ac:dyDescent="0.2">
      <c r="A27" s="151"/>
      <c r="B27" s="152"/>
      <c r="C27" s="179" t="s">
        <v>157</v>
      </c>
      <c r="D27" s="155"/>
      <c r="E27" s="156">
        <v>16.38</v>
      </c>
      <c r="F27" s="154"/>
      <c r="G27" s="154"/>
      <c r="H27" s="154"/>
      <c r="I27" s="154"/>
      <c r="J27" s="154"/>
      <c r="K27" s="154"/>
      <c r="L27" s="154"/>
      <c r="M27" s="154"/>
      <c r="N27" s="153"/>
      <c r="O27" s="153"/>
      <c r="P27" s="153"/>
      <c r="Q27" s="153"/>
      <c r="R27" s="154"/>
      <c r="S27" s="154"/>
      <c r="T27" s="154"/>
      <c r="U27" s="154"/>
      <c r="V27" s="154"/>
      <c r="W27" s="154"/>
      <c r="X27" s="154"/>
      <c r="Y27" s="154"/>
      <c r="Z27" s="148"/>
      <c r="AA27" s="148"/>
      <c r="AB27" s="148"/>
      <c r="AC27" s="148"/>
      <c r="AD27" s="148"/>
      <c r="AE27" s="148"/>
      <c r="AF27" s="148"/>
      <c r="AG27" s="148" t="s">
        <v>129</v>
      </c>
      <c r="AH27" s="148">
        <v>0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2" x14ac:dyDescent="0.2">
      <c r="A28" s="151"/>
      <c r="B28" s="152"/>
      <c r="C28" s="179" t="s">
        <v>158</v>
      </c>
      <c r="D28" s="155"/>
      <c r="E28" s="156">
        <v>15.12</v>
      </c>
      <c r="F28" s="154"/>
      <c r="G28" s="154"/>
      <c r="H28" s="154"/>
      <c r="I28" s="154"/>
      <c r="J28" s="154"/>
      <c r="K28" s="154"/>
      <c r="L28" s="154"/>
      <c r="M28" s="154"/>
      <c r="N28" s="153"/>
      <c r="O28" s="153"/>
      <c r="P28" s="153"/>
      <c r="Q28" s="153"/>
      <c r="R28" s="154"/>
      <c r="S28" s="154"/>
      <c r="T28" s="154"/>
      <c r="U28" s="154"/>
      <c r="V28" s="154"/>
      <c r="W28" s="154"/>
      <c r="X28" s="154"/>
      <c r="Y28" s="154"/>
      <c r="Z28" s="148"/>
      <c r="AA28" s="148"/>
      <c r="AB28" s="148"/>
      <c r="AC28" s="148"/>
      <c r="AD28" s="148"/>
      <c r="AE28" s="148"/>
      <c r="AF28" s="148"/>
      <c r="AG28" s="148" t="s">
        <v>129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x14ac:dyDescent="0.2">
      <c r="A29" s="165">
        <v>12</v>
      </c>
      <c r="B29" s="166" t="s">
        <v>159</v>
      </c>
      <c r="C29" s="178" t="s">
        <v>320</v>
      </c>
      <c r="D29" s="167" t="s">
        <v>147</v>
      </c>
      <c r="E29" s="168">
        <v>86.77</v>
      </c>
      <c r="F29" s="169">
        <v>0</v>
      </c>
      <c r="G29" s="170">
        <v>0</v>
      </c>
      <c r="H29" s="154">
        <v>0</v>
      </c>
      <c r="I29" s="154">
        <v>0</v>
      </c>
      <c r="J29" s="154">
        <v>41.6</v>
      </c>
      <c r="K29" s="154">
        <v>3609.6320000000001</v>
      </c>
      <c r="L29" s="154">
        <v>21</v>
      </c>
      <c r="M29" s="154">
        <v>4367.6522999999997</v>
      </c>
      <c r="N29" s="153">
        <v>0</v>
      </c>
      <c r="O29" s="153">
        <v>0</v>
      </c>
      <c r="P29" s="153">
        <v>0</v>
      </c>
      <c r="Q29" s="153">
        <v>0</v>
      </c>
      <c r="R29" s="154"/>
      <c r="S29" s="154" t="s">
        <v>124</v>
      </c>
      <c r="T29" s="154" t="s">
        <v>124</v>
      </c>
      <c r="U29" s="154">
        <v>0.08</v>
      </c>
      <c r="V29" s="154">
        <v>6.9416000000000002</v>
      </c>
      <c r="W29" s="154"/>
      <c r="X29" s="154" t="s">
        <v>125</v>
      </c>
      <c r="Y29" s="154" t="s">
        <v>126</v>
      </c>
      <c r="Z29" s="148"/>
      <c r="AA29" s="148"/>
      <c r="AB29" s="148"/>
      <c r="AC29" s="148"/>
      <c r="AD29" s="148"/>
      <c r="AE29" s="148"/>
      <c r="AF29" s="148"/>
      <c r="AG29" s="148" t="s">
        <v>127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">
      <c r="A30" s="151"/>
      <c r="B30" s="152"/>
      <c r="C30" s="179" t="s">
        <v>160</v>
      </c>
      <c r="D30" s="155"/>
      <c r="E30" s="156">
        <v>86.77</v>
      </c>
      <c r="F30" s="154"/>
      <c r="G30" s="154"/>
      <c r="H30" s="154"/>
      <c r="I30" s="154"/>
      <c r="J30" s="154"/>
      <c r="K30" s="154"/>
      <c r="L30" s="154"/>
      <c r="M30" s="154"/>
      <c r="N30" s="153"/>
      <c r="O30" s="153"/>
      <c r="P30" s="153"/>
      <c r="Q30" s="153"/>
      <c r="R30" s="154"/>
      <c r="S30" s="154"/>
      <c r="T30" s="154"/>
      <c r="U30" s="154"/>
      <c r="V30" s="154"/>
      <c r="W30" s="154"/>
      <c r="X30" s="154"/>
      <c r="Y30" s="154"/>
      <c r="Z30" s="148"/>
      <c r="AA30" s="148"/>
      <c r="AB30" s="148"/>
      <c r="AC30" s="148"/>
      <c r="AD30" s="148"/>
      <c r="AE30" s="148"/>
      <c r="AF30" s="148"/>
      <c r="AG30" s="148" t="s">
        <v>129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x14ac:dyDescent="0.2">
      <c r="A31" s="171">
        <v>13</v>
      </c>
      <c r="B31" s="172" t="s">
        <v>161</v>
      </c>
      <c r="C31" s="180" t="s">
        <v>162</v>
      </c>
      <c r="D31" s="173" t="s">
        <v>163</v>
      </c>
      <c r="E31" s="174">
        <v>13</v>
      </c>
      <c r="F31" s="175">
        <v>0</v>
      </c>
      <c r="G31" s="176">
        <v>0</v>
      </c>
      <c r="H31" s="154">
        <v>0</v>
      </c>
      <c r="I31" s="154">
        <v>0</v>
      </c>
      <c r="J31" s="154">
        <v>2660</v>
      </c>
      <c r="K31" s="154">
        <v>34580</v>
      </c>
      <c r="L31" s="154">
        <v>21</v>
      </c>
      <c r="M31" s="154">
        <v>41841.800000000003</v>
      </c>
      <c r="N31" s="153">
        <v>0</v>
      </c>
      <c r="O31" s="153">
        <v>0</v>
      </c>
      <c r="P31" s="153">
        <v>0</v>
      </c>
      <c r="Q31" s="153">
        <v>0</v>
      </c>
      <c r="R31" s="154"/>
      <c r="S31" s="154" t="s">
        <v>124</v>
      </c>
      <c r="T31" s="154" t="s">
        <v>124</v>
      </c>
      <c r="U31" s="154">
        <v>2.8006799999999998</v>
      </c>
      <c r="V31" s="154">
        <v>36.408839999999998</v>
      </c>
      <c r="W31" s="154"/>
      <c r="X31" s="154" t="s">
        <v>125</v>
      </c>
      <c r="Y31" s="154" t="s">
        <v>126</v>
      </c>
      <c r="Z31" s="148"/>
      <c r="AA31" s="148"/>
      <c r="AB31" s="148"/>
      <c r="AC31" s="148"/>
      <c r="AD31" s="148"/>
      <c r="AE31" s="148"/>
      <c r="AF31" s="148"/>
      <c r="AG31" s="148" t="s">
        <v>127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x14ac:dyDescent="0.2">
      <c r="A32" s="171">
        <v>14</v>
      </c>
      <c r="B32" s="172" t="s">
        <v>164</v>
      </c>
      <c r="C32" s="180" t="s">
        <v>165</v>
      </c>
      <c r="D32" s="173" t="s">
        <v>166</v>
      </c>
      <c r="E32" s="174">
        <v>10</v>
      </c>
      <c r="F32" s="175">
        <v>0</v>
      </c>
      <c r="G32" s="176">
        <v>0</v>
      </c>
      <c r="H32" s="154">
        <v>0</v>
      </c>
      <c r="I32" s="154">
        <v>0</v>
      </c>
      <c r="J32" s="154">
        <v>356</v>
      </c>
      <c r="K32" s="154">
        <v>3560</v>
      </c>
      <c r="L32" s="154">
        <v>21</v>
      </c>
      <c r="M32" s="154">
        <v>4307.6000000000004</v>
      </c>
      <c r="N32" s="153">
        <v>0</v>
      </c>
      <c r="O32" s="153">
        <v>0</v>
      </c>
      <c r="P32" s="153">
        <v>0</v>
      </c>
      <c r="Q32" s="153">
        <v>0</v>
      </c>
      <c r="R32" s="154"/>
      <c r="S32" s="154" t="s">
        <v>124</v>
      </c>
      <c r="T32" s="154" t="s">
        <v>124</v>
      </c>
      <c r="U32" s="154">
        <v>0</v>
      </c>
      <c r="V32" s="154">
        <v>0</v>
      </c>
      <c r="W32" s="154"/>
      <c r="X32" s="154" t="s">
        <v>125</v>
      </c>
      <c r="Y32" s="154" t="s">
        <v>126</v>
      </c>
      <c r="Z32" s="148"/>
      <c r="AA32" s="148"/>
      <c r="AB32" s="148"/>
      <c r="AC32" s="148"/>
      <c r="AD32" s="148"/>
      <c r="AE32" s="148"/>
      <c r="AF32" s="148"/>
      <c r="AG32" s="148" t="s">
        <v>127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x14ac:dyDescent="0.2">
      <c r="A33" s="171">
        <v>15</v>
      </c>
      <c r="B33" s="172" t="s">
        <v>167</v>
      </c>
      <c r="C33" s="180" t="s">
        <v>168</v>
      </c>
      <c r="D33" s="173" t="s">
        <v>163</v>
      </c>
      <c r="E33" s="174">
        <v>13</v>
      </c>
      <c r="F33" s="175">
        <v>0</v>
      </c>
      <c r="G33" s="176">
        <v>0</v>
      </c>
      <c r="H33" s="154">
        <v>0</v>
      </c>
      <c r="I33" s="154">
        <v>0</v>
      </c>
      <c r="J33" s="154">
        <v>2285</v>
      </c>
      <c r="K33" s="154">
        <v>29705</v>
      </c>
      <c r="L33" s="154">
        <v>21</v>
      </c>
      <c r="M33" s="154">
        <v>35943.050000000003</v>
      </c>
      <c r="N33" s="153">
        <v>0</v>
      </c>
      <c r="O33" s="153">
        <v>0</v>
      </c>
      <c r="P33" s="153">
        <v>0</v>
      </c>
      <c r="Q33" s="153">
        <v>0</v>
      </c>
      <c r="R33" s="154"/>
      <c r="S33" s="154" t="s">
        <v>124</v>
      </c>
      <c r="T33" s="154" t="s">
        <v>124</v>
      </c>
      <c r="U33" s="154">
        <v>1.98468</v>
      </c>
      <c r="V33" s="154">
        <v>25.800840000000001</v>
      </c>
      <c r="W33" s="154"/>
      <c r="X33" s="154" t="s">
        <v>125</v>
      </c>
      <c r="Y33" s="154" t="s">
        <v>126</v>
      </c>
      <c r="Z33" s="148"/>
      <c r="AA33" s="148"/>
      <c r="AB33" s="148"/>
      <c r="AC33" s="148"/>
      <c r="AD33" s="148"/>
      <c r="AE33" s="148"/>
      <c r="AF33" s="148"/>
      <c r="AG33" s="148" t="s">
        <v>127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x14ac:dyDescent="0.2">
      <c r="A34" s="171">
        <v>16</v>
      </c>
      <c r="B34" s="172" t="s">
        <v>169</v>
      </c>
      <c r="C34" s="180" t="s">
        <v>170</v>
      </c>
      <c r="D34" s="173" t="s">
        <v>147</v>
      </c>
      <c r="E34" s="174">
        <v>173.54</v>
      </c>
      <c r="F34" s="175">
        <v>0</v>
      </c>
      <c r="G34" s="176">
        <v>0</v>
      </c>
      <c r="H34" s="154">
        <v>0</v>
      </c>
      <c r="I34" s="154">
        <v>0</v>
      </c>
      <c r="J34" s="154">
        <v>144</v>
      </c>
      <c r="K34" s="154">
        <v>24989.759999999998</v>
      </c>
      <c r="L34" s="154">
        <v>21</v>
      </c>
      <c r="M34" s="154">
        <v>30237.6096</v>
      </c>
      <c r="N34" s="153">
        <v>0</v>
      </c>
      <c r="O34" s="153">
        <v>0</v>
      </c>
      <c r="P34" s="153">
        <v>0</v>
      </c>
      <c r="Q34" s="153">
        <v>0</v>
      </c>
      <c r="R34" s="154"/>
      <c r="S34" s="154" t="s">
        <v>124</v>
      </c>
      <c r="T34" s="154" t="s">
        <v>124</v>
      </c>
      <c r="U34" s="154">
        <v>0.34499999999999997</v>
      </c>
      <c r="V34" s="154">
        <v>59.871299999999991</v>
      </c>
      <c r="W34" s="154"/>
      <c r="X34" s="154" t="s">
        <v>125</v>
      </c>
      <c r="Y34" s="154" t="s">
        <v>126</v>
      </c>
      <c r="Z34" s="148"/>
      <c r="AA34" s="148"/>
      <c r="AB34" s="148"/>
      <c r="AC34" s="148"/>
      <c r="AD34" s="148"/>
      <c r="AE34" s="148"/>
      <c r="AF34" s="148"/>
      <c r="AG34" s="148" t="s">
        <v>127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ht="22.5" x14ac:dyDescent="0.2">
      <c r="A35" s="171">
        <v>17</v>
      </c>
      <c r="B35" s="172" t="s">
        <v>171</v>
      </c>
      <c r="C35" s="180" t="s">
        <v>172</v>
      </c>
      <c r="D35" s="173" t="s">
        <v>147</v>
      </c>
      <c r="E35" s="174">
        <v>65</v>
      </c>
      <c r="F35" s="175">
        <v>0</v>
      </c>
      <c r="G35" s="176">
        <v>0</v>
      </c>
      <c r="H35" s="154">
        <v>0</v>
      </c>
      <c r="I35" s="154">
        <v>0</v>
      </c>
      <c r="J35" s="154">
        <v>299</v>
      </c>
      <c r="K35" s="154">
        <v>19435</v>
      </c>
      <c r="L35" s="154">
        <v>21</v>
      </c>
      <c r="M35" s="154">
        <v>23516.35</v>
      </c>
      <c r="N35" s="153">
        <v>0</v>
      </c>
      <c r="O35" s="153">
        <v>0</v>
      </c>
      <c r="P35" s="153">
        <v>0</v>
      </c>
      <c r="Q35" s="153">
        <v>0</v>
      </c>
      <c r="R35" s="154"/>
      <c r="S35" s="154" t="s">
        <v>124</v>
      </c>
      <c r="T35" s="154" t="s">
        <v>124</v>
      </c>
      <c r="U35" s="154">
        <v>1.0999999999999999E-2</v>
      </c>
      <c r="V35" s="154">
        <v>0.71499999999999997</v>
      </c>
      <c r="W35" s="154"/>
      <c r="X35" s="154" t="s">
        <v>125</v>
      </c>
      <c r="Y35" s="154" t="s">
        <v>126</v>
      </c>
      <c r="Z35" s="148"/>
      <c r="AA35" s="148"/>
      <c r="AB35" s="148"/>
      <c r="AC35" s="148"/>
      <c r="AD35" s="148"/>
      <c r="AE35" s="148"/>
      <c r="AF35" s="148"/>
      <c r="AG35" s="148" t="s">
        <v>127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x14ac:dyDescent="0.2">
      <c r="A36" s="171">
        <v>18</v>
      </c>
      <c r="B36" s="172" t="s">
        <v>173</v>
      </c>
      <c r="C36" s="180" t="s">
        <v>174</v>
      </c>
      <c r="D36" s="173" t="s">
        <v>147</v>
      </c>
      <c r="E36" s="174">
        <v>325</v>
      </c>
      <c r="F36" s="175">
        <v>0</v>
      </c>
      <c r="G36" s="176">
        <v>0</v>
      </c>
      <c r="H36" s="154">
        <v>0</v>
      </c>
      <c r="I36" s="154">
        <v>0</v>
      </c>
      <c r="J36" s="154">
        <v>23.5</v>
      </c>
      <c r="K36" s="154">
        <v>7637.5</v>
      </c>
      <c r="L36" s="154">
        <v>21</v>
      </c>
      <c r="M36" s="154">
        <v>9241.375</v>
      </c>
      <c r="N36" s="153">
        <v>0</v>
      </c>
      <c r="O36" s="153">
        <v>0</v>
      </c>
      <c r="P36" s="153">
        <v>0</v>
      </c>
      <c r="Q36" s="153">
        <v>0</v>
      </c>
      <c r="R36" s="154"/>
      <c r="S36" s="154" t="s">
        <v>124</v>
      </c>
      <c r="T36" s="154" t="s">
        <v>124</v>
      </c>
      <c r="U36" s="154">
        <v>0</v>
      </c>
      <c r="V36" s="154">
        <v>0</v>
      </c>
      <c r="W36" s="154"/>
      <c r="X36" s="154" t="s">
        <v>125</v>
      </c>
      <c r="Y36" s="154" t="s">
        <v>126</v>
      </c>
      <c r="Z36" s="148"/>
      <c r="AA36" s="148"/>
      <c r="AB36" s="148"/>
      <c r="AC36" s="148"/>
      <c r="AD36" s="148"/>
      <c r="AE36" s="148"/>
      <c r="AF36" s="148"/>
      <c r="AG36" s="148" t="s">
        <v>127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ht="22.5" x14ac:dyDescent="0.2">
      <c r="A37" s="171">
        <v>19</v>
      </c>
      <c r="B37" s="172" t="s">
        <v>175</v>
      </c>
      <c r="C37" s="180" t="s">
        <v>176</v>
      </c>
      <c r="D37" s="173" t="s">
        <v>147</v>
      </c>
      <c r="E37" s="174">
        <v>65</v>
      </c>
      <c r="F37" s="175">
        <v>0</v>
      </c>
      <c r="G37" s="176">
        <v>0</v>
      </c>
      <c r="H37" s="154">
        <v>0</v>
      </c>
      <c r="I37" s="154">
        <v>0</v>
      </c>
      <c r="J37" s="154">
        <v>78.5</v>
      </c>
      <c r="K37" s="154">
        <v>5102.5</v>
      </c>
      <c r="L37" s="154">
        <v>21</v>
      </c>
      <c r="M37" s="154">
        <v>6174.0249999999996</v>
      </c>
      <c r="N37" s="153">
        <v>0</v>
      </c>
      <c r="O37" s="153">
        <v>0</v>
      </c>
      <c r="P37" s="153">
        <v>0</v>
      </c>
      <c r="Q37" s="153">
        <v>0</v>
      </c>
      <c r="R37" s="154"/>
      <c r="S37" s="154" t="s">
        <v>124</v>
      </c>
      <c r="T37" s="154" t="s">
        <v>124</v>
      </c>
      <c r="U37" s="154">
        <v>5.2999999999999999E-2</v>
      </c>
      <c r="V37" s="154">
        <v>3.4449999999999998</v>
      </c>
      <c r="W37" s="154"/>
      <c r="X37" s="154" t="s">
        <v>125</v>
      </c>
      <c r="Y37" s="154" t="s">
        <v>126</v>
      </c>
      <c r="Z37" s="148"/>
      <c r="AA37" s="148"/>
      <c r="AB37" s="148"/>
      <c r="AC37" s="148"/>
      <c r="AD37" s="148"/>
      <c r="AE37" s="148"/>
      <c r="AF37" s="148"/>
      <c r="AG37" s="148" t="s">
        <v>127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x14ac:dyDescent="0.2">
      <c r="A38" s="171">
        <v>20</v>
      </c>
      <c r="B38" s="172" t="s">
        <v>177</v>
      </c>
      <c r="C38" s="180" t="s">
        <v>178</v>
      </c>
      <c r="D38" s="173" t="s">
        <v>147</v>
      </c>
      <c r="E38" s="174">
        <v>173.54</v>
      </c>
      <c r="F38" s="175">
        <v>0</v>
      </c>
      <c r="G38" s="176">
        <v>0</v>
      </c>
      <c r="H38" s="154">
        <v>0</v>
      </c>
      <c r="I38" s="154">
        <v>0</v>
      </c>
      <c r="J38" s="154">
        <v>18.7</v>
      </c>
      <c r="K38" s="154">
        <v>3245.1979999999999</v>
      </c>
      <c r="L38" s="154">
        <v>21</v>
      </c>
      <c r="M38" s="154">
        <v>3926.692</v>
      </c>
      <c r="N38" s="153">
        <v>0</v>
      </c>
      <c r="O38" s="153">
        <v>0</v>
      </c>
      <c r="P38" s="153">
        <v>0</v>
      </c>
      <c r="Q38" s="153">
        <v>0</v>
      </c>
      <c r="R38" s="154"/>
      <c r="S38" s="154" t="s">
        <v>124</v>
      </c>
      <c r="T38" s="154" t="s">
        <v>124</v>
      </c>
      <c r="U38" s="154">
        <v>8.9999999999999993E-3</v>
      </c>
      <c r="V38" s="154">
        <v>1.5618599999999998</v>
      </c>
      <c r="W38" s="154"/>
      <c r="X38" s="154" t="s">
        <v>125</v>
      </c>
      <c r="Y38" s="154" t="s">
        <v>126</v>
      </c>
      <c r="Z38" s="148"/>
      <c r="AA38" s="148"/>
      <c r="AB38" s="148"/>
      <c r="AC38" s="148"/>
      <c r="AD38" s="148"/>
      <c r="AE38" s="148"/>
      <c r="AF38" s="148"/>
      <c r="AG38" s="148" t="s">
        <v>127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x14ac:dyDescent="0.2">
      <c r="A39" s="165">
        <v>21</v>
      </c>
      <c r="B39" s="166" t="s">
        <v>179</v>
      </c>
      <c r="C39" s="178" t="s">
        <v>180</v>
      </c>
      <c r="D39" s="167" t="s">
        <v>147</v>
      </c>
      <c r="E39" s="168">
        <v>140.04</v>
      </c>
      <c r="F39" s="169">
        <v>0</v>
      </c>
      <c r="G39" s="170">
        <v>0</v>
      </c>
      <c r="H39" s="154">
        <v>0</v>
      </c>
      <c r="I39" s="154">
        <v>0</v>
      </c>
      <c r="J39" s="154">
        <v>139.5</v>
      </c>
      <c r="K39" s="154">
        <v>19535.579999999998</v>
      </c>
      <c r="L39" s="154">
        <v>21</v>
      </c>
      <c r="M39" s="154">
        <v>23638.051800000001</v>
      </c>
      <c r="N39" s="153">
        <v>0</v>
      </c>
      <c r="O39" s="153">
        <v>0</v>
      </c>
      <c r="P39" s="153">
        <v>0</v>
      </c>
      <c r="Q39" s="153">
        <v>0</v>
      </c>
      <c r="R39" s="154"/>
      <c r="S39" s="154" t="s">
        <v>124</v>
      </c>
      <c r="T39" s="154" t="s">
        <v>124</v>
      </c>
      <c r="U39" s="154">
        <v>0.20200000000000001</v>
      </c>
      <c r="V39" s="154">
        <v>28.288080000000001</v>
      </c>
      <c r="W39" s="154"/>
      <c r="X39" s="154" t="s">
        <v>125</v>
      </c>
      <c r="Y39" s="154" t="s">
        <v>126</v>
      </c>
      <c r="Z39" s="148"/>
      <c r="AA39" s="148"/>
      <c r="AB39" s="148"/>
      <c r="AC39" s="148"/>
      <c r="AD39" s="148"/>
      <c r="AE39" s="148"/>
      <c r="AF39" s="148"/>
      <c r="AG39" s="148" t="s">
        <v>127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1" x14ac:dyDescent="0.2">
      <c r="A40" s="151"/>
      <c r="B40" s="152"/>
      <c r="C40" s="241" t="s">
        <v>181</v>
      </c>
      <c r="D40" s="242"/>
      <c r="E40" s="242"/>
      <c r="F40" s="242"/>
      <c r="G40" s="242"/>
      <c r="H40" s="154"/>
      <c r="I40" s="154"/>
      <c r="J40" s="154"/>
      <c r="K40" s="154"/>
      <c r="L40" s="154"/>
      <c r="M40" s="154"/>
      <c r="N40" s="153"/>
      <c r="O40" s="153"/>
      <c r="P40" s="153"/>
      <c r="Q40" s="153"/>
      <c r="R40" s="154"/>
      <c r="S40" s="154"/>
      <c r="T40" s="154"/>
      <c r="U40" s="154"/>
      <c r="V40" s="154"/>
      <c r="W40" s="154"/>
      <c r="X40" s="154"/>
      <c r="Y40" s="154"/>
      <c r="Z40" s="148"/>
      <c r="AA40" s="148"/>
      <c r="AB40" s="148"/>
      <c r="AC40" s="148"/>
      <c r="AD40" s="148"/>
      <c r="AE40" s="148"/>
      <c r="AF40" s="148"/>
      <c r="AG40" s="148" t="s">
        <v>182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ht="22.5" x14ac:dyDescent="0.2">
      <c r="A41" s="171">
        <v>22</v>
      </c>
      <c r="B41" s="172" t="s">
        <v>183</v>
      </c>
      <c r="C41" s="180" t="s">
        <v>184</v>
      </c>
      <c r="D41" s="173" t="s">
        <v>147</v>
      </c>
      <c r="E41" s="174">
        <v>33.5</v>
      </c>
      <c r="F41" s="175">
        <v>0</v>
      </c>
      <c r="G41" s="176">
        <v>0</v>
      </c>
      <c r="H41" s="154">
        <v>705.89</v>
      </c>
      <c r="I41" s="154">
        <v>23647.314999999999</v>
      </c>
      <c r="J41" s="154">
        <v>661.11</v>
      </c>
      <c r="K41" s="154">
        <v>22147.185000000001</v>
      </c>
      <c r="L41" s="154">
        <v>21</v>
      </c>
      <c r="M41" s="154">
        <v>55411.345000000001</v>
      </c>
      <c r="N41" s="153">
        <v>1.7</v>
      </c>
      <c r="O41" s="153">
        <v>56.949999999999996</v>
      </c>
      <c r="P41" s="153">
        <v>0</v>
      </c>
      <c r="Q41" s="153">
        <v>0</v>
      </c>
      <c r="R41" s="154"/>
      <c r="S41" s="154" t="s">
        <v>124</v>
      </c>
      <c r="T41" s="154" t="s">
        <v>124</v>
      </c>
      <c r="U41" s="154">
        <v>1.587</v>
      </c>
      <c r="V41" s="154">
        <v>53.164499999999997</v>
      </c>
      <c r="W41" s="154"/>
      <c r="X41" s="154" t="s">
        <v>125</v>
      </c>
      <c r="Y41" s="154" t="s">
        <v>126</v>
      </c>
      <c r="Z41" s="148"/>
      <c r="AA41" s="148"/>
      <c r="AB41" s="148"/>
      <c r="AC41" s="148"/>
      <c r="AD41" s="148"/>
      <c r="AE41" s="148"/>
      <c r="AF41" s="148"/>
      <c r="AG41" s="148" t="s">
        <v>127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ht="22.5" x14ac:dyDescent="0.2">
      <c r="A42" s="171">
        <v>23</v>
      </c>
      <c r="B42" s="172" t="s">
        <v>185</v>
      </c>
      <c r="C42" s="180" t="s">
        <v>186</v>
      </c>
      <c r="D42" s="173" t="s">
        <v>123</v>
      </c>
      <c r="E42" s="174">
        <v>99</v>
      </c>
      <c r="F42" s="175">
        <v>0</v>
      </c>
      <c r="G42" s="176">
        <v>0</v>
      </c>
      <c r="H42" s="154">
        <v>1.98</v>
      </c>
      <c r="I42" s="154">
        <v>196.02</v>
      </c>
      <c r="J42" s="154">
        <v>25.22</v>
      </c>
      <c r="K42" s="154">
        <v>2496.7799999999997</v>
      </c>
      <c r="L42" s="154">
        <v>21</v>
      </c>
      <c r="M42" s="154">
        <v>3258.288</v>
      </c>
      <c r="N42" s="153">
        <v>0</v>
      </c>
      <c r="O42" s="153">
        <v>0</v>
      </c>
      <c r="P42" s="153">
        <v>0</v>
      </c>
      <c r="Q42" s="153">
        <v>0</v>
      </c>
      <c r="R42" s="154"/>
      <c r="S42" s="154" t="s">
        <v>124</v>
      </c>
      <c r="T42" s="154" t="s">
        <v>124</v>
      </c>
      <c r="U42" s="154">
        <v>0.06</v>
      </c>
      <c r="V42" s="154">
        <v>5.9399999999999995</v>
      </c>
      <c r="W42" s="154"/>
      <c r="X42" s="154" t="s">
        <v>125</v>
      </c>
      <c r="Y42" s="154" t="s">
        <v>126</v>
      </c>
      <c r="Z42" s="148"/>
      <c r="AA42" s="148"/>
      <c r="AB42" s="148"/>
      <c r="AC42" s="148"/>
      <c r="AD42" s="148"/>
      <c r="AE42" s="148"/>
      <c r="AF42" s="148"/>
      <c r="AG42" s="148" t="s">
        <v>127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x14ac:dyDescent="0.2">
      <c r="A43" s="171">
        <v>24</v>
      </c>
      <c r="B43" s="172" t="s">
        <v>187</v>
      </c>
      <c r="C43" s="180" t="s">
        <v>188</v>
      </c>
      <c r="D43" s="173" t="s">
        <v>123</v>
      </c>
      <c r="E43" s="174">
        <v>99</v>
      </c>
      <c r="F43" s="175">
        <v>0</v>
      </c>
      <c r="G43" s="176">
        <v>0</v>
      </c>
      <c r="H43" s="154">
        <v>0</v>
      </c>
      <c r="I43" s="154">
        <v>0</v>
      </c>
      <c r="J43" s="154">
        <v>173.5</v>
      </c>
      <c r="K43" s="154">
        <v>17176.5</v>
      </c>
      <c r="L43" s="154">
        <v>21</v>
      </c>
      <c r="M43" s="154">
        <v>20783.564999999999</v>
      </c>
      <c r="N43" s="153">
        <v>0</v>
      </c>
      <c r="O43" s="153">
        <v>0</v>
      </c>
      <c r="P43" s="153">
        <v>0</v>
      </c>
      <c r="Q43" s="153">
        <v>0</v>
      </c>
      <c r="R43" s="154"/>
      <c r="S43" s="154" t="s">
        <v>124</v>
      </c>
      <c r="T43" s="154" t="s">
        <v>124</v>
      </c>
      <c r="U43" s="154">
        <v>0.41599999999999998</v>
      </c>
      <c r="V43" s="154">
        <v>41.183999999999997</v>
      </c>
      <c r="W43" s="154"/>
      <c r="X43" s="154" t="s">
        <v>125</v>
      </c>
      <c r="Y43" s="154" t="s">
        <v>126</v>
      </c>
      <c r="Z43" s="148"/>
      <c r="AA43" s="148"/>
      <c r="AB43" s="148"/>
      <c r="AC43" s="148"/>
      <c r="AD43" s="148"/>
      <c r="AE43" s="148"/>
      <c r="AF43" s="148"/>
      <c r="AG43" s="148" t="s">
        <v>127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ht="22.5" x14ac:dyDescent="0.2">
      <c r="A44" s="171">
        <v>25</v>
      </c>
      <c r="B44" s="172" t="s">
        <v>189</v>
      </c>
      <c r="C44" s="180" t="s">
        <v>190</v>
      </c>
      <c r="D44" s="173" t="s">
        <v>147</v>
      </c>
      <c r="E44" s="174">
        <v>65</v>
      </c>
      <c r="F44" s="175">
        <v>0</v>
      </c>
      <c r="G44" s="176">
        <v>0</v>
      </c>
      <c r="H44" s="154">
        <v>0</v>
      </c>
      <c r="I44" s="154">
        <v>0</v>
      </c>
      <c r="J44" s="154">
        <v>490</v>
      </c>
      <c r="K44" s="154">
        <v>31850</v>
      </c>
      <c r="L44" s="154">
        <v>21</v>
      </c>
      <c r="M44" s="154">
        <v>38538.5</v>
      </c>
      <c r="N44" s="153">
        <v>0</v>
      </c>
      <c r="O44" s="153">
        <v>0</v>
      </c>
      <c r="P44" s="153">
        <v>0</v>
      </c>
      <c r="Q44" s="153">
        <v>0</v>
      </c>
      <c r="R44" s="154"/>
      <c r="S44" s="154" t="s">
        <v>124</v>
      </c>
      <c r="T44" s="154" t="s">
        <v>124</v>
      </c>
      <c r="U44" s="154">
        <v>0</v>
      </c>
      <c r="V44" s="154">
        <v>0</v>
      </c>
      <c r="W44" s="154"/>
      <c r="X44" s="154" t="s">
        <v>125</v>
      </c>
      <c r="Y44" s="154" t="s">
        <v>126</v>
      </c>
      <c r="Z44" s="148"/>
      <c r="AA44" s="148"/>
      <c r="AB44" s="148"/>
      <c r="AC44" s="148"/>
      <c r="AD44" s="148"/>
      <c r="AE44" s="148"/>
      <c r="AF44" s="148"/>
      <c r="AG44" s="148" t="s">
        <v>127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ht="22.5" x14ac:dyDescent="0.2">
      <c r="A45" s="171">
        <v>26</v>
      </c>
      <c r="B45" s="172" t="s">
        <v>191</v>
      </c>
      <c r="C45" s="180" t="s">
        <v>192</v>
      </c>
      <c r="D45" s="173" t="s">
        <v>193</v>
      </c>
      <c r="E45" s="174">
        <v>134</v>
      </c>
      <c r="F45" s="175">
        <v>0</v>
      </c>
      <c r="G45" s="176">
        <v>0</v>
      </c>
      <c r="H45" s="154">
        <v>88.9</v>
      </c>
      <c r="I45" s="154">
        <v>11912.6</v>
      </c>
      <c r="J45" s="154">
        <v>0</v>
      </c>
      <c r="K45" s="154">
        <v>0</v>
      </c>
      <c r="L45" s="154">
        <v>21</v>
      </c>
      <c r="M45" s="154">
        <v>14414.246000000001</v>
      </c>
      <c r="N45" s="153">
        <v>0</v>
      </c>
      <c r="O45" s="153">
        <v>0</v>
      </c>
      <c r="P45" s="153">
        <v>0</v>
      </c>
      <c r="Q45" s="153">
        <v>0</v>
      </c>
      <c r="R45" s="154"/>
      <c r="S45" s="154" t="s">
        <v>194</v>
      </c>
      <c r="T45" s="154" t="s">
        <v>195</v>
      </c>
      <c r="U45" s="154">
        <v>0</v>
      </c>
      <c r="V45" s="154">
        <v>0</v>
      </c>
      <c r="W45" s="154"/>
      <c r="X45" s="154" t="s">
        <v>125</v>
      </c>
      <c r="Y45" s="154" t="s">
        <v>126</v>
      </c>
      <c r="Z45" s="148"/>
      <c r="AA45" s="148"/>
      <c r="AB45" s="148"/>
      <c r="AC45" s="148"/>
      <c r="AD45" s="148"/>
      <c r="AE45" s="148"/>
      <c r="AF45" s="148"/>
      <c r="AG45" s="148" t="s">
        <v>127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x14ac:dyDescent="0.2">
      <c r="A46" s="171">
        <v>27</v>
      </c>
      <c r="B46" s="172" t="s">
        <v>196</v>
      </c>
      <c r="C46" s="180" t="s">
        <v>197</v>
      </c>
      <c r="D46" s="173" t="s">
        <v>198</v>
      </c>
      <c r="E46" s="174">
        <v>124</v>
      </c>
      <c r="F46" s="175">
        <v>0</v>
      </c>
      <c r="G46" s="176">
        <v>0</v>
      </c>
      <c r="H46" s="154">
        <v>420</v>
      </c>
      <c r="I46" s="154">
        <v>52080</v>
      </c>
      <c r="J46" s="154">
        <v>0</v>
      </c>
      <c r="K46" s="154">
        <v>0</v>
      </c>
      <c r="L46" s="154">
        <v>21</v>
      </c>
      <c r="M46" s="154">
        <v>63016.800000000003</v>
      </c>
      <c r="N46" s="153">
        <v>0</v>
      </c>
      <c r="O46" s="153">
        <v>0</v>
      </c>
      <c r="P46" s="153">
        <v>0</v>
      </c>
      <c r="Q46" s="153">
        <v>0</v>
      </c>
      <c r="R46" s="154"/>
      <c r="S46" s="154" t="s">
        <v>194</v>
      </c>
      <c r="T46" s="154" t="s">
        <v>195</v>
      </c>
      <c r="U46" s="154">
        <v>0</v>
      </c>
      <c r="V46" s="154">
        <v>0</v>
      </c>
      <c r="W46" s="154"/>
      <c r="X46" s="154" t="s">
        <v>125</v>
      </c>
      <c r="Y46" s="154" t="s">
        <v>126</v>
      </c>
      <c r="Z46" s="148"/>
      <c r="AA46" s="148"/>
      <c r="AB46" s="148"/>
      <c r="AC46" s="148"/>
      <c r="AD46" s="148"/>
      <c r="AE46" s="148"/>
      <c r="AF46" s="148"/>
      <c r="AG46" s="148" t="s">
        <v>127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x14ac:dyDescent="0.2">
      <c r="A47" s="159" t="s">
        <v>120</v>
      </c>
      <c r="B47" s="160" t="s">
        <v>72</v>
      </c>
      <c r="C47" s="177" t="s">
        <v>73</v>
      </c>
      <c r="D47" s="161"/>
      <c r="E47" s="162"/>
      <c r="F47" s="163"/>
      <c r="G47" s="164">
        <v>0</v>
      </c>
      <c r="H47" s="158"/>
      <c r="I47" s="158">
        <v>14446.03</v>
      </c>
      <c r="J47" s="158"/>
      <c r="K47" s="158">
        <v>10531.37</v>
      </c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AG47" t="s">
        <v>121</v>
      </c>
    </row>
    <row r="48" spans="1:60" ht="22.5" x14ac:dyDescent="0.2">
      <c r="A48" s="165">
        <v>28</v>
      </c>
      <c r="B48" s="166" t="s">
        <v>199</v>
      </c>
      <c r="C48" s="178" t="s">
        <v>200</v>
      </c>
      <c r="D48" s="167" t="s">
        <v>147</v>
      </c>
      <c r="E48" s="168">
        <v>15.96</v>
      </c>
      <c r="F48" s="169">
        <v>0</v>
      </c>
      <c r="G48" s="170">
        <v>0</v>
      </c>
      <c r="H48" s="154">
        <v>905.14</v>
      </c>
      <c r="I48" s="154">
        <v>14446.0344</v>
      </c>
      <c r="J48" s="154">
        <v>659.86</v>
      </c>
      <c r="K48" s="154">
        <v>10531.365600000001</v>
      </c>
      <c r="L48" s="154">
        <v>21</v>
      </c>
      <c r="M48" s="154">
        <v>30222.654000000002</v>
      </c>
      <c r="N48" s="153">
        <v>1.63</v>
      </c>
      <c r="O48" s="153">
        <v>26.014800000000001</v>
      </c>
      <c r="P48" s="153">
        <v>0</v>
      </c>
      <c r="Q48" s="153">
        <v>0</v>
      </c>
      <c r="R48" s="154"/>
      <c r="S48" s="154" t="s">
        <v>124</v>
      </c>
      <c r="T48" s="154" t="s">
        <v>124</v>
      </c>
      <c r="U48" s="154">
        <v>1.58</v>
      </c>
      <c r="V48" s="154">
        <v>25.216800000000003</v>
      </c>
      <c r="W48" s="154"/>
      <c r="X48" s="154" t="s">
        <v>125</v>
      </c>
      <c r="Y48" s="154" t="s">
        <v>126</v>
      </c>
      <c r="Z48" s="148"/>
      <c r="AA48" s="148"/>
      <c r="AB48" s="148"/>
      <c r="AC48" s="148"/>
      <c r="AD48" s="148"/>
      <c r="AE48" s="148"/>
      <c r="AF48" s="148"/>
      <c r="AG48" s="148" t="s">
        <v>127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1" x14ac:dyDescent="0.2">
      <c r="A49" s="151"/>
      <c r="B49" s="152"/>
      <c r="C49" s="241" t="s">
        <v>201</v>
      </c>
      <c r="D49" s="242"/>
      <c r="E49" s="242"/>
      <c r="F49" s="242"/>
      <c r="G49" s="242"/>
      <c r="H49" s="154"/>
      <c r="I49" s="154"/>
      <c r="J49" s="154"/>
      <c r="K49" s="154"/>
      <c r="L49" s="154"/>
      <c r="M49" s="154"/>
      <c r="N49" s="153"/>
      <c r="O49" s="153"/>
      <c r="P49" s="153"/>
      <c r="Q49" s="153"/>
      <c r="R49" s="154"/>
      <c r="S49" s="154"/>
      <c r="T49" s="154"/>
      <c r="U49" s="154"/>
      <c r="V49" s="154"/>
      <c r="W49" s="154"/>
      <c r="X49" s="154"/>
      <c r="Y49" s="154"/>
      <c r="Z49" s="148"/>
      <c r="AA49" s="148"/>
      <c r="AB49" s="148"/>
      <c r="AC49" s="148"/>
      <c r="AD49" s="148"/>
      <c r="AE49" s="148"/>
      <c r="AF49" s="148"/>
      <c r="AG49" s="148" t="s">
        <v>182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 x14ac:dyDescent="0.2">
      <c r="A50" s="151"/>
      <c r="B50" s="152"/>
      <c r="C50" s="179" t="s">
        <v>202</v>
      </c>
      <c r="D50" s="155"/>
      <c r="E50" s="156">
        <v>10.92</v>
      </c>
      <c r="F50" s="154"/>
      <c r="G50" s="154"/>
      <c r="H50" s="154"/>
      <c r="I50" s="154"/>
      <c r="J50" s="154"/>
      <c r="K50" s="154"/>
      <c r="L50" s="154"/>
      <c r="M50" s="154"/>
      <c r="N50" s="153"/>
      <c r="O50" s="153"/>
      <c r="P50" s="153"/>
      <c r="Q50" s="153"/>
      <c r="R50" s="154"/>
      <c r="S50" s="154"/>
      <c r="T50" s="154"/>
      <c r="U50" s="154"/>
      <c r="V50" s="154"/>
      <c r="W50" s="154"/>
      <c r="X50" s="154"/>
      <c r="Y50" s="154"/>
      <c r="Z50" s="148"/>
      <c r="AA50" s="148"/>
      <c r="AB50" s="148"/>
      <c r="AC50" s="148"/>
      <c r="AD50" s="148"/>
      <c r="AE50" s="148"/>
      <c r="AF50" s="148"/>
      <c r="AG50" s="148" t="s">
        <v>129</v>
      </c>
      <c r="AH50" s="148">
        <v>0</v>
      </c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2" x14ac:dyDescent="0.2">
      <c r="A51" s="151"/>
      <c r="B51" s="152"/>
      <c r="C51" s="179" t="s">
        <v>203</v>
      </c>
      <c r="D51" s="155"/>
      <c r="E51" s="156">
        <v>5.04</v>
      </c>
      <c r="F51" s="154"/>
      <c r="G51" s="154"/>
      <c r="H51" s="154"/>
      <c r="I51" s="154"/>
      <c r="J51" s="154"/>
      <c r="K51" s="154"/>
      <c r="L51" s="154"/>
      <c r="M51" s="154"/>
      <c r="N51" s="153"/>
      <c r="O51" s="153"/>
      <c r="P51" s="153"/>
      <c r="Q51" s="153"/>
      <c r="R51" s="154"/>
      <c r="S51" s="154"/>
      <c r="T51" s="154"/>
      <c r="U51" s="154"/>
      <c r="V51" s="154"/>
      <c r="W51" s="154"/>
      <c r="X51" s="154"/>
      <c r="Y51" s="154"/>
      <c r="Z51" s="148"/>
      <c r="AA51" s="148"/>
      <c r="AB51" s="148"/>
      <c r="AC51" s="148"/>
      <c r="AD51" s="148"/>
      <c r="AE51" s="148"/>
      <c r="AF51" s="148"/>
      <c r="AG51" s="148" t="s">
        <v>129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x14ac:dyDescent="0.2">
      <c r="A52" s="159" t="s">
        <v>120</v>
      </c>
      <c r="B52" s="160" t="s">
        <v>74</v>
      </c>
      <c r="C52" s="177" t="s">
        <v>75</v>
      </c>
      <c r="D52" s="161"/>
      <c r="E52" s="162"/>
      <c r="F52" s="163"/>
      <c r="G52" s="164">
        <v>0</v>
      </c>
      <c r="H52" s="158"/>
      <c r="I52" s="158">
        <v>5695</v>
      </c>
      <c r="J52" s="158"/>
      <c r="K52" s="158">
        <v>7939.5</v>
      </c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58"/>
      <c r="AG52" t="s">
        <v>121</v>
      </c>
    </row>
    <row r="53" spans="1:60" x14ac:dyDescent="0.2">
      <c r="A53" s="165">
        <v>29</v>
      </c>
      <c r="B53" s="166" t="s">
        <v>204</v>
      </c>
      <c r="C53" s="178" t="s">
        <v>205</v>
      </c>
      <c r="D53" s="167" t="s">
        <v>138</v>
      </c>
      <c r="E53" s="168">
        <v>67</v>
      </c>
      <c r="F53" s="169">
        <v>0</v>
      </c>
      <c r="G53" s="170">
        <v>0</v>
      </c>
      <c r="H53" s="154">
        <v>0</v>
      </c>
      <c r="I53" s="154">
        <v>0</v>
      </c>
      <c r="J53" s="154">
        <v>118.5</v>
      </c>
      <c r="K53" s="154">
        <v>7939.5</v>
      </c>
      <c r="L53" s="154">
        <v>21</v>
      </c>
      <c r="M53" s="154">
        <v>9606.7950000000001</v>
      </c>
      <c r="N53" s="153">
        <v>0</v>
      </c>
      <c r="O53" s="153">
        <v>0</v>
      </c>
      <c r="P53" s="153">
        <v>0</v>
      </c>
      <c r="Q53" s="153">
        <v>0</v>
      </c>
      <c r="R53" s="154"/>
      <c r="S53" s="154" t="s">
        <v>124</v>
      </c>
      <c r="T53" s="154" t="s">
        <v>124</v>
      </c>
      <c r="U53" s="154">
        <v>0.29299999999999998</v>
      </c>
      <c r="V53" s="154">
        <v>19.631</v>
      </c>
      <c r="W53" s="154"/>
      <c r="X53" s="154" t="s">
        <v>125</v>
      </c>
      <c r="Y53" s="154" t="s">
        <v>126</v>
      </c>
      <c r="Z53" s="148"/>
      <c r="AA53" s="148"/>
      <c r="AB53" s="148"/>
      <c r="AC53" s="148"/>
      <c r="AD53" s="148"/>
      <c r="AE53" s="148"/>
      <c r="AF53" s="148"/>
      <c r="AG53" s="148" t="s">
        <v>127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x14ac:dyDescent="0.2">
      <c r="A54" s="151"/>
      <c r="B54" s="152"/>
      <c r="C54" s="241" t="s">
        <v>206</v>
      </c>
      <c r="D54" s="242"/>
      <c r="E54" s="242"/>
      <c r="F54" s="242"/>
      <c r="G54" s="242"/>
      <c r="H54" s="154"/>
      <c r="I54" s="154"/>
      <c r="J54" s="154"/>
      <c r="K54" s="154"/>
      <c r="L54" s="154"/>
      <c r="M54" s="154"/>
      <c r="N54" s="153"/>
      <c r="O54" s="153"/>
      <c r="P54" s="153"/>
      <c r="Q54" s="153"/>
      <c r="R54" s="154"/>
      <c r="S54" s="154"/>
      <c r="T54" s="154"/>
      <c r="U54" s="154"/>
      <c r="V54" s="154"/>
      <c r="W54" s="154"/>
      <c r="X54" s="154"/>
      <c r="Y54" s="154"/>
      <c r="Z54" s="148"/>
      <c r="AA54" s="148"/>
      <c r="AB54" s="148"/>
      <c r="AC54" s="148"/>
      <c r="AD54" s="148"/>
      <c r="AE54" s="148"/>
      <c r="AF54" s="148"/>
      <c r="AG54" s="148" t="s">
        <v>182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x14ac:dyDescent="0.2">
      <c r="A55" s="171">
        <v>30</v>
      </c>
      <c r="B55" s="172" t="s">
        <v>207</v>
      </c>
      <c r="C55" s="180" t="s">
        <v>208</v>
      </c>
      <c r="D55" s="173" t="s">
        <v>193</v>
      </c>
      <c r="E55" s="174">
        <v>67</v>
      </c>
      <c r="F55" s="175">
        <v>0</v>
      </c>
      <c r="G55" s="176">
        <v>0</v>
      </c>
      <c r="H55" s="154">
        <v>85</v>
      </c>
      <c r="I55" s="154">
        <v>5695</v>
      </c>
      <c r="J55" s="154">
        <v>0</v>
      </c>
      <c r="K55" s="154">
        <v>0</v>
      </c>
      <c r="L55" s="154">
        <v>21</v>
      </c>
      <c r="M55" s="154">
        <v>6890.95</v>
      </c>
      <c r="N55" s="153">
        <v>0</v>
      </c>
      <c r="O55" s="153">
        <v>0</v>
      </c>
      <c r="P55" s="153">
        <v>0</v>
      </c>
      <c r="Q55" s="153">
        <v>0</v>
      </c>
      <c r="R55" s="154"/>
      <c r="S55" s="154" t="s">
        <v>194</v>
      </c>
      <c r="T55" s="154" t="s">
        <v>195</v>
      </c>
      <c r="U55" s="154">
        <v>0</v>
      </c>
      <c r="V55" s="154">
        <v>0</v>
      </c>
      <c r="W55" s="154"/>
      <c r="X55" s="154" t="s">
        <v>125</v>
      </c>
      <c r="Y55" s="154" t="s">
        <v>126</v>
      </c>
      <c r="Z55" s="148"/>
      <c r="AA55" s="148"/>
      <c r="AB55" s="148"/>
      <c r="AC55" s="148"/>
      <c r="AD55" s="148"/>
      <c r="AE55" s="148"/>
      <c r="AF55" s="148"/>
      <c r="AG55" s="148" t="s">
        <v>127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x14ac:dyDescent="0.2">
      <c r="A56" s="159" t="s">
        <v>120</v>
      </c>
      <c r="B56" s="160" t="s">
        <v>76</v>
      </c>
      <c r="C56" s="177" t="s">
        <v>77</v>
      </c>
      <c r="D56" s="161"/>
      <c r="E56" s="162"/>
      <c r="F56" s="163"/>
      <c r="G56" s="164">
        <v>0</v>
      </c>
      <c r="H56" s="158"/>
      <c r="I56" s="158">
        <v>5566.06</v>
      </c>
      <c r="J56" s="158"/>
      <c r="K56" s="158">
        <v>5857.64</v>
      </c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AG56" t="s">
        <v>121</v>
      </c>
    </row>
    <row r="57" spans="1:60" ht="22.5" x14ac:dyDescent="0.2">
      <c r="A57" s="171">
        <v>31</v>
      </c>
      <c r="B57" s="172" t="s">
        <v>209</v>
      </c>
      <c r="C57" s="180" t="s">
        <v>210</v>
      </c>
      <c r="D57" s="173" t="s">
        <v>147</v>
      </c>
      <c r="E57" s="174">
        <v>6.7</v>
      </c>
      <c r="F57" s="175">
        <v>0</v>
      </c>
      <c r="G57" s="176">
        <v>0</v>
      </c>
      <c r="H57" s="154">
        <v>624.9</v>
      </c>
      <c r="I57" s="154">
        <v>4186.83</v>
      </c>
      <c r="J57" s="154">
        <v>706.1</v>
      </c>
      <c r="K57" s="154">
        <v>4730.87</v>
      </c>
      <c r="L57" s="154">
        <v>21</v>
      </c>
      <c r="M57" s="154">
        <v>10790.417000000001</v>
      </c>
      <c r="N57" s="153">
        <v>1.8907700000000001</v>
      </c>
      <c r="O57" s="153">
        <v>12.668159000000001</v>
      </c>
      <c r="P57" s="153">
        <v>0</v>
      </c>
      <c r="Q57" s="153">
        <v>0</v>
      </c>
      <c r="R57" s="154"/>
      <c r="S57" s="154" t="s">
        <v>124</v>
      </c>
      <c r="T57" s="154" t="s">
        <v>124</v>
      </c>
      <c r="U57" s="154">
        <v>1.6950000000000001</v>
      </c>
      <c r="V57" s="154">
        <v>11.3565</v>
      </c>
      <c r="W57" s="154"/>
      <c r="X57" s="154" t="s">
        <v>125</v>
      </c>
      <c r="Y57" s="154" t="s">
        <v>126</v>
      </c>
      <c r="Z57" s="148"/>
      <c r="AA57" s="148"/>
      <c r="AB57" s="148"/>
      <c r="AC57" s="148"/>
      <c r="AD57" s="148"/>
      <c r="AE57" s="148"/>
      <c r="AF57" s="148"/>
      <c r="AG57" s="148" t="s">
        <v>127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x14ac:dyDescent="0.2">
      <c r="A58" s="171">
        <v>32</v>
      </c>
      <c r="B58" s="172" t="s">
        <v>211</v>
      </c>
      <c r="C58" s="180" t="s">
        <v>212</v>
      </c>
      <c r="D58" s="173" t="s">
        <v>163</v>
      </c>
      <c r="E58" s="174">
        <v>3</v>
      </c>
      <c r="F58" s="175">
        <v>0</v>
      </c>
      <c r="G58" s="176">
        <v>0</v>
      </c>
      <c r="H58" s="154">
        <v>250.41</v>
      </c>
      <c r="I58" s="154">
        <v>751.23</v>
      </c>
      <c r="J58" s="154">
        <v>375.59</v>
      </c>
      <c r="K58" s="154">
        <v>1126.77</v>
      </c>
      <c r="L58" s="154">
        <v>21</v>
      </c>
      <c r="M58" s="154">
        <v>2272.38</v>
      </c>
      <c r="N58" s="153">
        <v>6.6E-3</v>
      </c>
      <c r="O58" s="153">
        <v>1.9799999999999998E-2</v>
      </c>
      <c r="P58" s="153">
        <v>0</v>
      </c>
      <c r="Q58" s="153">
        <v>0</v>
      </c>
      <c r="R58" s="154"/>
      <c r="S58" s="154" t="s">
        <v>124</v>
      </c>
      <c r="T58" s="154" t="s">
        <v>124</v>
      </c>
      <c r="U58" s="154">
        <v>0.56000000000000005</v>
      </c>
      <c r="V58" s="154">
        <v>1.6800000000000002</v>
      </c>
      <c r="W58" s="154"/>
      <c r="X58" s="154" t="s">
        <v>125</v>
      </c>
      <c r="Y58" s="154" t="s">
        <v>126</v>
      </c>
      <c r="Z58" s="148"/>
      <c r="AA58" s="148"/>
      <c r="AB58" s="148"/>
      <c r="AC58" s="148"/>
      <c r="AD58" s="148"/>
      <c r="AE58" s="148"/>
      <c r="AF58" s="148"/>
      <c r="AG58" s="148" t="s">
        <v>127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x14ac:dyDescent="0.2">
      <c r="A59" s="171">
        <v>33</v>
      </c>
      <c r="B59" s="172" t="s">
        <v>213</v>
      </c>
      <c r="C59" s="180" t="s">
        <v>214</v>
      </c>
      <c r="D59" s="173" t="s">
        <v>215</v>
      </c>
      <c r="E59" s="174">
        <v>2</v>
      </c>
      <c r="F59" s="175">
        <v>0</v>
      </c>
      <c r="G59" s="176">
        <v>0</v>
      </c>
      <c r="H59" s="154">
        <v>215</v>
      </c>
      <c r="I59" s="154">
        <v>430</v>
      </c>
      <c r="J59" s="154">
        <v>0</v>
      </c>
      <c r="K59" s="154">
        <v>0</v>
      </c>
      <c r="L59" s="154">
        <v>21</v>
      </c>
      <c r="M59" s="154">
        <v>520.29999999999995</v>
      </c>
      <c r="N59" s="153">
        <v>0</v>
      </c>
      <c r="O59" s="153">
        <v>0</v>
      </c>
      <c r="P59" s="153">
        <v>0</v>
      </c>
      <c r="Q59" s="153">
        <v>0</v>
      </c>
      <c r="R59" s="154"/>
      <c r="S59" s="154" t="s">
        <v>194</v>
      </c>
      <c r="T59" s="154" t="s">
        <v>195</v>
      </c>
      <c r="U59" s="154">
        <v>0</v>
      </c>
      <c r="V59" s="154">
        <v>0</v>
      </c>
      <c r="W59" s="154"/>
      <c r="X59" s="154" t="s">
        <v>125</v>
      </c>
      <c r="Y59" s="154" t="s">
        <v>126</v>
      </c>
      <c r="Z59" s="148"/>
      <c r="AA59" s="148"/>
      <c r="AB59" s="148"/>
      <c r="AC59" s="148"/>
      <c r="AD59" s="148"/>
      <c r="AE59" s="148"/>
      <c r="AF59" s="148"/>
      <c r="AG59" s="148" t="s">
        <v>127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x14ac:dyDescent="0.2">
      <c r="A60" s="171">
        <v>34</v>
      </c>
      <c r="B60" s="172" t="s">
        <v>216</v>
      </c>
      <c r="C60" s="180" t="s">
        <v>217</v>
      </c>
      <c r="D60" s="173" t="s">
        <v>215</v>
      </c>
      <c r="E60" s="174">
        <v>1</v>
      </c>
      <c r="F60" s="175">
        <v>0</v>
      </c>
      <c r="G60" s="176">
        <v>0</v>
      </c>
      <c r="H60" s="154">
        <v>198</v>
      </c>
      <c r="I60" s="154">
        <v>198</v>
      </c>
      <c r="J60" s="154">
        <v>0</v>
      </c>
      <c r="K60" s="154">
        <v>0</v>
      </c>
      <c r="L60" s="154">
        <v>21</v>
      </c>
      <c r="M60" s="154">
        <v>239.58</v>
      </c>
      <c r="N60" s="153">
        <v>0</v>
      </c>
      <c r="O60" s="153">
        <v>0</v>
      </c>
      <c r="P60" s="153">
        <v>0</v>
      </c>
      <c r="Q60" s="153">
        <v>0</v>
      </c>
      <c r="R60" s="154"/>
      <c r="S60" s="154" t="s">
        <v>194</v>
      </c>
      <c r="T60" s="154" t="s">
        <v>195</v>
      </c>
      <c r="U60" s="154">
        <v>0</v>
      </c>
      <c r="V60" s="154">
        <v>0</v>
      </c>
      <c r="W60" s="154"/>
      <c r="X60" s="154" t="s">
        <v>125</v>
      </c>
      <c r="Y60" s="154" t="s">
        <v>126</v>
      </c>
      <c r="Z60" s="148"/>
      <c r="AA60" s="148"/>
      <c r="AB60" s="148"/>
      <c r="AC60" s="148"/>
      <c r="AD60" s="148"/>
      <c r="AE60" s="148"/>
      <c r="AF60" s="148"/>
      <c r="AG60" s="148" t="s">
        <v>127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x14ac:dyDescent="0.2">
      <c r="A61" s="159" t="s">
        <v>120</v>
      </c>
      <c r="B61" s="160" t="s">
        <v>78</v>
      </c>
      <c r="C61" s="177" t="s">
        <v>79</v>
      </c>
      <c r="D61" s="161"/>
      <c r="E61" s="162"/>
      <c r="F61" s="163"/>
      <c r="G61" s="164">
        <v>0</v>
      </c>
      <c r="H61" s="158"/>
      <c r="I61" s="158">
        <v>51448.88</v>
      </c>
      <c r="J61" s="158"/>
      <c r="K61" s="158">
        <v>5850.12</v>
      </c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AG61" t="s">
        <v>121</v>
      </c>
    </row>
    <row r="62" spans="1:60" x14ac:dyDescent="0.2">
      <c r="A62" s="171">
        <v>35</v>
      </c>
      <c r="B62" s="172" t="s">
        <v>218</v>
      </c>
      <c r="C62" s="180" t="s">
        <v>219</v>
      </c>
      <c r="D62" s="173" t="s">
        <v>123</v>
      </c>
      <c r="E62" s="174">
        <v>10.1</v>
      </c>
      <c r="F62" s="175">
        <v>0</v>
      </c>
      <c r="G62" s="176">
        <v>0</v>
      </c>
      <c r="H62" s="154">
        <v>433.78</v>
      </c>
      <c r="I62" s="154">
        <v>4381.1779999999999</v>
      </c>
      <c r="J62" s="154">
        <v>579.22</v>
      </c>
      <c r="K62" s="154">
        <v>5850.1220000000003</v>
      </c>
      <c r="L62" s="154">
        <v>21</v>
      </c>
      <c r="M62" s="154">
        <v>12379.873</v>
      </c>
      <c r="N62" s="153">
        <v>0.31387999999999999</v>
      </c>
      <c r="O62" s="153">
        <v>3.170188</v>
      </c>
      <c r="P62" s="153">
        <v>0</v>
      </c>
      <c r="Q62" s="153">
        <v>0</v>
      </c>
      <c r="R62" s="154"/>
      <c r="S62" s="154" t="s">
        <v>124</v>
      </c>
      <c r="T62" s="154" t="s">
        <v>124</v>
      </c>
      <c r="U62" s="154">
        <v>1.208</v>
      </c>
      <c r="V62" s="154">
        <v>12.200799999999999</v>
      </c>
      <c r="W62" s="154"/>
      <c r="X62" s="154" t="s">
        <v>125</v>
      </c>
      <c r="Y62" s="154" t="s">
        <v>126</v>
      </c>
      <c r="Z62" s="148"/>
      <c r="AA62" s="148"/>
      <c r="AB62" s="148"/>
      <c r="AC62" s="148"/>
      <c r="AD62" s="148"/>
      <c r="AE62" s="148"/>
      <c r="AF62" s="148"/>
      <c r="AG62" s="148" t="s">
        <v>127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ht="22.5" x14ac:dyDescent="0.2">
      <c r="A63" s="171">
        <v>36</v>
      </c>
      <c r="B63" s="172" t="s">
        <v>220</v>
      </c>
      <c r="C63" s="180" t="s">
        <v>221</v>
      </c>
      <c r="D63" s="173" t="s">
        <v>222</v>
      </c>
      <c r="E63" s="174">
        <v>49.1</v>
      </c>
      <c r="F63" s="175">
        <v>0</v>
      </c>
      <c r="G63" s="176">
        <v>0</v>
      </c>
      <c r="H63" s="154">
        <v>237</v>
      </c>
      <c r="I63" s="154">
        <v>11636.7</v>
      </c>
      <c r="J63" s="154">
        <v>0</v>
      </c>
      <c r="K63" s="154">
        <v>0</v>
      </c>
      <c r="L63" s="154">
        <v>21</v>
      </c>
      <c r="M63" s="154">
        <v>14080.407000000001</v>
      </c>
      <c r="N63" s="153">
        <v>0</v>
      </c>
      <c r="O63" s="153">
        <v>0</v>
      </c>
      <c r="P63" s="153">
        <v>0</v>
      </c>
      <c r="Q63" s="153">
        <v>0</v>
      </c>
      <c r="R63" s="154"/>
      <c r="S63" s="154" t="s">
        <v>194</v>
      </c>
      <c r="T63" s="154" t="s">
        <v>195</v>
      </c>
      <c r="U63" s="154">
        <v>0</v>
      </c>
      <c r="V63" s="154">
        <v>0</v>
      </c>
      <c r="W63" s="154"/>
      <c r="X63" s="154" t="s">
        <v>223</v>
      </c>
      <c r="Y63" s="154" t="s">
        <v>126</v>
      </c>
      <c r="Z63" s="148"/>
      <c r="AA63" s="148"/>
      <c r="AB63" s="148"/>
      <c r="AC63" s="148"/>
      <c r="AD63" s="148"/>
      <c r="AE63" s="148"/>
      <c r="AF63" s="148"/>
      <c r="AG63" s="148" t="s">
        <v>224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x14ac:dyDescent="0.2">
      <c r="A64" s="171">
        <v>37</v>
      </c>
      <c r="B64" s="172" t="s">
        <v>225</v>
      </c>
      <c r="C64" s="180" t="s">
        <v>226</v>
      </c>
      <c r="D64" s="173" t="s">
        <v>227</v>
      </c>
      <c r="E64" s="174">
        <v>0.28000000000000003</v>
      </c>
      <c r="F64" s="175">
        <v>0</v>
      </c>
      <c r="G64" s="176">
        <v>0</v>
      </c>
      <c r="H64" s="154">
        <v>3180</v>
      </c>
      <c r="I64" s="154">
        <v>890.40000000000009</v>
      </c>
      <c r="J64" s="154">
        <v>0</v>
      </c>
      <c r="K64" s="154">
        <v>0</v>
      </c>
      <c r="L64" s="154">
        <v>21</v>
      </c>
      <c r="M64" s="154">
        <v>1077.384</v>
      </c>
      <c r="N64" s="153">
        <v>1</v>
      </c>
      <c r="O64" s="153">
        <v>0.28000000000000003</v>
      </c>
      <c r="P64" s="153">
        <v>0</v>
      </c>
      <c r="Q64" s="153">
        <v>0</v>
      </c>
      <c r="R64" s="154" t="s">
        <v>228</v>
      </c>
      <c r="S64" s="154" t="s">
        <v>124</v>
      </c>
      <c r="T64" s="154" t="s">
        <v>124</v>
      </c>
      <c r="U64" s="154">
        <v>0</v>
      </c>
      <c r="V64" s="154">
        <v>0</v>
      </c>
      <c r="W64" s="154"/>
      <c r="X64" s="154" t="s">
        <v>223</v>
      </c>
      <c r="Y64" s="154" t="s">
        <v>126</v>
      </c>
      <c r="Z64" s="148"/>
      <c r="AA64" s="148"/>
      <c r="AB64" s="148"/>
      <c r="AC64" s="148"/>
      <c r="AD64" s="148"/>
      <c r="AE64" s="148"/>
      <c r="AF64" s="148"/>
      <c r="AG64" s="148" t="s">
        <v>224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ht="22.5" x14ac:dyDescent="0.2">
      <c r="A65" s="171">
        <v>38</v>
      </c>
      <c r="B65" s="172" t="s">
        <v>229</v>
      </c>
      <c r="C65" s="180" t="s">
        <v>230</v>
      </c>
      <c r="D65" s="173" t="s">
        <v>147</v>
      </c>
      <c r="E65" s="174">
        <v>20.3</v>
      </c>
      <c r="F65" s="175">
        <v>0</v>
      </c>
      <c r="G65" s="176">
        <v>0</v>
      </c>
      <c r="H65" s="154">
        <v>1250</v>
      </c>
      <c r="I65" s="154">
        <v>25375</v>
      </c>
      <c r="J65" s="154">
        <v>0</v>
      </c>
      <c r="K65" s="154">
        <v>0</v>
      </c>
      <c r="L65" s="154">
        <v>21</v>
      </c>
      <c r="M65" s="154">
        <v>30703.75</v>
      </c>
      <c r="N65" s="153">
        <v>2.5550000000000002</v>
      </c>
      <c r="O65" s="153">
        <v>51.866500000000002</v>
      </c>
      <c r="P65" s="153">
        <v>0</v>
      </c>
      <c r="Q65" s="153">
        <v>0</v>
      </c>
      <c r="R65" s="154" t="s">
        <v>228</v>
      </c>
      <c r="S65" s="154" t="s">
        <v>124</v>
      </c>
      <c r="T65" s="154" t="s">
        <v>195</v>
      </c>
      <c r="U65" s="154">
        <v>0.19</v>
      </c>
      <c r="V65" s="154">
        <v>3.8570000000000002</v>
      </c>
      <c r="W65" s="154"/>
      <c r="X65" s="154" t="s">
        <v>223</v>
      </c>
      <c r="Y65" s="154" t="s">
        <v>126</v>
      </c>
      <c r="Z65" s="148"/>
      <c r="AA65" s="148"/>
      <c r="AB65" s="148"/>
      <c r="AC65" s="148"/>
      <c r="AD65" s="148"/>
      <c r="AE65" s="148"/>
      <c r="AF65" s="148"/>
      <c r="AG65" s="148" t="s">
        <v>224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ht="22.5" x14ac:dyDescent="0.2">
      <c r="A66" s="171">
        <v>39</v>
      </c>
      <c r="B66" s="172" t="s">
        <v>231</v>
      </c>
      <c r="C66" s="180" t="s">
        <v>232</v>
      </c>
      <c r="D66" s="173" t="s">
        <v>123</v>
      </c>
      <c r="E66" s="174">
        <v>1.8</v>
      </c>
      <c r="F66" s="175">
        <v>0</v>
      </c>
      <c r="G66" s="176">
        <v>0</v>
      </c>
      <c r="H66" s="154">
        <v>417</v>
      </c>
      <c r="I66" s="154">
        <v>750.6</v>
      </c>
      <c r="J66" s="154">
        <v>0</v>
      </c>
      <c r="K66" s="154">
        <v>0</v>
      </c>
      <c r="L66" s="154">
        <v>21</v>
      </c>
      <c r="M66" s="154">
        <v>908.226</v>
      </c>
      <c r="N66" s="153">
        <v>8.6999999999999994E-2</v>
      </c>
      <c r="O66" s="153">
        <v>0.15659999999999999</v>
      </c>
      <c r="P66" s="153">
        <v>0</v>
      </c>
      <c r="Q66" s="153">
        <v>0</v>
      </c>
      <c r="R66" s="154" t="s">
        <v>228</v>
      </c>
      <c r="S66" s="154" t="s">
        <v>124</v>
      </c>
      <c r="T66" s="154" t="s">
        <v>124</v>
      </c>
      <c r="U66" s="154">
        <v>0</v>
      </c>
      <c r="V66" s="154">
        <v>0</v>
      </c>
      <c r="W66" s="154"/>
      <c r="X66" s="154" t="s">
        <v>223</v>
      </c>
      <c r="Y66" s="154" t="s">
        <v>126</v>
      </c>
      <c r="Z66" s="148"/>
      <c r="AA66" s="148"/>
      <c r="AB66" s="148"/>
      <c r="AC66" s="148"/>
      <c r="AD66" s="148"/>
      <c r="AE66" s="148"/>
      <c r="AF66" s="148"/>
      <c r="AG66" s="148" t="s">
        <v>224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ht="22.5" x14ac:dyDescent="0.2">
      <c r="A67" s="171">
        <v>40</v>
      </c>
      <c r="B67" s="172" t="s">
        <v>233</v>
      </c>
      <c r="C67" s="180" t="s">
        <v>234</v>
      </c>
      <c r="D67" s="173" t="s">
        <v>222</v>
      </c>
      <c r="E67" s="174">
        <v>18.7</v>
      </c>
      <c r="F67" s="175">
        <v>0</v>
      </c>
      <c r="G67" s="176">
        <v>0</v>
      </c>
      <c r="H67" s="154">
        <v>450</v>
      </c>
      <c r="I67" s="154">
        <v>8415</v>
      </c>
      <c r="J67" s="154">
        <v>0</v>
      </c>
      <c r="K67" s="154">
        <v>0</v>
      </c>
      <c r="L67" s="154">
        <v>21</v>
      </c>
      <c r="M67" s="154">
        <v>10182.15</v>
      </c>
      <c r="N67" s="153">
        <v>0</v>
      </c>
      <c r="O67" s="153">
        <v>0</v>
      </c>
      <c r="P67" s="153">
        <v>0</v>
      </c>
      <c r="Q67" s="153">
        <v>0</v>
      </c>
      <c r="R67" s="154"/>
      <c r="S67" s="154" t="s">
        <v>194</v>
      </c>
      <c r="T67" s="154" t="s">
        <v>195</v>
      </c>
      <c r="U67" s="154">
        <v>0</v>
      </c>
      <c r="V67" s="154">
        <v>0</v>
      </c>
      <c r="W67" s="154"/>
      <c r="X67" s="154" t="s">
        <v>223</v>
      </c>
      <c r="Y67" s="154" t="s">
        <v>126</v>
      </c>
      <c r="Z67" s="148"/>
      <c r="AA67" s="148"/>
      <c r="AB67" s="148"/>
      <c r="AC67" s="148"/>
      <c r="AD67" s="148"/>
      <c r="AE67" s="148"/>
      <c r="AF67" s="148"/>
      <c r="AG67" s="148" t="s">
        <v>224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x14ac:dyDescent="0.2">
      <c r="A68" s="159" t="s">
        <v>120</v>
      </c>
      <c r="B68" s="160" t="s">
        <v>80</v>
      </c>
      <c r="C68" s="177" t="s">
        <v>81</v>
      </c>
      <c r="D68" s="161"/>
      <c r="E68" s="162"/>
      <c r="F68" s="163"/>
      <c r="G68" s="164">
        <v>0</v>
      </c>
      <c r="H68" s="158"/>
      <c r="I68" s="158">
        <v>114210.87</v>
      </c>
      <c r="J68" s="158"/>
      <c r="K68" s="158">
        <v>56905.03</v>
      </c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AG68" t="s">
        <v>121</v>
      </c>
    </row>
    <row r="69" spans="1:60" x14ac:dyDescent="0.2">
      <c r="A69" s="171">
        <v>41</v>
      </c>
      <c r="B69" s="172" t="s">
        <v>235</v>
      </c>
      <c r="C69" s="180" t="s">
        <v>236</v>
      </c>
      <c r="D69" s="173" t="s">
        <v>163</v>
      </c>
      <c r="E69" s="174">
        <v>3</v>
      </c>
      <c r="F69" s="175">
        <v>0</v>
      </c>
      <c r="G69" s="176">
        <v>0</v>
      </c>
      <c r="H69" s="154">
        <v>1.42</v>
      </c>
      <c r="I69" s="154">
        <v>4.26</v>
      </c>
      <c r="J69" s="154">
        <v>214.58</v>
      </c>
      <c r="K69" s="154">
        <v>643.74</v>
      </c>
      <c r="L69" s="154">
        <v>21</v>
      </c>
      <c r="M69" s="154">
        <v>784.08</v>
      </c>
      <c r="N69" s="153">
        <v>5.0000000000000002E-5</v>
      </c>
      <c r="O69" s="153">
        <v>1.5000000000000001E-4</v>
      </c>
      <c r="P69" s="153">
        <v>0</v>
      </c>
      <c r="Q69" s="153">
        <v>0</v>
      </c>
      <c r="R69" s="154"/>
      <c r="S69" s="154" t="s">
        <v>124</v>
      </c>
      <c r="T69" s="154" t="s">
        <v>124</v>
      </c>
      <c r="U69" s="154">
        <v>0.42</v>
      </c>
      <c r="V69" s="154">
        <v>1.26</v>
      </c>
      <c r="W69" s="154"/>
      <c r="X69" s="154" t="s">
        <v>125</v>
      </c>
      <c r="Y69" s="154" t="s">
        <v>126</v>
      </c>
      <c r="Z69" s="148"/>
      <c r="AA69" s="148"/>
      <c r="AB69" s="148"/>
      <c r="AC69" s="148"/>
      <c r="AD69" s="148"/>
      <c r="AE69" s="148"/>
      <c r="AF69" s="148"/>
      <c r="AG69" s="148" t="s">
        <v>127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x14ac:dyDescent="0.2">
      <c r="A70" s="171">
        <v>42</v>
      </c>
      <c r="B70" s="172" t="s">
        <v>237</v>
      </c>
      <c r="C70" s="180" t="s">
        <v>238</v>
      </c>
      <c r="D70" s="173" t="s">
        <v>163</v>
      </c>
      <c r="E70" s="174">
        <v>7</v>
      </c>
      <c r="F70" s="175">
        <v>0</v>
      </c>
      <c r="G70" s="176">
        <v>0</v>
      </c>
      <c r="H70" s="154">
        <v>1.07</v>
      </c>
      <c r="I70" s="154">
        <v>7.49</v>
      </c>
      <c r="J70" s="154">
        <v>181.43</v>
      </c>
      <c r="K70" s="154">
        <v>1270.01</v>
      </c>
      <c r="L70" s="154">
        <v>21</v>
      </c>
      <c r="M70" s="154">
        <v>1545.7750000000001</v>
      </c>
      <c r="N70" s="153">
        <v>4.0000000000000003E-5</v>
      </c>
      <c r="O70" s="153">
        <v>2.8000000000000003E-4</v>
      </c>
      <c r="P70" s="153">
        <v>0</v>
      </c>
      <c r="Q70" s="153">
        <v>0</v>
      </c>
      <c r="R70" s="154"/>
      <c r="S70" s="154" t="s">
        <v>124</v>
      </c>
      <c r="T70" s="154" t="s">
        <v>124</v>
      </c>
      <c r="U70" s="154">
        <v>0.35499999999999998</v>
      </c>
      <c r="V70" s="154">
        <v>2.4849999999999999</v>
      </c>
      <c r="W70" s="154"/>
      <c r="X70" s="154" t="s">
        <v>125</v>
      </c>
      <c r="Y70" s="154" t="s">
        <v>126</v>
      </c>
      <c r="Z70" s="148"/>
      <c r="AA70" s="148"/>
      <c r="AB70" s="148"/>
      <c r="AC70" s="148"/>
      <c r="AD70" s="148"/>
      <c r="AE70" s="148"/>
      <c r="AF70" s="148"/>
      <c r="AG70" s="148" t="s">
        <v>127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x14ac:dyDescent="0.2">
      <c r="A71" s="171">
        <v>43</v>
      </c>
      <c r="B71" s="172" t="s">
        <v>239</v>
      </c>
      <c r="C71" s="180" t="s">
        <v>240</v>
      </c>
      <c r="D71" s="173" t="s">
        <v>138</v>
      </c>
      <c r="E71" s="174">
        <v>67.400000000000006</v>
      </c>
      <c r="F71" s="175">
        <v>0</v>
      </c>
      <c r="G71" s="176">
        <v>0</v>
      </c>
      <c r="H71" s="154">
        <v>7.46</v>
      </c>
      <c r="I71" s="154">
        <v>502.80400000000003</v>
      </c>
      <c r="J71" s="154">
        <v>48.54</v>
      </c>
      <c r="K71" s="154">
        <v>3271.596</v>
      </c>
      <c r="L71" s="154">
        <v>21</v>
      </c>
      <c r="M71" s="154">
        <v>4567.0240000000003</v>
      </c>
      <c r="N71" s="153">
        <v>0</v>
      </c>
      <c r="O71" s="153">
        <v>0</v>
      </c>
      <c r="P71" s="153">
        <v>0</v>
      </c>
      <c r="Q71" s="153">
        <v>0</v>
      </c>
      <c r="R71" s="154"/>
      <c r="S71" s="154" t="s">
        <v>124</v>
      </c>
      <c r="T71" s="154" t="s">
        <v>124</v>
      </c>
      <c r="U71" s="154">
        <v>9.1999999999999998E-2</v>
      </c>
      <c r="V71" s="154">
        <v>6.2008000000000001</v>
      </c>
      <c r="W71" s="154"/>
      <c r="X71" s="154" t="s">
        <v>125</v>
      </c>
      <c r="Y71" s="154" t="s">
        <v>126</v>
      </c>
      <c r="Z71" s="148"/>
      <c r="AA71" s="148"/>
      <c r="AB71" s="148"/>
      <c r="AC71" s="148"/>
      <c r="AD71" s="148"/>
      <c r="AE71" s="148"/>
      <c r="AF71" s="148"/>
      <c r="AG71" s="148" t="s">
        <v>127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x14ac:dyDescent="0.2">
      <c r="A72" s="171">
        <v>44</v>
      </c>
      <c r="B72" s="172" t="s">
        <v>241</v>
      </c>
      <c r="C72" s="180" t="s">
        <v>242</v>
      </c>
      <c r="D72" s="173" t="s">
        <v>243</v>
      </c>
      <c r="E72" s="174">
        <v>1</v>
      </c>
      <c r="F72" s="175">
        <v>0</v>
      </c>
      <c r="G72" s="176">
        <v>0</v>
      </c>
      <c r="H72" s="154">
        <v>904.04</v>
      </c>
      <c r="I72" s="154">
        <v>904.04</v>
      </c>
      <c r="J72" s="154">
        <v>4325.96</v>
      </c>
      <c r="K72" s="154">
        <v>4325.96</v>
      </c>
      <c r="L72" s="154">
        <v>21</v>
      </c>
      <c r="M72" s="154">
        <v>6328.3</v>
      </c>
      <c r="N72" s="153">
        <v>3.2000000000000003E-4</v>
      </c>
      <c r="O72" s="153">
        <v>3.2000000000000003E-4</v>
      </c>
      <c r="P72" s="153">
        <v>0</v>
      </c>
      <c r="Q72" s="153">
        <v>0</v>
      </c>
      <c r="R72" s="154"/>
      <c r="S72" s="154" t="s">
        <v>124</v>
      </c>
      <c r="T72" s="154" t="s">
        <v>124</v>
      </c>
      <c r="U72" s="154">
        <v>8.1999999999999993</v>
      </c>
      <c r="V72" s="154">
        <v>8.1999999999999993</v>
      </c>
      <c r="W72" s="154"/>
      <c r="X72" s="154" t="s">
        <v>125</v>
      </c>
      <c r="Y72" s="154" t="s">
        <v>126</v>
      </c>
      <c r="Z72" s="148"/>
      <c r="AA72" s="148"/>
      <c r="AB72" s="148"/>
      <c r="AC72" s="148"/>
      <c r="AD72" s="148"/>
      <c r="AE72" s="148"/>
      <c r="AF72" s="148"/>
      <c r="AG72" s="148" t="s">
        <v>127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x14ac:dyDescent="0.2">
      <c r="A73" s="171">
        <v>45</v>
      </c>
      <c r="B73" s="172" t="s">
        <v>244</v>
      </c>
      <c r="C73" s="180" t="s">
        <v>245</v>
      </c>
      <c r="D73" s="173" t="s">
        <v>163</v>
      </c>
      <c r="E73" s="174">
        <v>2</v>
      </c>
      <c r="F73" s="175">
        <v>0</v>
      </c>
      <c r="G73" s="176">
        <v>0</v>
      </c>
      <c r="H73" s="154">
        <v>3944.63</v>
      </c>
      <c r="I73" s="154">
        <v>7889.26</v>
      </c>
      <c r="J73" s="154">
        <v>12015.37</v>
      </c>
      <c r="K73" s="154">
        <v>24030.74</v>
      </c>
      <c r="L73" s="154">
        <v>21</v>
      </c>
      <c r="M73" s="154">
        <v>38623.199999999997</v>
      </c>
      <c r="N73" s="153">
        <v>2.2089799999999999</v>
      </c>
      <c r="O73" s="153">
        <v>4.4179599999999999</v>
      </c>
      <c r="P73" s="153">
        <v>0</v>
      </c>
      <c r="Q73" s="153">
        <v>0</v>
      </c>
      <c r="R73" s="154"/>
      <c r="S73" s="154" t="s">
        <v>124</v>
      </c>
      <c r="T73" s="154" t="s">
        <v>124</v>
      </c>
      <c r="U73" s="154">
        <v>21.292000000000002</v>
      </c>
      <c r="V73" s="154">
        <v>42.584000000000003</v>
      </c>
      <c r="W73" s="154"/>
      <c r="X73" s="154" t="s">
        <v>125</v>
      </c>
      <c r="Y73" s="154" t="s">
        <v>126</v>
      </c>
      <c r="Z73" s="148"/>
      <c r="AA73" s="148"/>
      <c r="AB73" s="148"/>
      <c r="AC73" s="148"/>
      <c r="AD73" s="148"/>
      <c r="AE73" s="148"/>
      <c r="AF73" s="148"/>
      <c r="AG73" s="148" t="s">
        <v>127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x14ac:dyDescent="0.2">
      <c r="A74" s="171">
        <v>46</v>
      </c>
      <c r="B74" s="172" t="s">
        <v>246</v>
      </c>
      <c r="C74" s="180" t="s">
        <v>247</v>
      </c>
      <c r="D74" s="173" t="s">
        <v>163</v>
      </c>
      <c r="E74" s="174">
        <v>2</v>
      </c>
      <c r="F74" s="175">
        <v>0</v>
      </c>
      <c r="G74" s="176">
        <v>0</v>
      </c>
      <c r="H74" s="154">
        <v>2178.25</v>
      </c>
      <c r="I74" s="154">
        <v>4356.5</v>
      </c>
      <c r="J74" s="154">
        <v>901.75</v>
      </c>
      <c r="K74" s="154">
        <v>1803.5</v>
      </c>
      <c r="L74" s="154">
        <v>21</v>
      </c>
      <c r="M74" s="154">
        <v>7453.6</v>
      </c>
      <c r="N74" s="153">
        <v>0.45743</v>
      </c>
      <c r="O74" s="153">
        <v>0.91486000000000001</v>
      </c>
      <c r="P74" s="153">
        <v>0</v>
      </c>
      <c r="Q74" s="153">
        <v>0</v>
      </c>
      <c r="R74" s="154"/>
      <c r="S74" s="154" t="s">
        <v>124</v>
      </c>
      <c r="T74" s="154" t="s">
        <v>124</v>
      </c>
      <c r="U74" s="154">
        <v>1.3</v>
      </c>
      <c r="V74" s="154">
        <v>2.6</v>
      </c>
      <c r="W74" s="154"/>
      <c r="X74" s="154" t="s">
        <v>125</v>
      </c>
      <c r="Y74" s="154" t="s">
        <v>126</v>
      </c>
      <c r="Z74" s="148"/>
      <c r="AA74" s="148"/>
      <c r="AB74" s="148"/>
      <c r="AC74" s="148"/>
      <c r="AD74" s="148"/>
      <c r="AE74" s="148"/>
      <c r="AF74" s="148"/>
      <c r="AG74" s="148" t="s">
        <v>127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x14ac:dyDescent="0.2">
      <c r="A75" s="171">
        <v>47</v>
      </c>
      <c r="B75" s="172" t="s">
        <v>248</v>
      </c>
      <c r="C75" s="180" t="s">
        <v>249</v>
      </c>
      <c r="D75" s="173" t="s">
        <v>163</v>
      </c>
      <c r="E75" s="174">
        <v>4</v>
      </c>
      <c r="F75" s="175">
        <v>0</v>
      </c>
      <c r="G75" s="176">
        <v>0</v>
      </c>
      <c r="H75" s="154">
        <v>75.09</v>
      </c>
      <c r="I75" s="154">
        <v>300.36</v>
      </c>
      <c r="J75" s="154">
        <v>2244.91</v>
      </c>
      <c r="K75" s="154">
        <v>8979.64</v>
      </c>
      <c r="L75" s="154">
        <v>21</v>
      </c>
      <c r="M75" s="154">
        <v>11228.8</v>
      </c>
      <c r="N75" s="153">
        <v>9.8600000000000007E-3</v>
      </c>
      <c r="O75" s="153">
        <v>3.9440000000000003E-2</v>
      </c>
      <c r="P75" s="153">
        <v>0</v>
      </c>
      <c r="Q75" s="153">
        <v>0</v>
      </c>
      <c r="R75" s="154"/>
      <c r="S75" s="154" t="s">
        <v>124</v>
      </c>
      <c r="T75" s="154" t="s">
        <v>124</v>
      </c>
      <c r="U75" s="154">
        <v>2.2480000000000002</v>
      </c>
      <c r="V75" s="154">
        <v>8.9920000000000009</v>
      </c>
      <c r="W75" s="154"/>
      <c r="X75" s="154" t="s">
        <v>125</v>
      </c>
      <c r="Y75" s="154" t="s">
        <v>126</v>
      </c>
      <c r="Z75" s="148"/>
      <c r="AA75" s="148"/>
      <c r="AB75" s="148"/>
      <c r="AC75" s="148"/>
      <c r="AD75" s="148"/>
      <c r="AE75" s="148"/>
      <c r="AF75" s="148"/>
      <c r="AG75" s="148" t="s">
        <v>127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x14ac:dyDescent="0.2">
      <c r="A76" s="171">
        <v>48</v>
      </c>
      <c r="B76" s="172" t="s">
        <v>250</v>
      </c>
      <c r="C76" s="180" t="s">
        <v>251</v>
      </c>
      <c r="D76" s="173" t="s">
        <v>163</v>
      </c>
      <c r="E76" s="174">
        <v>2</v>
      </c>
      <c r="F76" s="175">
        <v>0</v>
      </c>
      <c r="G76" s="176">
        <v>0</v>
      </c>
      <c r="H76" s="154">
        <v>622.9</v>
      </c>
      <c r="I76" s="154">
        <v>1245.8</v>
      </c>
      <c r="J76" s="154">
        <v>3287.1</v>
      </c>
      <c r="K76" s="154">
        <v>6574.2</v>
      </c>
      <c r="L76" s="154">
        <v>21</v>
      </c>
      <c r="M76" s="154">
        <v>9462.2000000000007</v>
      </c>
      <c r="N76" s="153">
        <v>0.28652</v>
      </c>
      <c r="O76" s="153">
        <v>0.57303999999999999</v>
      </c>
      <c r="P76" s="153">
        <v>0</v>
      </c>
      <c r="Q76" s="153">
        <v>0</v>
      </c>
      <c r="R76" s="154"/>
      <c r="S76" s="154" t="s">
        <v>124</v>
      </c>
      <c r="T76" s="154" t="s">
        <v>124</v>
      </c>
      <c r="U76" s="154">
        <v>3.286</v>
      </c>
      <c r="V76" s="154">
        <v>6.5720000000000001</v>
      </c>
      <c r="W76" s="154"/>
      <c r="X76" s="154" t="s">
        <v>125</v>
      </c>
      <c r="Y76" s="154" t="s">
        <v>126</v>
      </c>
      <c r="Z76" s="148"/>
      <c r="AA76" s="148"/>
      <c r="AB76" s="148"/>
      <c r="AC76" s="148"/>
      <c r="AD76" s="148"/>
      <c r="AE76" s="148"/>
      <c r="AF76" s="148"/>
      <c r="AG76" s="148" t="s">
        <v>127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x14ac:dyDescent="0.2">
      <c r="A77" s="171">
        <v>49</v>
      </c>
      <c r="B77" s="172" t="s">
        <v>252</v>
      </c>
      <c r="C77" s="180" t="s">
        <v>253</v>
      </c>
      <c r="D77" s="173" t="s">
        <v>163</v>
      </c>
      <c r="E77" s="174">
        <v>2</v>
      </c>
      <c r="F77" s="175">
        <v>0</v>
      </c>
      <c r="G77" s="176">
        <v>0</v>
      </c>
      <c r="H77" s="154">
        <v>0</v>
      </c>
      <c r="I77" s="154">
        <v>0</v>
      </c>
      <c r="J77" s="154">
        <v>648</v>
      </c>
      <c r="K77" s="154">
        <v>1296</v>
      </c>
      <c r="L77" s="154">
        <v>21</v>
      </c>
      <c r="M77" s="154">
        <v>1568.16</v>
      </c>
      <c r="N77" s="153">
        <v>0</v>
      </c>
      <c r="O77" s="153">
        <v>0</v>
      </c>
      <c r="P77" s="153">
        <v>0</v>
      </c>
      <c r="Q77" s="153">
        <v>0</v>
      </c>
      <c r="R77" s="154"/>
      <c r="S77" s="154" t="s">
        <v>124</v>
      </c>
      <c r="T77" s="154" t="s">
        <v>124</v>
      </c>
      <c r="U77" s="154">
        <v>1.25</v>
      </c>
      <c r="V77" s="154">
        <v>2.5</v>
      </c>
      <c r="W77" s="154"/>
      <c r="X77" s="154" t="s">
        <v>125</v>
      </c>
      <c r="Y77" s="154" t="s">
        <v>126</v>
      </c>
      <c r="Z77" s="148"/>
      <c r="AA77" s="148"/>
      <c r="AB77" s="148"/>
      <c r="AC77" s="148"/>
      <c r="AD77" s="148"/>
      <c r="AE77" s="148"/>
      <c r="AF77" s="148"/>
      <c r="AG77" s="148" t="s">
        <v>127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ht="22.5" x14ac:dyDescent="0.2">
      <c r="A78" s="171">
        <v>50</v>
      </c>
      <c r="B78" s="172" t="s">
        <v>254</v>
      </c>
      <c r="C78" s="180" t="s">
        <v>255</v>
      </c>
      <c r="D78" s="173" t="s">
        <v>163</v>
      </c>
      <c r="E78" s="174">
        <v>2</v>
      </c>
      <c r="F78" s="175">
        <v>0</v>
      </c>
      <c r="G78" s="176">
        <v>0</v>
      </c>
      <c r="H78" s="154">
        <v>3145.94</v>
      </c>
      <c r="I78" s="154">
        <v>6291.88</v>
      </c>
      <c r="J78" s="154">
        <v>954.06</v>
      </c>
      <c r="K78" s="154">
        <v>1908.12</v>
      </c>
      <c r="L78" s="154">
        <v>21</v>
      </c>
      <c r="M78" s="154">
        <v>9922</v>
      </c>
      <c r="N78" s="153">
        <v>3.0596700000000001</v>
      </c>
      <c r="O78" s="153">
        <v>6.1193400000000002</v>
      </c>
      <c r="P78" s="153">
        <v>0</v>
      </c>
      <c r="Q78" s="153">
        <v>0</v>
      </c>
      <c r="R78" s="154"/>
      <c r="S78" s="154" t="s">
        <v>124</v>
      </c>
      <c r="T78" s="154" t="s">
        <v>195</v>
      </c>
      <c r="U78" s="154">
        <v>5.024</v>
      </c>
      <c r="V78" s="154">
        <v>10.048</v>
      </c>
      <c r="W78" s="154"/>
      <c r="X78" s="154" t="s">
        <v>125</v>
      </c>
      <c r="Y78" s="154" t="s">
        <v>126</v>
      </c>
      <c r="Z78" s="148"/>
      <c r="AA78" s="148"/>
      <c r="AB78" s="148"/>
      <c r="AC78" s="148"/>
      <c r="AD78" s="148"/>
      <c r="AE78" s="148"/>
      <c r="AF78" s="148"/>
      <c r="AG78" s="148" t="s">
        <v>127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ht="22.5" x14ac:dyDescent="0.2">
      <c r="A79" s="171">
        <v>51</v>
      </c>
      <c r="B79" s="172" t="s">
        <v>256</v>
      </c>
      <c r="C79" s="180" t="s">
        <v>257</v>
      </c>
      <c r="D79" s="173" t="s">
        <v>163</v>
      </c>
      <c r="E79" s="174">
        <v>2</v>
      </c>
      <c r="F79" s="175">
        <v>0</v>
      </c>
      <c r="G79" s="176">
        <v>0</v>
      </c>
      <c r="H79" s="154">
        <v>7479.24</v>
      </c>
      <c r="I79" s="154">
        <v>14958.48</v>
      </c>
      <c r="J79" s="154">
        <v>825.76</v>
      </c>
      <c r="K79" s="154">
        <v>1651.52</v>
      </c>
      <c r="L79" s="154">
        <v>21</v>
      </c>
      <c r="M79" s="154">
        <v>20098.099999999999</v>
      </c>
      <c r="N79" s="153">
        <v>4.7620000000000003E-2</v>
      </c>
      <c r="O79" s="153">
        <v>9.5240000000000005E-2</v>
      </c>
      <c r="P79" s="153">
        <v>0</v>
      </c>
      <c r="Q79" s="153">
        <v>0</v>
      </c>
      <c r="R79" s="154"/>
      <c r="S79" s="154" t="s">
        <v>124</v>
      </c>
      <c r="T79" s="154" t="s">
        <v>124</v>
      </c>
      <c r="U79" s="154">
        <v>1.0940000000000001</v>
      </c>
      <c r="V79" s="154">
        <v>2.1880000000000002</v>
      </c>
      <c r="W79" s="154"/>
      <c r="X79" s="154" t="s">
        <v>125</v>
      </c>
      <c r="Y79" s="154" t="s">
        <v>126</v>
      </c>
      <c r="Z79" s="148"/>
      <c r="AA79" s="148"/>
      <c r="AB79" s="148"/>
      <c r="AC79" s="148"/>
      <c r="AD79" s="148"/>
      <c r="AE79" s="148"/>
      <c r="AF79" s="148"/>
      <c r="AG79" s="148" t="s">
        <v>127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x14ac:dyDescent="0.2">
      <c r="A80" s="171">
        <v>52</v>
      </c>
      <c r="B80" s="172" t="s">
        <v>258</v>
      </c>
      <c r="C80" s="180" t="s">
        <v>259</v>
      </c>
      <c r="D80" s="173" t="s">
        <v>215</v>
      </c>
      <c r="E80" s="174">
        <v>1</v>
      </c>
      <c r="F80" s="175">
        <v>0</v>
      </c>
      <c r="G80" s="176">
        <v>0</v>
      </c>
      <c r="H80" s="154">
        <v>0</v>
      </c>
      <c r="I80" s="154">
        <v>0</v>
      </c>
      <c r="J80" s="154">
        <v>1150</v>
      </c>
      <c r="K80" s="154">
        <v>1150</v>
      </c>
      <c r="L80" s="154">
        <v>21</v>
      </c>
      <c r="M80" s="154">
        <v>1391.5</v>
      </c>
      <c r="N80" s="153">
        <v>0</v>
      </c>
      <c r="O80" s="153">
        <v>0</v>
      </c>
      <c r="P80" s="153">
        <v>0</v>
      </c>
      <c r="Q80" s="153">
        <v>0</v>
      </c>
      <c r="R80" s="154"/>
      <c r="S80" s="154" t="s">
        <v>194</v>
      </c>
      <c r="T80" s="154" t="s">
        <v>195</v>
      </c>
      <c r="U80" s="154">
        <v>0</v>
      </c>
      <c r="V80" s="154">
        <v>0</v>
      </c>
      <c r="W80" s="154"/>
      <c r="X80" s="154" t="s">
        <v>125</v>
      </c>
      <c r="Y80" s="154" t="s">
        <v>126</v>
      </c>
      <c r="Z80" s="148"/>
      <c r="AA80" s="148"/>
      <c r="AB80" s="148"/>
      <c r="AC80" s="148"/>
      <c r="AD80" s="148"/>
      <c r="AE80" s="148"/>
      <c r="AF80" s="148"/>
      <c r="AG80" s="148" t="s">
        <v>127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ht="22.5" x14ac:dyDescent="0.2">
      <c r="A81" s="171">
        <v>53</v>
      </c>
      <c r="B81" s="172" t="s">
        <v>260</v>
      </c>
      <c r="C81" s="180" t="s">
        <v>261</v>
      </c>
      <c r="D81" s="173" t="s">
        <v>215</v>
      </c>
      <c r="E81" s="174">
        <v>2</v>
      </c>
      <c r="F81" s="175">
        <v>0</v>
      </c>
      <c r="G81" s="176">
        <v>0</v>
      </c>
      <c r="H81" s="154">
        <v>15680</v>
      </c>
      <c r="I81" s="154">
        <v>31360</v>
      </c>
      <c r="J81" s="154">
        <v>0</v>
      </c>
      <c r="K81" s="154">
        <v>0</v>
      </c>
      <c r="L81" s="154">
        <v>21</v>
      </c>
      <c r="M81" s="154">
        <v>37945.599999999999</v>
      </c>
      <c r="N81" s="153">
        <v>0</v>
      </c>
      <c r="O81" s="153">
        <v>0</v>
      </c>
      <c r="P81" s="153">
        <v>0</v>
      </c>
      <c r="Q81" s="153">
        <v>0</v>
      </c>
      <c r="R81" s="154"/>
      <c r="S81" s="154" t="s">
        <v>194</v>
      </c>
      <c r="T81" s="154" t="s">
        <v>195</v>
      </c>
      <c r="U81" s="154">
        <v>0</v>
      </c>
      <c r="V81" s="154">
        <v>0</v>
      </c>
      <c r="W81" s="154"/>
      <c r="X81" s="154" t="s">
        <v>125</v>
      </c>
      <c r="Y81" s="154" t="s">
        <v>126</v>
      </c>
      <c r="Z81" s="148"/>
      <c r="AA81" s="148"/>
      <c r="AB81" s="148"/>
      <c r="AC81" s="148"/>
      <c r="AD81" s="148"/>
      <c r="AE81" s="148"/>
      <c r="AF81" s="148"/>
      <c r="AG81" s="148" t="s">
        <v>127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x14ac:dyDescent="0.2">
      <c r="A82" s="171">
        <v>54</v>
      </c>
      <c r="B82" s="172" t="s">
        <v>262</v>
      </c>
      <c r="C82" s="180" t="s">
        <v>263</v>
      </c>
      <c r="D82" s="173" t="s">
        <v>215</v>
      </c>
      <c r="E82" s="174">
        <v>2</v>
      </c>
      <c r="F82" s="175">
        <v>0</v>
      </c>
      <c r="G82" s="176">
        <v>0</v>
      </c>
      <c r="H82" s="154">
        <v>3620</v>
      </c>
      <c r="I82" s="154">
        <v>7240</v>
      </c>
      <c r="J82" s="154">
        <v>0</v>
      </c>
      <c r="K82" s="154">
        <v>0</v>
      </c>
      <c r="L82" s="154">
        <v>21</v>
      </c>
      <c r="M82" s="154">
        <v>8760.4</v>
      </c>
      <c r="N82" s="153">
        <v>0</v>
      </c>
      <c r="O82" s="153">
        <v>0</v>
      </c>
      <c r="P82" s="153">
        <v>0</v>
      </c>
      <c r="Q82" s="153">
        <v>0</v>
      </c>
      <c r="R82" s="154"/>
      <c r="S82" s="154" t="s">
        <v>194</v>
      </c>
      <c r="T82" s="154" t="s">
        <v>195</v>
      </c>
      <c r="U82" s="154">
        <v>0</v>
      </c>
      <c r="V82" s="154">
        <v>0</v>
      </c>
      <c r="W82" s="154"/>
      <c r="X82" s="154" t="s">
        <v>125</v>
      </c>
      <c r="Y82" s="154" t="s">
        <v>126</v>
      </c>
      <c r="Z82" s="148"/>
      <c r="AA82" s="148"/>
      <c r="AB82" s="148"/>
      <c r="AC82" s="148"/>
      <c r="AD82" s="148"/>
      <c r="AE82" s="148"/>
      <c r="AF82" s="148"/>
      <c r="AG82" s="148" t="s">
        <v>127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ht="22.5" x14ac:dyDescent="0.2">
      <c r="A83" s="171">
        <v>55</v>
      </c>
      <c r="B83" s="172" t="s">
        <v>264</v>
      </c>
      <c r="C83" s="180" t="s">
        <v>265</v>
      </c>
      <c r="D83" s="173" t="s">
        <v>215</v>
      </c>
      <c r="E83" s="174">
        <v>2</v>
      </c>
      <c r="F83" s="175">
        <v>0</v>
      </c>
      <c r="G83" s="176">
        <v>0</v>
      </c>
      <c r="H83" s="154">
        <v>12500</v>
      </c>
      <c r="I83" s="154">
        <v>25000</v>
      </c>
      <c r="J83" s="154">
        <v>0</v>
      </c>
      <c r="K83" s="154">
        <v>0</v>
      </c>
      <c r="L83" s="154">
        <v>21</v>
      </c>
      <c r="M83" s="154">
        <v>30250</v>
      </c>
      <c r="N83" s="153">
        <v>0</v>
      </c>
      <c r="O83" s="153">
        <v>0</v>
      </c>
      <c r="P83" s="153">
        <v>0</v>
      </c>
      <c r="Q83" s="153">
        <v>0</v>
      </c>
      <c r="R83" s="154"/>
      <c r="S83" s="154" t="s">
        <v>194</v>
      </c>
      <c r="T83" s="154" t="s">
        <v>195</v>
      </c>
      <c r="U83" s="154">
        <v>0</v>
      </c>
      <c r="V83" s="154">
        <v>0</v>
      </c>
      <c r="W83" s="154"/>
      <c r="X83" s="154" t="s">
        <v>125</v>
      </c>
      <c r="Y83" s="154" t="s">
        <v>126</v>
      </c>
      <c r="Z83" s="148"/>
      <c r="AA83" s="148"/>
      <c r="AB83" s="148"/>
      <c r="AC83" s="148"/>
      <c r="AD83" s="148"/>
      <c r="AE83" s="148"/>
      <c r="AF83" s="148"/>
      <c r="AG83" s="148" t="s">
        <v>127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ht="22.5" x14ac:dyDescent="0.2">
      <c r="A84" s="171">
        <v>56</v>
      </c>
      <c r="B84" s="172" t="s">
        <v>266</v>
      </c>
      <c r="C84" s="180" t="s">
        <v>267</v>
      </c>
      <c r="D84" s="173" t="s">
        <v>163</v>
      </c>
      <c r="E84" s="174">
        <v>2</v>
      </c>
      <c r="F84" s="175">
        <v>0</v>
      </c>
      <c r="G84" s="176">
        <v>0</v>
      </c>
      <c r="H84" s="154">
        <v>2695</v>
      </c>
      <c r="I84" s="154">
        <v>5390</v>
      </c>
      <c r="J84" s="154">
        <v>0</v>
      </c>
      <c r="K84" s="154">
        <v>0</v>
      </c>
      <c r="L84" s="154">
        <v>21</v>
      </c>
      <c r="M84" s="154">
        <v>6521.9</v>
      </c>
      <c r="N84" s="153">
        <v>0.505</v>
      </c>
      <c r="O84" s="153">
        <v>1.01</v>
      </c>
      <c r="P84" s="153">
        <v>0</v>
      </c>
      <c r="Q84" s="153">
        <v>0</v>
      </c>
      <c r="R84" s="154" t="s">
        <v>228</v>
      </c>
      <c r="S84" s="154" t="s">
        <v>124</v>
      </c>
      <c r="T84" s="154" t="s">
        <v>124</v>
      </c>
      <c r="U84" s="154">
        <v>0</v>
      </c>
      <c r="V84" s="154">
        <v>0</v>
      </c>
      <c r="W84" s="154"/>
      <c r="X84" s="154" t="s">
        <v>223</v>
      </c>
      <c r="Y84" s="154" t="s">
        <v>126</v>
      </c>
      <c r="Z84" s="148"/>
      <c r="AA84" s="148"/>
      <c r="AB84" s="148"/>
      <c r="AC84" s="148"/>
      <c r="AD84" s="148"/>
      <c r="AE84" s="148"/>
      <c r="AF84" s="148"/>
      <c r="AG84" s="148" t="s">
        <v>224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x14ac:dyDescent="0.2">
      <c r="A85" s="171">
        <v>57</v>
      </c>
      <c r="B85" s="172" t="s">
        <v>268</v>
      </c>
      <c r="C85" s="180" t="s">
        <v>269</v>
      </c>
      <c r="D85" s="173" t="s">
        <v>163</v>
      </c>
      <c r="E85" s="174">
        <v>4</v>
      </c>
      <c r="F85" s="175">
        <v>0</v>
      </c>
      <c r="G85" s="176">
        <v>0</v>
      </c>
      <c r="H85" s="154">
        <v>2190</v>
      </c>
      <c r="I85" s="154">
        <v>8760</v>
      </c>
      <c r="J85" s="154">
        <v>0</v>
      </c>
      <c r="K85" s="154">
        <v>0</v>
      </c>
      <c r="L85" s="154">
        <v>21</v>
      </c>
      <c r="M85" s="154">
        <v>10599.6</v>
      </c>
      <c r="N85" s="153">
        <v>0.37</v>
      </c>
      <c r="O85" s="153">
        <v>1.48</v>
      </c>
      <c r="P85" s="153">
        <v>0</v>
      </c>
      <c r="Q85" s="153">
        <v>0</v>
      </c>
      <c r="R85" s="154" t="s">
        <v>228</v>
      </c>
      <c r="S85" s="154" t="s">
        <v>124</v>
      </c>
      <c r="T85" s="154" t="s">
        <v>124</v>
      </c>
      <c r="U85" s="154">
        <v>0</v>
      </c>
      <c r="V85" s="154">
        <v>0</v>
      </c>
      <c r="W85" s="154"/>
      <c r="X85" s="154" t="s">
        <v>223</v>
      </c>
      <c r="Y85" s="154" t="s">
        <v>126</v>
      </c>
      <c r="Z85" s="148"/>
      <c r="AA85" s="148"/>
      <c r="AB85" s="148"/>
      <c r="AC85" s="148"/>
      <c r="AD85" s="148"/>
      <c r="AE85" s="148"/>
      <c r="AF85" s="148"/>
      <c r="AG85" s="148" t="s">
        <v>224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x14ac:dyDescent="0.2">
      <c r="A86" s="159" t="s">
        <v>120</v>
      </c>
      <c r="B86" s="160" t="s">
        <v>82</v>
      </c>
      <c r="C86" s="177" t="s">
        <v>83</v>
      </c>
      <c r="D86" s="161"/>
      <c r="E86" s="162"/>
      <c r="F86" s="163"/>
      <c r="G86" s="164">
        <v>0</v>
      </c>
      <c r="H86" s="158"/>
      <c r="I86" s="158">
        <v>103470.05</v>
      </c>
      <c r="J86" s="158"/>
      <c r="K86" s="158">
        <v>0</v>
      </c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AG86" t="s">
        <v>121</v>
      </c>
    </row>
    <row r="87" spans="1:60" x14ac:dyDescent="0.2">
      <c r="A87" s="171">
        <v>58</v>
      </c>
      <c r="B87" s="172" t="s">
        <v>80</v>
      </c>
      <c r="C87" s="180" t="s">
        <v>270</v>
      </c>
      <c r="D87" s="173" t="s">
        <v>215</v>
      </c>
      <c r="E87" s="174">
        <v>7</v>
      </c>
      <c r="F87" s="175">
        <v>0</v>
      </c>
      <c r="G87" s="176">
        <v>0</v>
      </c>
      <c r="H87" s="154">
        <v>350</v>
      </c>
      <c r="I87" s="154">
        <v>2450</v>
      </c>
      <c r="J87" s="154">
        <v>0</v>
      </c>
      <c r="K87" s="154">
        <v>0</v>
      </c>
      <c r="L87" s="154">
        <v>21</v>
      </c>
      <c r="M87" s="154">
        <v>2964.5</v>
      </c>
      <c r="N87" s="153">
        <v>0</v>
      </c>
      <c r="O87" s="153">
        <v>0</v>
      </c>
      <c r="P87" s="153">
        <v>0</v>
      </c>
      <c r="Q87" s="153">
        <v>0</v>
      </c>
      <c r="R87" s="154"/>
      <c r="S87" s="154" t="s">
        <v>194</v>
      </c>
      <c r="T87" s="154" t="s">
        <v>195</v>
      </c>
      <c r="U87" s="154">
        <v>0</v>
      </c>
      <c r="V87" s="154">
        <v>0</v>
      </c>
      <c r="W87" s="154"/>
      <c r="X87" s="154" t="s">
        <v>125</v>
      </c>
      <c r="Y87" s="154" t="s">
        <v>126</v>
      </c>
      <c r="Z87" s="148"/>
      <c r="AA87" s="148"/>
      <c r="AB87" s="148"/>
      <c r="AC87" s="148"/>
      <c r="AD87" s="148"/>
      <c r="AE87" s="148"/>
      <c r="AF87" s="148"/>
      <c r="AG87" s="148" t="s">
        <v>127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x14ac:dyDescent="0.2">
      <c r="A88" s="171">
        <v>59</v>
      </c>
      <c r="B88" s="172" t="s">
        <v>271</v>
      </c>
      <c r="C88" s="180" t="s">
        <v>272</v>
      </c>
      <c r="D88" s="173" t="s">
        <v>193</v>
      </c>
      <c r="E88" s="174">
        <v>67.400000000000006</v>
      </c>
      <c r="F88" s="175">
        <v>0</v>
      </c>
      <c r="G88" s="176">
        <v>0</v>
      </c>
      <c r="H88" s="154">
        <v>1200</v>
      </c>
      <c r="I88" s="154">
        <v>80880</v>
      </c>
      <c r="J88" s="154">
        <v>0</v>
      </c>
      <c r="K88" s="154">
        <v>0</v>
      </c>
      <c r="L88" s="154">
        <v>21</v>
      </c>
      <c r="M88" s="154">
        <v>97864.8</v>
      </c>
      <c r="N88" s="153">
        <v>0</v>
      </c>
      <c r="O88" s="153">
        <v>0</v>
      </c>
      <c r="P88" s="153">
        <v>0</v>
      </c>
      <c r="Q88" s="153">
        <v>0</v>
      </c>
      <c r="R88" s="154"/>
      <c r="S88" s="154" t="s">
        <v>194</v>
      </c>
      <c r="T88" s="154" t="s">
        <v>195</v>
      </c>
      <c r="U88" s="154">
        <v>0</v>
      </c>
      <c r="V88" s="154">
        <v>0</v>
      </c>
      <c r="W88" s="154"/>
      <c r="X88" s="154" t="s">
        <v>125</v>
      </c>
      <c r="Y88" s="154" t="s">
        <v>126</v>
      </c>
      <c r="Z88" s="148"/>
      <c r="AA88" s="148"/>
      <c r="AB88" s="148"/>
      <c r="AC88" s="148"/>
      <c r="AD88" s="148"/>
      <c r="AE88" s="148"/>
      <c r="AF88" s="148"/>
      <c r="AG88" s="148" t="s">
        <v>127</v>
      </c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x14ac:dyDescent="0.2">
      <c r="A89" s="171">
        <v>60</v>
      </c>
      <c r="B89" s="172" t="s">
        <v>273</v>
      </c>
      <c r="C89" s="180" t="s">
        <v>274</v>
      </c>
      <c r="D89" s="173" t="s">
        <v>193</v>
      </c>
      <c r="E89" s="174">
        <v>10.5</v>
      </c>
      <c r="F89" s="175">
        <v>0</v>
      </c>
      <c r="G89" s="176">
        <v>0</v>
      </c>
      <c r="H89" s="154">
        <v>430</v>
      </c>
      <c r="I89" s="154">
        <v>4515</v>
      </c>
      <c r="J89" s="154">
        <v>0</v>
      </c>
      <c r="K89" s="154">
        <v>0</v>
      </c>
      <c r="L89" s="154">
        <v>21</v>
      </c>
      <c r="M89" s="154">
        <v>5463.15</v>
      </c>
      <c r="N89" s="153">
        <v>0</v>
      </c>
      <c r="O89" s="153">
        <v>0</v>
      </c>
      <c r="P89" s="153">
        <v>0</v>
      </c>
      <c r="Q89" s="153">
        <v>0</v>
      </c>
      <c r="R89" s="154"/>
      <c r="S89" s="154" t="s">
        <v>194</v>
      </c>
      <c r="T89" s="154" t="s">
        <v>195</v>
      </c>
      <c r="U89" s="154">
        <v>0</v>
      </c>
      <c r="V89" s="154">
        <v>0</v>
      </c>
      <c r="W89" s="154"/>
      <c r="X89" s="154" t="s">
        <v>125</v>
      </c>
      <c r="Y89" s="154" t="s">
        <v>126</v>
      </c>
      <c r="Z89" s="148"/>
      <c r="AA89" s="148"/>
      <c r="AB89" s="148"/>
      <c r="AC89" s="148"/>
      <c r="AD89" s="148"/>
      <c r="AE89" s="148"/>
      <c r="AF89" s="148"/>
      <c r="AG89" s="148" t="s">
        <v>127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x14ac:dyDescent="0.2">
      <c r="A90" s="171">
        <v>61</v>
      </c>
      <c r="B90" s="172" t="s">
        <v>275</v>
      </c>
      <c r="C90" s="180" t="s">
        <v>276</v>
      </c>
      <c r="D90" s="173" t="s">
        <v>163</v>
      </c>
      <c r="E90" s="174">
        <v>3</v>
      </c>
      <c r="F90" s="175">
        <v>0</v>
      </c>
      <c r="G90" s="176">
        <v>0</v>
      </c>
      <c r="H90" s="154">
        <v>2865</v>
      </c>
      <c r="I90" s="154">
        <v>8595</v>
      </c>
      <c r="J90" s="154">
        <v>0</v>
      </c>
      <c r="K90" s="154">
        <v>0</v>
      </c>
      <c r="L90" s="154">
        <v>21</v>
      </c>
      <c r="M90" s="154">
        <v>10399.950000000001</v>
      </c>
      <c r="N90" s="153">
        <v>7.1999999999999998E-3</v>
      </c>
      <c r="O90" s="153">
        <v>2.1600000000000001E-2</v>
      </c>
      <c r="P90" s="153">
        <v>0</v>
      </c>
      <c r="Q90" s="153">
        <v>0</v>
      </c>
      <c r="R90" s="154" t="s">
        <v>228</v>
      </c>
      <c r="S90" s="154" t="s">
        <v>124</v>
      </c>
      <c r="T90" s="154" t="s">
        <v>124</v>
      </c>
      <c r="U90" s="154">
        <v>0</v>
      </c>
      <c r="V90" s="154">
        <v>0</v>
      </c>
      <c r="W90" s="154"/>
      <c r="X90" s="154" t="s">
        <v>223</v>
      </c>
      <c r="Y90" s="154" t="s">
        <v>126</v>
      </c>
      <c r="Z90" s="148"/>
      <c r="AA90" s="148"/>
      <c r="AB90" s="148"/>
      <c r="AC90" s="148"/>
      <c r="AD90" s="148"/>
      <c r="AE90" s="148"/>
      <c r="AF90" s="148"/>
      <c r="AG90" s="148" t="s">
        <v>224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x14ac:dyDescent="0.2">
      <c r="A91" s="171">
        <v>62</v>
      </c>
      <c r="B91" s="172" t="s">
        <v>277</v>
      </c>
      <c r="C91" s="180" t="s">
        <v>278</v>
      </c>
      <c r="D91" s="173" t="s">
        <v>193</v>
      </c>
      <c r="E91" s="174">
        <v>10.5</v>
      </c>
      <c r="F91" s="175">
        <v>0</v>
      </c>
      <c r="G91" s="176">
        <v>0</v>
      </c>
      <c r="H91" s="154">
        <v>53.3</v>
      </c>
      <c r="I91" s="154">
        <v>559.65</v>
      </c>
      <c r="J91" s="154">
        <v>0</v>
      </c>
      <c r="K91" s="154">
        <v>0</v>
      </c>
      <c r="L91" s="154">
        <v>21</v>
      </c>
      <c r="M91" s="154">
        <v>677.17649999999992</v>
      </c>
      <c r="N91" s="153">
        <v>0</v>
      </c>
      <c r="O91" s="153">
        <v>0</v>
      </c>
      <c r="P91" s="153">
        <v>0</v>
      </c>
      <c r="Q91" s="153">
        <v>0</v>
      </c>
      <c r="R91" s="154"/>
      <c r="S91" s="154" t="s">
        <v>194</v>
      </c>
      <c r="T91" s="154" t="s">
        <v>195</v>
      </c>
      <c r="U91" s="154">
        <v>0</v>
      </c>
      <c r="V91" s="154">
        <v>0</v>
      </c>
      <c r="W91" s="154"/>
      <c r="X91" s="154" t="s">
        <v>223</v>
      </c>
      <c r="Y91" s="154" t="s">
        <v>126</v>
      </c>
      <c r="Z91" s="148"/>
      <c r="AA91" s="148"/>
      <c r="AB91" s="148"/>
      <c r="AC91" s="148"/>
      <c r="AD91" s="148"/>
      <c r="AE91" s="148"/>
      <c r="AF91" s="148"/>
      <c r="AG91" s="148" t="s">
        <v>224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x14ac:dyDescent="0.2">
      <c r="A92" s="171">
        <v>63</v>
      </c>
      <c r="B92" s="172" t="s">
        <v>279</v>
      </c>
      <c r="C92" s="180" t="s">
        <v>280</v>
      </c>
      <c r="D92" s="173" t="s">
        <v>215</v>
      </c>
      <c r="E92" s="174">
        <v>67.400000000000006</v>
      </c>
      <c r="F92" s="175">
        <v>0</v>
      </c>
      <c r="G92" s="176">
        <v>0</v>
      </c>
      <c r="H92" s="154">
        <v>96</v>
      </c>
      <c r="I92" s="154">
        <v>6470.4000000000005</v>
      </c>
      <c r="J92" s="154">
        <v>0</v>
      </c>
      <c r="K92" s="154">
        <v>0</v>
      </c>
      <c r="L92" s="154">
        <v>21</v>
      </c>
      <c r="M92" s="154">
        <v>7829.1839999999993</v>
      </c>
      <c r="N92" s="153">
        <v>0</v>
      </c>
      <c r="O92" s="153">
        <v>0</v>
      </c>
      <c r="P92" s="153">
        <v>0</v>
      </c>
      <c r="Q92" s="153">
        <v>0</v>
      </c>
      <c r="R92" s="154"/>
      <c r="S92" s="154" t="s">
        <v>194</v>
      </c>
      <c r="T92" s="154" t="s">
        <v>195</v>
      </c>
      <c r="U92" s="154">
        <v>0</v>
      </c>
      <c r="V92" s="154">
        <v>0</v>
      </c>
      <c r="W92" s="154"/>
      <c r="X92" s="154" t="s">
        <v>223</v>
      </c>
      <c r="Y92" s="154" t="s">
        <v>126</v>
      </c>
      <c r="Z92" s="148"/>
      <c r="AA92" s="148"/>
      <c r="AB92" s="148"/>
      <c r="AC92" s="148"/>
      <c r="AD92" s="148"/>
      <c r="AE92" s="148"/>
      <c r="AF92" s="148"/>
      <c r="AG92" s="148" t="s">
        <v>224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x14ac:dyDescent="0.2">
      <c r="A93" s="159" t="s">
        <v>120</v>
      </c>
      <c r="B93" s="160" t="s">
        <v>84</v>
      </c>
      <c r="C93" s="177" t="s">
        <v>85</v>
      </c>
      <c r="D93" s="161"/>
      <c r="E93" s="162"/>
      <c r="F93" s="163"/>
      <c r="G93" s="164">
        <v>0</v>
      </c>
      <c r="H93" s="158"/>
      <c r="I93" s="158">
        <v>4076.1</v>
      </c>
      <c r="J93" s="158"/>
      <c r="K93" s="158">
        <v>1383.9</v>
      </c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AG93" t="s">
        <v>121</v>
      </c>
    </row>
    <row r="94" spans="1:60" ht="22.5" x14ac:dyDescent="0.2">
      <c r="A94" s="171">
        <v>64</v>
      </c>
      <c r="B94" s="172" t="s">
        <v>281</v>
      </c>
      <c r="C94" s="180" t="s">
        <v>282</v>
      </c>
      <c r="D94" s="173" t="s">
        <v>138</v>
      </c>
      <c r="E94" s="174">
        <v>10</v>
      </c>
      <c r="F94" s="175">
        <v>0</v>
      </c>
      <c r="G94" s="176">
        <v>0</v>
      </c>
      <c r="H94" s="154">
        <v>407.61</v>
      </c>
      <c r="I94" s="154">
        <v>4076.1000000000004</v>
      </c>
      <c r="J94" s="154">
        <v>138.38999999999999</v>
      </c>
      <c r="K94" s="154">
        <v>1383.8999999999999</v>
      </c>
      <c r="L94" s="154">
        <v>21</v>
      </c>
      <c r="M94" s="154">
        <v>6606.6</v>
      </c>
      <c r="N94" s="153">
        <v>0.26940999999999998</v>
      </c>
      <c r="O94" s="153">
        <v>2.6940999999999997</v>
      </c>
      <c r="P94" s="153">
        <v>0</v>
      </c>
      <c r="Q94" s="153">
        <v>0</v>
      </c>
      <c r="R94" s="154"/>
      <c r="S94" s="154" t="s">
        <v>124</v>
      </c>
      <c r="T94" s="154" t="s">
        <v>124</v>
      </c>
      <c r="U94" s="154">
        <v>0.27200000000000002</v>
      </c>
      <c r="V94" s="154">
        <v>2.72</v>
      </c>
      <c r="W94" s="154"/>
      <c r="X94" s="154" t="s">
        <v>125</v>
      </c>
      <c r="Y94" s="154" t="s">
        <v>126</v>
      </c>
      <c r="Z94" s="148"/>
      <c r="AA94" s="148"/>
      <c r="AB94" s="148"/>
      <c r="AC94" s="148"/>
      <c r="AD94" s="148"/>
      <c r="AE94" s="148"/>
      <c r="AF94" s="148"/>
      <c r="AG94" s="148" t="s">
        <v>127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x14ac:dyDescent="0.2">
      <c r="A95" s="159" t="s">
        <v>120</v>
      </c>
      <c r="B95" s="160" t="s">
        <v>86</v>
      </c>
      <c r="C95" s="177" t="s">
        <v>87</v>
      </c>
      <c r="D95" s="161"/>
      <c r="E95" s="162"/>
      <c r="F95" s="163"/>
      <c r="G95" s="164">
        <v>0</v>
      </c>
      <c r="H95" s="158"/>
      <c r="I95" s="158">
        <v>0</v>
      </c>
      <c r="J95" s="158"/>
      <c r="K95" s="158">
        <v>32640</v>
      </c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AG95" t="s">
        <v>121</v>
      </c>
    </row>
    <row r="96" spans="1:60" x14ac:dyDescent="0.2">
      <c r="A96" s="165">
        <v>65</v>
      </c>
      <c r="B96" s="166" t="s">
        <v>283</v>
      </c>
      <c r="C96" s="178" t="s">
        <v>284</v>
      </c>
      <c r="D96" s="167" t="s">
        <v>227</v>
      </c>
      <c r="E96" s="168">
        <v>204</v>
      </c>
      <c r="F96" s="169">
        <v>0</v>
      </c>
      <c r="G96" s="170">
        <v>0</v>
      </c>
      <c r="H96" s="154">
        <v>0</v>
      </c>
      <c r="I96" s="154">
        <v>0</v>
      </c>
      <c r="J96" s="154">
        <v>160</v>
      </c>
      <c r="K96" s="154">
        <v>32640</v>
      </c>
      <c r="L96" s="154">
        <v>21</v>
      </c>
      <c r="M96" s="154">
        <v>39494.400000000001</v>
      </c>
      <c r="N96" s="153">
        <v>0</v>
      </c>
      <c r="O96" s="153">
        <v>0</v>
      </c>
      <c r="P96" s="153">
        <v>0</v>
      </c>
      <c r="Q96" s="153">
        <v>0</v>
      </c>
      <c r="R96" s="154"/>
      <c r="S96" s="154" t="s">
        <v>124</v>
      </c>
      <c r="T96" s="154" t="s">
        <v>124</v>
      </c>
      <c r="U96" s="154">
        <v>0.21149999999999999</v>
      </c>
      <c r="V96" s="154">
        <v>43.146000000000001</v>
      </c>
      <c r="W96" s="154"/>
      <c r="X96" s="154" t="s">
        <v>125</v>
      </c>
      <c r="Y96" s="154" t="s">
        <v>126</v>
      </c>
      <c r="Z96" s="148"/>
      <c r="AA96" s="148"/>
      <c r="AB96" s="148"/>
      <c r="AC96" s="148"/>
      <c r="AD96" s="148"/>
      <c r="AE96" s="148"/>
      <c r="AF96" s="148"/>
      <c r="AG96" s="148" t="s">
        <v>127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1" x14ac:dyDescent="0.2">
      <c r="A97" s="151"/>
      <c r="B97" s="152"/>
      <c r="C97" s="241" t="s">
        <v>285</v>
      </c>
      <c r="D97" s="242"/>
      <c r="E97" s="242"/>
      <c r="F97" s="242"/>
      <c r="G97" s="242"/>
      <c r="H97" s="154"/>
      <c r="I97" s="154"/>
      <c r="J97" s="154"/>
      <c r="K97" s="154"/>
      <c r="L97" s="154"/>
      <c r="M97" s="154"/>
      <c r="N97" s="153"/>
      <c r="O97" s="153"/>
      <c r="P97" s="153"/>
      <c r="Q97" s="153"/>
      <c r="R97" s="154"/>
      <c r="S97" s="154"/>
      <c r="T97" s="154"/>
      <c r="U97" s="154"/>
      <c r="V97" s="154"/>
      <c r="W97" s="154"/>
      <c r="X97" s="154"/>
      <c r="Y97" s="154"/>
      <c r="Z97" s="148"/>
      <c r="AA97" s="148"/>
      <c r="AB97" s="148"/>
      <c r="AC97" s="148"/>
      <c r="AD97" s="148"/>
      <c r="AE97" s="148"/>
      <c r="AF97" s="148"/>
      <c r="AG97" s="148" t="s">
        <v>182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x14ac:dyDescent="0.2">
      <c r="A98" s="159" t="s">
        <v>120</v>
      </c>
      <c r="B98" s="160" t="s">
        <v>88</v>
      </c>
      <c r="C98" s="177" t="s">
        <v>89</v>
      </c>
      <c r="D98" s="161"/>
      <c r="E98" s="162"/>
      <c r="F98" s="163"/>
      <c r="G98" s="164">
        <v>0</v>
      </c>
      <c r="H98" s="158"/>
      <c r="I98" s="158">
        <v>0</v>
      </c>
      <c r="J98" s="158"/>
      <c r="K98" s="158">
        <v>6788.77</v>
      </c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AG98" t="s">
        <v>121</v>
      </c>
    </row>
    <row r="99" spans="1:60" x14ac:dyDescent="0.2">
      <c r="A99" s="171">
        <v>66</v>
      </c>
      <c r="B99" s="172" t="s">
        <v>286</v>
      </c>
      <c r="C99" s="180" t="s">
        <v>287</v>
      </c>
      <c r="D99" s="173" t="s">
        <v>227</v>
      </c>
      <c r="E99" s="174">
        <v>20.85</v>
      </c>
      <c r="F99" s="175">
        <v>0</v>
      </c>
      <c r="G99" s="176">
        <v>0</v>
      </c>
      <c r="H99" s="154">
        <v>0</v>
      </c>
      <c r="I99" s="154">
        <v>0</v>
      </c>
      <c r="J99" s="154">
        <v>50.1</v>
      </c>
      <c r="K99" s="154">
        <v>1044.585</v>
      </c>
      <c r="L99" s="154">
        <v>21</v>
      </c>
      <c r="M99" s="154">
        <v>1263.9539</v>
      </c>
      <c r="N99" s="153">
        <v>0</v>
      </c>
      <c r="O99" s="153">
        <v>0</v>
      </c>
      <c r="P99" s="153">
        <v>0</v>
      </c>
      <c r="Q99" s="153">
        <v>0</v>
      </c>
      <c r="R99" s="154"/>
      <c r="S99" s="154" t="s">
        <v>124</v>
      </c>
      <c r="T99" s="154" t="s">
        <v>124</v>
      </c>
      <c r="U99" s="154">
        <v>0.01</v>
      </c>
      <c r="V99" s="154">
        <v>0.20850000000000002</v>
      </c>
      <c r="W99" s="154"/>
      <c r="X99" s="154" t="s">
        <v>125</v>
      </c>
      <c r="Y99" s="154" t="s">
        <v>126</v>
      </c>
      <c r="Z99" s="148"/>
      <c r="AA99" s="148"/>
      <c r="AB99" s="148"/>
      <c r="AC99" s="148"/>
      <c r="AD99" s="148"/>
      <c r="AE99" s="148"/>
      <c r="AF99" s="148"/>
      <c r="AG99" s="148" t="s">
        <v>127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x14ac:dyDescent="0.2">
      <c r="A100" s="171">
        <v>67</v>
      </c>
      <c r="B100" s="172" t="s">
        <v>288</v>
      </c>
      <c r="C100" s="180" t="s">
        <v>289</v>
      </c>
      <c r="D100" s="173" t="s">
        <v>227</v>
      </c>
      <c r="E100" s="174">
        <v>208.5</v>
      </c>
      <c r="F100" s="175">
        <v>0</v>
      </c>
      <c r="G100" s="176">
        <v>0</v>
      </c>
      <c r="H100" s="154">
        <v>0</v>
      </c>
      <c r="I100" s="154">
        <v>0</v>
      </c>
      <c r="J100" s="154">
        <v>12.6</v>
      </c>
      <c r="K100" s="154">
        <v>2627.1</v>
      </c>
      <c r="L100" s="154">
        <v>21</v>
      </c>
      <c r="M100" s="154">
        <v>3178.7909999999997</v>
      </c>
      <c r="N100" s="153">
        <v>0</v>
      </c>
      <c r="O100" s="153">
        <v>0</v>
      </c>
      <c r="P100" s="153">
        <v>0</v>
      </c>
      <c r="Q100" s="153">
        <v>0</v>
      </c>
      <c r="R100" s="154"/>
      <c r="S100" s="154" t="s">
        <v>124</v>
      </c>
      <c r="T100" s="154" t="s">
        <v>124</v>
      </c>
      <c r="U100" s="154">
        <v>0</v>
      </c>
      <c r="V100" s="154">
        <v>0</v>
      </c>
      <c r="W100" s="154"/>
      <c r="X100" s="154" t="s">
        <v>125</v>
      </c>
      <c r="Y100" s="154" t="s">
        <v>126</v>
      </c>
      <c r="Z100" s="148"/>
      <c r="AA100" s="148"/>
      <c r="AB100" s="148"/>
      <c r="AC100" s="148"/>
      <c r="AD100" s="148"/>
      <c r="AE100" s="148"/>
      <c r="AF100" s="148"/>
      <c r="AG100" s="148" t="s">
        <v>127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x14ac:dyDescent="0.2">
      <c r="A101" s="171">
        <v>68</v>
      </c>
      <c r="B101" s="172" t="s">
        <v>290</v>
      </c>
      <c r="C101" s="180" t="s">
        <v>291</v>
      </c>
      <c r="D101" s="173" t="s">
        <v>227</v>
      </c>
      <c r="E101" s="174">
        <v>20.85</v>
      </c>
      <c r="F101" s="175">
        <v>0</v>
      </c>
      <c r="G101" s="176">
        <v>0</v>
      </c>
      <c r="H101" s="154">
        <v>0</v>
      </c>
      <c r="I101" s="154">
        <v>0</v>
      </c>
      <c r="J101" s="154">
        <v>149.5</v>
      </c>
      <c r="K101" s="154">
        <v>3117.0750000000003</v>
      </c>
      <c r="L101" s="154">
        <v>21</v>
      </c>
      <c r="M101" s="154">
        <v>3771.6668</v>
      </c>
      <c r="N101" s="153">
        <v>0</v>
      </c>
      <c r="O101" s="153">
        <v>0</v>
      </c>
      <c r="P101" s="153">
        <v>0</v>
      </c>
      <c r="Q101" s="153">
        <v>0</v>
      </c>
      <c r="R101" s="154"/>
      <c r="S101" s="154" t="s">
        <v>124</v>
      </c>
      <c r="T101" s="154" t="s">
        <v>124</v>
      </c>
      <c r="U101" s="154">
        <v>9.9000000000000005E-2</v>
      </c>
      <c r="V101" s="154">
        <v>2.0641500000000002</v>
      </c>
      <c r="W101" s="154"/>
      <c r="X101" s="154" t="s">
        <v>125</v>
      </c>
      <c r="Y101" s="154" t="s">
        <v>126</v>
      </c>
      <c r="Z101" s="148"/>
      <c r="AA101" s="148"/>
      <c r="AB101" s="148"/>
      <c r="AC101" s="148"/>
      <c r="AD101" s="148"/>
      <c r="AE101" s="148"/>
      <c r="AF101" s="148"/>
      <c r="AG101" s="148" t="s">
        <v>127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x14ac:dyDescent="0.2">
      <c r="A102" s="159" t="s">
        <v>120</v>
      </c>
      <c r="B102" s="160" t="s">
        <v>91</v>
      </c>
      <c r="C102" s="177" t="s">
        <v>29</v>
      </c>
      <c r="D102" s="161"/>
      <c r="E102" s="162"/>
      <c r="F102" s="163"/>
      <c r="G102" s="164">
        <v>0</v>
      </c>
      <c r="H102" s="158"/>
      <c r="I102" s="158">
        <v>39000</v>
      </c>
      <c r="J102" s="158"/>
      <c r="K102" s="158">
        <v>0</v>
      </c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AG102" t="s">
        <v>121</v>
      </c>
    </row>
    <row r="103" spans="1:60" x14ac:dyDescent="0.2">
      <c r="A103" s="171">
        <v>69</v>
      </c>
      <c r="B103" s="172" t="s">
        <v>292</v>
      </c>
      <c r="C103" s="180" t="s">
        <v>293</v>
      </c>
      <c r="D103" s="173" t="s">
        <v>294</v>
      </c>
      <c r="E103" s="174">
        <v>1</v>
      </c>
      <c r="F103" s="175">
        <v>0</v>
      </c>
      <c r="G103" s="176">
        <v>0</v>
      </c>
      <c r="H103" s="154">
        <v>6000</v>
      </c>
      <c r="I103" s="154">
        <v>6000</v>
      </c>
      <c r="J103" s="154">
        <v>0</v>
      </c>
      <c r="K103" s="154">
        <v>0</v>
      </c>
      <c r="L103" s="154">
        <v>21</v>
      </c>
      <c r="M103" s="154">
        <v>7260</v>
      </c>
      <c r="N103" s="153">
        <v>0</v>
      </c>
      <c r="O103" s="153">
        <v>0</v>
      </c>
      <c r="P103" s="153">
        <v>0</v>
      </c>
      <c r="Q103" s="153">
        <v>0</v>
      </c>
      <c r="R103" s="154"/>
      <c r="S103" s="154" t="s">
        <v>194</v>
      </c>
      <c r="T103" s="154" t="s">
        <v>195</v>
      </c>
      <c r="U103" s="154">
        <v>0</v>
      </c>
      <c r="V103" s="154">
        <v>0</v>
      </c>
      <c r="W103" s="154"/>
      <c r="X103" s="154" t="s">
        <v>125</v>
      </c>
      <c r="Y103" s="154" t="s">
        <v>126</v>
      </c>
      <c r="Z103" s="148"/>
      <c r="AA103" s="148"/>
      <c r="AB103" s="148"/>
      <c r="AC103" s="148"/>
      <c r="AD103" s="148"/>
      <c r="AE103" s="148"/>
      <c r="AF103" s="148"/>
      <c r="AG103" s="148" t="s">
        <v>127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x14ac:dyDescent="0.2">
      <c r="A104" s="171">
        <v>70</v>
      </c>
      <c r="B104" s="172" t="s">
        <v>295</v>
      </c>
      <c r="C104" s="180" t="s">
        <v>296</v>
      </c>
      <c r="D104" s="173" t="s">
        <v>294</v>
      </c>
      <c r="E104" s="174">
        <v>1</v>
      </c>
      <c r="F104" s="175">
        <v>0</v>
      </c>
      <c r="G104" s="176">
        <v>0</v>
      </c>
      <c r="H104" s="154">
        <v>3000</v>
      </c>
      <c r="I104" s="154">
        <v>3000</v>
      </c>
      <c r="J104" s="154">
        <v>0</v>
      </c>
      <c r="K104" s="154">
        <v>0</v>
      </c>
      <c r="L104" s="154">
        <v>21</v>
      </c>
      <c r="M104" s="154">
        <v>3630</v>
      </c>
      <c r="N104" s="153">
        <v>0</v>
      </c>
      <c r="O104" s="153">
        <v>0</v>
      </c>
      <c r="P104" s="153">
        <v>0</v>
      </c>
      <c r="Q104" s="153">
        <v>0</v>
      </c>
      <c r="R104" s="154"/>
      <c r="S104" s="154" t="s">
        <v>194</v>
      </c>
      <c r="T104" s="154" t="s">
        <v>195</v>
      </c>
      <c r="U104" s="154">
        <v>0</v>
      </c>
      <c r="V104" s="154">
        <v>0</v>
      </c>
      <c r="W104" s="154"/>
      <c r="X104" s="154" t="s">
        <v>125</v>
      </c>
      <c r="Y104" s="154" t="s">
        <v>126</v>
      </c>
      <c r="Z104" s="148"/>
      <c r="AA104" s="148"/>
      <c r="AB104" s="148"/>
      <c r="AC104" s="148"/>
      <c r="AD104" s="148"/>
      <c r="AE104" s="148"/>
      <c r="AF104" s="148"/>
      <c r="AG104" s="148" t="s">
        <v>127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x14ac:dyDescent="0.2">
      <c r="A105" s="171">
        <v>71</v>
      </c>
      <c r="B105" s="172" t="s">
        <v>297</v>
      </c>
      <c r="C105" s="180" t="s">
        <v>298</v>
      </c>
      <c r="D105" s="173" t="s">
        <v>215</v>
      </c>
      <c r="E105" s="174">
        <v>1</v>
      </c>
      <c r="F105" s="175">
        <v>0</v>
      </c>
      <c r="G105" s="176">
        <v>0</v>
      </c>
      <c r="H105" s="154">
        <v>10000</v>
      </c>
      <c r="I105" s="154">
        <v>10000</v>
      </c>
      <c r="J105" s="154">
        <v>0</v>
      </c>
      <c r="K105" s="154">
        <v>0</v>
      </c>
      <c r="L105" s="154">
        <v>21</v>
      </c>
      <c r="M105" s="154">
        <v>12100</v>
      </c>
      <c r="N105" s="153">
        <v>0</v>
      </c>
      <c r="O105" s="153">
        <v>0</v>
      </c>
      <c r="P105" s="153">
        <v>0</v>
      </c>
      <c r="Q105" s="153">
        <v>0</v>
      </c>
      <c r="R105" s="154"/>
      <c r="S105" s="154" t="s">
        <v>194</v>
      </c>
      <c r="T105" s="154" t="s">
        <v>195</v>
      </c>
      <c r="U105" s="154">
        <v>0</v>
      </c>
      <c r="V105" s="154">
        <v>0</v>
      </c>
      <c r="W105" s="154"/>
      <c r="X105" s="154" t="s">
        <v>125</v>
      </c>
      <c r="Y105" s="154" t="s">
        <v>126</v>
      </c>
      <c r="Z105" s="148"/>
      <c r="AA105" s="148"/>
      <c r="AB105" s="148"/>
      <c r="AC105" s="148"/>
      <c r="AD105" s="148"/>
      <c r="AE105" s="148"/>
      <c r="AF105" s="148"/>
      <c r="AG105" s="148" t="s">
        <v>127</v>
      </c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x14ac:dyDescent="0.2">
      <c r="A106" s="171">
        <v>72</v>
      </c>
      <c r="B106" s="172" t="s">
        <v>299</v>
      </c>
      <c r="C106" s="180" t="s">
        <v>300</v>
      </c>
      <c r="D106" s="173" t="s">
        <v>294</v>
      </c>
      <c r="E106" s="174">
        <v>1</v>
      </c>
      <c r="F106" s="175">
        <v>0</v>
      </c>
      <c r="G106" s="176">
        <v>0</v>
      </c>
      <c r="H106" s="154">
        <v>5000</v>
      </c>
      <c r="I106" s="154">
        <v>5000</v>
      </c>
      <c r="J106" s="154">
        <v>0</v>
      </c>
      <c r="K106" s="154">
        <v>0</v>
      </c>
      <c r="L106" s="154">
        <v>21</v>
      </c>
      <c r="M106" s="154">
        <v>6050</v>
      </c>
      <c r="N106" s="153">
        <v>0</v>
      </c>
      <c r="O106" s="153">
        <v>0</v>
      </c>
      <c r="P106" s="153">
        <v>0</v>
      </c>
      <c r="Q106" s="153">
        <v>0</v>
      </c>
      <c r="R106" s="154"/>
      <c r="S106" s="154" t="s">
        <v>194</v>
      </c>
      <c r="T106" s="154" t="s">
        <v>195</v>
      </c>
      <c r="U106" s="154">
        <v>0</v>
      </c>
      <c r="V106" s="154">
        <v>0</v>
      </c>
      <c r="W106" s="154"/>
      <c r="X106" s="154" t="s">
        <v>125</v>
      </c>
      <c r="Y106" s="154" t="s">
        <v>126</v>
      </c>
      <c r="Z106" s="148"/>
      <c r="AA106" s="148"/>
      <c r="AB106" s="148"/>
      <c r="AC106" s="148"/>
      <c r="AD106" s="148"/>
      <c r="AE106" s="148"/>
      <c r="AF106" s="148"/>
      <c r="AG106" s="148" t="s">
        <v>127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ht="22.5" x14ac:dyDescent="0.2">
      <c r="A107" s="171">
        <v>73</v>
      </c>
      <c r="B107" s="172" t="s">
        <v>301</v>
      </c>
      <c r="C107" s="180" t="s">
        <v>302</v>
      </c>
      <c r="D107" s="173" t="s">
        <v>215</v>
      </c>
      <c r="E107" s="174">
        <v>1</v>
      </c>
      <c r="F107" s="175">
        <v>0</v>
      </c>
      <c r="G107" s="176">
        <v>0</v>
      </c>
      <c r="H107" s="154">
        <v>15000</v>
      </c>
      <c r="I107" s="154">
        <v>15000</v>
      </c>
      <c r="J107" s="154">
        <v>0</v>
      </c>
      <c r="K107" s="154">
        <v>0</v>
      </c>
      <c r="L107" s="154">
        <v>21</v>
      </c>
      <c r="M107" s="154">
        <v>18150</v>
      </c>
      <c r="N107" s="153">
        <v>0</v>
      </c>
      <c r="O107" s="153">
        <v>0</v>
      </c>
      <c r="P107" s="153">
        <v>0</v>
      </c>
      <c r="Q107" s="153">
        <v>0</v>
      </c>
      <c r="R107" s="154"/>
      <c r="S107" s="154" t="s">
        <v>194</v>
      </c>
      <c r="T107" s="154" t="s">
        <v>195</v>
      </c>
      <c r="U107" s="154">
        <v>0</v>
      </c>
      <c r="V107" s="154">
        <v>0</v>
      </c>
      <c r="W107" s="154"/>
      <c r="X107" s="154" t="s">
        <v>125</v>
      </c>
      <c r="Y107" s="154" t="s">
        <v>126</v>
      </c>
      <c r="Z107" s="148"/>
      <c r="AA107" s="148"/>
      <c r="AB107" s="148"/>
      <c r="AC107" s="148"/>
      <c r="AD107" s="148"/>
      <c r="AE107" s="148"/>
      <c r="AF107" s="148"/>
      <c r="AG107" s="148" t="s">
        <v>127</v>
      </c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x14ac:dyDescent="0.2">
      <c r="A108" s="159" t="s">
        <v>120</v>
      </c>
      <c r="B108" s="160" t="s">
        <v>92</v>
      </c>
      <c r="C108" s="177" t="s">
        <v>30</v>
      </c>
      <c r="D108" s="161"/>
      <c r="E108" s="162"/>
      <c r="F108" s="163"/>
      <c r="G108" s="164">
        <v>0</v>
      </c>
      <c r="H108" s="158"/>
      <c r="I108" s="158">
        <v>41680</v>
      </c>
      <c r="J108" s="158"/>
      <c r="K108" s="158">
        <v>0</v>
      </c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AG108" t="s">
        <v>121</v>
      </c>
    </row>
    <row r="109" spans="1:60" x14ac:dyDescent="0.2">
      <c r="A109" s="171">
        <v>74</v>
      </c>
      <c r="B109" s="172" t="s">
        <v>303</v>
      </c>
      <c r="C109" s="180" t="s">
        <v>304</v>
      </c>
      <c r="D109" s="173" t="s">
        <v>198</v>
      </c>
      <c r="E109" s="174">
        <v>20.85</v>
      </c>
      <c r="F109" s="175">
        <v>0</v>
      </c>
      <c r="G109" s="176">
        <v>0</v>
      </c>
      <c r="H109" s="154">
        <v>800</v>
      </c>
      <c r="I109" s="154">
        <v>16680</v>
      </c>
      <c r="J109" s="154">
        <v>0</v>
      </c>
      <c r="K109" s="154">
        <v>0</v>
      </c>
      <c r="L109" s="154">
        <v>21</v>
      </c>
      <c r="M109" s="154">
        <v>20182.8</v>
      </c>
      <c r="N109" s="153">
        <v>0</v>
      </c>
      <c r="O109" s="153">
        <v>0</v>
      </c>
      <c r="P109" s="153">
        <v>0</v>
      </c>
      <c r="Q109" s="153">
        <v>0</v>
      </c>
      <c r="R109" s="154"/>
      <c r="S109" s="154" t="s">
        <v>194</v>
      </c>
      <c r="T109" s="154" t="s">
        <v>195</v>
      </c>
      <c r="U109" s="154">
        <v>0</v>
      </c>
      <c r="V109" s="154">
        <v>0</v>
      </c>
      <c r="W109" s="154"/>
      <c r="X109" s="154" t="s">
        <v>125</v>
      </c>
      <c r="Y109" s="154" t="s">
        <v>126</v>
      </c>
      <c r="Z109" s="148"/>
      <c r="AA109" s="148"/>
      <c r="AB109" s="148"/>
      <c r="AC109" s="148"/>
      <c r="AD109" s="148"/>
      <c r="AE109" s="148"/>
      <c r="AF109" s="148"/>
      <c r="AG109" s="148" t="s">
        <v>127</v>
      </c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x14ac:dyDescent="0.2">
      <c r="A110" s="171">
        <v>75</v>
      </c>
      <c r="B110" s="172" t="s">
        <v>305</v>
      </c>
      <c r="C110" s="180" t="s">
        <v>306</v>
      </c>
      <c r="D110" s="173" t="s">
        <v>294</v>
      </c>
      <c r="E110" s="174">
        <v>1</v>
      </c>
      <c r="F110" s="175">
        <v>0</v>
      </c>
      <c r="G110" s="176">
        <v>0</v>
      </c>
      <c r="H110" s="154">
        <v>10000</v>
      </c>
      <c r="I110" s="154">
        <v>10000</v>
      </c>
      <c r="J110" s="154">
        <v>0</v>
      </c>
      <c r="K110" s="154">
        <v>0</v>
      </c>
      <c r="L110" s="154">
        <v>21</v>
      </c>
      <c r="M110" s="154">
        <v>12100</v>
      </c>
      <c r="N110" s="153">
        <v>0</v>
      </c>
      <c r="O110" s="153">
        <v>0</v>
      </c>
      <c r="P110" s="153">
        <v>0</v>
      </c>
      <c r="Q110" s="153">
        <v>0</v>
      </c>
      <c r="R110" s="154"/>
      <c r="S110" s="154" t="s">
        <v>194</v>
      </c>
      <c r="T110" s="154" t="s">
        <v>195</v>
      </c>
      <c r="U110" s="154">
        <v>0</v>
      </c>
      <c r="V110" s="154">
        <v>0</v>
      </c>
      <c r="W110" s="154"/>
      <c r="X110" s="154" t="s">
        <v>125</v>
      </c>
      <c r="Y110" s="154" t="s">
        <v>126</v>
      </c>
      <c r="Z110" s="148"/>
      <c r="AA110" s="148"/>
      <c r="AB110" s="148"/>
      <c r="AC110" s="148"/>
      <c r="AD110" s="148"/>
      <c r="AE110" s="148"/>
      <c r="AF110" s="148"/>
      <c r="AG110" s="148" t="s">
        <v>127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x14ac:dyDescent="0.2">
      <c r="A111" s="171">
        <v>76</v>
      </c>
      <c r="B111" s="172" t="s">
        <v>307</v>
      </c>
      <c r="C111" s="180" t="s">
        <v>308</v>
      </c>
      <c r="D111" s="173" t="s">
        <v>215</v>
      </c>
      <c r="E111" s="174">
        <v>1</v>
      </c>
      <c r="F111" s="175">
        <v>0</v>
      </c>
      <c r="G111" s="176">
        <v>0</v>
      </c>
      <c r="H111" s="154">
        <v>3500</v>
      </c>
      <c r="I111" s="154">
        <v>3500</v>
      </c>
      <c r="J111" s="154">
        <v>0</v>
      </c>
      <c r="K111" s="154">
        <v>0</v>
      </c>
      <c r="L111" s="154">
        <v>21</v>
      </c>
      <c r="M111" s="154">
        <v>4235</v>
      </c>
      <c r="N111" s="153">
        <v>0</v>
      </c>
      <c r="O111" s="153">
        <v>0</v>
      </c>
      <c r="P111" s="153">
        <v>0</v>
      </c>
      <c r="Q111" s="153">
        <v>0</v>
      </c>
      <c r="R111" s="154"/>
      <c r="S111" s="154" t="s">
        <v>194</v>
      </c>
      <c r="T111" s="154" t="s">
        <v>195</v>
      </c>
      <c r="U111" s="154">
        <v>0</v>
      </c>
      <c r="V111" s="154">
        <v>0</v>
      </c>
      <c r="W111" s="154"/>
      <c r="X111" s="154" t="s">
        <v>125</v>
      </c>
      <c r="Y111" s="154" t="s">
        <v>126</v>
      </c>
      <c r="Z111" s="148"/>
      <c r="AA111" s="148"/>
      <c r="AB111" s="148"/>
      <c r="AC111" s="148"/>
      <c r="AD111" s="148"/>
      <c r="AE111" s="148"/>
      <c r="AF111" s="148"/>
      <c r="AG111" s="148" t="s">
        <v>127</v>
      </c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x14ac:dyDescent="0.2">
      <c r="A112" s="171">
        <v>77</v>
      </c>
      <c r="B112" s="172" t="s">
        <v>309</v>
      </c>
      <c r="C112" s="180" t="s">
        <v>310</v>
      </c>
      <c r="D112" s="173" t="s">
        <v>215</v>
      </c>
      <c r="E112" s="174">
        <v>1</v>
      </c>
      <c r="F112" s="175">
        <v>0</v>
      </c>
      <c r="G112" s="176">
        <v>0</v>
      </c>
      <c r="H112" s="154">
        <v>5000</v>
      </c>
      <c r="I112" s="154">
        <v>5000</v>
      </c>
      <c r="J112" s="154">
        <v>0</v>
      </c>
      <c r="K112" s="154">
        <v>0</v>
      </c>
      <c r="L112" s="154">
        <v>21</v>
      </c>
      <c r="M112" s="154">
        <v>6050</v>
      </c>
      <c r="N112" s="153">
        <v>0</v>
      </c>
      <c r="O112" s="153">
        <v>0</v>
      </c>
      <c r="P112" s="153">
        <v>0</v>
      </c>
      <c r="Q112" s="153">
        <v>0</v>
      </c>
      <c r="R112" s="154"/>
      <c r="S112" s="154" t="s">
        <v>194</v>
      </c>
      <c r="T112" s="154" t="s">
        <v>195</v>
      </c>
      <c r="U112" s="154">
        <v>0</v>
      </c>
      <c r="V112" s="154">
        <v>0</v>
      </c>
      <c r="W112" s="154"/>
      <c r="X112" s="154" t="s">
        <v>125</v>
      </c>
      <c r="Y112" s="154" t="s">
        <v>126</v>
      </c>
      <c r="Z112" s="148"/>
      <c r="AA112" s="148"/>
      <c r="AB112" s="148"/>
      <c r="AC112" s="148"/>
      <c r="AD112" s="148"/>
      <c r="AE112" s="148"/>
      <c r="AF112" s="148"/>
      <c r="AG112" s="148" t="s">
        <v>127</v>
      </c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x14ac:dyDescent="0.2">
      <c r="A113" s="171">
        <v>78</v>
      </c>
      <c r="B113" s="172" t="s">
        <v>311</v>
      </c>
      <c r="C113" s="180" t="s">
        <v>312</v>
      </c>
      <c r="D113" s="173" t="s">
        <v>215</v>
      </c>
      <c r="E113" s="174">
        <v>1</v>
      </c>
      <c r="F113" s="175">
        <v>0</v>
      </c>
      <c r="G113" s="176">
        <v>0</v>
      </c>
      <c r="H113" s="154">
        <v>5000</v>
      </c>
      <c r="I113" s="154">
        <v>5000</v>
      </c>
      <c r="J113" s="154">
        <v>0</v>
      </c>
      <c r="K113" s="154">
        <v>0</v>
      </c>
      <c r="L113" s="154">
        <v>21</v>
      </c>
      <c r="M113" s="154">
        <v>6050</v>
      </c>
      <c r="N113" s="153">
        <v>0</v>
      </c>
      <c r="O113" s="153">
        <v>0</v>
      </c>
      <c r="P113" s="153">
        <v>0</v>
      </c>
      <c r="Q113" s="153">
        <v>0</v>
      </c>
      <c r="R113" s="154"/>
      <c r="S113" s="154" t="s">
        <v>194</v>
      </c>
      <c r="T113" s="154" t="s">
        <v>195</v>
      </c>
      <c r="U113" s="154">
        <v>0</v>
      </c>
      <c r="V113" s="154">
        <v>0</v>
      </c>
      <c r="W113" s="154"/>
      <c r="X113" s="154" t="s">
        <v>125</v>
      </c>
      <c r="Y113" s="154" t="s">
        <v>126</v>
      </c>
      <c r="Z113" s="148"/>
      <c r="AA113" s="148"/>
      <c r="AB113" s="148"/>
      <c r="AC113" s="148"/>
      <c r="AD113" s="148"/>
      <c r="AE113" s="148"/>
      <c r="AF113" s="148"/>
      <c r="AG113" s="148" t="s">
        <v>127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x14ac:dyDescent="0.2">
      <c r="A114" s="165">
        <v>79</v>
      </c>
      <c r="B114" s="166" t="s">
        <v>313</v>
      </c>
      <c r="C114" s="178" t="s">
        <v>314</v>
      </c>
      <c r="D114" s="167" t="s">
        <v>294</v>
      </c>
      <c r="E114" s="168">
        <v>1</v>
      </c>
      <c r="F114" s="169">
        <v>0</v>
      </c>
      <c r="G114" s="170">
        <v>0</v>
      </c>
      <c r="H114" s="154">
        <v>1500</v>
      </c>
      <c r="I114" s="154">
        <v>1500</v>
      </c>
      <c r="J114" s="154">
        <v>0</v>
      </c>
      <c r="K114" s="154">
        <v>0</v>
      </c>
      <c r="L114" s="154">
        <v>21</v>
      </c>
      <c r="M114" s="154">
        <v>1815</v>
      </c>
      <c r="N114" s="153">
        <v>0</v>
      </c>
      <c r="O114" s="153">
        <v>0</v>
      </c>
      <c r="P114" s="153">
        <v>0</v>
      </c>
      <c r="Q114" s="153">
        <v>0</v>
      </c>
      <c r="R114" s="154"/>
      <c r="S114" s="154" t="s">
        <v>194</v>
      </c>
      <c r="T114" s="154" t="s">
        <v>195</v>
      </c>
      <c r="U114" s="154">
        <v>0</v>
      </c>
      <c r="V114" s="154">
        <v>0</v>
      </c>
      <c r="W114" s="154"/>
      <c r="X114" s="154" t="s">
        <v>125</v>
      </c>
      <c r="Y114" s="154" t="s">
        <v>126</v>
      </c>
      <c r="Z114" s="148"/>
      <c r="AA114" s="148"/>
      <c r="AB114" s="148"/>
      <c r="AC114" s="148"/>
      <c r="AD114" s="148"/>
      <c r="AE114" s="148"/>
      <c r="AF114" s="148"/>
      <c r="AG114" s="148" t="s">
        <v>127</v>
      </c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x14ac:dyDescent="0.2">
      <c r="A115" s="3"/>
      <c r="B115" s="4"/>
      <c r="C115" s="181"/>
      <c r="D115" s="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AE115">
        <v>15</v>
      </c>
      <c r="AF115">
        <v>21</v>
      </c>
      <c r="AG115" t="s">
        <v>106</v>
      </c>
    </row>
    <row r="116" spans="1:60" x14ac:dyDescent="0.2">
      <c r="C116" s="182"/>
      <c r="D116" s="10"/>
      <c r="AG116" t="s">
        <v>315</v>
      </c>
    </row>
    <row r="117" spans="1:60" x14ac:dyDescent="0.2">
      <c r="D117" s="10"/>
    </row>
    <row r="118" spans="1:60" x14ac:dyDescent="0.2">
      <c r="D118" s="10"/>
    </row>
    <row r="119" spans="1:60" x14ac:dyDescent="0.2">
      <c r="D119" s="10"/>
    </row>
    <row r="120" spans="1:60" x14ac:dyDescent="0.2">
      <c r="D120" s="10"/>
    </row>
    <row r="121" spans="1:60" x14ac:dyDescent="0.2">
      <c r="D121" s="10"/>
    </row>
    <row r="122" spans="1:60" x14ac:dyDescent="0.2">
      <c r="D122" s="10"/>
    </row>
    <row r="123" spans="1:60" x14ac:dyDescent="0.2">
      <c r="D123" s="10"/>
    </row>
    <row r="124" spans="1:60" x14ac:dyDescent="0.2">
      <c r="D124" s="10"/>
    </row>
    <row r="125" spans="1:60" x14ac:dyDescent="0.2">
      <c r="D125" s="10"/>
    </row>
    <row r="126" spans="1:60" x14ac:dyDescent="0.2">
      <c r="D126" s="10"/>
    </row>
    <row r="127" spans="1:60" x14ac:dyDescent="0.2">
      <c r="D127" s="10"/>
    </row>
    <row r="128" spans="1:60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8">
    <mergeCell ref="C54:G54"/>
    <mergeCell ref="C97:G97"/>
    <mergeCell ref="A1:G1"/>
    <mergeCell ref="C2:G2"/>
    <mergeCell ref="C3:G3"/>
    <mergeCell ref="C4:G4"/>
    <mergeCell ref="C40:G40"/>
    <mergeCell ref="C49:G4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10_2022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'10_2022 1 Pol'!Názvy_tisku</vt:lpstr>
      <vt:lpstr>oadresa</vt:lpstr>
      <vt:lpstr>Stavba!Objednatel</vt:lpstr>
      <vt:lpstr>Stavba!Objekt</vt:lpstr>
      <vt:lpstr>'10_2022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Ryba</cp:lastModifiedBy>
  <cp:lastPrinted>2022-10-10T06:46:45Z</cp:lastPrinted>
  <dcterms:created xsi:type="dcterms:W3CDTF">2009-04-08T07:15:50Z</dcterms:created>
  <dcterms:modified xsi:type="dcterms:W3CDTF">2022-10-10T06:55:03Z</dcterms:modified>
</cp:coreProperties>
</file>