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-prod\40\checkout\"/>
    </mc:Choice>
  </mc:AlternateContent>
  <bookViews>
    <workbookView xWindow="360" yWindow="120" windowWidth="28440" windowHeight="12270"/>
  </bookViews>
  <sheets>
    <sheet name="Tabulka pro výpočet ceny" sheetId="2" r:id="rId1"/>
  </sheets>
  <calcPr calcId="162913"/>
</workbook>
</file>

<file path=xl/calcChain.xml><?xml version="1.0" encoding="utf-8"?>
<calcChain xmlns="http://schemas.openxmlformats.org/spreadsheetml/2006/main">
  <c r="G10" i="2" l="1"/>
  <c r="F10" i="2" l="1"/>
  <c r="H10" i="2" s="1"/>
  <c r="E10" i="2"/>
  <c r="G7" i="2"/>
  <c r="F7" i="2"/>
  <c r="H7" i="2" s="1"/>
  <c r="E7" i="2"/>
  <c r="G3" i="2"/>
  <c r="E3" i="2"/>
  <c r="F3" i="2" s="1"/>
  <c r="H3" i="2" s="1"/>
  <c r="H13" i="2" l="1"/>
  <c r="H14" i="2" s="1"/>
  <c r="G13" i="2"/>
  <c r="G14" i="2" s="1"/>
</calcChain>
</file>

<file path=xl/sharedStrings.xml><?xml version="1.0" encoding="utf-8"?>
<sst xmlns="http://schemas.openxmlformats.org/spreadsheetml/2006/main" count="35" uniqueCount="26">
  <si>
    <t>Cena v Kč bez DPH</t>
  </si>
  <si>
    <t>Cena v Kč s DPH</t>
  </si>
  <si>
    <t>Nabídková cena celkem za období 1 rok</t>
  </si>
  <si>
    <t>Rozvoj a vývoj</t>
  </si>
  <si>
    <t>Odesílání informačních zpráv</t>
  </si>
  <si>
    <t>Podpora, údržba a servis</t>
  </si>
  <si>
    <t>Nabídková cena celkem za období 4 let</t>
  </si>
  <si>
    <t xml:space="preserve">   V případě přečerpání servisních hodin bude počet hodin převyšujících stanovený počet volných hodin odečten od počtu volných hodin následujícího měsíce. </t>
  </si>
  <si>
    <t xml:space="preserve">   V případě nevyčerpání servisních hodin bude nevyčerpaný počet hodin převeden do následujícího měsíce. </t>
  </si>
  <si>
    <t>Cena bez DPH  (Kč/měsíc)</t>
  </si>
  <si>
    <t>Cena bez DPH  (Kč/hodina)</t>
  </si>
  <si>
    <t>Cena bez DPH  (Kč/zpráva)</t>
  </si>
  <si>
    <t>Cena včetně DPH  (Kč/měsíc)</t>
  </si>
  <si>
    <t>Cena včetně DPH  (Kč/hodina)</t>
  </si>
  <si>
    <t>Cena včetně DPH  (Kč/zpráva)</t>
  </si>
  <si>
    <t>DPH (Kč)</t>
  </si>
  <si>
    <t>Sazba DPH (%)</t>
  </si>
  <si>
    <t>Cena bez DPH      (Kč/rok)</t>
  </si>
  <si>
    <t>Cena včetně DPH  (Kč/rok)</t>
  </si>
  <si>
    <t>Cena bez DPH            (Kč/rok)</t>
  </si>
  <si>
    <t>Kategorizace požadavků dle Technické specifikace Příloha č. 4</t>
  </si>
  <si>
    <t xml:space="preserve">* Hodiny čerpané v rámci Servisu (5.2, kategorie požadavku S a P) budou vykazovány na samostatném listě jako podklad měsíční fakturace. </t>
  </si>
  <si>
    <t xml:space="preserve">Požadavky dle kapitoly 3.2.2                                                                                              Předpoklad odeslání je 1 000 000 zpráv za období 1 roku. </t>
  </si>
  <si>
    <t>Požadavky dle kapitoly 5.1.2.1 a 5.2.1, kategorie požadavku S a P v rozsahu volných hodin*
Cena je kalkulována jako měsíční paušál.</t>
  </si>
  <si>
    <t>Požadavky dle kapitoly 5.1.3 a 5.2.1 kategorie požadavku H D                                                                                                          Cena je kalkulována za hodinu rozvojových a vývojových prací.                              Předpokládaný počet hodin za období 1 roku je 500.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</si>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</sst>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/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9" fontId="2" fillId="3" borderId="1" xfId="1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Fill="1" applyBorder="1" applyAlignment="1" applyProtection="1">
      <alignment vertical="center"/>
      <protection locked="0"/>
    </xf>
    <xf numFmtId="164" fontId="2" fillId="2" borderId="0" xfId="0" applyNumberFormat="1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/>
    <xf numFmtId="164" fontId="2" fillId="0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 applyProtection="1">
      <alignment horizontal="right" vertical="center"/>
      <protection locked="0"/>
    </xf>
    <xf numFmtId="9" fontId="2" fillId="3" borderId="3" xfId="1" applyFont="1" applyFill="1" applyBorder="1" applyAlignment="1" applyProtection="1">
      <alignment horizontal="center" vertical="center"/>
      <protection locked="0"/>
    </xf>
    <xf numFmtId="9" fontId="2" fillId="3" borderId="2" xfId="1" applyFont="1" applyFill="1" applyBorder="1" applyAlignment="1" applyProtection="1">
      <alignment horizontal="center" vertical="center"/>
      <protection locked="0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2" xfId="1" applyNumberFormat="1" applyFont="1" applyFill="1" applyBorder="1" applyAlignment="1">
      <alignment horizontal="right" vertical="center"/>
    </xf>
    <xf numFmtId="0" fontId="4" fillId="0" borderId="0" xfId="0" applyFo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C7" sqref="C7"/>
    </sheetView>
  </sheetViews>
  <sheetFormatPr defaultRowHeight="15" x14ac:dyDescent="0.25"/>
  <cols>
    <col min="1" max="1" width="17.5703125" customWidth="1"/>
    <col min="2" max="2" width="72" bestFit="1" customWidth="1"/>
    <col min="3" max="8" width="25.7109375" customWidth="1"/>
  </cols>
  <sheetData>
    <row r="1" spans="1:8" ht="18.75" x14ac:dyDescent="0.3">
      <c r="B1" s="40" t="s">
        <v>25</v>
      </c>
    </row>
    <row r="2" spans="1:8" ht="25.5" x14ac:dyDescent="0.25">
      <c r="A2" s="2"/>
      <c r="B2" s="22" t="s">
        <v>20</v>
      </c>
      <c r="C2" s="23" t="s">
        <v>9</v>
      </c>
      <c r="D2" s="23" t="s">
        <v>16</v>
      </c>
      <c r="E2" s="24" t="s">
        <v>15</v>
      </c>
      <c r="F2" s="24" t="s">
        <v>12</v>
      </c>
      <c r="G2" s="24" t="s">
        <v>17</v>
      </c>
      <c r="H2" s="24" t="s">
        <v>18</v>
      </c>
    </row>
    <row r="3" spans="1:8" x14ac:dyDescent="0.25">
      <c r="A3" s="32" t="s">
        <v>5</v>
      </c>
      <c r="B3" s="33" t="s">
        <v>23</v>
      </c>
      <c r="C3" s="35"/>
      <c r="D3" s="36"/>
      <c r="E3" s="38">
        <f>C3*D3</f>
        <v>0</v>
      </c>
      <c r="F3" s="29">
        <f>C3+E3</f>
        <v>0</v>
      </c>
      <c r="G3" s="29">
        <f>C3*12</f>
        <v>0</v>
      </c>
      <c r="H3" s="29">
        <f>F3*12</f>
        <v>0</v>
      </c>
    </row>
    <row r="4" spans="1:8" ht="30.75" customHeight="1" x14ac:dyDescent="0.25">
      <c r="A4" s="32"/>
      <c r="B4" s="34"/>
      <c r="C4" s="35"/>
      <c r="D4" s="37"/>
      <c r="E4" s="39"/>
      <c r="F4" s="29"/>
      <c r="G4" s="29"/>
      <c r="H4" s="29"/>
    </row>
    <row r="5" spans="1:8" x14ac:dyDescent="0.25">
      <c r="A5" s="3"/>
      <c r="B5" s="3"/>
      <c r="C5" s="15"/>
      <c r="D5" s="16"/>
      <c r="E5" s="4"/>
      <c r="F5" s="5"/>
      <c r="G5" s="5"/>
      <c r="H5" s="5"/>
    </row>
    <row r="6" spans="1:8" ht="25.5" x14ac:dyDescent="0.25">
      <c r="A6" s="3"/>
      <c r="B6" s="22" t="s">
        <v>20</v>
      </c>
      <c r="C6" s="23" t="s">
        <v>10</v>
      </c>
      <c r="D6" s="23" t="s">
        <v>16</v>
      </c>
      <c r="E6" s="24" t="s">
        <v>15</v>
      </c>
      <c r="F6" s="24" t="s">
        <v>13</v>
      </c>
      <c r="G6" s="24" t="s">
        <v>19</v>
      </c>
      <c r="H6" s="24" t="s">
        <v>18</v>
      </c>
    </row>
    <row r="7" spans="1:8" ht="45" customHeight="1" x14ac:dyDescent="0.25">
      <c r="A7" s="20" t="s">
        <v>3</v>
      </c>
      <c r="B7" s="6" t="s">
        <v>24</v>
      </c>
      <c r="C7" s="27"/>
      <c r="D7" s="17"/>
      <c r="E7" s="25">
        <f>C7*D7</f>
        <v>0</v>
      </c>
      <c r="F7" s="26">
        <f>C7+(C7*D7)</f>
        <v>0</v>
      </c>
      <c r="G7" s="26">
        <f>C7*500</f>
        <v>0</v>
      </c>
      <c r="H7" s="26">
        <f>F7*500</f>
        <v>0</v>
      </c>
    </row>
    <row r="8" spans="1:8" x14ac:dyDescent="0.25">
      <c r="A8" s="7"/>
      <c r="B8" s="3"/>
      <c r="C8" s="18"/>
      <c r="D8" s="19"/>
      <c r="E8" s="8"/>
      <c r="F8" s="9"/>
      <c r="G8" s="9"/>
      <c r="H8" s="9"/>
    </row>
    <row r="9" spans="1:8" ht="25.5" x14ac:dyDescent="0.25">
      <c r="A9" s="7"/>
      <c r="B9" s="22" t="s">
        <v>20</v>
      </c>
      <c r="C9" s="23" t="s">
        <v>11</v>
      </c>
      <c r="D9" s="23" t="s">
        <v>16</v>
      </c>
      <c r="E9" s="24" t="s">
        <v>15</v>
      </c>
      <c r="F9" s="24" t="s">
        <v>14</v>
      </c>
      <c r="G9" s="24" t="s">
        <v>18</v>
      </c>
      <c r="H9" s="24" t="s">
        <v>18</v>
      </c>
    </row>
    <row r="10" spans="1:8" ht="45" customHeight="1" x14ac:dyDescent="0.25">
      <c r="A10" s="21" t="s">
        <v>4</v>
      </c>
      <c r="B10" s="6" t="s">
        <v>22</v>
      </c>
      <c r="C10" s="27"/>
      <c r="D10" s="17"/>
      <c r="E10" s="25">
        <f>C10*D10</f>
        <v>0</v>
      </c>
      <c r="F10" s="26">
        <f>C10+(C10*D10)</f>
        <v>0</v>
      </c>
      <c r="G10" s="26">
        <f>C10*1000000</f>
        <v>0</v>
      </c>
      <c r="H10" s="26">
        <f>F10*1000000</f>
        <v>0</v>
      </c>
    </row>
    <row r="11" spans="1:8" x14ac:dyDescent="0.25">
      <c r="A11" s="7"/>
      <c r="B11" s="3"/>
      <c r="C11" s="4"/>
      <c r="D11" s="4"/>
      <c r="E11" s="4"/>
      <c r="F11" s="9"/>
      <c r="G11" s="9"/>
      <c r="H11" s="9"/>
    </row>
    <row r="12" spans="1:8" x14ac:dyDescent="0.25">
      <c r="A12" s="10"/>
      <c r="B12" s="10"/>
      <c r="C12" s="10"/>
      <c r="D12" s="10"/>
      <c r="E12" s="10"/>
      <c r="F12" s="10"/>
      <c r="G12" s="11" t="s">
        <v>0</v>
      </c>
      <c r="H12" s="11" t="s">
        <v>1</v>
      </c>
    </row>
    <row r="13" spans="1:8" x14ac:dyDescent="0.25">
      <c r="A13" s="12"/>
      <c r="B13" s="12"/>
      <c r="C13" s="30" t="s">
        <v>2</v>
      </c>
      <c r="D13" s="30"/>
      <c r="E13" s="30"/>
      <c r="F13" s="30"/>
      <c r="G13" s="13">
        <f>SUM(G3:G10)</f>
        <v>0</v>
      </c>
      <c r="H13" s="13">
        <f>SUM(H3:H10)</f>
        <v>0</v>
      </c>
    </row>
    <row r="14" spans="1:8" x14ac:dyDescent="0.25">
      <c r="A14" s="1"/>
      <c r="B14" s="1"/>
      <c r="C14" s="31" t="s">
        <v>6</v>
      </c>
      <c r="D14" s="31"/>
      <c r="E14" s="31"/>
      <c r="F14" s="30"/>
      <c r="G14" s="14">
        <f>G13*4</f>
        <v>0</v>
      </c>
      <c r="H14" s="14">
        <f>H13*4</f>
        <v>0</v>
      </c>
    </row>
    <row r="16" spans="1:8" x14ac:dyDescent="0.25">
      <c r="A16" s="28" t="s">
        <v>21</v>
      </c>
      <c r="B16" s="28"/>
      <c r="C16" s="28"/>
      <c r="D16" s="28"/>
    </row>
    <row r="17" spans="1:4" x14ac:dyDescent="0.25">
      <c r="A17" s="28" t="s">
        <v>8</v>
      </c>
      <c r="B17" s="28"/>
      <c r="C17" s="28"/>
      <c r="D17" s="28"/>
    </row>
    <row r="18" spans="1:4" x14ac:dyDescent="0.25">
      <c r="A18" s="28" t="s">
        <v>7</v>
      </c>
      <c r="B18" s="28"/>
      <c r="C18" s="28"/>
      <c r="D18" s="28"/>
    </row>
  </sheetData>
  <mergeCells count="10">
    <mergeCell ref="G3:G4"/>
    <mergeCell ref="H3:H4"/>
    <mergeCell ref="C13:F13"/>
    <mergeCell ref="C14:F14"/>
    <mergeCell ref="A3:A4"/>
    <mergeCell ref="B3:B4"/>
    <mergeCell ref="C3:C4"/>
    <mergeCell ref="D3:D4"/>
    <mergeCell ref="E3:E4"/>
    <mergeCell ref="F3:F4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7EA11DF5DFE149BDE399893AE4833A" ma:contentTypeVersion="" ma:contentTypeDescription="Vytvoří nový dokument" ma:contentTypeScope="" ma:versionID="3ebb26859088f0207102a145787e744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F02057-6C93-4238-9E50-75B68C9887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4E4FFA-C63F-4CA5-97DD-307808476AB2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$ListId:dokumentyvz;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1DAD622-53B7-4713-96C3-020C15913F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pro výpočet ceny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Šimečková Radka</dc:creator>
  <cp:lastModifiedBy>Iva Janíčková</cp:lastModifiedBy>
  <cp:lastPrinted>2018-11-16T16:36:05Z</cp:lastPrinted>
  <dcterms:created xsi:type="dcterms:W3CDTF">2017-12-01T09:20:36Z</dcterms:created>
  <dcterms:modified xsi:type="dcterms:W3CDTF">2024-04-19T06:40:24Z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0x010100A27EA11DF5DFE149BDE399893AE4833A</vt:lpwstr>
  </property>
</Properties>
</file>