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Nadlimitní zakázky\2024\NVŘx-2024 Sběr přeprava a likvidace odpadu\ZD finále\"/>
    </mc:Choice>
  </mc:AlternateContent>
  <xr:revisionPtr revIDLastSave="0" documentId="13_ncr:1_{333E480E-3B9F-457E-BC98-D46A5837BB4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tanovení celkové ceny" sheetId="1" r:id="rId1"/>
  </sheets>
  <definedNames>
    <definedName name="_xlnm._FilterDatabase" localSheetId="0" hidden="1">'Stanovení celkové ceny'!$A$8:$F$26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46" i="1" l="1"/>
  <c r="F43" i="1"/>
  <c r="F38" i="1"/>
  <c r="F39" i="1"/>
  <c r="F44" i="1" l="1"/>
  <c r="F45" i="1"/>
  <c r="F47" i="1"/>
  <c r="F49" i="1"/>
  <c r="F50" i="1"/>
  <c r="F51" i="1"/>
  <c r="F34" i="1"/>
  <c r="F35" i="1"/>
  <c r="F36" i="1"/>
  <c r="F37" i="1"/>
  <c r="D53" i="1"/>
  <c r="F53" i="1" s="1"/>
  <c r="D52" i="1"/>
  <c r="F52" i="1" s="1"/>
  <c r="D48" i="1"/>
  <c r="F48" i="1" s="1"/>
  <c r="F23" i="1"/>
  <c r="F25" i="1"/>
  <c r="F17" i="1"/>
  <c r="F13" i="1"/>
  <c r="F30" i="1"/>
  <c r="F31" i="1"/>
  <c r="F32" i="1"/>
  <c r="F10" i="1"/>
  <c r="F11" i="1"/>
  <c r="F12" i="1"/>
  <c r="F14" i="1"/>
  <c r="F15" i="1"/>
  <c r="F16" i="1"/>
  <c r="F21" i="1"/>
  <c r="F22" i="1"/>
  <c r="F24" i="1"/>
  <c r="F26" i="1"/>
  <c r="F56" i="1" l="1"/>
  <c r="F58" i="1" s="1"/>
</calcChain>
</file>

<file path=xl/sharedStrings.xml><?xml version="1.0" encoding="utf-8"?>
<sst xmlns="http://schemas.openxmlformats.org/spreadsheetml/2006/main" count="83" uniqueCount="65">
  <si>
    <t>Kód druhu odpadu</t>
  </si>
  <si>
    <t>N</t>
  </si>
  <si>
    <t>090107</t>
  </si>
  <si>
    <t>O</t>
  </si>
  <si>
    <t>Odpady, na jejichž sběr a odstraňování jsou kladeny zvláštní požadavky s ohledem na prevenci infekce</t>
  </si>
  <si>
    <t>Objemný odpad</t>
  </si>
  <si>
    <t>Název druhu odpadu</t>
  </si>
  <si>
    <t>Název druhu kontejneru</t>
  </si>
  <si>
    <t>Počet</t>
  </si>
  <si>
    <t>Cena za tunu v Kč bez DPH</t>
  </si>
  <si>
    <t>Jedlý olej a tuk</t>
  </si>
  <si>
    <t>Biologicky rozložitelný odpad z kuchyní a stravoven</t>
  </si>
  <si>
    <t>Směs tuků a olejů z odlučovače tuků obshaující pouze jedlé oleje a jedlé tuky</t>
  </si>
  <si>
    <t>Chemikálie které jsou nebo obsahují nebezpečné látky</t>
  </si>
  <si>
    <t>Odpady, na jejichž sběr a odstraňování nejsou kladeny zvláštní požadavky s ohledem na prevenci infekce</t>
  </si>
  <si>
    <t>Absorbční činidla, filtrační materiály, čistící tkaniny a ochranné oděvy znečištěné nebezpečnými látkami</t>
  </si>
  <si>
    <t>Obaly obsahující zbytky nebezpečných látek nebo obaly těmito látkami znečištěné</t>
  </si>
  <si>
    <r>
      <t xml:space="preserve">Celková nabídková cena bez DPH - za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rok</t>
    </r>
    <r>
      <rPr>
        <sz val="10"/>
        <rFont val="Arial"/>
        <family val="2"/>
        <charset val="238"/>
      </rPr>
      <t xml:space="preserve"> plnění</t>
    </r>
  </si>
  <si>
    <t>Předpokládaný objem v t/rok</t>
  </si>
  <si>
    <t>Kateg. Odpadu</t>
  </si>
  <si>
    <t>Cena za roční pronájem/ks v Kč bez DPH</t>
  </si>
  <si>
    <t>Jednotková cena za výsyp</t>
  </si>
  <si>
    <t>Cena za roční pronájem v Kč bez DPH celkem</t>
  </si>
  <si>
    <t>Cena celkem za výsyp/rok</t>
  </si>
  <si>
    <r>
      <t>Celková nabídková cena bez DPH - za 4</t>
    </r>
    <r>
      <rPr>
        <b/>
        <sz val="10"/>
        <rFont val="Arial"/>
        <family val="2"/>
        <charset val="238"/>
      </rPr>
      <t xml:space="preserve"> roky</t>
    </r>
    <r>
      <rPr>
        <sz val="10"/>
        <rFont val="Arial"/>
        <family val="2"/>
        <charset val="238"/>
      </rPr>
      <t xml:space="preserve"> plnění</t>
    </r>
  </si>
  <si>
    <t xml:space="preserve">Příloha č. 1 Formulář pro stanovení nabídkové ceny </t>
  </si>
  <si>
    <t>"Sběr, přeprava a likvidace odpadu pro Nemocnici s poliklinikou Česká Lípa, a. s."</t>
  </si>
  <si>
    <t>V ……………., dne…………..</t>
  </si>
  <si>
    <t>podpis osoby oprávněné jednat jménem účastníka</t>
  </si>
  <si>
    <t>…………………………………………………</t>
  </si>
  <si>
    <t>Přehled o kategoriích odpadů a jejich množství v referenčním období r. 2023</t>
  </si>
  <si>
    <t>Ostré předměty</t>
  </si>
  <si>
    <t>Shrabky z česlí</t>
  </si>
  <si>
    <t>200132</t>
  </si>
  <si>
    <t>Jiná nepoužitelná léčiva</t>
  </si>
  <si>
    <t>Sklo</t>
  </si>
  <si>
    <t>Plast</t>
  </si>
  <si>
    <t>Cena za odbyt odpadů včetně dopravy do zařízení</t>
  </si>
  <si>
    <t>Cena za pronájem nádob a kontejnerů</t>
  </si>
  <si>
    <t>Cena za výsyp nádob</t>
  </si>
  <si>
    <t>Lisovací kontejner 20 m3 (směsný komunální odpad)</t>
  </si>
  <si>
    <t>Velkoobjemový kontejner zastřešený 33 m3 (objemný odpad)</t>
  </si>
  <si>
    <t>Plastové soudky s těsněním 60 l (gastroodpady)</t>
  </si>
  <si>
    <t>Počet nádob</t>
  </si>
  <si>
    <t>Lisovací kontejner 20 m3 (směsný komunální odpad) - svoz na výzvu</t>
  </si>
  <si>
    <t>Velkoobjemový kontejner zastřešený 33 m3 (objemný odpad) - svoz na výzvu</t>
  </si>
  <si>
    <t>Počet svozů za rok</t>
  </si>
  <si>
    <t xml:space="preserve">Svoz infekčních odpadů z chladicího boxu </t>
  </si>
  <si>
    <t>Směsný komunální odpad</t>
  </si>
  <si>
    <t>Sklad nebezpečných odpadů 40 m3</t>
  </si>
  <si>
    <t>Fotografický film a papír obsahující stříbro nebo sloučeniny stříbra (sběr v pytlích, svoz na výzvu)</t>
  </si>
  <si>
    <t>Svoz nebezpečných odpadů a zdravotnických 18 01 04 z ekoskladu</t>
  </si>
  <si>
    <t>Chladicí sklad infekčních odpadů 40 m3</t>
  </si>
  <si>
    <t>Svoz pytlů z plastovými odpady - svoz na výzvu</t>
  </si>
  <si>
    <t>Papír a lepenka</t>
  </si>
  <si>
    <t>Nabídková cena celkem v Kč bez DPH (likvidace odpadu vč. vývozu)</t>
  </si>
  <si>
    <t>Plastový kontejner 1 100 l (sklo)</t>
  </si>
  <si>
    <t>Plastový kontejner 1 100 l (papír)</t>
  </si>
  <si>
    <t>Plastový kontejner 1 100 l (směsný komunální odpad)</t>
  </si>
  <si>
    <t>Plastový kontejner 1 100 l (sklo) - svoz na výzvu</t>
  </si>
  <si>
    <t>Plastové nádoba s těsněním 60 l (gastroodpady)</t>
  </si>
  <si>
    <t>Plastová nádoba 120 l (shrabky z česlí) - svoz na výzvu</t>
  </si>
  <si>
    <t>Plastová nádoba 120 l (shrabky z česlí)</t>
  </si>
  <si>
    <t>Plastové barely 50 l (jedlé oleje a tuky, směs ojejů z odlučovačů)</t>
  </si>
  <si>
    <t>Plastový kontejner 1 100 l (papír) - svoz na výzvu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</si>
</sst>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.0"/>
  </numFmts>
  <fonts count="10" x14ac:knownFonts="1"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u val="double"/>
      <sz val="1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/>
    <xf numFmtId="164" fontId="0" fillId="3" borderId="1" xfId="0" applyNumberForma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164" fontId="0" fillId="3" borderId="5" xfId="0" applyNumberForma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0" fillId="4" borderId="8" xfId="0" applyNumberForma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164" fontId="0" fillId="4" borderId="13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17" xfId="0" applyNumberFormat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5" fontId="0" fillId="0" borderId="0" xfId="0" applyNumberForma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3" fontId="3" fillId="2" borderId="6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164" fontId="0" fillId="4" borderId="26" xfId="0" applyNumberForma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1" fontId="0" fillId="7" borderId="4" xfId="0" applyNumberForma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" fontId="3" fillId="2" borderId="19" xfId="0" applyNumberFormat="1" applyFont="1" applyFill="1" applyBorder="1" applyAlignment="1">
      <alignment horizontal="left" vertical="center"/>
    </xf>
    <xf numFmtId="1" fontId="3" fillId="2" borderId="20" xfId="0" applyNumberFormat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topLeftCell="A19" workbookViewId="0">
      <selection activeCell="D47" sqref="D47"/>
    </sheetView>
  </sheetViews>
  <sheetFormatPr defaultColWidth="9.1796875" defaultRowHeight="12.5" x14ac:dyDescent="0.25"/>
  <cols>
    <col min="1" max="1" width="11.54296875" style="1" customWidth="1"/>
    <col min="2" max="2" width="91" style="1" customWidth="1"/>
    <col min="3" max="3" width="7.1796875" style="1" customWidth="1"/>
    <col min="4" max="4" width="13.1796875" style="1" customWidth="1"/>
    <col min="5" max="5" width="14" style="1" customWidth="1"/>
    <col min="6" max="6" width="26.81640625" style="1" customWidth="1"/>
    <col min="7" max="11" width="9.7265625" style="1" customWidth="1"/>
    <col min="12" max="16384" width="9.1796875" style="1"/>
  </cols>
  <sheetData>
    <row r="1" spans="1:10" ht="13" x14ac:dyDescent="0.25">
      <c r="A1" s="12" t="s">
        <v>25</v>
      </c>
      <c r="B1" s="10"/>
      <c r="F1" s="2"/>
    </row>
    <row r="2" spans="1:10" ht="13" x14ac:dyDescent="0.25">
      <c r="A2" s="2"/>
      <c r="B2" s="10"/>
    </row>
    <row r="3" spans="1:10" x14ac:dyDescent="0.25">
      <c r="A3" s="70" t="s">
        <v>26</v>
      </c>
      <c r="B3" s="70"/>
      <c r="C3" s="70"/>
      <c r="D3" s="70"/>
      <c r="E3" s="70"/>
      <c r="F3" s="70"/>
    </row>
    <row r="4" spans="1:10" x14ac:dyDescent="0.25">
      <c r="A4" s="70"/>
      <c r="B4" s="70"/>
      <c r="C4" s="70"/>
      <c r="D4" s="70"/>
      <c r="E4" s="70"/>
      <c r="F4" s="70"/>
    </row>
    <row r="5" spans="1:10" ht="17.5" customHeight="1" x14ac:dyDescent="0.25">
      <c r="A5" s="71" t="s">
        <v>30</v>
      </c>
      <c r="B5" s="71"/>
      <c r="C5" s="71"/>
      <c r="D5" s="71"/>
      <c r="E5" s="71"/>
      <c r="F5" s="71"/>
    </row>
    <row r="7" spans="1:10" ht="13.5" thickBot="1" x14ac:dyDescent="0.3">
      <c r="A7" s="46" t="s">
        <v>37</v>
      </c>
    </row>
    <row r="8" spans="1:10" ht="39" x14ac:dyDescent="0.25">
      <c r="A8" s="15" t="s">
        <v>0</v>
      </c>
      <c r="B8" s="16" t="s">
        <v>6</v>
      </c>
      <c r="C8" s="16" t="s">
        <v>19</v>
      </c>
      <c r="D8" s="16" t="s">
        <v>18</v>
      </c>
      <c r="E8" s="22" t="s">
        <v>9</v>
      </c>
      <c r="F8" s="23" t="s">
        <v>55</v>
      </c>
    </row>
    <row r="9" spans="1:10" ht="12.75" customHeight="1" x14ac:dyDescent="0.25">
      <c r="A9" s="72"/>
      <c r="B9" s="73"/>
      <c r="C9" s="73"/>
      <c r="D9" s="73"/>
      <c r="E9" s="73"/>
      <c r="F9" s="74"/>
      <c r="J9" s="42"/>
    </row>
    <row r="10" spans="1:10" ht="13.5" customHeight="1" x14ac:dyDescent="0.25">
      <c r="A10" s="38" t="s">
        <v>2</v>
      </c>
      <c r="B10" s="8" t="s">
        <v>50</v>
      </c>
      <c r="C10" s="7" t="s">
        <v>3</v>
      </c>
      <c r="D10" s="43">
        <v>1.96</v>
      </c>
      <c r="E10" s="13">
        <v>0</v>
      </c>
      <c r="F10" s="33">
        <f t="shared" ref="F10:F26" si="0">D10*E10</f>
        <v>0</v>
      </c>
      <c r="J10" s="4"/>
    </row>
    <row r="11" spans="1:10" x14ac:dyDescent="0.25">
      <c r="A11" s="39">
        <v>150110</v>
      </c>
      <c r="B11" s="8" t="s">
        <v>16</v>
      </c>
      <c r="C11" s="7" t="s">
        <v>1</v>
      </c>
      <c r="D11" s="44">
        <v>1.2</v>
      </c>
      <c r="E11" s="13">
        <v>0</v>
      </c>
      <c r="F11" s="33">
        <f t="shared" si="0"/>
        <v>0</v>
      </c>
      <c r="J11" s="4"/>
    </row>
    <row r="12" spans="1:10" x14ac:dyDescent="0.25">
      <c r="A12" s="17">
        <v>150202</v>
      </c>
      <c r="B12" s="8" t="s">
        <v>15</v>
      </c>
      <c r="C12" s="7" t="s">
        <v>1</v>
      </c>
      <c r="D12" s="44">
        <v>0.1</v>
      </c>
      <c r="E12" s="13">
        <v>0</v>
      </c>
      <c r="F12" s="33">
        <f t="shared" si="0"/>
        <v>0</v>
      </c>
      <c r="J12" s="4"/>
    </row>
    <row r="13" spans="1:10" x14ac:dyDescent="0.25">
      <c r="A13" s="17">
        <v>180101</v>
      </c>
      <c r="B13" s="8" t="s">
        <v>31</v>
      </c>
      <c r="C13" s="7" t="s">
        <v>1</v>
      </c>
      <c r="D13" s="44">
        <v>2.9660000000000002</v>
      </c>
      <c r="E13" s="13">
        <v>0</v>
      </c>
      <c r="F13" s="33">
        <f t="shared" si="0"/>
        <v>0</v>
      </c>
      <c r="J13" s="4"/>
    </row>
    <row r="14" spans="1:10" x14ac:dyDescent="0.25">
      <c r="A14" s="40">
        <v>180103</v>
      </c>
      <c r="B14" s="8" t="s">
        <v>4</v>
      </c>
      <c r="C14" s="7" t="s">
        <v>1</v>
      </c>
      <c r="D14" s="43">
        <v>171.035</v>
      </c>
      <c r="E14" s="13">
        <v>0</v>
      </c>
      <c r="F14" s="33">
        <f t="shared" si="0"/>
        <v>0</v>
      </c>
      <c r="J14" s="4"/>
    </row>
    <row r="15" spans="1:10" x14ac:dyDescent="0.25">
      <c r="A15" s="17">
        <v>180104</v>
      </c>
      <c r="B15" s="8" t="s">
        <v>14</v>
      </c>
      <c r="C15" s="7" t="s">
        <v>3</v>
      </c>
      <c r="D15" s="43">
        <v>7.0410000000000004</v>
      </c>
      <c r="E15" s="13">
        <v>0</v>
      </c>
      <c r="F15" s="33">
        <f t="shared" si="0"/>
        <v>0</v>
      </c>
      <c r="J15" s="4"/>
    </row>
    <row r="16" spans="1:10" x14ac:dyDescent="0.25">
      <c r="A16" s="17">
        <v>180106</v>
      </c>
      <c r="B16" s="8" t="s">
        <v>13</v>
      </c>
      <c r="C16" s="7" t="s">
        <v>1</v>
      </c>
      <c r="D16" s="43">
        <v>0.52500000000000002</v>
      </c>
      <c r="E16" s="13">
        <v>0</v>
      </c>
      <c r="F16" s="33">
        <f t="shared" si="0"/>
        <v>0</v>
      </c>
      <c r="J16" s="4"/>
    </row>
    <row r="17" spans="1:10" x14ac:dyDescent="0.25">
      <c r="A17" s="17">
        <v>190801</v>
      </c>
      <c r="B17" s="8" t="s">
        <v>32</v>
      </c>
      <c r="C17" s="7" t="s">
        <v>3</v>
      </c>
      <c r="D17" s="43">
        <v>1.62</v>
      </c>
      <c r="E17" s="13">
        <v>0</v>
      </c>
      <c r="F17" s="33">
        <f t="shared" si="0"/>
        <v>0</v>
      </c>
      <c r="J17" s="4"/>
    </row>
    <row r="18" spans="1:10" x14ac:dyDescent="0.25">
      <c r="A18" s="18">
        <v>190809</v>
      </c>
      <c r="B18" s="9" t="s">
        <v>12</v>
      </c>
      <c r="C18" s="3" t="s">
        <v>3</v>
      </c>
      <c r="D18" s="43">
        <v>1.5</v>
      </c>
      <c r="E18" s="13">
        <v>0</v>
      </c>
      <c r="F18" s="33">
        <v>0</v>
      </c>
      <c r="J18" s="4"/>
    </row>
    <row r="19" spans="1:10" x14ac:dyDescent="0.25">
      <c r="A19" s="64">
        <v>200101</v>
      </c>
      <c r="B19" s="65" t="s">
        <v>54</v>
      </c>
      <c r="C19" s="66" t="s">
        <v>3</v>
      </c>
      <c r="D19" s="43">
        <v>5</v>
      </c>
      <c r="E19" s="13">
        <v>0</v>
      </c>
      <c r="F19" s="33">
        <v>0</v>
      </c>
      <c r="J19" s="4"/>
    </row>
    <row r="20" spans="1:10" x14ac:dyDescent="0.25">
      <c r="A20" s="18">
        <v>200102</v>
      </c>
      <c r="B20" s="11" t="s">
        <v>35</v>
      </c>
      <c r="C20" s="37" t="s">
        <v>3</v>
      </c>
      <c r="D20" s="43">
        <v>1.05</v>
      </c>
      <c r="E20" s="13">
        <v>0</v>
      </c>
      <c r="F20" s="33">
        <v>0</v>
      </c>
      <c r="J20" s="4"/>
    </row>
    <row r="21" spans="1:10" x14ac:dyDescent="0.25">
      <c r="A21" s="17">
        <v>200108</v>
      </c>
      <c r="B21" s="9" t="s">
        <v>11</v>
      </c>
      <c r="C21" s="3" t="s">
        <v>3</v>
      </c>
      <c r="D21" s="43">
        <v>53.762999999999998</v>
      </c>
      <c r="E21" s="13">
        <v>0</v>
      </c>
      <c r="F21" s="33">
        <f t="shared" si="0"/>
        <v>0</v>
      </c>
      <c r="J21" s="4"/>
    </row>
    <row r="22" spans="1:10" x14ac:dyDescent="0.25">
      <c r="A22" s="17">
        <v>200125</v>
      </c>
      <c r="B22" s="9" t="s">
        <v>10</v>
      </c>
      <c r="C22" s="3" t="s">
        <v>3</v>
      </c>
      <c r="D22" s="43">
        <v>0.69</v>
      </c>
      <c r="E22" s="13">
        <v>0</v>
      </c>
      <c r="F22" s="33">
        <f t="shared" si="0"/>
        <v>0</v>
      </c>
      <c r="J22" s="4"/>
    </row>
    <row r="23" spans="1:10" x14ac:dyDescent="0.25">
      <c r="A23" s="17">
        <v>200139</v>
      </c>
      <c r="B23" s="11" t="s">
        <v>36</v>
      </c>
      <c r="C23" s="37" t="s">
        <v>3</v>
      </c>
      <c r="D23" s="43">
        <v>2.69</v>
      </c>
      <c r="E23" s="13">
        <v>0</v>
      </c>
      <c r="F23" s="33">
        <f t="shared" si="0"/>
        <v>0</v>
      </c>
      <c r="J23" s="4"/>
    </row>
    <row r="24" spans="1:10" x14ac:dyDescent="0.25">
      <c r="A24" s="40">
        <v>200301</v>
      </c>
      <c r="B24" s="8" t="s">
        <v>48</v>
      </c>
      <c r="C24" s="7" t="s">
        <v>3</v>
      </c>
      <c r="D24" s="44">
        <v>147.869</v>
      </c>
      <c r="E24" s="14">
        <v>0</v>
      </c>
      <c r="F24" s="34">
        <f t="shared" si="0"/>
        <v>0</v>
      </c>
      <c r="J24" s="4"/>
    </row>
    <row r="25" spans="1:10" x14ac:dyDescent="0.25">
      <c r="A25" s="40" t="s">
        <v>33</v>
      </c>
      <c r="B25" s="8" t="s">
        <v>34</v>
      </c>
      <c r="C25" s="7" t="s">
        <v>1</v>
      </c>
      <c r="D25" s="44">
        <v>0.97</v>
      </c>
      <c r="E25" s="14">
        <v>0</v>
      </c>
      <c r="F25" s="34">
        <f>D25*E25</f>
        <v>0</v>
      </c>
      <c r="J25" s="4"/>
    </row>
    <row r="26" spans="1:10" ht="13" thickBot="1" x14ac:dyDescent="0.3">
      <c r="A26" s="41">
        <v>200307</v>
      </c>
      <c r="B26" s="19" t="s">
        <v>5</v>
      </c>
      <c r="C26" s="20" t="s">
        <v>3</v>
      </c>
      <c r="D26" s="45">
        <v>59.63</v>
      </c>
      <c r="E26" s="21">
        <v>0</v>
      </c>
      <c r="F26" s="35">
        <f t="shared" si="0"/>
        <v>0</v>
      </c>
      <c r="J26" s="4"/>
    </row>
    <row r="27" spans="1:10" x14ac:dyDescent="0.25">
      <c r="A27" s="47"/>
      <c r="B27" s="48"/>
      <c r="C27" s="49"/>
      <c r="D27" s="50"/>
      <c r="E27"/>
      <c r="F27"/>
      <c r="G27"/>
      <c r="J27" s="4"/>
    </row>
    <row r="28" spans="1:10" ht="13.5" thickBot="1" x14ac:dyDescent="0.3">
      <c r="A28" s="46" t="s">
        <v>38</v>
      </c>
      <c r="E28"/>
      <c r="F28"/>
      <c r="G28"/>
    </row>
    <row r="29" spans="1:10" ht="39" x14ac:dyDescent="0.25">
      <c r="A29" s="77" t="s">
        <v>7</v>
      </c>
      <c r="B29" s="78"/>
      <c r="C29" s="79"/>
      <c r="D29" s="22" t="s">
        <v>8</v>
      </c>
      <c r="E29" s="22" t="s">
        <v>20</v>
      </c>
      <c r="F29" s="23" t="s">
        <v>22</v>
      </c>
    </row>
    <row r="30" spans="1:10" ht="12.75" customHeight="1" x14ac:dyDescent="0.25">
      <c r="A30" s="52" t="s">
        <v>40</v>
      </c>
      <c r="B30" s="53"/>
      <c r="C30" s="54"/>
      <c r="D30" s="3">
        <v>1</v>
      </c>
      <c r="E30" s="13">
        <v>0</v>
      </c>
      <c r="F30" s="33">
        <f>E30*D30</f>
        <v>0</v>
      </c>
    </row>
    <row r="31" spans="1:10" ht="12.75" customHeight="1" x14ac:dyDescent="0.25">
      <c r="A31" s="52" t="s">
        <v>41</v>
      </c>
      <c r="B31" s="53"/>
      <c r="C31" s="54"/>
      <c r="D31" s="3">
        <v>1</v>
      </c>
      <c r="E31" s="13">
        <v>0</v>
      </c>
      <c r="F31" s="33">
        <f>E31*D31</f>
        <v>0</v>
      </c>
    </row>
    <row r="32" spans="1:10" ht="12.75" customHeight="1" x14ac:dyDescent="0.25">
      <c r="A32" s="52" t="s">
        <v>56</v>
      </c>
      <c r="C32" s="54"/>
      <c r="D32" s="3">
        <v>1</v>
      </c>
      <c r="E32" s="13">
        <v>0</v>
      </c>
      <c r="F32" s="33">
        <f>E32*D32</f>
        <v>0</v>
      </c>
    </row>
    <row r="33" spans="1:6" ht="12.75" customHeight="1" x14ac:dyDescent="0.25">
      <c r="A33" s="52" t="s">
        <v>57</v>
      </c>
      <c r="B33" s="53"/>
      <c r="C33" s="54"/>
      <c r="D33" s="32">
        <v>1</v>
      </c>
      <c r="E33" s="13">
        <v>0</v>
      </c>
      <c r="F33" s="33">
        <f>E33*D33</f>
        <v>0</v>
      </c>
    </row>
    <row r="34" spans="1:6" x14ac:dyDescent="0.25">
      <c r="A34" s="52" t="s">
        <v>58</v>
      </c>
      <c r="C34" s="54"/>
      <c r="D34" s="32">
        <v>3</v>
      </c>
      <c r="E34" s="13">
        <v>0</v>
      </c>
      <c r="F34" s="36">
        <f t="shared" ref="F34:F37" si="1">E34*D34</f>
        <v>0</v>
      </c>
    </row>
    <row r="35" spans="1:6" x14ac:dyDescent="0.25">
      <c r="A35" s="52" t="s">
        <v>62</v>
      </c>
      <c r="B35" s="53"/>
      <c r="C35" s="54"/>
      <c r="D35" s="32">
        <v>9</v>
      </c>
      <c r="E35" s="13">
        <v>0</v>
      </c>
      <c r="F35" s="36">
        <f t="shared" si="1"/>
        <v>0</v>
      </c>
    </row>
    <row r="36" spans="1:6" x14ac:dyDescent="0.25">
      <c r="A36" s="52" t="s">
        <v>60</v>
      </c>
      <c r="B36" s="53"/>
      <c r="C36" s="54"/>
      <c r="D36" s="32">
        <v>32</v>
      </c>
      <c r="E36" s="13">
        <v>0</v>
      </c>
      <c r="F36" s="36">
        <f t="shared" si="1"/>
        <v>0</v>
      </c>
    </row>
    <row r="37" spans="1:6" x14ac:dyDescent="0.25">
      <c r="A37" s="52" t="s">
        <v>63</v>
      </c>
      <c r="B37" s="53"/>
      <c r="C37" s="54"/>
      <c r="D37" s="32">
        <v>6</v>
      </c>
      <c r="E37" s="13">
        <v>0</v>
      </c>
      <c r="F37" s="36">
        <f t="shared" si="1"/>
        <v>0</v>
      </c>
    </row>
    <row r="38" spans="1:6" x14ac:dyDescent="0.25">
      <c r="A38" s="61" t="s">
        <v>49</v>
      </c>
      <c r="B38" s="62"/>
      <c r="C38" s="63"/>
      <c r="D38" s="32">
        <v>1</v>
      </c>
      <c r="E38" s="13">
        <v>0</v>
      </c>
      <c r="F38" s="36">
        <f t="shared" ref="F38:F39" si="2">E38*D38</f>
        <v>0</v>
      </c>
    </row>
    <row r="39" spans="1:6" ht="13" thickBot="1" x14ac:dyDescent="0.3">
      <c r="A39" s="56" t="s">
        <v>52</v>
      </c>
      <c r="B39" s="57"/>
      <c r="C39" s="58"/>
      <c r="D39" s="59">
        <v>1</v>
      </c>
      <c r="E39" s="21">
        <v>0</v>
      </c>
      <c r="F39" s="60">
        <f t="shared" si="2"/>
        <v>0</v>
      </c>
    </row>
    <row r="40" spans="1:6" customFormat="1" x14ac:dyDescent="0.25"/>
    <row r="41" spans="1:6" customFormat="1" ht="13.5" thickBot="1" x14ac:dyDescent="0.3">
      <c r="A41" s="46" t="s">
        <v>39</v>
      </c>
    </row>
    <row r="42" spans="1:6" ht="25.5" customHeight="1" x14ac:dyDescent="0.25">
      <c r="A42" s="82" t="s">
        <v>7</v>
      </c>
      <c r="B42" s="83"/>
      <c r="C42" s="22" t="s">
        <v>43</v>
      </c>
      <c r="D42" s="22" t="s">
        <v>46</v>
      </c>
      <c r="E42" s="22" t="s">
        <v>21</v>
      </c>
      <c r="F42" s="55" t="s">
        <v>23</v>
      </c>
    </row>
    <row r="43" spans="1:6" x14ac:dyDescent="0.25">
      <c r="A43" s="67" t="s">
        <v>44</v>
      </c>
      <c r="B43" s="68"/>
      <c r="C43" s="3">
        <v>1</v>
      </c>
      <c r="D43" s="3">
        <v>12</v>
      </c>
      <c r="E43" s="13">
        <v>0</v>
      </c>
      <c r="F43" s="33">
        <f>C43*D43*E43</f>
        <v>0</v>
      </c>
    </row>
    <row r="44" spans="1:6" x14ac:dyDescent="0.25">
      <c r="A44" s="67" t="s">
        <v>45</v>
      </c>
      <c r="B44" s="68"/>
      <c r="C44" s="3">
        <v>1</v>
      </c>
      <c r="D44" s="3">
        <v>6</v>
      </c>
      <c r="E44" s="13">
        <v>0</v>
      </c>
      <c r="F44" s="33">
        <f t="shared" ref="F44:F53" si="3">C44*D44*E44</f>
        <v>0</v>
      </c>
    </row>
    <row r="45" spans="1:6" x14ac:dyDescent="0.25">
      <c r="A45" s="67" t="s">
        <v>59</v>
      </c>
      <c r="B45" s="68"/>
      <c r="C45" s="3">
        <v>1</v>
      </c>
      <c r="D45" s="3">
        <v>6</v>
      </c>
      <c r="E45" s="13">
        <v>0</v>
      </c>
      <c r="F45" s="33">
        <f t="shared" si="3"/>
        <v>0</v>
      </c>
    </row>
    <row r="46" spans="1:6" x14ac:dyDescent="0.25">
      <c r="A46" s="84" t="s">
        <v>64</v>
      </c>
      <c r="B46" s="85"/>
      <c r="C46" s="3">
        <v>1</v>
      </c>
      <c r="D46" s="3">
        <v>24</v>
      </c>
      <c r="E46" s="13">
        <v>0</v>
      </c>
      <c r="F46" s="33">
        <f t="shared" si="3"/>
        <v>0</v>
      </c>
    </row>
    <row r="47" spans="1:6" x14ac:dyDescent="0.25">
      <c r="A47" s="67" t="s">
        <v>53</v>
      </c>
      <c r="B47" s="68"/>
      <c r="C47" s="3">
        <v>1</v>
      </c>
      <c r="D47" s="3">
        <v>12</v>
      </c>
      <c r="E47" s="13">
        <v>0</v>
      </c>
      <c r="F47" s="33">
        <f t="shared" si="3"/>
        <v>0</v>
      </c>
    </row>
    <row r="48" spans="1:6" x14ac:dyDescent="0.25">
      <c r="A48" s="67" t="s">
        <v>58</v>
      </c>
      <c r="B48" s="68"/>
      <c r="C48" s="3">
        <v>3</v>
      </c>
      <c r="D48" s="3">
        <f>3*52</f>
        <v>156</v>
      </c>
      <c r="E48" s="13">
        <v>0</v>
      </c>
      <c r="F48" s="33">
        <f t="shared" si="3"/>
        <v>0</v>
      </c>
    </row>
    <row r="49" spans="1:7" x14ac:dyDescent="0.25">
      <c r="A49" s="67" t="s">
        <v>61</v>
      </c>
      <c r="B49" s="68"/>
      <c r="C49" s="3">
        <v>9</v>
      </c>
      <c r="D49" s="3">
        <v>4</v>
      </c>
      <c r="E49" s="13">
        <v>0</v>
      </c>
      <c r="F49" s="33">
        <f t="shared" si="3"/>
        <v>0</v>
      </c>
    </row>
    <row r="50" spans="1:7" x14ac:dyDescent="0.25">
      <c r="A50" s="67" t="s">
        <v>42</v>
      </c>
      <c r="B50" s="68"/>
      <c r="C50" s="3">
        <v>32</v>
      </c>
      <c r="D50" s="3">
        <v>156</v>
      </c>
      <c r="E50" s="13">
        <v>0</v>
      </c>
      <c r="F50" s="33">
        <f t="shared" si="3"/>
        <v>0</v>
      </c>
    </row>
    <row r="51" spans="1:7" x14ac:dyDescent="0.25">
      <c r="A51" s="67" t="s">
        <v>63</v>
      </c>
      <c r="B51" s="68"/>
      <c r="C51" s="3">
        <v>6</v>
      </c>
      <c r="D51" s="3">
        <v>18</v>
      </c>
      <c r="E51" s="13">
        <v>0</v>
      </c>
      <c r="F51" s="33">
        <f t="shared" si="3"/>
        <v>0</v>
      </c>
    </row>
    <row r="52" spans="1:7" x14ac:dyDescent="0.25">
      <c r="A52" s="67" t="s">
        <v>51</v>
      </c>
      <c r="B52" s="68"/>
      <c r="C52" s="3">
        <v>1</v>
      </c>
      <c r="D52" s="3">
        <f>2*52</f>
        <v>104</v>
      </c>
      <c r="E52" s="13">
        <v>0</v>
      </c>
      <c r="F52" s="33">
        <f t="shared" si="3"/>
        <v>0</v>
      </c>
    </row>
    <row r="53" spans="1:7" ht="13" thickBot="1" x14ac:dyDescent="0.3">
      <c r="A53" s="80" t="s">
        <v>47</v>
      </c>
      <c r="B53" s="81"/>
      <c r="C53" s="31">
        <v>1</v>
      </c>
      <c r="D53" s="31">
        <f>2*52</f>
        <v>104</v>
      </c>
      <c r="E53" s="21">
        <v>0</v>
      </c>
      <c r="F53" s="35">
        <f t="shared" si="3"/>
        <v>0</v>
      </c>
    </row>
    <row r="54" spans="1:7" x14ac:dyDescent="0.25">
      <c r="A54" s="51"/>
      <c r="B54" s="6"/>
      <c r="E54"/>
      <c r="F54"/>
    </row>
    <row r="55" spans="1:7" x14ac:dyDescent="0.3">
      <c r="A55" s="4"/>
      <c r="B55" s="6"/>
      <c r="E55" s="5"/>
      <c r="F55" s="5"/>
    </row>
    <row r="56" spans="1:7" ht="25.4" customHeight="1" thickTop="1" thickBot="1" x14ac:dyDescent="0.3">
      <c r="B56" s="24" t="s">
        <v>17</v>
      </c>
      <c r="C56" s="25"/>
      <c r="D56" s="25"/>
      <c r="E56" s="25"/>
      <c r="F56" s="28">
        <f>SUM(F30:F39,F10:F26,F43:F53)</f>
        <v>0</v>
      </c>
    </row>
    <row r="57" spans="1:7" ht="15" thickTop="1" thickBot="1" x14ac:dyDescent="0.3">
      <c r="F57" s="29"/>
      <c r="G57" s="5"/>
    </row>
    <row r="58" spans="1:7" ht="32.5" customHeight="1" thickTop="1" thickBot="1" x14ac:dyDescent="0.3">
      <c r="B58" s="26" t="s">
        <v>24</v>
      </c>
      <c r="C58" s="27"/>
      <c r="D58" s="27"/>
      <c r="E58" s="27"/>
      <c r="F58" s="30">
        <f>F56*4</f>
        <v>0</v>
      </c>
    </row>
    <row r="59" spans="1:7" ht="13" thickTop="1" x14ac:dyDescent="0.25">
      <c r="A59" s="4"/>
    </row>
    <row r="61" spans="1:7" ht="24" customHeight="1" x14ac:dyDescent="0.25">
      <c r="A61" s="75" t="s">
        <v>27</v>
      </c>
      <c r="B61" s="75"/>
    </row>
    <row r="62" spans="1:7" ht="15.65" customHeight="1" x14ac:dyDescent="0.25">
      <c r="A62" s="4"/>
      <c r="E62" s="76" t="s">
        <v>29</v>
      </c>
      <c r="F62" s="76"/>
    </row>
    <row r="63" spans="1:7" ht="52.75" customHeight="1" x14ac:dyDescent="0.25">
      <c r="A63" s="4"/>
      <c r="B63" s="6"/>
      <c r="E63" s="69" t="s">
        <v>28</v>
      </c>
      <c r="F63" s="69"/>
    </row>
    <row r="64" spans="1:7" x14ac:dyDescent="0.25">
      <c r="A64" s="4"/>
      <c r="B64" s="6"/>
    </row>
  </sheetData>
  <mergeCells count="19">
    <mergeCell ref="A3:F4"/>
    <mergeCell ref="A5:F5"/>
    <mergeCell ref="A9:F9"/>
    <mergeCell ref="A61:B61"/>
    <mergeCell ref="A29:C29"/>
    <mergeCell ref="A52:B52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E63:F63"/>
    <mergeCell ref="E62:F62"/>
  </mergeCells>
  <phoneticPr fontId="1" type="noConversion"/>
  <pageMargins left="0.75" right="0.75" top="1" bottom="1" header="0.4921259845" footer="0.492125984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Stanovení celkové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Lukáš MLEJNEK</dc:creator>
  <cp:lastModifiedBy>Ing. Lukáš MLEJNEK</cp:lastModifiedBy>
  <cp:lastPrinted>2012-12-13T08:35:05Z</cp:lastPrinted>
  <dcterms:created xsi:type="dcterms:W3CDTF">2010-04-12T13:24:29Z</dcterms:created>
  <dcterms:modified xsi:type="dcterms:W3CDTF">2024-05-29T13:16:00Z</dcterms:modified>
</cp:coreProperties>
</file>