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D11" sheetId="11" r:id="rId5"/>
    <sheet name="D11 A.00 Pol" sheetId="12" r:id="rId6"/>
    <sheet name="Rekapitulace Objekt D141" sheetId="13" r:id="rId7"/>
    <sheet name="D141 A.00 Pol" sheetId="14" r:id="rId8"/>
  </sheets>
  <externalReferences>
    <externalReference r:id="rId9"/>
  </externalReferences>
  <definedNames>
    <definedName name="CelkemObjekty" localSheetId="1">Stavba!$I$25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'D11 A.00 Pol'!$A$1:$K$283</definedName>
    <definedName name="_xlnm.Print_Area" localSheetId="7">'D141 A.00 Pol'!$A$1:$K$360</definedName>
    <definedName name="_xlnm.Print_Area" localSheetId="4">'Rekapitulace Objekt D11'!$A$1:$H$44</definedName>
    <definedName name="_xlnm.Print_Area" localSheetId="6">'Rekapitulace Objekt D141'!$A$1:$H$32</definedName>
    <definedName name="_xlnm.Print_Area" localSheetId="1">Stavba!$A$1:$J$64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4525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J24" i="1" l="1"/>
  <c r="J23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P18" i="13"/>
  <c r="O18" i="13"/>
  <c r="H18" i="13"/>
  <c r="H32" i="13"/>
  <c r="D32" i="13"/>
  <c r="H31" i="13"/>
  <c r="H30" i="13"/>
  <c r="H29" i="13"/>
  <c r="H28" i="13"/>
  <c r="H27" i="13"/>
  <c r="H26" i="13"/>
  <c r="H25" i="13"/>
  <c r="H24" i="13"/>
  <c r="H23" i="13"/>
  <c r="BC21" i="13"/>
  <c r="AO362" i="14"/>
  <c r="AN362" i="14"/>
  <c r="G361" i="14"/>
  <c r="BA359" i="14"/>
  <c r="AZ357" i="14"/>
  <c r="BA347" i="14"/>
  <c r="BA270" i="14"/>
  <c r="BA220" i="14"/>
  <c r="BA216" i="14"/>
  <c r="BA190" i="14"/>
  <c r="BA188" i="14"/>
  <c r="BA184" i="14"/>
  <c r="BA179" i="14"/>
  <c r="BA174" i="14"/>
  <c r="BA168" i="14"/>
  <c r="BA162" i="14"/>
  <c r="BA157" i="14"/>
  <c r="BA152" i="14"/>
  <c r="BA147" i="14"/>
  <c r="BA142" i="14"/>
  <c r="BA137" i="14"/>
  <c r="BA131" i="14"/>
  <c r="BA130" i="14"/>
  <c r="BA126" i="14"/>
  <c r="BA125" i="14"/>
  <c r="BA122" i="14"/>
  <c r="BA121" i="14"/>
  <c r="BA118" i="14"/>
  <c r="BA117" i="14"/>
  <c r="BA114" i="14"/>
  <c r="BA113" i="14"/>
  <c r="BA77" i="14"/>
  <c r="BA75" i="14"/>
  <c r="BA72" i="14"/>
  <c r="BA45" i="14"/>
  <c r="BA41" i="14"/>
  <c r="G11" i="14"/>
  <c r="F8" i="14" s="1"/>
  <c r="G14" i="14"/>
  <c r="I14" i="14"/>
  <c r="G17" i="14"/>
  <c r="I17" i="14"/>
  <c r="G18" i="14"/>
  <c r="I18" i="14"/>
  <c r="G19" i="14"/>
  <c r="I19" i="14" s="1"/>
  <c r="G24" i="14"/>
  <c r="F20" i="14" s="1"/>
  <c r="I24" i="14"/>
  <c r="I20" i="14" s="1"/>
  <c r="G32" i="14"/>
  <c r="I32" i="14"/>
  <c r="G40" i="14"/>
  <c r="F36" i="14" s="1"/>
  <c r="I40" i="14"/>
  <c r="G44" i="14"/>
  <c r="I44" i="14"/>
  <c r="G47" i="14"/>
  <c r="I47" i="14"/>
  <c r="G49" i="14"/>
  <c r="I49" i="14" s="1"/>
  <c r="G53" i="14"/>
  <c r="I53" i="14"/>
  <c r="G58" i="14"/>
  <c r="I58" i="14"/>
  <c r="G65" i="14"/>
  <c r="I65" i="14"/>
  <c r="G71" i="14"/>
  <c r="F69" i="14" s="1"/>
  <c r="I71" i="14"/>
  <c r="G74" i="14"/>
  <c r="I74" i="14"/>
  <c r="G76" i="14"/>
  <c r="I76" i="14"/>
  <c r="G80" i="14"/>
  <c r="I80" i="14" s="1"/>
  <c r="G81" i="14"/>
  <c r="I81" i="14"/>
  <c r="G83" i="14"/>
  <c r="I83" i="14"/>
  <c r="G86" i="14"/>
  <c r="I86" i="14"/>
  <c r="G91" i="14"/>
  <c r="I91" i="14" s="1"/>
  <c r="G98" i="14"/>
  <c r="I98" i="14"/>
  <c r="G104" i="14"/>
  <c r="I104" i="14"/>
  <c r="G106" i="14"/>
  <c r="I106" i="14" s="1"/>
  <c r="G108" i="14"/>
  <c r="I108" i="14"/>
  <c r="G109" i="14"/>
  <c r="F102" i="14" s="1"/>
  <c r="I109" i="14"/>
  <c r="G110" i="14"/>
  <c r="I110" i="14"/>
  <c r="G112" i="14"/>
  <c r="I112" i="14" s="1"/>
  <c r="G116" i="14"/>
  <c r="I116" i="14"/>
  <c r="G120" i="14"/>
  <c r="I120" i="14"/>
  <c r="G124" i="14"/>
  <c r="I124" i="14"/>
  <c r="G129" i="14"/>
  <c r="I129" i="14" s="1"/>
  <c r="G136" i="14"/>
  <c r="I136" i="14"/>
  <c r="G141" i="14"/>
  <c r="I141" i="14"/>
  <c r="G146" i="14"/>
  <c r="I146" i="14"/>
  <c r="G151" i="14"/>
  <c r="I151" i="14" s="1"/>
  <c r="G156" i="14"/>
  <c r="I156" i="14"/>
  <c r="G161" i="14"/>
  <c r="I161" i="14"/>
  <c r="G167" i="14"/>
  <c r="I167" i="14"/>
  <c r="G173" i="14"/>
  <c r="I173" i="14" s="1"/>
  <c r="G178" i="14"/>
  <c r="I178" i="14"/>
  <c r="G183" i="14"/>
  <c r="I183" i="14"/>
  <c r="G187" i="14"/>
  <c r="I187" i="14"/>
  <c r="G189" i="14"/>
  <c r="I189" i="14" s="1"/>
  <c r="G191" i="14"/>
  <c r="I191" i="14"/>
  <c r="G192" i="14"/>
  <c r="I192" i="14"/>
  <c r="G194" i="14"/>
  <c r="I194" i="14"/>
  <c r="G196" i="14"/>
  <c r="I196" i="14" s="1"/>
  <c r="G197" i="14"/>
  <c r="I197" i="14"/>
  <c r="G198" i="14"/>
  <c r="I198" i="14"/>
  <c r="G199" i="14"/>
  <c r="I199" i="14"/>
  <c r="G200" i="14"/>
  <c r="I200" i="14" s="1"/>
  <c r="G201" i="14"/>
  <c r="I201" i="14"/>
  <c r="G202" i="14"/>
  <c r="I202" i="14"/>
  <c r="G204" i="14"/>
  <c r="I204" i="14"/>
  <c r="G206" i="14"/>
  <c r="I206" i="14" s="1"/>
  <c r="G208" i="14"/>
  <c r="I208" i="14"/>
  <c r="G210" i="14"/>
  <c r="I210" i="14"/>
  <c r="G212" i="14"/>
  <c r="I212" i="14"/>
  <c r="G215" i="14"/>
  <c r="I215" i="14" s="1"/>
  <c r="G219" i="14"/>
  <c r="I219" i="14"/>
  <c r="G221" i="14"/>
  <c r="I221" i="14"/>
  <c r="G222" i="14"/>
  <c r="I222" i="14"/>
  <c r="G223" i="14"/>
  <c r="I223" i="14" s="1"/>
  <c r="G224" i="14"/>
  <c r="I224" i="14"/>
  <c r="G225" i="14"/>
  <c r="I225" i="14"/>
  <c r="G226" i="14"/>
  <c r="I226" i="14"/>
  <c r="G227" i="14"/>
  <c r="I227" i="14" s="1"/>
  <c r="G228" i="14"/>
  <c r="I228" i="14"/>
  <c r="G229" i="14"/>
  <c r="I229" i="14"/>
  <c r="G230" i="14"/>
  <c r="I230" i="14"/>
  <c r="G231" i="14"/>
  <c r="I231" i="14" s="1"/>
  <c r="G232" i="14"/>
  <c r="I232" i="14"/>
  <c r="G233" i="14"/>
  <c r="I233" i="14"/>
  <c r="G234" i="14"/>
  <c r="I234" i="14"/>
  <c r="G235" i="14"/>
  <c r="I235" i="14" s="1"/>
  <c r="G236" i="14"/>
  <c r="I236" i="14"/>
  <c r="G237" i="14"/>
  <c r="I237" i="14"/>
  <c r="G238" i="14"/>
  <c r="I238" i="14"/>
  <c r="G239" i="14"/>
  <c r="I239" i="14" s="1"/>
  <c r="G240" i="14"/>
  <c r="I240" i="14"/>
  <c r="G243" i="14"/>
  <c r="I243" i="14"/>
  <c r="G249" i="14"/>
  <c r="I249" i="14"/>
  <c r="G257" i="14"/>
  <c r="I257" i="14" s="1"/>
  <c r="G264" i="14"/>
  <c r="F262" i="14" s="1"/>
  <c r="I264" i="14"/>
  <c r="G266" i="14"/>
  <c r="I266" i="14"/>
  <c r="G269" i="14"/>
  <c r="I269" i="14" s="1"/>
  <c r="G273" i="14"/>
  <c r="I273" i="14"/>
  <c r="G275" i="14"/>
  <c r="I275" i="14"/>
  <c r="G278" i="14"/>
  <c r="I278" i="14"/>
  <c r="G280" i="14"/>
  <c r="I280" i="14" s="1"/>
  <c r="G281" i="14"/>
  <c r="I281" i="14"/>
  <c r="G283" i="14"/>
  <c r="I283" i="14"/>
  <c r="G285" i="14"/>
  <c r="I285" i="14"/>
  <c r="G286" i="14"/>
  <c r="I286" i="14" s="1"/>
  <c r="G287" i="14"/>
  <c r="I287" i="14"/>
  <c r="G288" i="14"/>
  <c r="I288" i="14"/>
  <c r="G289" i="14"/>
  <c r="I289" i="14"/>
  <c r="G290" i="14"/>
  <c r="I290" i="14" s="1"/>
  <c r="G291" i="14"/>
  <c r="I291" i="14"/>
  <c r="G292" i="14"/>
  <c r="I292" i="14"/>
  <c r="G295" i="14"/>
  <c r="I295" i="14"/>
  <c r="G301" i="14"/>
  <c r="I301" i="14" s="1"/>
  <c r="G309" i="14"/>
  <c r="I309" i="14"/>
  <c r="F313" i="14"/>
  <c r="G316" i="14"/>
  <c r="I316" i="14"/>
  <c r="G319" i="14"/>
  <c r="I319" i="14" s="1"/>
  <c r="G322" i="14"/>
  <c r="I322" i="14"/>
  <c r="G324" i="14"/>
  <c r="I324" i="14"/>
  <c r="G325" i="14"/>
  <c r="I325" i="14"/>
  <c r="G326" i="14"/>
  <c r="I326" i="14" s="1"/>
  <c r="G327" i="14"/>
  <c r="I327" i="14"/>
  <c r="G329" i="14"/>
  <c r="I329" i="14"/>
  <c r="G334" i="14"/>
  <c r="I334" i="14"/>
  <c r="G340" i="14"/>
  <c r="I340" i="14" s="1"/>
  <c r="G346" i="14"/>
  <c r="F344" i="14" s="1"/>
  <c r="I346" i="14"/>
  <c r="I344" i="14" s="1"/>
  <c r="G351" i="14"/>
  <c r="I351" i="14"/>
  <c r="F355" i="14"/>
  <c r="G358" i="14"/>
  <c r="I358" i="14"/>
  <c r="I355" i="14" s="1"/>
  <c r="H19" i="13"/>
  <c r="D19" i="13"/>
  <c r="B7" i="13"/>
  <c r="B6" i="13"/>
  <c r="C1" i="13"/>
  <c r="B1" i="13"/>
  <c r="P18" i="11"/>
  <c r="O18" i="11"/>
  <c r="H18" i="11"/>
  <c r="H44" i="11"/>
  <c r="D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BC21" i="11"/>
  <c r="AO285" i="12"/>
  <c r="AN285" i="12"/>
  <c r="G284" i="12"/>
  <c r="BA264" i="12"/>
  <c r="BA216" i="12"/>
  <c r="BA97" i="12"/>
  <c r="BA93" i="12"/>
  <c r="BA88" i="12"/>
  <c r="BA73" i="12"/>
  <c r="AZ65" i="12"/>
  <c r="AZ56" i="12"/>
  <c r="AZ32" i="12"/>
  <c r="BA29" i="12"/>
  <c r="AZ16" i="12"/>
  <c r="G12" i="12"/>
  <c r="F8" i="12" s="1"/>
  <c r="I12" i="12"/>
  <c r="G14" i="12"/>
  <c r="I14" i="12" s="1"/>
  <c r="G17" i="12"/>
  <c r="I17" i="12"/>
  <c r="G19" i="12"/>
  <c r="I19" i="12"/>
  <c r="G22" i="12"/>
  <c r="I22" i="12"/>
  <c r="G25" i="12"/>
  <c r="I25" i="12" s="1"/>
  <c r="G28" i="12"/>
  <c r="I28" i="12"/>
  <c r="G33" i="12"/>
  <c r="I33" i="12"/>
  <c r="G37" i="12"/>
  <c r="I37" i="12"/>
  <c r="F39" i="12"/>
  <c r="G42" i="12"/>
  <c r="I42" i="12"/>
  <c r="I39" i="12" s="1"/>
  <c r="G47" i="12"/>
  <c r="I47" i="12"/>
  <c r="G52" i="12"/>
  <c r="F49" i="12" s="1"/>
  <c r="F54" i="12"/>
  <c r="I54" i="12"/>
  <c r="G57" i="12"/>
  <c r="I57" i="12"/>
  <c r="G62" i="12"/>
  <c r="F58" i="12" s="1"/>
  <c r="G66" i="12"/>
  <c r="I66" i="12"/>
  <c r="G68" i="12"/>
  <c r="F63" i="12" s="1"/>
  <c r="I68" i="12"/>
  <c r="G70" i="12"/>
  <c r="I70" i="12" s="1"/>
  <c r="G72" i="12"/>
  <c r="I72" i="12"/>
  <c r="G77" i="12"/>
  <c r="F74" i="12" s="1"/>
  <c r="I77" i="12"/>
  <c r="I74" i="12" s="1"/>
  <c r="F78" i="12"/>
  <c r="G81" i="12"/>
  <c r="I81" i="12"/>
  <c r="I78" i="12" s="1"/>
  <c r="G87" i="12"/>
  <c r="F83" i="12" s="1"/>
  <c r="I87" i="12"/>
  <c r="G92" i="12"/>
  <c r="I92" i="12" s="1"/>
  <c r="G96" i="12"/>
  <c r="I96" i="12"/>
  <c r="G102" i="12"/>
  <c r="I102" i="12"/>
  <c r="G108" i="12"/>
  <c r="F104" i="12" s="1"/>
  <c r="G116" i="12"/>
  <c r="I116" i="12"/>
  <c r="G123" i="12"/>
  <c r="F120" i="12" s="1"/>
  <c r="I123" i="12"/>
  <c r="G124" i="12"/>
  <c r="I124" i="12" s="1"/>
  <c r="G127" i="12"/>
  <c r="I127" i="12"/>
  <c r="G132" i="12"/>
  <c r="I132" i="12"/>
  <c r="G139" i="12"/>
  <c r="I139" i="12"/>
  <c r="F143" i="12"/>
  <c r="G145" i="12"/>
  <c r="I145" i="12"/>
  <c r="I143" i="12" s="1"/>
  <c r="G148" i="12"/>
  <c r="F146" i="12" s="1"/>
  <c r="I148" i="12"/>
  <c r="I146" i="12" s="1"/>
  <c r="F149" i="12"/>
  <c r="G151" i="12"/>
  <c r="I151" i="12"/>
  <c r="I149" i="12" s="1"/>
  <c r="G153" i="12"/>
  <c r="I153" i="12"/>
  <c r="G158" i="12"/>
  <c r="F155" i="12" s="1"/>
  <c r="G162" i="12"/>
  <c r="I162" i="12"/>
  <c r="G163" i="12"/>
  <c r="I163" i="12"/>
  <c r="G164" i="12"/>
  <c r="I164" i="12"/>
  <c r="G168" i="12"/>
  <c r="I168" i="12" s="1"/>
  <c r="G173" i="12"/>
  <c r="I173" i="12"/>
  <c r="G180" i="12"/>
  <c r="I180" i="12"/>
  <c r="G186" i="12"/>
  <c r="F184" i="12" s="1"/>
  <c r="G190" i="12"/>
  <c r="I190" i="12"/>
  <c r="G191" i="12"/>
  <c r="I191" i="12"/>
  <c r="G193" i="12"/>
  <c r="I193" i="12"/>
  <c r="G197" i="12"/>
  <c r="I197" i="12" s="1"/>
  <c r="G202" i="12"/>
  <c r="I202" i="12"/>
  <c r="G209" i="12"/>
  <c r="I209" i="12"/>
  <c r="G215" i="12"/>
  <c r="F213" i="12" s="1"/>
  <c r="G219" i="12"/>
  <c r="I219" i="12"/>
  <c r="G221" i="12"/>
  <c r="I221" i="12"/>
  <c r="G223" i="12"/>
  <c r="I223" i="12"/>
  <c r="G226" i="12"/>
  <c r="I226" i="12" s="1"/>
  <c r="G231" i="12"/>
  <c r="I231" i="12"/>
  <c r="G237" i="12"/>
  <c r="I237" i="12"/>
  <c r="G243" i="12"/>
  <c r="F241" i="12" s="1"/>
  <c r="G247" i="12"/>
  <c r="I247" i="12"/>
  <c r="G250" i="12"/>
  <c r="I250" i="12"/>
  <c r="G254" i="12"/>
  <c r="F251" i="12" s="1"/>
  <c r="G255" i="12"/>
  <c r="I255" i="12"/>
  <c r="G258" i="12"/>
  <c r="F256" i="12" s="1"/>
  <c r="I258" i="12"/>
  <c r="G263" i="12"/>
  <c r="I263" i="12" s="1"/>
  <c r="G268" i="12"/>
  <c r="I268" i="12"/>
  <c r="G273" i="12"/>
  <c r="I273" i="12"/>
  <c r="G279" i="12"/>
  <c r="F277" i="12" s="1"/>
  <c r="G281" i="12"/>
  <c r="I281" i="12"/>
  <c r="H19" i="11"/>
  <c r="D19" i="11"/>
  <c r="B7" i="11"/>
  <c r="B6" i="11"/>
  <c r="C1" i="11"/>
  <c r="B1" i="11"/>
  <c r="J64" i="1"/>
  <c r="J25" i="1"/>
  <c r="B1" i="9"/>
  <c r="C1" i="9"/>
  <c r="B7" i="9"/>
  <c r="B6" i="9"/>
  <c r="I262" i="14" l="1"/>
  <c r="I36" i="14"/>
  <c r="I313" i="14"/>
  <c r="I102" i="14"/>
  <c r="I69" i="14"/>
  <c r="I11" i="14"/>
  <c r="I8" i="14" s="1"/>
  <c r="I256" i="12"/>
  <c r="I8" i="12"/>
  <c r="I83" i="12"/>
  <c r="I63" i="12"/>
  <c r="I120" i="12"/>
  <c r="I279" i="12"/>
  <c r="I277" i="12" s="1"/>
  <c r="I254" i="12"/>
  <c r="I251" i="12" s="1"/>
  <c r="I243" i="12"/>
  <c r="I241" i="12" s="1"/>
  <c r="I215" i="12"/>
  <c r="I213" i="12" s="1"/>
  <c r="I186" i="12"/>
  <c r="I184" i="12" s="1"/>
  <c r="I158" i="12"/>
  <c r="I155" i="12" s="1"/>
  <c r="I108" i="12"/>
  <c r="I104" i="12" s="1"/>
  <c r="I62" i="12"/>
  <c r="I58" i="12" s="1"/>
  <c r="I52" i="12"/>
  <c r="I49" i="12" s="1"/>
</calcChain>
</file>

<file path=xl/sharedStrings.xml><?xml version="1.0" encoding="utf-8"?>
<sst xmlns="http://schemas.openxmlformats.org/spreadsheetml/2006/main" count="1955" uniqueCount="755">
  <si>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</si>
  <si>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</si>
  <si>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</si>
  <si>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</si>
  <si>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</si>
  <si>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</si>
  <si>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</si>
  <si>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</si>
  <si>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</si>
  <si>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</si>
  <si>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</si>
  <si>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</si>
  <si>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</si>
  <si>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</si>
  <si>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</si>
  <si>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</si>
  <si>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</si>
  <si>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</si>
  <si>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</si>
  <si>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</si>
  <si>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</si>
  <si>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</si>
  <si>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</si>
  <si>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</si>
  <si>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</si>
  <si>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</si>
  <si>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</si>
  <si>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</si>
  <si>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</si>
  <si>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</si>
  <si>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</si>
  <si>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</si>
  <si>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</si>
  <si>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</si>
  <si>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</si>
  <si>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</si>
  <si>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</si>
  <si>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</si>
  <si>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</si>
  <si>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</si>
  <si>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</si>
  <si>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270</t>
  </si>
  <si>
    <t>MŠ Jánošíkova - rekonstrukce ZTI</t>
  </si>
  <si>
    <t>Stavební objekt</t>
  </si>
  <si>
    <t>D11</t>
  </si>
  <si>
    <t>Stavební úpravy</t>
  </si>
  <si>
    <t>D141</t>
  </si>
  <si>
    <t>Zdravotechnické instalace</t>
  </si>
  <si>
    <t>Celkem za stavbu</t>
  </si>
  <si>
    <t>Rekapitulace dílů</t>
  </si>
  <si>
    <t>Číslo</t>
  </si>
  <si>
    <t>Název</t>
  </si>
  <si>
    <t>Celkem</t>
  </si>
  <si>
    <t>1</t>
  </si>
  <si>
    <t>Zemní práce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</si>
  <si>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</si>
  <si>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</si>
  <si>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</si>
  <si>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</si>
  <si>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</si>
  <si>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</si>
  <si>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</si>
  <si>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</si>
  <si>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61</t>
  </si>
  <si>
    <t>Upravy povrchů vnitřní</t>
  </si>
  <si>
    <t>63</t>
  </si>
  <si>
    <t>Podlahy a podlahové konstrukce</t>
  </si>
  <si>
    <t>8</t>
  </si>
  <si>
    <t>Trubní vedení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</si>
  <si>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</si>
  <si>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</si>
  <si>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</si>
  <si>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</si>
  <si>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</si>
  <si>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</si>
  <si>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</si>
  <si>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</si>
  <si>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</si>
  <si>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</si>
  <si>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</si>
  <si>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</si>
  <si>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</si>
  <si>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</si>
  <si>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</si>
  <si>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</si>
  <si>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732</t>
  </si>
  <si>
    <t>Strojovny</t>
  </si>
  <si>
    <t>733</t>
  </si>
  <si>
    <t>Rozvod potrubí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</si>
  <si>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</si>
  <si>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</si>
  <si>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</si>
  <si>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</si>
  <si>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</si>
  <si>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</si>
  <si>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</si>
  <si>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</si>
  <si>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</si>
  <si>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</si>
  <si>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784</t>
  </si>
  <si>
    <t>Malby</t>
  </si>
  <si>
    <t>M46</t>
  </si>
  <si>
    <t>Zemní práce při montážích</t>
  </si>
  <si>
    <t>D96</t>
  </si>
  <si>
    <t>Přesuny suti a vybouraných hmot</t>
  </si>
  <si>
    <t>ON</t>
  </si>
  <si>
    <t>Ostatní náklady</t>
  </si>
  <si>
    <t>Cena celkem</t>
  </si>
  <si>
    <t>STA</t>
  </si>
  <si>
    <t>Rozsah:</t>
  </si>
  <si>
    <t>Rekapitulace soupisů náležejících k objektu</t>
  </si>
  <si>
    <t>Soupis</t>
  </si>
  <si>
    <t>Cena (Kč)</t>
  </si>
  <si>
    <t>A.00</t>
  </si>
  <si>
    <t>Soupis prací a dodávek</t>
  </si>
  <si>
    <t>Celkem objekt</t>
  </si>
  <si>
    <t>Položkový soupis prací a dodávek</t>
  </si>
  <si>
    <t>DPH</t>
  </si>
  <si>
    <t>cena s DPH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</si>
  <si>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</si>
  <si>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</si>
  <si>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</si>
  <si>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</si>
  <si>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</si>
  <si>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</si>
  <si>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</si>
  <si>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113 10-6 Rozebrání dlažeb, panelů</t>
  </si>
  <si>
    <t>s přemístěním hmot na skládku na vzdálenost do 3 m nebo s naložením na dopravní prostředek</t>
  </si>
  <si>
    <t>SPX</t>
  </si>
  <si>
    <t>113 10-61 komunikací pro pěší s jakýmkoliv ložem a výplní spár</t>
  </si>
  <si>
    <t>113106121R00</t>
  </si>
  <si>
    <t>...z betonových nebo kameninových dlaždic nebo tvarovek</t>
  </si>
  <si>
    <t>m2</t>
  </si>
  <si>
    <t>822-1</t>
  </si>
  <si>
    <t>RTS</t>
  </si>
  <si>
    <t>POL</t>
  </si>
  <si>
    <t>113 10-7 Odstranění podkladů nebo krytů</t>
  </si>
  <si>
    <t>113107310R00</t>
  </si>
  <si>
    <t>...z kameniva těženého, v ploše jednotlivě do 50 m2, tloušťka vrstvy 100 mm</t>
  </si>
  <si>
    <t>132 10 Hloubení rýh šířky do 60 cm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</si>
  <si>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</si>
  <si>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132201110R00</t>
  </si>
  <si>
    <t>...do 50 m3, v hornině 3, hloubení strojně</t>
  </si>
  <si>
    <t>m3</t>
  </si>
  <si>
    <t>800-1</t>
  </si>
  <si>
    <t>15*0,6*1,2</t>
  </si>
  <si>
    <t>132201119R00</t>
  </si>
  <si>
    <t xml:space="preserve">...příplatek za lepivost, v hornině 3,  </t>
  </si>
  <si>
    <t>161 10-11 Svislé přemístění výkopku</t>
  </si>
  <si>
    <t>bez naložení do dopravní nádoby, ale s vyprázdněním dopravní nádoby na hromadu nebo na dopravní prostředek,</t>
  </si>
  <si>
    <t>161101101R00</t>
  </si>
  <si>
    <t>...z horniny 1 až 4, při hloubce výkopu přes 1 do 2,5 m</t>
  </si>
  <si>
    <t>162 10 Vodorovné přemístění výkopku</t>
  </si>
  <si>
    <t>po suchu, bez ohledu na druh dopravního prostředku, bez naložení výkopku, avšak se složením bez rozhrnutí,</t>
  </si>
  <si>
    <t>162201101R00</t>
  </si>
  <si>
    <t>...z horniny 1 až 4, na vzdálenost do 20 m</t>
  </si>
  <si>
    <t>174 10-11 Zásyp sypaninou se zhutněním</t>
  </si>
  <si>
    <t>z jakékoliv horniny s uložením výkopku po vrstvách,</t>
  </si>
  <si>
    <t>174101101R00</t>
  </si>
  <si>
    <t>...jam, šachet, rýh nebo kolem objektů v těchto vykopávkách</t>
  </si>
  <si>
    <t>včetně strojního přemístění materiálu pro zásyp ze vzdálenosti do 10 m od okraje zásypu</t>
  </si>
  <si>
    <t>10,8-0,9-2,07</t>
  </si>
  <si>
    <t>175 10-11 Obsyp potrubí</t>
  </si>
  <si>
    <t>sypaninou z vhodných hornin tř. 1 - 4 nebo materiálem připraveným podél výkopu ve vzdálenosti do 3 m od jeho kraje, pro jakoukoliv hloubku výkopu a jakoukoliv míru zhutnění,</t>
  </si>
  <si>
    <t>175101101RT2</t>
  </si>
  <si>
    <t>...bez prohození sypaniny</t>
  </si>
  <si>
    <t>15*0,6*0,23</t>
  </si>
  <si>
    <t>181 00-61 Rozprostření zemin schopných zúrodnění</t>
  </si>
  <si>
    <t>181 00-611 v rovině a ve sklonu do 1:5</t>
  </si>
  <si>
    <t>181006111R00</t>
  </si>
  <si>
    <t>Rozprostření zemin v rov./sklonu 1:5, tl. do 10 cm</t>
  </si>
  <si>
    <t>823-2</t>
  </si>
  <si>
    <t>(2,07+0,9)/0,1</t>
  </si>
  <si>
    <t>346 24-436 Zazdívka rýh, potrubí, nik (výklenků) nebo kapes</t>
  </si>
  <si>
    <t>z jakéhokoliv druhu pálených cihel, s pomocným lešením výšky do 1,9 m a pro zatížení do 1,5 kPa.</t>
  </si>
  <si>
    <t>346244361RT2</t>
  </si>
  <si>
    <t>...tloušťka 65 mm</t>
  </si>
  <si>
    <t>801-1</t>
  </si>
  <si>
    <t>19*0,5</t>
  </si>
  <si>
    <t>347 08 Bezpečnostní předstěny opláštěné sádrokartonovými deskami BT 3</t>
  </si>
  <si>
    <t>s úpravou rohů, koutů a hran konstrukcí, přebroušení a tmelení spár,</t>
  </si>
  <si>
    <t>347 08-1 předstěny spřažené, ocelová konstrukce CD, 2 x opláštěné, tl.150 mm</t>
  </si>
  <si>
    <t>347081243R00</t>
  </si>
  <si>
    <t>...tloušťka desky 12,5 mm, impregnovaná , tl. izolace 40 mm, požární odolnost EI 30</t>
  </si>
  <si>
    <t>1,4*1*2+2*1,3*1,6</t>
  </si>
  <si>
    <t>451 Lože pod potrubí, stoky a drobné objekty</t>
  </si>
  <si>
    <t>v otevřeném výkopu,</t>
  </si>
  <si>
    <t>451573111R00</t>
  </si>
  <si>
    <t>...z písku a štěrkopísku  do 65 mm</t>
  </si>
  <si>
    <t>827-1</t>
  </si>
  <si>
    <t>15*0,1*0,6</t>
  </si>
  <si>
    <t>596 8 Kladení dlažby z betonových nebo kameninových dlaždic</t>
  </si>
  <si>
    <t>komunikací pro pěší do velikosti dlaždic 0,25 m2 s provedením lože do tl. 30 mm, s vyplněním spár a se smetením přebytečného materiálu na vzdálenost do 3 m</t>
  </si>
  <si>
    <t>596811111R00</t>
  </si>
  <si>
    <t>...do lože z kameniva těženého tloušťky do 30 mm</t>
  </si>
  <si>
    <t>602 01 Omítky stěn z hotových směsí</t>
  </si>
  <si>
    <t>po jednotlivých vrstvách</t>
  </si>
  <si>
    <t>602 01-1 Doplňkové práce pro omítky stěn z hotových směsí</t>
  </si>
  <si>
    <t>602016195R00</t>
  </si>
  <si>
    <t>...hloubková penetrace stěn silikátová</t>
  </si>
  <si>
    <t>610 99 Zakrývání výplní vnitřních otvorů, předmětů apod.</t>
  </si>
  <si>
    <t>které se zřizují před úpravami povrchu, a obalení osazených dveřních zárubní před znečištěním při úpravách povrchu nástřikem plastických maltovin včetně pozdějšího odkrytí,</t>
  </si>
  <si>
    <t>610991111R00</t>
  </si>
  <si>
    <t>...fólií Pe 0,05-0,2 mm</t>
  </si>
  <si>
    <t>612 42 Omítky vnitřní stěn vápenné nebo vápenocementové v podlaží i ve schodišti</t>
  </si>
  <si>
    <t>612421637R00</t>
  </si>
  <si>
    <t>...štukové</t>
  </si>
  <si>
    <t>612 42-1 Oprava vnitřních vápenných omítek stěn</t>
  </si>
  <si>
    <t>612421231R00</t>
  </si>
  <si>
    <t>...v množství opravované plochy přes 5 do 10 %,  štukových</t>
  </si>
  <si>
    <t>801-4</t>
  </si>
  <si>
    <t>612 45-1 Oprava vnitřních cementových omítek stěn</t>
  </si>
  <si>
    <t>612451420R00</t>
  </si>
  <si>
    <t>...v množství opravované plochy přes 30 do 50 %, hladkých</t>
  </si>
  <si>
    <t>Včetně pomocného pracovního lešení o výšce podlahy do 1900 mm a pro zatížení do 1,5 kPa.</t>
  </si>
  <si>
    <t>631 34 Mazanina z betonu lehkého hutného konstrukčního</t>
  </si>
  <si>
    <t>631 34-9 speciální úpravy povrchů  pod mazaniny</t>
  </si>
  <si>
    <t>631343891R00</t>
  </si>
  <si>
    <t>...penetračním nátěrem hloubkovým</t>
  </si>
  <si>
    <t>965 08-1 Bourání dlažeb z dlaždic keramických a z xylolitu litého</t>
  </si>
  <si>
    <t>bez podkladního lože, s jakoukoliv výplní spár</t>
  </si>
  <si>
    <t>965081713R00</t>
  </si>
  <si>
    <t>...z keramických dlaždic nebo xylolitových, plochy přes 1 m2</t>
  </si>
  <si>
    <t>801-3</t>
  </si>
  <si>
    <t>5+5,2+2,4</t>
  </si>
  <si>
    <t>971 03 Vybourání otvorů ve zdivu cihelném</t>
  </si>
  <si>
    <t>základovém nebo nadzákladovém,</t>
  </si>
  <si>
    <t>971 03-2 z jakýchkoliv cihel pálených</t>
  </si>
  <si>
    <t>971033341R00</t>
  </si>
  <si>
    <t>...na jakoukoliv maltu vápenou nebo vápenocementovou, plochy do 0,09 m2, tloušťky do 300 mm</t>
  </si>
  <si>
    <t>kus</t>
  </si>
  <si>
    <t>Včetně pomocného lešení o výšce podlahy do 1900 mm a pro zatížení do 1,5 kPa  (150 kg/m2).</t>
  </si>
  <si>
    <t>971033351R00</t>
  </si>
  <si>
    <t>...na jakoukoliv maltu vápenou nebo vápenocementovou, plochy do 0,09 m2, tloušťky do 450 mm</t>
  </si>
  <si>
    <t>974 03-1 Vysekání rýh v jakémkoliv zdivu cihelném</t>
  </si>
  <si>
    <t>974 03-11 v ploše</t>
  </si>
  <si>
    <t>974031133R00</t>
  </si>
  <si>
    <t>...do hloubky 50 mm, šířky do 100 mm</t>
  </si>
  <si>
    <t>m</t>
  </si>
  <si>
    <t>2+1+1+3+3+3+1+2+1+2</t>
  </si>
  <si>
    <t>978 05 Odsekání a odebrání obkladů</t>
  </si>
  <si>
    <t>včetně otlučení podkladní omítky až na zdivo,</t>
  </si>
  <si>
    <t>978 05-2 stěn</t>
  </si>
  <si>
    <t>978059531R00</t>
  </si>
  <si>
    <t>...z obkládaček vnitřních z jakýchkoliv materiálů, plochy přes 2 m2</t>
  </si>
  <si>
    <t>3,3+2,4+1+3,3+2,4+5,7*1,2</t>
  </si>
  <si>
    <t>999 28 Přesun hmot pro opravy a údržbu objektů</t>
  </si>
  <si>
    <t>oborů 801, 803, 811 a 812</t>
  </si>
  <si>
    <t>999 28-1 pro opravy a údržbu dosavadních objektů včetně vnějších plášťů</t>
  </si>
  <si>
    <t>999281105R00</t>
  </si>
  <si>
    <t>...výšky do 6 m</t>
  </si>
  <si>
    <t>t</t>
  </si>
  <si>
    <t xml:space="preserve">Hmotnosti z položek s pořadovými čísly: : </t>
  </si>
  <si>
    <t xml:space="preserve">8,10,11,12,13,14,15,16,17,18,19,21,22,23, : </t>
  </si>
  <si>
    <t>Součet: : 8,30775</t>
  </si>
  <si>
    <t>999 28-13 příplatek za zvětšený přesun přes vymezenou největší dopravní vzdálenost</t>
  </si>
  <si>
    <t>999281196R00</t>
  </si>
  <si>
    <t>...do 5000 m</t>
  </si>
  <si>
    <t>711 21 Izolace proti netlakové vodě - nátěry a stěrky</t>
  </si>
  <si>
    <t>711 21-6 doplňky</t>
  </si>
  <si>
    <t>711212601R00</t>
  </si>
  <si>
    <t>...těsnicí pás do spoje podlaha stěna š 120 mm</t>
  </si>
  <si>
    <t>800-711</t>
  </si>
  <si>
    <t>58128540R</t>
  </si>
  <si>
    <t>těsnění bobtnající pro prostupy rour a potrubí, se samolepicí vrstvou; bentonit, butyl kaučuk; schopnost bobtnání 100 až 500 %; 20 x 5 mm</t>
  </si>
  <si>
    <t>SPCM</t>
  </si>
  <si>
    <t>POL_NEZ</t>
  </si>
  <si>
    <t>998 71-1 Přesun hmot pro izolace proti vodě</t>
  </si>
  <si>
    <t>50 m vodorovně měřeno od těžiště půdorysné plochy skládky do těžiště půdorysné plochy objektu</t>
  </si>
  <si>
    <t>998711101R00</t>
  </si>
  <si>
    <t>...svisle do 6 m</t>
  </si>
  <si>
    <t xml:space="preserve">27,28, : </t>
  </si>
  <si>
    <t>Součet: : 0,00051</t>
  </si>
  <si>
    <t>998 71-119 příplatek k ceně za zvětšený přesun přes vymezenou největší dopravní vzdálenost</t>
  </si>
  <si>
    <t>998711194R00</t>
  </si>
  <si>
    <t>...do 1000 m</t>
  </si>
  <si>
    <t>998711199R00</t>
  </si>
  <si>
    <t>...za každých dalších i započatých 1000 m přes 1000 m</t>
  </si>
  <si>
    <t>Součet: : 0,00255</t>
  </si>
  <si>
    <t>733 16 Oprava rozvodu potrubí z měděných trubek</t>
  </si>
  <si>
    <t>733161904R00</t>
  </si>
  <si>
    <t>...propojení měděného potrubí, D 22 mm</t>
  </si>
  <si>
    <t>800-731</t>
  </si>
  <si>
    <t>735 11 Demontáž radiátorů litinových</t>
  </si>
  <si>
    <t>735111810R00</t>
  </si>
  <si>
    <t>...článkových</t>
  </si>
  <si>
    <t>766 42 Demontáž obložení podhledů</t>
  </si>
  <si>
    <t>766421812R00</t>
  </si>
  <si>
    <t>...panely velikosti přes 1,5 m2</t>
  </si>
  <si>
    <t>800-766</t>
  </si>
  <si>
    <t>42+4,5*1*2+4,4*1*2</t>
  </si>
  <si>
    <t>766421822R00</t>
  </si>
  <si>
    <t>...podkladových roštů</t>
  </si>
  <si>
    <t>0,1*42+4,5*1*2+4,4*1*2</t>
  </si>
  <si>
    <t>767 58 Montáž podhledů lamelových a kazetových</t>
  </si>
  <si>
    <t>767 58-3 Montáž podhledů z desek sádrokartonových, dřevovláknitých apod.</t>
  </si>
  <si>
    <t>767584641R00</t>
  </si>
  <si>
    <t>...montáž roštu</t>
  </si>
  <si>
    <t>800-767</t>
  </si>
  <si>
    <t>0,1*42</t>
  </si>
  <si>
    <t>767584642R00</t>
  </si>
  <si>
    <t>...montáž desek</t>
  </si>
  <si>
    <t>553601514R</t>
  </si>
  <si>
    <t>profil ocelový konstrukční pro konstrukce stropní, předsazené stěny; 27/60/27 mm; l = 4 000 mm</t>
  </si>
  <si>
    <t>595920010R</t>
  </si>
  <si>
    <t>deska sádrokartonová stavební š = 1 250 mm; l = 2 000 mm; tl = 12,5 mm</t>
  </si>
  <si>
    <t>42*1,2</t>
  </si>
  <si>
    <t>998 76-7 Přesun hmot pro kovové stavební doplňk. konstrukce</t>
  </si>
  <si>
    <t>50 m vodorovně</t>
  </si>
  <si>
    <t>998767101R00</t>
  </si>
  <si>
    <t>...v objektech výšky do 6 m</t>
  </si>
  <si>
    <t xml:space="preserve">36,37,38,39, : </t>
  </si>
  <si>
    <t>Součet: : 0,47545</t>
  </si>
  <si>
    <t>998 76-719 příplatek k ceně za zvětšený přesun přes vymezenou největší dopravní vzdálenost</t>
  </si>
  <si>
    <t>998767194R00</t>
  </si>
  <si>
    <t>998767199R00</t>
  </si>
  <si>
    <t>Součet: : 2,37725</t>
  </si>
  <si>
    <t>771 10 Příprava podkladu před kladením dlažeb</t>
  </si>
  <si>
    <t>771101115R00</t>
  </si>
  <si>
    <t>...vyrovnání podkladů samonivelační hmotou tl. do 10 mm</t>
  </si>
  <si>
    <t>800-771</t>
  </si>
  <si>
    <t>771 21 Kladení dlažby keramické</t>
  </si>
  <si>
    <t>do tmele, rovnoběžně se stěnou, bez skládání složitých vzorů a tvarů.</t>
  </si>
  <si>
    <t>771 21-5 do tmele</t>
  </si>
  <si>
    <t>771212113R00</t>
  </si>
  <si>
    <t>...velikosti do 400 x 400 m</t>
  </si>
  <si>
    <t>23521594.AR</t>
  </si>
  <si>
    <t>stěrka vyrovnávací rychletuhnoucí; cementová; plnivo křemičité, syntetické; pro podlahy; samonivelační; pro interier, průmyslové podlahy; zátěž střední, lehká; tl. vrstvy 1,0 až 10,0 mm; pod dlažby, pod nátěry, pod PVC, k vyrovnání dřevěných podkladů; barva šedá</t>
  </si>
  <si>
    <t>kg</t>
  </si>
  <si>
    <t>1,6*12,6</t>
  </si>
  <si>
    <t>597642031R</t>
  </si>
  <si>
    <t>dlažba keramická š = 300 mm; l = 300 mm; h = 9,0 mm; protiskluzová úprava; pro interiér i exteriér</t>
  </si>
  <si>
    <t>12,6*1,2</t>
  </si>
  <si>
    <t>998 77-1 Přesun hmot pro podlahy z dlaždic</t>
  </si>
  <si>
    <t>998771101R00</t>
  </si>
  <si>
    <t xml:space="preserve">45,46, : </t>
  </si>
  <si>
    <t>Součet: : 0,31046</t>
  </si>
  <si>
    <t>998 77-119 příplatek k ceně za zvětšený přesun přes vymezenou největší dopravní vzdálenost</t>
  </si>
  <si>
    <t>998771194R00</t>
  </si>
  <si>
    <t>998771199R00</t>
  </si>
  <si>
    <t>Součet: : 1,55230</t>
  </si>
  <si>
    <t>781 10 Příprava podkladu pod obklady</t>
  </si>
  <si>
    <t>781101210R00</t>
  </si>
  <si>
    <t>...penetrace podkladu pod obklady</t>
  </si>
  <si>
    <t>včetně dodávky materiálu.</t>
  </si>
  <si>
    <t>781 47 Montáž obkladů vnitřních z dlaždic keramických</t>
  </si>
  <si>
    <t>781 47-5 kladených do tmele</t>
  </si>
  <si>
    <t>781475116R00</t>
  </si>
  <si>
    <t>...300 x 300 mm,  , kladených do flexibilního tmele</t>
  </si>
  <si>
    <t>19,24+2*1*1,2</t>
  </si>
  <si>
    <t>24696900.AR</t>
  </si>
  <si>
    <t>hmota nátěrová víceúčelová dvousložková; epoxidová pryskyřice; lepidlo, adhezní můstek, pro stěrkové hmoty; odolnost proti vodě; podklad dřevo, beton, zdivo, potěr, asfalt, omítka; pro interiér</t>
  </si>
  <si>
    <t>0,15*21,64</t>
  </si>
  <si>
    <t>597623141R</t>
  </si>
  <si>
    <t>dlažba keramická š = 297 mm; l = 297 mm; h = 8,0 mm; pro interiér; barva bílá; mat</t>
  </si>
  <si>
    <t>21,64*1,1</t>
  </si>
  <si>
    <t>998 78 Přesun hmot pro obklady keramické</t>
  </si>
  <si>
    <t>998781101R00</t>
  </si>
  <si>
    <t xml:space="preserve">50,51,52,53, : </t>
  </si>
  <si>
    <t>Součet: : 0,54338</t>
  </si>
  <si>
    <t>998 78-19 příplatek k ceně za zvětšený přesun přes vymezenou největší dopravní vzdálenost</t>
  </si>
  <si>
    <t>998781194R00</t>
  </si>
  <si>
    <t>998781199R00</t>
  </si>
  <si>
    <t>Součet: : 2,71690</t>
  </si>
  <si>
    <t>784 40 Odstranění maleb</t>
  </si>
  <si>
    <t>784402801R00</t>
  </si>
  <si>
    <t>...oškrabáním, v místnostech do 3,8 m</t>
  </si>
  <si>
    <t>800-784</t>
  </si>
  <si>
    <t>5,7*1,7+2,9+9,2*2,6+18,2+16,2+5,2+5+9*2,6</t>
  </si>
  <si>
    <t>784 41 Příprava povrchu</t>
  </si>
  <si>
    <t>784 41-2 Penetrace (napouštění) podkladu</t>
  </si>
  <si>
    <t>784191101R00</t>
  </si>
  <si>
    <t>...disperzní, jednonásobná</t>
  </si>
  <si>
    <t>104,51+2*1,3*1,6+42</t>
  </si>
  <si>
    <t>784 45 Malby z malířských směsí</t>
  </si>
  <si>
    <t>784195412R00</t>
  </si>
  <si>
    <t>...otěruvzdorné,  , bělost 92 %, dvojnásobné</t>
  </si>
  <si>
    <t>460 49-001 Fólie výstražná z PVC</t>
  </si>
  <si>
    <t>Vyrovnání povrchu kabelové rýhy, rozvinutí a uložení výstražné fólie z PVC do rýhy.</t>
  </si>
  <si>
    <t>460490012R00</t>
  </si>
  <si>
    <t>Fólie výstražná z PVC, šířka 33 cm</t>
  </si>
  <si>
    <t>28314148R</t>
  </si>
  <si>
    <t>fólie výstražná PE; pro vodu; bílá; š = 300,0 mm; tl. 0,09 mm; l = 250 m</t>
  </si>
  <si>
    <t>979 01 Svislá doprava suti a vybouraných hmot</t>
  </si>
  <si>
    <t>979011111R00</t>
  </si>
  <si>
    <t>...za prvé podlaží nad nebo pod základním podlažím</t>
  </si>
  <si>
    <t xml:space="preserve">Demontážní hmotnosti z položek s pořadovými čísly: : </t>
  </si>
  <si>
    <t xml:space="preserve">1,2,20,21,22,23,24,33,34,35, : </t>
  </si>
  <si>
    <t>Součet: : 4,52899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</si>
  <si>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</si>
  <si>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</si>
  <si>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</si>
  <si>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</si>
  <si>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</si>
  <si>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</si>
  <si>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Součet: : 135,86970</t>
  </si>
  <si>
    <t>979 08-4 Poplatek za skládku</t>
  </si>
  <si>
    <t>979990001R00</t>
  </si>
  <si>
    <t>...stavební suti</t>
  </si>
  <si>
    <t>9 Hodinové zúčtovací sazby</t>
  </si>
  <si>
    <t>900      RT1</t>
  </si>
  <si>
    <t>HZS, Práce v tarifní třídě 4</t>
  </si>
  <si>
    <t>h</t>
  </si>
  <si>
    <t>Přir.M</t>
  </si>
  <si>
    <t>2*8*2*2</t>
  </si>
  <si>
    <t>909      R00</t>
  </si>
  <si>
    <t>Hzs-nezmeritelne stavebni prace</t>
  </si>
  <si>
    <t>4*5</t>
  </si>
  <si>
    <t>Celkem za objekt</t>
  </si>
  <si>
    <t/>
  </si>
  <si>
    <t>Rekapitulace soupisu</t>
  </si>
  <si>
    <t>Stavební díl</t>
  </si>
  <si>
    <t>Celkem soupis</t>
  </si>
  <si>
    <t>871 Montáž potrubí z plastických hmot</t>
  </si>
  <si>
    <t>871161121R00</t>
  </si>
  <si>
    <t>...z tlakových trubek polyetylenových, vnějšího průměru 32 mm</t>
  </si>
  <si>
    <t>892 1 Tlakové zkoušky vodovodního potrubí</t>
  </si>
  <si>
    <t>přísun, montáže, demontáže a odsunu zkoušecího čerpadla, napuštění tlakovou vodou a dodání vody pro tlakovou zkoušku,</t>
  </si>
  <si>
    <t>892241111R00</t>
  </si>
  <si>
    <t>...DN do 80 mm</t>
  </si>
  <si>
    <t>892 3 Proplach a desinfekce vodovodního potrubí</t>
  </si>
  <si>
    <t>napuštění a vypuštění vody, dodání vody a desinfekčního prostředku, náklady na bakteriologický rozbor vody,</t>
  </si>
  <si>
    <t>892233111R00</t>
  </si>
  <si>
    <t>...DN od 40 do 70 mm</t>
  </si>
  <si>
    <t>28613780R</t>
  </si>
  <si>
    <t>trubka plastová vodovodní hladká; HDPE (PE 100); SDR 11,0; PN 16; D = 32,0 mm; s = 3,00 mm; l = 12 000,0 mm</t>
  </si>
  <si>
    <t>28655393R</t>
  </si>
  <si>
    <t>koleno HDPE; 90,0 °; SDR 11,0; PN 10; D = 32,0 mm; spoj rozebíratelný</t>
  </si>
  <si>
    <t xml:space="preserve">4, : </t>
  </si>
  <si>
    <t>Součet: : 0,00504</t>
  </si>
  <si>
    <t>713 41 Montáž tepelné izolace potrubí a ohybů pásy nebo rohožemi</t>
  </si>
  <si>
    <t>bez povrchové úpravy</t>
  </si>
  <si>
    <t>713 41-2 pásy LSP (lamelové skružovací pásy)</t>
  </si>
  <si>
    <t>713411121R00</t>
  </si>
  <si>
    <t>...připevněnými ocelovým drátem , jednovrstvá</t>
  </si>
  <si>
    <t>800-713</t>
  </si>
  <si>
    <t>Včetně pomocného lešení o výšce podlahy do 1900 mm a pro zatížení do 1,5 kPa.</t>
  </si>
  <si>
    <t>3,14/4*(01*0,1*41,03+0,11*0,11*30,36)</t>
  </si>
  <si>
    <t>713 57 Požárně ochranná manžeta</t>
  </si>
  <si>
    <t>713571111R00</t>
  </si>
  <si>
    <t>...EI 90, D 50 mm</t>
  </si>
  <si>
    <t>Montáž manžety ke stěně nebo stropu pomocí rozpěrné hmoždinky se šroubem. Cena obsahuje i dodávku manžety a spojovacích prostředků.</t>
  </si>
  <si>
    <t>13*3</t>
  </si>
  <si>
    <t>63143083R</t>
  </si>
  <si>
    <t>pouzdro potrubní minerální vlákno; povrchová úprava Al fólie; vnitřní průměr 43,0 mm; tl. izolace 30,0 mm; provozní teplota  do 600 °C; tepelná vodivost (50°C) 0,040 W/mK; tepelná vodivost (250°C) 0,083 W/mK</t>
  </si>
  <si>
    <t>37,3*1,1</t>
  </si>
  <si>
    <t>63143084R</t>
  </si>
  <si>
    <t>pouzdro potrubní minerální vlákno; povrchová úprava Al fólie; vnitřní průměr 49,0 mm; tl. izolace 30,0 mm; provozní teplota  do 600 °C; tepelná vodivost (50°C) 0,040 W/mK; tepelná vodivost (250°C) 0,083 W/mK</t>
  </si>
  <si>
    <t>27,6*1,1</t>
  </si>
  <si>
    <t>998 71-3 Přesun hmot pro izolace tepelné</t>
  </si>
  <si>
    <t>998713101R00</t>
  </si>
  <si>
    <t xml:space="preserve">8,9,10,11, : </t>
  </si>
  <si>
    <t>Součet: : 0,03961</t>
  </si>
  <si>
    <t>998 71-31 příplatek k ceně za zvětšený přesun přes vymezenou největší dopravní vzdálenost</t>
  </si>
  <si>
    <t>998713194R00</t>
  </si>
  <si>
    <t>...za vzdálenost do 1 km</t>
  </si>
  <si>
    <t>998713199R00</t>
  </si>
  <si>
    <t>Součet: : 0,19805</t>
  </si>
  <si>
    <t>721 17-09 Opravy odpadního potrubí novodurového</t>
  </si>
  <si>
    <t>721170909R00</t>
  </si>
  <si>
    <t>...vsazení odbočky, D 110, D 114</t>
  </si>
  <si>
    <t>800-721</t>
  </si>
  <si>
    <t>721 17-1 Potrubí z plastových trub</t>
  </si>
  <si>
    <t>721176102R00</t>
  </si>
  <si>
    <t>...polypropylenové potrubí PP, připojovací, D 40 mmm, s 1,8 mm, DN 40</t>
  </si>
  <si>
    <t>Potrubí včetně tvarovek. Bez zednických výpomocí.</t>
  </si>
  <si>
    <t>721176105R00</t>
  </si>
  <si>
    <t>...polypropylenové potrubí PP, připojovací, D 110 mmm, s 2,7 mm, DN 100</t>
  </si>
  <si>
    <t>721 19 Zřízení přípojek na potrubí</t>
  </si>
  <si>
    <t>vyvedení a upevnění odpadních výpustek,</t>
  </si>
  <si>
    <t>721194104R00</t>
  </si>
  <si>
    <t>...D 40 mm, materiál ve specifikaci</t>
  </si>
  <si>
    <t>721194109R00</t>
  </si>
  <si>
    <t>...D 110  mm, materiál ve specifikaci</t>
  </si>
  <si>
    <t>721 29 Zkouška těsnosti kanalizace v objektech</t>
  </si>
  <si>
    <t>721290123R00</t>
  </si>
  <si>
    <t>...kouřem, DN 300</t>
  </si>
  <si>
    <t>998 72-1 Přesun hmot pro vnitřní kanalizaci</t>
  </si>
  <si>
    <t>50 m vodorovně, měřeno od těžiště půdorysné plochy skládky do těžiště půdorysné plochy objektu</t>
  </si>
  <si>
    <t>998721101R00</t>
  </si>
  <si>
    <t xml:space="preserve">15,16,17, : </t>
  </si>
  <si>
    <t>Součet: : 0,00680</t>
  </si>
  <si>
    <t>998 72-119 příplatek k ceně za zvětšený přesun přes vymezenou největší dopravní vzdálenost</t>
  </si>
  <si>
    <t>998721194R00</t>
  </si>
  <si>
    <t>998721199R00</t>
  </si>
  <si>
    <t>Součet: : 0,03400</t>
  </si>
  <si>
    <t>722 13-08 Demontáž potrubí z ocelových trubek závitových</t>
  </si>
  <si>
    <t>722130803R00</t>
  </si>
  <si>
    <t>...přes DN 40 do DN 50</t>
  </si>
  <si>
    <t>722 13-09 Opravy vodovodního potrubí závitového</t>
  </si>
  <si>
    <t>722131936R00</t>
  </si>
  <si>
    <t>...propojení dosavadního potrubí, DN 50</t>
  </si>
  <si>
    <t>722 17-09 Opravy vodovodního potrubí z plastových trubek</t>
  </si>
  <si>
    <t>722172912R00</t>
  </si>
  <si>
    <t>...propojení plastového potrubí polyfuzí, D 20 mm</t>
  </si>
  <si>
    <t>722172913R00</t>
  </si>
  <si>
    <t>...propojení plastového potrubí polyfuzí, D 25 mm</t>
  </si>
  <si>
    <t>722172914R00</t>
  </si>
  <si>
    <t>...propojení plastového potrubí polyfuzí, D 32 mm</t>
  </si>
  <si>
    <t>722 17-1 Potrubí z plastických hmot</t>
  </si>
  <si>
    <t>722172411R00</t>
  </si>
  <si>
    <t>...polypropylenové potrubí PP-R, D 20 mm, s 2,8 mm, PN 16, polyfuzně svařované</t>
  </si>
  <si>
    <t>Potrubí včetně tvarovek a zednických výpomocí.</t>
  </si>
  <si>
    <t>14,3+63,5</t>
  </si>
  <si>
    <t>722172412R00</t>
  </si>
  <si>
    <t>...polypropylenové potrubí PP-R, D 25 mm, s 3,5 mm, PN 16, polyfuzně svařované</t>
  </si>
  <si>
    <t>32,8+37,8</t>
  </si>
  <si>
    <t>722172413R00</t>
  </si>
  <si>
    <t>...polypropylenové potrubí PP-R, D 32 mm, s 4,4 mm, PN 16, polyfuzně svařované</t>
  </si>
  <si>
    <t>7,4+8,2</t>
  </si>
  <si>
    <t>722172414R00</t>
  </si>
  <si>
    <t>...polypropylenové potrubí PP-R, D 40 mm, s 5,5 mm, PN 16, polyfuzně svařované</t>
  </si>
  <si>
    <t>SV : 37,3</t>
  </si>
  <si>
    <t>TV : 2,4+15,1+2,1+14,3+3,4</t>
  </si>
  <si>
    <t>722172415R00</t>
  </si>
  <si>
    <t>...polypropylenové potrubí PP-R, D 50 mm, s 6,9 mm, PN 16, polyfuzně svařované</t>
  </si>
  <si>
    <t>SV : 35,3</t>
  </si>
  <si>
    <t>TV : 27,6</t>
  </si>
  <si>
    <t>722 18-1 Izolace vodovodního potrubí</t>
  </si>
  <si>
    <t>722 18-12 návleková</t>
  </si>
  <si>
    <t>722181211RT7</t>
  </si>
  <si>
    <t>...trubice z pěnového polyetylenu, tloušťka stěny 6 mm, d 22 mm</t>
  </si>
  <si>
    <t>V položce je kalkulována dodávka izolační trubice, spon a lepicí pásky.</t>
  </si>
  <si>
    <t>0,5+1,6+1,6+0,5</t>
  </si>
  <si>
    <t>722181211RT8</t>
  </si>
  <si>
    <t>...trubice z pěnového polyetylenu, tloušťka stěny 6 mm, d 25 mm</t>
  </si>
  <si>
    <t>1+1,5+0,7+2,6+3,1+5,6+5,8+5,4</t>
  </si>
  <si>
    <t>722181213RT7</t>
  </si>
  <si>
    <t>...trubice z pěnového polyetylenu, tloušťka stěny 13 mm, d 22 mm</t>
  </si>
  <si>
    <t>2,8+3+4,3</t>
  </si>
  <si>
    <t>722181213RT8</t>
  </si>
  <si>
    <t>...trubice z pěnového polyetylenu, tloušťka stěny 13 mm, d 25 mm</t>
  </si>
  <si>
    <t>4,9+0,6+1,6</t>
  </si>
  <si>
    <t>722181213RU1</t>
  </si>
  <si>
    <t>...trubice z pěnového polyetylenu, tloušťka stěny 13 mm, d 32 mm</t>
  </si>
  <si>
    <t>0,7+2,9+0,9+2,9</t>
  </si>
  <si>
    <t>722181214RT7</t>
  </si>
  <si>
    <t>...trubice z pěnového polyetylenu, tloušťka stěny 20 mm, d 22 mm</t>
  </si>
  <si>
    <t>TV : 2,8+3+4,1+4,3</t>
  </si>
  <si>
    <t>CV : 0,9+2,9+2,4+15,1+2,1+2,6+14,3+3,4+1,1+2,9+1,6</t>
  </si>
  <si>
    <t>722181214RT8</t>
  </si>
  <si>
    <t>...trubice z pěnového polyetylenu, tloušťka stěny 20 mm, d 25 mm</t>
  </si>
  <si>
    <t>TV : 3,1+4,9+0,6+1,6</t>
  </si>
  <si>
    <t>CV : 27,6</t>
  </si>
  <si>
    <t>722181214RU1</t>
  </si>
  <si>
    <t>...trubice z pěnového polyetylenu, tloušťka stěny 20 mm, d 32 mm</t>
  </si>
  <si>
    <t>1,1+2,9+1,3+2,9</t>
  </si>
  <si>
    <t>722181214RV9</t>
  </si>
  <si>
    <t>...trubice z pěnového polyetylenu, tloušťka stěny 20 mm, d 40 mm</t>
  </si>
  <si>
    <t>2,4+15,1+2,1+14,3+3,4</t>
  </si>
  <si>
    <t>722181214RW6</t>
  </si>
  <si>
    <t>...trubice z pěnového polyetylenu, tloušťka stěny 20 mm, d 50 mm</t>
  </si>
  <si>
    <t>27,6+7,7</t>
  </si>
  <si>
    <t>722 22-1 Armatury závitové s jedním závitem včetně dodávky materiálu</t>
  </si>
  <si>
    <t>722220111R00</t>
  </si>
  <si>
    <t>...nástěnka nátrubková mosazná pro výtokový ventil, vnitřní závit, DN 15, PN 10, mosaz</t>
  </si>
  <si>
    <t>Včetněi vyvedení a upevnění výpustek.</t>
  </si>
  <si>
    <t>722220121R00</t>
  </si>
  <si>
    <t>...nástěnka nátrubková mosazná pro baterii, vnitřní závit, DN 15, PN 10, mosaz</t>
  </si>
  <si>
    <t>pár</t>
  </si>
  <si>
    <t>722224111R00</t>
  </si>
  <si>
    <t>...kulový kohout vypouštěcí a napouštěcí, vnější závit, DN 15, PN 10, mosaz</t>
  </si>
  <si>
    <t>722224212R00</t>
  </si>
  <si>
    <t xml:space="preserve">...mrazuvzdorný ventil,  , DN 20,  ,  </t>
  </si>
  <si>
    <t>722 22-2 Montáž armatury závitové s jedním závitem</t>
  </si>
  <si>
    <t>722229102R00</t>
  </si>
  <si>
    <t>...G 3/4"</t>
  </si>
  <si>
    <t>722 23-1 Armatury závitové se dvěma závity včetně dodávky materiálu</t>
  </si>
  <si>
    <t>722235111R00</t>
  </si>
  <si>
    <t>...kulový kohout, vnitřní-vnitřní závit, DN 15, PN 25, mosaz</t>
  </si>
  <si>
    <t>722235112R00</t>
  </si>
  <si>
    <t>...kulový kohout, vnitřní-vnitřní závit, DN 20, PN 25, mosaz</t>
  </si>
  <si>
    <t>722235113R00</t>
  </si>
  <si>
    <t>...kulový kohout, vnitřní-vnitřní závit, DN 25, PN 25, mosaz</t>
  </si>
  <si>
    <t>722235114R00</t>
  </si>
  <si>
    <t>...kulový kohout, vnitřní-vnitřní závit, DN 32, PN 25, mosaz</t>
  </si>
  <si>
    <t>722235115R00</t>
  </si>
  <si>
    <t>...kulový kohout, vnitřní-vnitřní závit, DN 40, PN 25, mosaz</t>
  </si>
  <si>
    <t>722235521R00</t>
  </si>
  <si>
    <t>...filtr, vnitřní-vnitřní závit, DN 15, PN 20, mosaz</t>
  </si>
  <si>
    <t>722235645R00</t>
  </si>
  <si>
    <t>...zpětná klapka, vnitřní-vnitřní závit, DN 40, PN 10, mosaz</t>
  </si>
  <si>
    <t>722 23-2 Montáž armatury závitové se dvěma závity</t>
  </si>
  <si>
    <t>722239101R00</t>
  </si>
  <si>
    <t>...vodovodních armatur, G 1/2"</t>
  </si>
  <si>
    <t>21+10+5</t>
  </si>
  <si>
    <t>722239102R00</t>
  </si>
  <si>
    <t>...vodovodních armatur, G 3/4"</t>
  </si>
  <si>
    <t>34+15+1+4</t>
  </si>
  <si>
    <t>722239103R00</t>
  </si>
  <si>
    <t>...vodovodních armatur, G 1"</t>
  </si>
  <si>
    <t>2+12+6+1+2</t>
  </si>
  <si>
    <t>722239104R00</t>
  </si>
  <si>
    <t>...vodovodních armatur, G 5/4"</t>
  </si>
  <si>
    <t>8+2+6</t>
  </si>
  <si>
    <t>722239105R00</t>
  </si>
  <si>
    <t>...vodovodních armatur, G 6/4"</t>
  </si>
  <si>
    <t>6+3+2+1</t>
  </si>
  <si>
    <t>722 29-021 Dílčí tlakové zkoušky vodovodního potrubí</t>
  </si>
  <si>
    <t>722290226R00</t>
  </si>
  <si>
    <t>...závitového, do DN 50</t>
  </si>
  <si>
    <t>Včetně dodávky vody, uzavření a zabezpečení konců potrubí.</t>
  </si>
  <si>
    <t>77,8+70,6+15,6+74,6+62,9</t>
  </si>
  <si>
    <t>722 29-023 Proplach a dezinfekce vodovodního potrubí</t>
  </si>
  <si>
    <t>722290234R00</t>
  </si>
  <si>
    <t>...do DN 80</t>
  </si>
  <si>
    <t>Včetně dodání desinfekčního prostředku.</t>
  </si>
  <si>
    <t>28654305R</t>
  </si>
  <si>
    <t>DG přechodka PPR; závit vnitřní; kovový; SDR 6,0; PN 20; DN 20 mm; G 1/2"; spoj svařovaný</t>
  </si>
  <si>
    <t>28654307R</t>
  </si>
  <si>
    <t>DG přechodka PPR; závit vnitřní; kovový; SDR 6,0; PN 20; DN 25 mm; G 3/4"; spoj svařovaný</t>
  </si>
  <si>
    <t>28654308R</t>
  </si>
  <si>
    <t>DG přechodka PPR; závit vnitřní; kovový; SDR 6,0; PN 20; DN 32 mm; G 1"; spoj svařovaný</t>
  </si>
  <si>
    <t>28654309R</t>
  </si>
  <si>
    <t>DG přechodka PPR; závit vnitřní; kovový; SDR 6,0; PN 20; DN 40 mm; G 5/4"; spoj svařovaný</t>
  </si>
  <si>
    <t>28654310R</t>
  </si>
  <si>
    <t>DG přechodka PPR; závit vnitřní; kovový; SDR 6,0; PN 20; DN 50 mm; G 6/4"; spoj svařovaný</t>
  </si>
  <si>
    <t>28655210R</t>
  </si>
  <si>
    <t>DG přechodka PP; závit vnější; PP; d = 66,0 mm; DN 32 mm; G 1"; spoj rozebíratelný</t>
  </si>
  <si>
    <t>31945142R</t>
  </si>
  <si>
    <t>vsuvka mosaz; spoj závitový; 1/2" x 1/2"; závit vnější; PN 10; T = 120  °C; použití pro: vodu</t>
  </si>
  <si>
    <t>31945143R</t>
  </si>
  <si>
    <t>vsuvka mosaz; spoj závitový; 3/4" x 3/4"; závit vnější; PN 10; T = 120  °C; použití pro: vodu</t>
  </si>
  <si>
    <t>31945144R</t>
  </si>
  <si>
    <t>vsuvka mosaz; spoj závitový; 1" x 1"; závit vnější; PN 10; T = 120  °C; použití pro: vodu</t>
  </si>
  <si>
    <t>31945145R</t>
  </si>
  <si>
    <t>vsuvka mosaz; spoj závitový; 5/4" x 5/4"; závit vnější; PN 10; T = 120  °C; použití pro: vodu</t>
  </si>
  <si>
    <t>31945146R</t>
  </si>
  <si>
    <t>vsuvka mosaz; spoj závitový; 6/4" x 6/4"; závit vnější; PN 10; T = 120  °C; použití pro: vodu</t>
  </si>
  <si>
    <t>31945152R</t>
  </si>
  <si>
    <t>vsuvka mosaz; spoj závitový; redukovaná; 3/4" x 1/2"; závit vnější; PN 10; T = 120  °C; použití pro: vodu</t>
  </si>
  <si>
    <t>31945153R</t>
  </si>
  <si>
    <t>vsuvka mosaz; spoj závitový; redukovaná; 1" x 1/2"; závit vnější; PN 10; T = 120  °C; použití pro: vodu</t>
  </si>
  <si>
    <t>31945154R</t>
  </si>
  <si>
    <t>vsuvka mosaz; spoj závitový; redukovaná; 1" x 3/4"; závit vnější; PN 10; T = 120  °C; použití pro: vodu</t>
  </si>
  <si>
    <t>31945155R</t>
  </si>
  <si>
    <t>vsuvka mosaz; spoj závitový; redukovaná; 5/4" x 1"; závit vnější; PN 10; T = 120  °C; použití pro: vodu</t>
  </si>
  <si>
    <t>31945156R</t>
  </si>
  <si>
    <t>vsuvka mosaz; spoj závitový; redukovaná; 6/4" x 5/4"; závit vnější; PN 10; T = 120  °C; použití pro: vodu</t>
  </si>
  <si>
    <t>551100211LS</t>
  </si>
  <si>
    <t>Klapka zpětná 3/4", kontrolovatelná, ochrana EA</t>
  </si>
  <si>
    <t>Vlastní</t>
  </si>
  <si>
    <t>551100307LS</t>
  </si>
  <si>
    <t>Filtr závitový proplachovací 6/4", pro pitnou vodu</t>
  </si>
  <si>
    <t>R5512001</t>
  </si>
  <si>
    <t>Ventil pojistný IVAR.PV KB 1/2"x3/4'', 10bar DUCO</t>
  </si>
  <si>
    <t>R7221-1</t>
  </si>
  <si>
    <t>Termostatický ventil automatický  DN15</t>
  </si>
  <si>
    <t xml:space="preserve">ks    </t>
  </si>
  <si>
    <t>998 72-2 Přesun hmot pro vnitřní vodovod</t>
  </si>
  <si>
    <t>vodorovně do 50 m</t>
  </si>
  <si>
    <t>998722101R00</t>
  </si>
  <si>
    <t xml:space="preserve">25,29,30,31,32,33,34,35,36,37,38,39,40,41,42,43,44,45,46,47,48,49,50,51,52,53,55,61,62,63,64,65,66, : </t>
  </si>
  <si>
    <t xml:space="preserve">67,79,80,81,82, : </t>
  </si>
  <si>
    <t>Součet: : 0,67484</t>
  </si>
  <si>
    <t>998 72-219 příplatek k ceně za zvětšený přesun přes vymezenou největší dopravní vzdálenost</t>
  </si>
  <si>
    <t>998722194R00</t>
  </si>
  <si>
    <t>998722199R00</t>
  </si>
  <si>
    <t>Součet: : 3,37420</t>
  </si>
  <si>
    <t>725 11-08 Demontáž klozetů</t>
  </si>
  <si>
    <t>725110814R00</t>
  </si>
  <si>
    <t>...kombinovaných</t>
  </si>
  <si>
    <t>soubor</t>
  </si>
  <si>
    <t>725 21-08 Demontáž umyvadel</t>
  </si>
  <si>
    <t>725210821R00</t>
  </si>
  <si>
    <t>...umyvadel bez výtokových armatur</t>
  </si>
  <si>
    <t>725 21-1 Umyvadlo</t>
  </si>
  <si>
    <t>725 21-19 montáž</t>
  </si>
  <si>
    <t>725219401R00</t>
  </si>
  <si>
    <t>...na šrouby do zdiva</t>
  </si>
  <si>
    <t>Včetně dodání zápachové uzávěrky.</t>
  </si>
  <si>
    <t>725 29 Koupelnové doplňky</t>
  </si>
  <si>
    <t>725 29-9 montáž</t>
  </si>
  <si>
    <t>725299101R00</t>
  </si>
  <si>
    <t>...mýdelníků, držáků ap</t>
  </si>
  <si>
    <t>725 33 Výlevky diturvitové</t>
  </si>
  <si>
    <t>725019101R00</t>
  </si>
  <si>
    <t>...výlevka s plastovou mřížkou, stojící</t>
  </si>
  <si>
    <t>725 33-08 Demontáž výlevek</t>
  </si>
  <si>
    <t>bez výtokových armatur a bez nádrže a splachovacího potrubí,</t>
  </si>
  <si>
    <t>725330820R00</t>
  </si>
  <si>
    <t>...diturvitových</t>
  </si>
  <si>
    <t>725 82 Baterie umyvadlové a dřezové</t>
  </si>
  <si>
    <t>725823111RT1</t>
  </si>
  <si>
    <t>...baterie umyvadlová, stojánková, ruční ovládání bez otvírání odpadu, standardní</t>
  </si>
  <si>
    <t>725825114RT1</t>
  </si>
  <si>
    <t>...baterie dřezová, nástěnná, ruční ovládání, standardní</t>
  </si>
  <si>
    <t>725 82-08 Demontáž baterií</t>
  </si>
  <si>
    <t>725820801R00</t>
  </si>
  <si>
    <t>...nástěnných do G 3/4"</t>
  </si>
  <si>
    <t>725 86-01 Zápachové uzávěrky (sifony) pro zařizovací předměty</t>
  </si>
  <si>
    <t>725860213R00</t>
  </si>
  <si>
    <t>...D 32, 40 mm x 5/4"; pro umyvadla; PP; příslušenství krycí růžice odtoku, zpětný uzávěr</t>
  </si>
  <si>
    <t>725829202RLS</t>
  </si>
  <si>
    <t>Montáž baterie umyv.a dřezové nástěnné, zdemontované pro přepojení</t>
  </si>
  <si>
    <t>725931122</t>
  </si>
  <si>
    <t>Montáž studánky</t>
  </si>
  <si>
    <t>4288030301R</t>
  </si>
  <si>
    <t>naviják vysavačových hadic naviják hadic nástěnný; průměr flex.hadice 32 mm; start UP kontakt; průměr potrubí 50 mm; délka hadice 10,5 m; balení 1 kus</t>
  </si>
  <si>
    <t>5514500702LS</t>
  </si>
  <si>
    <t>Baterie vodovodní nástěná, na jednu vodu</t>
  </si>
  <si>
    <t>64217326R</t>
  </si>
  <si>
    <t>umyvadlo oválné; š = 500 mm; hl. 410 mm; diturvit; s přepadem; bílá; uchycení šrouby, konzoly</t>
  </si>
  <si>
    <t>64222174R</t>
  </si>
  <si>
    <t>mísa klozetová diturvit stojící, dětská; h = 330 mm; š = 330 mm; hl. 405 mm; splach. hluboké; odpad vodorovný; bílá</t>
  </si>
  <si>
    <t>74910403R</t>
  </si>
  <si>
    <t>pítko ocel, litina; 1 ventil; kruhová mříž; v = 1 000 mm; d. těla = 219 mm; d. mříže = 1 000 mm; součástí je připojovací hadice, filtr nečistot, tlakový ventil, rám</t>
  </si>
  <si>
    <t>998 72-5 Přesun hmot pro zařizovací předměty</t>
  </si>
  <si>
    <t>998725101R00</t>
  </si>
  <si>
    <t xml:space="preserve">88,89,90,92,93,95,96,97,99,100,101,102, : </t>
  </si>
  <si>
    <t>Součet: : 0,29004</t>
  </si>
  <si>
    <t>998 72-51 výpočet z hmotnosti</t>
  </si>
  <si>
    <t>998 72-519 příplatek k ceně za zvětšený přesun přes vymezenou největší dopravní vzdálenost</t>
  </si>
  <si>
    <t>998725194R00</t>
  </si>
  <si>
    <t>998725199R00</t>
  </si>
  <si>
    <t>Součet: : 1,45020</t>
  </si>
  <si>
    <t>732 33 Nádoby expanzní tlakové</t>
  </si>
  <si>
    <t>732 33-9 Montáž nádob expanzních tlakových</t>
  </si>
  <si>
    <t>732339102R00</t>
  </si>
  <si>
    <t>...o obsahu 25 l</t>
  </si>
  <si>
    <t>732 42 Čerpadla teplovodní</t>
  </si>
  <si>
    <t>732 42-9 Montáž čerpadel teplovodních oběhových spirálních</t>
  </si>
  <si>
    <t>732429111R00</t>
  </si>
  <si>
    <t>...DN 25</t>
  </si>
  <si>
    <t>734 42 Tlakoměry</t>
  </si>
  <si>
    <t>734 42-1 včetně dodávky materiálu</t>
  </si>
  <si>
    <t>734421160R00</t>
  </si>
  <si>
    <t>...deformační 0-10 MPa č. 03322, D 100</t>
  </si>
  <si>
    <t>904      R00</t>
  </si>
  <si>
    <t>Hzs-zkousky v ramci montaz.praci</t>
  </si>
  <si>
    <t>904      R01</t>
  </si>
  <si>
    <t>Hzs-zkousky v ramci montaz.praci, Komplexni vyzkouseni</t>
  </si>
  <si>
    <t>48466603R</t>
  </si>
  <si>
    <t>nádrž tlaková vertikální s pryžovým vakem, neprůtočná, bez uzavírací a vypouštěcí armatury; pro soustavy TUV; objem 18 l; d nádrže 280 mm; uložení stojatý; přetlak plynu 4,0 bar; prac. tlak do 10 bar; prac. látka plyn; prac. teplota do 70 °C; připojení G 3/4"; barva modrá</t>
  </si>
  <si>
    <t>R732-1</t>
  </si>
  <si>
    <t>Inteligentní cirkulační čerpadlo</t>
  </si>
  <si>
    <t>998 73-2 Přesun hmot pro strojovny</t>
  </si>
  <si>
    <t>998732101R00</t>
  </si>
  <si>
    <t xml:space="preserve">106,108,111,112, : </t>
  </si>
  <si>
    <t>Součet: : 0,01650</t>
  </si>
  <si>
    <t>998 73-219 příplatek k ceně za zvětšený přesun přes vymezenou největší dopravní vzdálenost</t>
  </si>
  <si>
    <t>998732194R00</t>
  </si>
  <si>
    <t>998732199R00</t>
  </si>
  <si>
    <t>Součet: : 0,08250</t>
  </si>
  <si>
    <t xml:space="preserve">24,86,87,91,94, : </t>
  </si>
  <si>
    <t>Součet: : 0,22848</t>
  </si>
  <si>
    <t>Součet: : 1,14240</t>
  </si>
  <si>
    <t>00411 Příprava stavby (inženýrské práce)</t>
  </si>
  <si>
    <t>Náklady dodavatele vyplývající z povinností dodavatele stanovených obchodními podmínkami před zahájením stavebních prací. Tato skupina zahrnuje zejména náklady na přípravné činnosti.</t>
  </si>
  <si>
    <t>004111010R</t>
  </si>
  <si>
    <t xml:space="preserve">Průzkumné práce </t>
  </si>
  <si>
    <t xml:space="preserve">hod   </t>
  </si>
  <si>
    <t>800-0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</si>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</sst>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 _K_č"/>
    <numFmt numFmtId="172" formatCode="#,##0.00000"/>
    <numFmt numFmtId="173" formatCode="#,##0.00_\_K_č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39" xfId="0" applyNumberFormat="1" applyFont="1" applyBorder="1" applyAlignment="1">
      <alignment vertical="center" shrinkToFit="1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71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71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71" fontId="7" fillId="4" borderId="58" xfId="0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1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0" fillId="4" borderId="61" xfId="0" applyFill="1" applyBorder="1" applyAlignment="1">
      <alignment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5" xfId="0" applyNumberFormat="1" applyFont="1" applyBorder="1" applyAlignment="1">
      <alignment vertical="top" wrapText="1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42" xfId="0" applyNumberFormat="1" applyFont="1" applyBorder="1" applyAlignment="1">
      <alignment horizontal="center" vertical="top" wrapText="1" shrinkToFit="1"/>
    </xf>
    <xf numFmtId="0" fontId="20" fillId="0" borderId="0" xfId="0" applyNumberFormat="1" applyFont="1" applyBorder="1" applyAlignment="1">
      <alignment vertical="top" wrapText="1" shrinkToFit="1"/>
    </xf>
    <xf numFmtId="172" fontId="0" fillId="4" borderId="43" xfId="0" applyNumberFormat="1" applyFill="1" applyBorder="1" applyAlignment="1">
      <alignment vertical="top" shrinkToFit="1"/>
    </xf>
    <xf numFmtId="172" fontId="18" fillId="0" borderId="45" xfId="0" applyNumberFormat="1" applyFont="1" applyBorder="1" applyAlignment="1">
      <alignment vertical="top" wrapText="1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42" xfId="0" applyNumberFormat="1" applyFont="1" applyBorder="1" applyAlignment="1">
      <alignment vertical="top" wrapText="1" shrinkToFit="1"/>
    </xf>
    <xf numFmtId="172" fontId="20" fillId="0" borderId="0" xfId="0" applyNumberFormat="1" applyFont="1" applyBorder="1" applyAlignment="1">
      <alignment vertical="top" wrapText="1" shrinkToFi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" fontId="18" fillId="0" borderId="38" xfId="0" applyNumberFormat="1" applyFont="1" applyBorder="1" applyAlignment="1">
      <alignment vertical="top" wrapText="1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20" fillId="0" borderId="0" xfId="0" applyNumberFormat="1" applyFont="1" applyBorder="1" applyAlignment="1">
      <alignment vertical="top" wrapText="1" shrinkToFit="1"/>
    </xf>
    <xf numFmtId="4" fontId="20" fillId="0" borderId="38" xfId="0" applyNumberFormat="1" applyFont="1" applyBorder="1" applyAlignment="1">
      <alignment vertical="top" wrapText="1" shrinkToFit="1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42" xfId="0" quotePrefix="1" applyNumberFormat="1" applyFont="1" applyBorder="1" applyAlignment="1">
      <alignment horizontal="left" vertical="top" wrapText="1"/>
    </xf>
    <xf numFmtId="0" fontId="20" fillId="0" borderId="37" xfId="0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8" fillId="0" borderId="63" xfId="0" applyFont="1" applyBorder="1" applyAlignment="1">
      <alignment vertical="top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0" fontId="17" fillId="0" borderId="63" xfId="0" applyFont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4" fontId="0" fillId="0" borderId="6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0" fontId="19" fillId="0" borderId="69" xfId="0" quotePrefix="1" applyNumberFormat="1" applyFont="1" applyBorder="1" applyAlignment="1">
      <alignment horizontal="left" vertical="top" wrapText="1"/>
    </xf>
    <xf numFmtId="0" fontId="19" fillId="0" borderId="69" xfId="0" applyNumberFormat="1" applyFont="1" applyBorder="1" applyAlignment="1">
      <alignment horizontal="center" vertical="top" wrapText="1" shrinkToFit="1"/>
    </xf>
    <xf numFmtId="172" fontId="19" fillId="0" borderId="69" xfId="0" applyNumberFormat="1" applyFont="1" applyBorder="1" applyAlignment="1">
      <alignment vertical="top" wrapText="1" shrinkToFit="1"/>
    </xf>
    <xf numFmtId="4" fontId="18" fillId="0" borderId="69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70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8" xfId="0" applyNumberFormat="1" applyFont="1" applyFill="1" applyBorder="1"/>
    <xf numFmtId="0" fontId="20" fillId="0" borderId="24" xfId="0" applyNumberFormat="1" applyFont="1" applyBorder="1" applyAlignment="1">
      <alignment horizontal="left" vertical="top" wrapText="1"/>
    </xf>
    <xf numFmtId="0" fontId="20" fillId="0" borderId="25" xfId="0" applyNumberFormat="1" applyFont="1" applyBorder="1" applyAlignment="1">
      <alignment vertical="top" wrapText="1" shrinkToFit="1"/>
    </xf>
    <xf numFmtId="172" fontId="20" fillId="0" borderId="25" xfId="0" applyNumberFormat="1" applyFont="1" applyBorder="1" applyAlignment="1">
      <alignment vertical="top" wrapText="1" shrinkToFit="1"/>
    </xf>
    <xf numFmtId="4" fontId="20" fillId="0" borderId="25" xfId="0" applyNumberFormat="1" applyFont="1" applyBorder="1" applyAlignment="1">
      <alignment vertical="top" wrapText="1" shrinkToFit="1"/>
    </xf>
    <xf numFmtId="4" fontId="20" fillId="0" borderId="71" xfId="0" applyNumberFormat="1" applyFont="1" applyBorder="1" applyAlignment="1">
      <alignment vertical="top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 x14ac:dyDescent="0.25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86" t="s">
        <v>40</v>
      </c>
      <c r="B17" s="86"/>
      <c r="C17" s="86"/>
      <c r="D17" s="86"/>
      <c r="E17" s="86"/>
      <c r="F17" s="86"/>
      <c r="G17" s="86"/>
      <c r="H17" s="15"/>
    </row>
  </sheetData>
  <sheetProtection password="918B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67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41</v>
      </c>
      <c r="F5" s="10"/>
      <c r="G5" s="11"/>
      <c r="I5" s="11"/>
    </row>
    <row r="6" spans="1:14" ht="13.5" customHeight="1" x14ac:dyDescent="0.25">
      <c r="B6" s="10"/>
      <c r="C6" s="37"/>
      <c r="D6" s="103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2"/>
      <c r="H11" s="13" t="s">
        <v>2</v>
      </c>
      <c r="J11" s="51"/>
    </row>
    <row r="12" spans="1:14" x14ac:dyDescent="0.2">
      <c r="D12" s="12"/>
      <c r="H12" s="13" t="s">
        <v>3</v>
      </c>
      <c r="J12" s="51"/>
    </row>
    <row r="13" spans="1:14" ht="12" customHeight="1" x14ac:dyDescent="0.2">
      <c r="C13" s="13"/>
      <c r="D13" s="12"/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104"/>
      <c r="B21" s="105" t="s">
        <v>20</v>
      </c>
      <c r="C21" s="106"/>
      <c r="D21" s="106"/>
      <c r="E21" s="107"/>
      <c r="F21" s="108"/>
      <c r="G21" s="108"/>
      <c r="H21" s="115" t="s">
        <v>21</v>
      </c>
      <c r="I21" s="116" t="s">
        <v>22</v>
      </c>
      <c r="J21" s="117" t="s">
        <v>23</v>
      </c>
    </row>
    <row r="22" spans="1:16" x14ac:dyDescent="0.2">
      <c r="A22" s="112"/>
      <c r="B22" s="112" t="s">
        <v>43</v>
      </c>
      <c r="C22" s="113"/>
      <c r="D22" s="113"/>
      <c r="E22" s="113"/>
      <c r="F22" s="113"/>
      <c r="G22" s="114"/>
      <c r="H22" s="118"/>
      <c r="I22" s="119">
        <v>2</v>
      </c>
      <c r="J22" s="120"/>
    </row>
    <row r="23" spans="1:16" x14ac:dyDescent="0.2">
      <c r="A23" s="112"/>
      <c r="B23" s="112" t="s">
        <v>44</v>
      </c>
      <c r="C23" s="113" t="s">
        <v>45</v>
      </c>
      <c r="D23" s="113"/>
      <c r="E23" s="113"/>
      <c r="F23" s="113"/>
      <c r="G23" s="114"/>
      <c r="H23" s="118"/>
      <c r="I23" s="119">
        <v>1</v>
      </c>
      <c r="J23" s="120">
        <f>'Rekapitulace Objekt D11'!H19</f>
        <v>0</v>
      </c>
      <c r="O23" t="s">
        <v>754</v>
      </c>
      <c r="P23" t="s">
        <v>754</v>
      </c>
    </row>
    <row r="24" spans="1:16" x14ac:dyDescent="0.2">
      <c r="A24" s="112"/>
      <c r="B24" s="112" t="s">
        <v>46</v>
      </c>
      <c r="C24" s="113" t="s">
        <v>47</v>
      </c>
      <c r="D24" s="113"/>
      <c r="E24" s="113"/>
      <c r="F24" s="113"/>
      <c r="G24" s="114"/>
      <c r="H24" s="118"/>
      <c r="I24" s="119">
        <v>1</v>
      </c>
      <c r="J24" s="120">
        <f>'Rekapitulace Objekt D141'!H19</f>
        <v>0</v>
      </c>
      <c r="O24" t="s">
        <v>754</v>
      </c>
      <c r="P24" t="s">
        <v>754</v>
      </c>
    </row>
    <row r="25" spans="1:16" ht="25.5" customHeight="1" x14ac:dyDescent="0.25">
      <c r="A25" s="122"/>
      <c r="B25" s="123" t="s">
        <v>48</v>
      </c>
      <c r="C25" s="124"/>
      <c r="D25" s="124"/>
      <c r="E25" s="124"/>
      <c r="F25" s="125"/>
      <c r="G25" s="126"/>
      <c r="H25" s="127"/>
      <c r="I25" s="128"/>
      <c r="J25" s="121">
        <f>SUM(J22:J24)</f>
        <v>0</v>
      </c>
    </row>
    <row r="34" spans="1:10" ht="15.75" x14ac:dyDescent="0.25">
      <c r="B34" s="129" t="s">
        <v>49</v>
      </c>
    </row>
    <row r="36" spans="1:10" ht="25.5" customHeight="1" x14ac:dyDescent="0.2">
      <c r="A36" s="130"/>
      <c r="B36" s="131" t="s">
        <v>50</v>
      </c>
      <c r="C36" s="132" t="s">
        <v>51</v>
      </c>
      <c r="D36" s="132"/>
      <c r="E36" s="132"/>
      <c r="F36" s="132"/>
      <c r="G36" s="133"/>
      <c r="H36" s="133"/>
      <c r="I36" s="133"/>
      <c r="J36" s="134" t="s">
        <v>52</v>
      </c>
    </row>
    <row r="37" spans="1:10" ht="25.5" customHeight="1" x14ac:dyDescent="0.2">
      <c r="A37" s="135"/>
      <c r="B37" s="136" t="s">
        <v>53</v>
      </c>
      <c r="C37" s="137" t="s">
        <v>54</v>
      </c>
      <c r="D37" s="137"/>
      <c r="E37" s="137"/>
      <c r="F37" s="138"/>
      <c r="G37" s="139"/>
      <c r="H37" s="139"/>
      <c r="I37" s="139"/>
      <c r="J37" s="140">
        <f>'D11 A.00 Pol'!F8</f>
        <v>0</v>
      </c>
    </row>
    <row r="38" spans="1:10" ht="25.5" customHeight="1" x14ac:dyDescent="0.2">
      <c r="A38" s="135"/>
      <c r="B38" s="135" t="s">
        <v>55</v>
      </c>
      <c r="C38" s="141" t="s">
        <v>56</v>
      </c>
      <c r="D38" s="141"/>
      <c r="E38" s="141"/>
      <c r="F38" s="142"/>
      <c r="G38" s="143"/>
      <c r="H38" s="143"/>
      <c r="I38" s="143"/>
      <c r="J38" s="144">
        <f>'D11 A.00 Pol'!F39</f>
        <v>0</v>
      </c>
    </row>
    <row r="39" spans="1:10" ht="25.5" customHeight="1" x14ac:dyDescent="0.2">
      <c r="A39" s="135"/>
      <c r="B39" s="135" t="s">
        <v>57</v>
      </c>
      <c r="C39" s="141" t="s">
        <v>58</v>
      </c>
      <c r="D39" s="141"/>
      <c r="E39" s="141"/>
      <c r="F39" s="142"/>
      <c r="G39" s="143"/>
      <c r="H39" s="143"/>
      <c r="I39" s="143"/>
      <c r="J39" s="144">
        <f>'D11 A.00 Pol'!F49</f>
        <v>0</v>
      </c>
    </row>
    <row r="40" spans="1:10" ht="25.5" customHeight="1" x14ac:dyDescent="0.2">
      <c r="A40" s="135"/>
      <c r="B40" s="135" t="s">
        <v>59</v>
      </c>
      <c r="C40" s="141" t="s">
        <v>60</v>
      </c>
      <c r="D40" s="141"/>
      <c r="E40" s="141"/>
      <c r="F40" s="142"/>
      <c r="G40" s="143"/>
      <c r="H40" s="143"/>
      <c r="I40" s="143"/>
      <c r="J40" s="144">
        <f>'D11 A.00 Pol'!F54</f>
        <v>0</v>
      </c>
    </row>
    <row r="41" spans="1:10" ht="25.5" customHeight="1" x14ac:dyDescent="0.2">
      <c r="A41" s="135"/>
      <c r="B41" s="135" t="s">
        <v>61</v>
      </c>
      <c r="C41" s="141" t="s">
        <v>62</v>
      </c>
      <c r="D41" s="141"/>
      <c r="E41" s="141"/>
      <c r="F41" s="142"/>
      <c r="G41" s="143"/>
      <c r="H41" s="143"/>
      <c r="I41" s="143"/>
      <c r="J41" s="144">
        <f>'D11 A.00 Pol'!F58</f>
        <v>0</v>
      </c>
    </row>
    <row r="42" spans="1:10" ht="25.5" customHeight="1" x14ac:dyDescent="0.2">
      <c r="A42" s="135"/>
      <c r="B42" s="135" t="s">
        <v>63</v>
      </c>
      <c r="C42" s="141" t="s">
        <v>64</v>
      </c>
      <c r="D42" s="141"/>
      <c r="E42" s="141"/>
      <c r="F42" s="142"/>
      <c r="G42" s="143"/>
      <c r="H42" s="143"/>
      <c r="I42" s="143"/>
      <c r="J42" s="144">
        <f>'D11 A.00 Pol'!F63</f>
        <v>0</v>
      </c>
    </row>
    <row r="43" spans="1:10" ht="25.5" customHeight="1" x14ac:dyDescent="0.2">
      <c r="A43" s="135"/>
      <c r="B43" s="135" t="s">
        <v>65</v>
      </c>
      <c r="C43" s="141" t="s">
        <v>66</v>
      </c>
      <c r="D43" s="141"/>
      <c r="E43" s="141"/>
      <c r="F43" s="142"/>
      <c r="G43" s="143"/>
      <c r="H43" s="143"/>
      <c r="I43" s="143"/>
      <c r="J43" s="144">
        <f>'D11 A.00 Pol'!F74</f>
        <v>0</v>
      </c>
    </row>
    <row r="44" spans="1:10" ht="25.5" customHeight="1" x14ac:dyDescent="0.2">
      <c r="A44" s="135"/>
      <c r="B44" s="135" t="s">
        <v>67</v>
      </c>
      <c r="C44" s="141" t="s">
        <v>68</v>
      </c>
      <c r="D44" s="141"/>
      <c r="E44" s="141"/>
      <c r="F44" s="142"/>
      <c r="G44" s="143"/>
      <c r="H44" s="143"/>
      <c r="I44" s="143"/>
      <c r="J44" s="144">
        <f>'D141 A.00 Pol'!F8</f>
        <v>0</v>
      </c>
    </row>
    <row r="45" spans="1:10" ht="25.5" customHeight="1" x14ac:dyDescent="0.2">
      <c r="A45" s="135"/>
      <c r="B45" s="135" t="s">
        <v>69</v>
      </c>
      <c r="C45" s="141" t="s">
        <v>70</v>
      </c>
      <c r="D45" s="141"/>
      <c r="E45" s="141"/>
      <c r="F45" s="142"/>
      <c r="G45" s="143"/>
      <c r="H45" s="143"/>
      <c r="I45" s="143"/>
      <c r="J45" s="144">
        <f>'D11 A.00 Pol'!F78</f>
        <v>0</v>
      </c>
    </row>
    <row r="46" spans="1:10" ht="25.5" customHeight="1" x14ac:dyDescent="0.2">
      <c r="A46" s="135"/>
      <c r="B46" s="135" t="s">
        <v>71</v>
      </c>
      <c r="C46" s="141" t="s">
        <v>72</v>
      </c>
      <c r="D46" s="141"/>
      <c r="E46" s="141"/>
      <c r="F46" s="142"/>
      <c r="G46" s="143"/>
      <c r="H46" s="143"/>
      <c r="I46" s="143"/>
      <c r="J46" s="144">
        <f>'D11 A.00 Pol'!F83</f>
        <v>0</v>
      </c>
    </row>
    <row r="47" spans="1:10" ht="25.5" customHeight="1" x14ac:dyDescent="0.2">
      <c r="A47" s="135"/>
      <c r="B47" s="135" t="s">
        <v>73</v>
      </c>
      <c r="C47" s="141" t="s">
        <v>74</v>
      </c>
      <c r="D47" s="141"/>
      <c r="E47" s="141"/>
      <c r="F47" s="142"/>
      <c r="G47" s="143"/>
      <c r="H47" s="143"/>
      <c r="I47" s="143"/>
      <c r="J47" s="144">
        <f>'D11 A.00 Pol'!F104+'D141 A.00 Pol'!F20</f>
        <v>0</v>
      </c>
    </row>
    <row r="48" spans="1:10" ht="25.5" customHeight="1" x14ac:dyDescent="0.2">
      <c r="A48" s="135"/>
      <c r="B48" s="135" t="s">
        <v>75</v>
      </c>
      <c r="C48" s="141" t="s">
        <v>76</v>
      </c>
      <c r="D48" s="141"/>
      <c r="E48" s="141"/>
      <c r="F48" s="142"/>
      <c r="G48" s="143"/>
      <c r="H48" s="143"/>
      <c r="I48" s="143"/>
      <c r="J48" s="144">
        <f>'D11 A.00 Pol'!F120</f>
        <v>0</v>
      </c>
    </row>
    <row r="49" spans="1:10" ht="25.5" customHeight="1" x14ac:dyDescent="0.2">
      <c r="A49" s="135"/>
      <c r="B49" s="135" t="s">
        <v>77</v>
      </c>
      <c r="C49" s="141" t="s">
        <v>78</v>
      </c>
      <c r="D49" s="141"/>
      <c r="E49" s="141"/>
      <c r="F49" s="142"/>
      <c r="G49" s="143"/>
      <c r="H49" s="143"/>
      <c r="I49" s="143"/>
      <c r="J49" s="144">
        <f>'D141 A.00 Pol'!F36</f>
        <v>0</v>
      </c>
    </row>
    <row r="50" spans="1:10" ht="25.5" customHeight="1" x14ac:dyDescent="0.2">
      <c r="A50" s="135"/>
      <c r="B50" s="135" t="s">
        <v>79</v>
      </c>
      <c r="C50" s="141" t="s">
        <v>80</v>
      </c>
      <c r="D50" s="141"/>
      <c r="E50" s="141"/>
      <c r="F50" s="142"/>
      <c r="G50" s="143"/>
      <c r="H50" s="143"/>
      <c r="I50" s="143"/>
      <c r="J50" s="144">
        <f>'D141 A.00 Pol'!F69</f>
        <v>0</v>
      </c>
    </row>
    <row r="51" spans="1:10" ht="25.5" customHeight="1" x14ac:dyDescent="0.2">
      <c r="A51" s="135"/>
      <c r="B51" s="135" t="s">
        <v>81</v>
      </c>
      <c r="C51" s="141" t="s">
        <v>82</v>
      </c>
      <c r="D51" s="141"/>
      <c r="E51" s="141"/>
      <c r="F51" s="142"/>
      <c r="G51" s="143"/>
      <c r="H51" s="143"/>
      <c r="I51" s="143"/>
      <c r="J51" s="144">
        <f>'D141 A.00 Pol'!F102</f>
        <v>0</v>
      </c>
    </row>
    <row r="52" spans="1:10" ht="25.5" customHeight="1" x14ac:dyDescent="0.2">
      <c r="A52" s="135"/>
      <c r="B52" s="135" t="s">
        <v>83</v>
      </c>
      <c r="C52" s="141" t="s">
        <v>84</v>
      </c>
      <c r="D52" s="141"/>
      <c r="E52" s="141"/>
      <c r="F52" s="142"/>
      <c r="G52" s="143"/>
      <c r="H52" s="143"/>
      <c r="I52" s="143"/>
      <c r="J52" s="144">
        <f>'D141 A.00 Pol'!F262</f>
        <v>0</v>
      </c>
    </row>
    <row r="53" spans="1:10" ht="25.5" customHeight="1" x14ac:dyDescent="0.2">
      <c r="A53" s="135"/>
      <c r="B53" s="135" t="s">
        <v>85</v>
      </c>
      <c r="C53" s="141" t="s">
        <v>86</v>
      </c>
      <c r="D53" s="141"/>
      <c r="E53" s="141"/>
      <c r="F53" s="142"/>
      <c r="G53" s="143"/>
      <c r="H53" s="143"/>
      <c r="I53" s="143"/>
      <c r="J53" s="144">
        <f>'D141 A.00 Pol'!F313</f>
        <v>0</v>
      </c>
    </row>
    <row r="54" spans="1:10" ht="25.5" customHeight="1" x14ac:dyDescent="0.2">
      <c r="A54" s="135"/>
      <c r="B54" s="135" t="s">
        <v>87</v>
      </c>
      <c r="C54" s="141" t="s">
        <v>88</v>
      </c>
      <c r="D54" s="141"/>
      <c r="E54" s="141"/>
      <c r="F54" s="142"/>
      <c r="G54" s="143"/>
      <c r="H54" s="143"/>
      <c r="I54" s="143"/>
      <c r="J54" s="144">
        <f>'D11 A.00 Pol'!F143</f>
        <v>0</v>
      </c>
    </row>
    <row r="55" spans="1:10" ht="25.5" customHeight="1" x14ac:dyDescent="0.2">
      <c r="A55" s="135"/>
      <c r="B55" s="135" t="s">
        <v>89</v>
      </c>
      <c r="C55" s="141" t="s">
        <v>90</v>
      </c>
      <c r="D55" s="141"/>
      <c r="E55" s="141"/>
      <c r="F55" s="142"/>
      <c r="G55" s="143"/>
      <c r="H55" s="143"/>
      <c r="I55" s="143"/>
      <c r="J55" s="144">
        <f>'D11 A.00 Pol'!F146</f>
        <v>0</v>
      </c>
    </row>
    <row r="56" spans="1:10" ht="25.5" customHeight="1" x14ac:dyDescent="0.2">
      <c r="A56" s="135"/>
      <c r="B56" s="135" t="s">
        <v>91</v>
      </c>
      <c r="C56" s="141" t="s">
        <v>92</v>
      </c>
      <c r="D56" s="141"/>
      <c r="E56" s="141"/>
      <c r="F56" s="142"/>
      <c r="G56" s="143"/>
      <c r="H56" s="143"/>
      <c r="I56" s="143"/>
      <c r="J56" s="144">
        <f>'D11 A.00 Pol'!F149</f>
        <v>0</v>
      </c>
    </row>
    <row r="57" spans="1:10" ht="25.5" customHeight="1" x14ac:dyDescent="0.2">
      <c r="A57" s="135"/>
      <c r="B57" s="135" t="s">
        <v>93</v>
      </c>
      <c r="C57" s="141" t="s">
        <v>94</v>
      </c>
      <c r="D57" s="141"/>
      <c r="E57" s="141"/>
      <c r="F57" s="142"/>
      <c r="G57" s="143"/>
      <c r="H57" s="143"/>
      <c r="I57" s="143"/>
      <c r="J57" s="144">
        <f>'D11 A.00 Pol'!F155</f>
        <v>0</v>
      </c>
    </row>
    <row r="58" spans="1:10" ht="25.5" customHeight="1" x14ac:dyDescent="0.2">
      <c r="A58" s="135"/>
      <c r="B58" s="135" t="s">
        <v>95</v>
      </c>
      <c r="C58" s="141" t="s">
        <v>96</v>
      </c>
      <c r="D58" s="141"/>
      <c r="E58" s="141"/>
      <c r="F58" s="142"/>
      <c r="G58" s="143"/>
      <c r="H58" s="143"/>
      <c r="I58" s="143"/>
      <c r="J58" s="144">
        <f>'D11 A.00 Pol'!F184</f>
        <v>0</v>
      </c>
    </row>
    <row r="59" spans="1:10" ht="25.5" customHeight="1" x14ac:dyDescent="0.2">
      <c r="A59" s="135"/>
      <c r="B59" s="135" t="s">
        <v>97</v>
      </c>
      <c r="C59" s="141" t="s">
        <v>98</v>
      </c>
      <c r="D59" s="141"/>
      <c r="E59" s="141"/>
      <c r="F59" s="142"/>
      <c r="G59" s="143"/>
      <c r="H59" s="143"/>
      <c r="I59" s="143"/>
      <c r="J59" s="144">
        <f>'D11 A.00 Pol'!F213</f>
        <v>0</v>
      </c>
    </row>
    <row r="60" spans="1:10" ht="25.5" customHeight="1" x14ac:dyDescent="0.2">
      <c r="A60" s="135"/>
      <c r="B60" s="135" t="s">
        <v>99</v>
      </c>
      <c r="C60" s="141" t="s">
        <v>100</v>
      </c>
      <c r="D60" s="141"/>
      <c r="E60" s="141"/>
      <c r="F60" s="142"/>
      <c r="G60" s="143"/>
      <c r="H60" s="143"/>
      <c r="I60" s="143"/>
      <c r="J60" s="144">
        <f>'D11 A.00 Pol'!F241</f>
        <v>0</v>
      </c>
    </row>
    <row r="61" spans="1:10" ht="25.5" customHeight="1" x14ac:dyDescent="0.2">
      <c r="A61" s="135"/>
      <c r="B61" s="135" t="s">
        <v>101</v>
      </c>
      <c r="C61" s="141" t="s">
        <v>102</v>
      </c>
      <c r="D61" s="141"/>
      <c r="E61" s="141"/>
      <c r="F61" s="142"/>
      <c r="G61" s="143"/>
      <c r="H61" s="143"/>
      <c r="I61" s="143"/>
      <c r="J61" s="144">
        <f>'D11 A.00 Pol'!F251</f>
        <v>0</v>
      </c>
    </row>
    <row r="62" spans="1:10" ht="25.5" customHeight="1" x14ac:dyDescent="0.2">
      <c r="A62" s="135"/>
      <c r="B62" s="135" t="s">
        <v>103</v>
      </c>
      <c r="C62" s="141" t="s">
        <v>104</v>
      </c>
      <c r="D62" s="141"/>
      <c r="E62" s="141"/>
      <c r="F62" s="142"/>
      <c r="G62" s="143"/>
      <c r="H62" s="143"/>
      <c r="I62" s="143"/>
      <c r="J62" s="144">
        <f>'D11 A.00 Pol'!F256+'D141 A.00 Pol'!F344</f>
        <v>0</v>
      </c>
    </row>
    <row r="63" spans="1:10" ht="25.5" customHeight="1" x14ac:dyDescent="0.2">
      <c r="A63" s="135"/>
      <c r="B63" s="145" t="s">
        <v>105</v>
      </c>
      <c r="C63" s="146" t="s">
        <v>106</v>
      </c>
      <c r="D63" s="146"/>
      <c r="E63" s="146"/>
      <c r="F63" s="147"/>
      <c r="G63" s="148"/>
      <c r="H63" s="148"/>
      <c r="I63" s="148"/>
      <c r="J63" s="149">
        <f>'D11 A.00 Pol'!F277+'D141 A.00 Pol'!F355</f>
        <v>0</v>
      </c>
    </row>
    <row r="64" spans="1:10" ht="25.5" customHeight="1" x14ac:dyDescent="0.2">
      <c r="A64" s="150"/>
      <c r="B64" s="151" t="s">
        <v>107</v>
      </c>
      <c r="C64" s="152"/>
      <c r="D64" s="152"/>
      <c r="E64" s="152"/>
      <c r="F64" s="153"/>
      <c r="G64" s="154"/>
      <c r="H64" s="154"/>
      <c r="I64" s="154"/>
      <c r="J64" s="155">
        <f>SUM(J37:J63)</f>
        <v>0</v>
      </c>
    </row>
    <row r="65" spans="1:10" x14ac:dyDescent="0.2">
      <c r="A65" s="109"/>
      <c r="B65" s="109"/>
      <c r="C65" s="109"/>
      <c r="D65" s="109"/>
      <c r="E65" s="109"/>
      <c r="F65" s="109"/>
      <c r="G65" s="110"/>
      <c r="H65" s="109"/>
      <c r="I65" s="110"/>
      <c r="J65" s="111"/>
    </row>
    <row r="66" spans="1:10" x14ac:dyDescent="0.2">
      <c r="A66" s="109"/>
      <c r="B66" s="109"/>
      <c r="C66" s="109"/>
      <c r="D66" s="109"/>
      <c r="E66" s="109"/>
      <c r="F66" s="109"/>
      <c r="G66" s="110"/>
      <c r="H66" s="109"/>
      <c r="I66" s="110"/>
      <c r="J66" s="111"/>
    </row>
    <row r="67" spans="1:10" x14ac:dyDescent="0.2">
      <c r="A67" s="109"/>
      <c r="B67" s="109"/>
      <c r="C67" s="109"/>
      <c r="D67" s="109"/>
      <c r="E67" s="109"/>
      <c r="F67" s="109"/>
      <c r="G67" s="110"/>
      <c r="H67" s="109"/>
      <c r="I67" s="110"/>
      <c r="J67" s="111"/>
    </row>
  </sheetData>
  <sheetProtection password="918B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28">
    <mergeCell ref="C60:I60"/>
    <mergeCell ref="C61:I61"/>
    <mergeCell ref="C62:I62"/>
    <mergeCell ref="C63:I63"/>
    <mergeCell ref="C54:I54"/>
    <mergeCell ref="C55:I55"/>
    <mergeCell ref="C56:I56"/>
    <mergeCell ref="C57:I57"/>
    <mergeCell ref="C58:I58"/>
    <mergeCell ref="C59:I59"/>
    <mergeCell ref="C48:I48"/>
    <mergeCell ref="C49:I49"/>
    <mergeCell ref="C50:I50"/>
    <mergeCell ref="C51:I51"/>
    <mergeCell ref="C52:I52"/>
    <mergeCell ref="C53:I53"/>
    <mergeCell ref="C42:I42"/>
    <mergeCell ref="C43:I43"/>
    <mergeCell ref="C44:I44"/>
    <mergeCell ref="C45:I45"/>
    <mergeCell ref="C46:I46"/>
    <mergeCell ref="C47:I47"/>
    <mergeCell ref="B25:E25"/>
    <mergeCell ref="C37:I37"/>
    <mergeCell ref="C38:I38"/>
    <mergeCell ref="C39:I39"/>
    <mergeCell ref="C40:I40"/>
    <mergeCell ref="C41:I41"/>
  </mergeCells>
  <phoneticPr fontId="0" type="noConversion"/>
  <pageMargins left="0.39370078740157483" right="0.19685039370078741" top="0.39370078740157483" bottom="0.39370078740157483" header="0" footer="0.19685039370078741"/>
  <pageSetup paperSize="9" scale="97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270</v>
      </c>
      <c r="C1" s="31" t="str">
        <f>Stavba!NazevStavby</f>
        <v>MŠ Jánošíkova - rekonstrukce ZTI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918B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95" t="s">
        <v>29</v>
      </c>
      <c r="B1" s="95"/>
      <c r="C1" s="96"/>
      <c r="D1" s="95"/>
      <c r="E1" s="95"/>
      <c r="F1" s="95"/>
      <c r="G1" s="95"/>
    </row>
    <row r="2" spans="1:7" ht="13.5" thickTop="1" x14ac:dyDescent="0.2">
      <c r="A2" s="55" t="s">
        <v>30</v>
      </c>
      <c r="B2" s="56"/>
      <c r="C2" s="97"/>
      <c r="D2" s="97"/>
      <c r="E2" s="97"/>
      <c r="F2" s="97"/>
      <c r="G2" s="98"/>
    </row>
    <row r="3" spans="1:7" x14ac:dyDescent="0.2">
      <c r="A3" s="57" t="s">
        <v>31</v>
      </c>
      <c r="B3" s="58"/>
      <c r="C3" s="99"/>
      <c r="D3" s="99"/>
      <c r="E3" s="99"/>
      <c r="F3" s="99"/>
      <c r="G3" s="100"/>
    </row>
    <row r="4" spans="1:7" ht="13.5" thickBot="1" x14ac:dyDescent="0.25">
      <c r="A4" s="59" t="s">
        <v>32</v>
      </c>
      <c r="B4" s="60"/>
      <c r="C4" s="101"/>
      <c r="D4" s="101"/>
      <c r="E4" s="101"/>
      <c r="F4" s="101"/>
      <c r="G4" s="10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918B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topLeftCell="A1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270</v>
      </c>
      <c r="C1" s="31" t="str">
        <f>Stavba!NazevStavby</f>
        <v>MŠ Jánošíkova - rekonstrukce ZTI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56" t="s">
        <v>44</v>
      </c>
      <c r="C2" s="157" t="s">
        <v>45</v>
      </c>
      <c r="D2" s="92"/>
      <c r="E2" s="92"/>
      <c r="F2" s="92"/>
      <c r="G2" s="26" t="s">
        <v>15</v>
      </c>
      <c r="H2" s="34" t="s">
        <v>16</v>
      </c>
      <c r="O2" s="8" t="s">
        <v>108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D11</v>
      </c>
      <c r="H6" s="35"/>
    </row>
    <row r="7" spans="1:15" ht="15.75" customHeight="1" x14ac:dyDescent="0.25">
      <c r="B7" s="93" t="str">
        <f>C2</f>
        <v>Stavební úpravy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109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58" t="s">
        <v>110</v>
      </c>
      <c r="B16" s="159"/>
      <c r="C16" s="159"/>
      <c r="D16" s="159"/>
      <c r="E16" s="159"/>
      <c r="F16" s="159"/>
      <c r="G16" s="159"/>
      <c r="H16" s="160"/>
      <c r="I16" s="32"/>
      <c r="J16" s="32"/>
    </row>
    <row r="17" spans="1:55" ht="12.75" customHeight="1" x14ac:dyDescent="0.2">
      <c r="A17" s="166" t="s">
        <v>111</v>
      </c>
      <c r="B17" s="167"/>
      <c r="C17" s="168"/>
      <c r="D17" s="168"/>
      <c r="E17" s="168"/>
      <c r="F17" s="168"/>
      <c r="G17" s="169"/>
      <c r="H17" s="170" t="s">
        <v>112</v>
      </c>
      <c r="I17" s="32"/>
      <c r="J17" s="32"/>
    </row>
    <row r="18" spans="1:55" ht="12.75" customHeight="1" x14ac:dyDescent="0.2">
      <c r="A18" s="164" t="s">
        <v>113</v>
      </c>
      <c r="B18" s="162" t="s">
        <v>114</v>
      </c>
      <c r="C18" s="161"/>
      <c r="D18" s="161"/>
      <c r="E18" s="161"/>
      <c r="F18" s="161"/>
      <c r="G18" s="163"/>
      <c r="H18" s="165">
        <f>'D11 A.00 Pol'!G284</f>
        <v>0</v>
      </c>
      <c r="I18" s="32"/>
      <c r="J18" s="32"/>
      <c r="O18">
        <f>'D11 A.00 Pol'!AN285</f>
        <v>0</v>
      </c>
      <c r="P18">
        <f>'D11 A.00 Pol'!AO285</f>
        <v>0</v>
      </c>
    </row>
    <row r="19" spans="1:55" ht="12.75" customHeight="1" thickBot="1" x14ac:dyDescent="0.25">
      <c r="A19" s="171"/>
      <c r="B19" s="172" t="s">
        <v>115</v>
      </c>
      <c r="C19" s="173"/>
      <c r="D19" s="174" t="str">
        <f>B2</f>
        <v>D11</v>
      </c>
      <c r="E19" s="173"/>
      <c r="F19" s="173"/>
      <c r="G19" s="175"/>
      <c r="H19" s="176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58" t="s">
        <v>410</v>
      </c>
      <c r="B21" s="159"/>
      <c r="C21" s="159"/>
      <c r="D21" s="204" t="s">
        <v>113</v>
      </c>
      <c r="E21" s="282" t="s">
        <v>114</v>
      </c>
      <c r="F21" s="282"/>
      <c r="G21" s="282"/>
      <c r="H21" s="282"/>
      <c r="I21" s="32"/>
      <c r="J21" s="32"/>
      <c r="BC21" s="281" t="str">
        <f>E21</f>
        <v>Soupis prací a dodávek</v>
      </c>
    </row>
    <row r="22" spans="1:55" ht="12.75" customHeight="1" x14ac:dyDescent="0.2">
      <c r="A22" s="166" t="s">
        <v>411</v>
      </c>
      <c r="B22" s="167"/>
      <c r="C22" s="168"/>
      <c r="D22" s="168"/>
      <c r="E22" s="168"/>
      <c r="F22" s="168"/>
      <c r="G22" s="169"/>
      <c r="H22" s="170" t="s">
        <v>112</v>
      </c>
      <c r="I22" s="32"/>
      <c r="J22" s="32"/>
    </row>
    <row r="23" spans="1:55" ht="12.75" customHeight="1" x14ac:dyDescent="0.2">
      <c r="A23" s="164" t="s">
        <v>53</v>
      </c>
      <c r="B23" s="162" t="s">
        <v>54</v>
      </c>
      <c r="C23" s="161"/>
      <c r="D23" s="161"/>
      <c r="E23" s="161"/>
      <c r="F23" s="161"/>
      <c r="G23" s="163"/>
      <c r="H23" s="283">
        <f>'D11 A.00 Pol'!F8</f>
        <v>0</v>
      </c>
      <c r="I23" s="32"/>
      <c r="J23" s="32"/>
    </row>
    <row r="24" spans="1:55" ht="12.75" customHeight="1" x14ac:dyDescent="0.2">
      <c r="A24" s="164" t="s">
        <v>55</v>
      </c>
      <c r="B24" s="162" t="s">
        <v>56</v>
      </c>
      <c r="C24" s="161"/>
      <c r="D24" s="161"/>
      <c r="E24" s="161"/>
      <c r="F24" s="161"/>
      <c r="G24" s="163"/>
      <c r="H24" s="283">
        <f>'D11 A.00 Pol'!F39</f>
        <v>0</v>
      </c>
      <c r="I24" s="32"/>
      <c r="J24" s="32"/>
    </row>
    <row r="25" spans="1:55" ht="12.75" customHeight="1" x14ac:dyDescent="0.2">
      <c r="A25" s="164" t="s">
        <v>57</v>
      </c>
      <c r="B25" s="162" t="s">
        <v>58</v>
      </c>
      <c r="C25" s="161"/>
      <c r="D25" s="161"/>
      <c r="E25" s="161"/>
      <c r="F25" s="161"/>
      <c r="G25" s="163"/>
      <c r="H25" s="283">
        <f>'D11 A.00 Pol'!F49</f>
        <v>0</v>
      </c>
      <c r="I25" s="32"/>
      <c r="J25" s="32"/>
    </row>
    <row r="26" spans="1:55" ht="12.75" customHeight="1" x14ac:dyDescent="0.2">
      <c r="A26" s="164" t="s">
        <v>59</v>
      </c>
      <c r="B26" s="162" t="s">
        <v>60</v>
      </c>
      <c r="C26" s="161"/>
      <c r="D26" s="161"/>
      <c r="E26" s="161"/>
      <c r="F26" s="161"/>
      <c r="G26" s="163"/>
      <c r="H26" s="283">
        <f>'D11 A.00 Pol'!F54</f>
        <v>0</v>
      </c>
      <c r="I26" s="32"/>
      <c r="J26" s="32"/>
    </row>
    <row r="27" spans="1:55" ht="12.75" customHeight="1" x14ac:dyDescent="0.2">
      <c r="A27" s="164" t="s">
        <v>61</v>
      </c>
      <c r="B27" s="162" t="s">
        <v>62</v>
      </c>
      <c r="C27" s="161"/>
      <c r="D27" s="161"/>
      <c r="E27" s="161"/>
      <c r="F27" s="161"/>
      <c r="G27" s="163"/>
      <c r="H27" s="283">
        <f>'D11 A.00 Pol'!F58</f>
        <v>0</v>
      </c>
      <c r="I27" s="32"/>
      <c r="J27" s="32"/>
    </row>
    <row r="28" spans="1:55" ht="12.75" customHeight="1" x14ac:dyDescent="0.2">
      <c r="A28" s="164" t="s">
        <v>63</v>
      </c>
      <c r="B28" s="162" t="s">
        <v>64</v>
      </c>
      <c r="C28" s="161"/>
      <c r="D28" s="161"/>
      <c r="E28" s="161"/>
      <c r="F28" s="161"/>
      <c r="G28" s="163"/>
      <c r="H28" s="283">
        <f>'D11 A.00 Pol'!F63</f>
        <v>0</v>
      </c>
      <c r="I28" s="32"/>
      <c r="J28" s="32"/>
    </row>
    <row r="29" spans="1:55" ht="12.75" customHeight="1" x14ac:dyDescent="0.2">
      <c r="A29" s="164" t="s">
        <v>65</v>
      </c>
      <c r="B29" s="162" t="s">
        <v>66</v>
      </c>
      <c r="C29" s="161"/>
      <c r="D29" s="161"/>
      <c r="E29" s="161"/>
      <c r="F29" s="161"/>
      <c r="G29" s="163"/>
      <c r="H29" s="283">
        <f>'D11 A.00 Pol'!F74</f>
        <v>0</v>
      </c>
      <c r="I29" s="32"/>
      <c r="J29" s="32"/>
    </row>
    <row r="30" spans="1:55" ht="12.75" customHeight="1" x14ac:dyDescent="0.2">
      <c r="A30" s="164" t="s">
        <v>69</v>
      </c>
      <c r="B30" s="162" t="s">
        <v>70</v>
      </c>
      <c r="C30" s="161"/>
      <c r="D30" s="161"/>
      <c r="E30" s="161"/>
      <c r="F30" s="161"/>
      <c r="G30" s="163"/>
      <c r="H30" s="283">
        <f>'D11 A.00 Pol'!F78</f>
        <v>0</v>
      </c>
      <c r="I30" s="32"/>
      <c r="J30" s="32"/>
    </row>
    <row r="31" spans="1:55" ht="12.75" customHeight="1" x14ac:dyDescent="0.2">
      <c r="A31" s="164" t="s">
        <v>71</v>
      </c>
      <c r="B31" s="162" t="s">
        <v>72</v>
      </c>
      <c r="C31" s="161"/>
      <c r="D31" s="161"/>
      <c r="E31" s="161"/>
      <c r="F31" s="161"/>
      <c r="G31" s="163"/>
      <c r="H31" s="283">
        <f>'D11 A.00 Pol'!F83</f>
        <v>0</v>
      </c>
      <c r="I31" s="32"/>
      <c r="J31" s="32"/>
    </row>
    <row r="32" spans="1:55" ht="12.75" customHeight="1" x14ac:dyDescent="0.2">
      <c r="A32" s="164" t="s">
        <v>73</v>
      </c>
      <c r="B32" s="162" t="s">
        <v>74</v>
      </c>
      <c r="C32" s="161"/>
      <c r="D32" s="161"/>
      <c r="E32" s="161"/>
      <c r="F32" s="161"/>
      <c r="G32" s="163"/>
      <c r="H32" s="283">
        <f>'D11 A.00 Pol'!F104</f>
        <v>0</v>
      </c>
      <c r="I32" s="32"/>
      <c r="J32" s="32"/>
    </row>
    <row r="33" spans="1:10" ht="12.75" customHeight="1" x14ac:dyDescent="0.2">
      <c r="A33" s="164" t="s">
        <v>75</v>
      </c>
      <c r="B33" s="162" t="s">
        <v>76</v>
      </c>
      <c r="C33" s="161"/>
      <c r="D33" s="161"/>
      <c r="E33" s="161"/>
      <c r="F33" s="161"/>
      <c r="G33" s="163"/>
      <c r="H33" s="283">
        <f>'D11 A.00 Pol'!F120</f>
        <v>0</v>
      </c>
      <c r="I33" s="32"/>
      <c r="J33" s="32"/>
    </row>
    <row r="34" spans="1:10" ht="12.75" customHeight="1" x14ac:dyDescent="0.2">
      <c r="A34" s="164" t="s">
        <v>87</v>
      </c>
      <c r="B34" s="162" t="s">
        <v>88</v>
      </c>
      <c r="C34" s="161"/>
      <c r="D34" s="161"/>
      <c r="E34" s="161"/>
      <c r="F34" s="161"/>
      <c r="G34" s="163"/>
      <c r="H34" s="283">
        <f>'D11 A.00 Pol'!F143</f>
        <v>0</v>
      </c>
      <c r="I34" s="32"/>
      <c r="J34" s="32"/>
    </row>
    <row r="35" spans="1:10" ht="12.75" customHeight="1" x14ac:dyDescent="0.2">
      <c r="A35" s="164" t="s">
        <v>89</v>
      </c>
      <c r="B35" s="162" t="s">
        <v>90</v>
      </c>
      <c r="C35" s="161"/>
      <c r="D35" s="161"/>
      <c r="E35" s="161"/>
      <c r="F35" s="161"/>
      <c r="G35" s="163"/>
      <c r="H35" s="283">
        <f>'D11 A.00 Pol'!F146</f>
        <v>0</v>
      </c>
      <c r="I35" s="32"/>
      <c r="J35" s="32"/>
    </row>
    <row r="36" spans="1:10" ht="12.75" customHeight="1" x14ac:dyDescent="0.2">
      <c r="A36" s="164" t="s">
        <v>91</v>
      </c>
      <c r="B36" s="162" t="s">
        <v>92</v>
      </c>
      <c r="C36" s="161"/>
      <c r="D36" s="161"/>
      <c r="E36" s="161"/>
      <c r="F36" s="161"/>
      <c r="G36" s="163"/>
      <c r="H36" s="283">
        <f>'D11 A.00 Pol'!F149</f>
        <v>0</v>
      </c>
      <c r="I36" s="32"/>
      <c r="J36" s="32"/>
    </row>
    <row r="37" spans="1:10" ht="12.75" customHeight="1" x14ac:dyDescent="0.2">
      <c r="A37" s="164" t="s">
        <v>93</v>
      </c>
      <c r="B37" s="162" t="s">
        <v>94</v>
      </c>
      <c r="C37" s="161"/>
      <c r="D37" s="161"/>
      <c r="E37" s="161"/>
      <c r="F37" s="161"/>
      <c r="G37" s="163"/>
      <c r="H37" s="283">
        <f>'D11 A.00 Pol'!F155</f>
        <v>0</v>
      </c>
      <c r="I37" s="32"/>
      <c r="J37" s="32"/>
    </row>
    <row r="38" spans="1:10" ht="12.75" customHeight="1" x14ac:dyDescent="0.2">
      <c r="A38" s="164" t="s">
        <v>95</v>
      </c>
      <c r="B38" s="162" t="s">
        <v>96</v>
      </c>
      <c r="C38" s="161"/>
      <c r="D38" s="161"/>
      <c r="E38" s="161"/>
      <c r="F38" s="161"/>
      <c r="G38" s="163"/>
      <c r="H38" s="283">
        <f>'D11 A.00 Pol'!F184</f>
        <v>0</v>
      </c>
      <c r="I38" s="32"/>
      <c r="J38" s="32"/>
    </row>
    <row r="39" spans="1:10" ht="12.75" customHeight="1" x14ac:dyDescent="0.2">
      <c r="A39" s="164" t="s">
        <v>97</v>
      </c>
      <c r="B39" s="162" t="s">
        <v>98</v>
      </c>
      <c r="C39" s="161"/>
      <c r="D39" s="161"/>
      <c r="E39" s="161"/>
      <c r="F39" s="161"/>
      <c r="G39" s="163"/>
      <c r="H39" s="283">
        <f>'D11 A.00 Pol'!F213</f>
        <v>0</v>
      </c>
      <c r="I39" s="32"/>
      <c r="J39" s="32"/>
    </row>
    <row r="40" spans="1:10" ht="12.75" customHeight="1" x14ac:dyDescent="0.2">
      <c r="A40" s="164" t="s">
        <v>99</v>
      </c>
      <c r="B40" s="162" t="s">
        <v>100</v>
      </c>
      <c r="C40" s="161"/>
      <c r="D40" s="161"/>
      <c r="E40" s="161"/>
      <c r="F40" s="161"/>
      <c r="G40" s="163"/>
      <c r="H40" s="283">
        <f>'D11 A.00 Pol'!F241</f>
        <v>0</v>
      </c>
      <c r="I40" s="32"/>
      <c r="J40" s="32"/>
    </row>
    <row r="41" spans="1:10" ht="12.75" customHeight="1" x14ac:dyDescent="0.2">
      <c r="A41" s="164" t="s">
        <v>101</v>
      </c>
      <c r="B41" s="162" t="s">
        <v>102</v>
      </c>
      <c r="C41" s="161"/>
      <c r="D41" s="161"/>
      <c r="E41" s="161"/>
      <c r="F41" s="161"/>
      <c r="G41" s="163"/>
      <c r="H41" s="283">
        <f>'D11 A.00 Pol'!F251</f>
        <v>0</v>
      </c>
      <c r="I41" s="32"/>
      <c r="J41" s="32"/>
    </row>
    <row r="42" spans="1:10" ht="12.75" customHeight="1" x14ac:dyDescent="0.2">
      <c r="A42" s="164" t="s">
        <v>103</v>
      </c>
      <c r="B42" s="162" t="s">
        <v>104</v>
      </c>
      <c r="C42" s="161"/>
      <c r="D42" s="161"/>
      <c r="E42" s="161"/>
      <c r="F42" s="161"/>
      <c r="G42" s="163"/>
      <c r="H42" s="283">
        <f>'D11 A.00 Pol'!F256</f>
        <v>0</v>
      </c>
      <c r="I42" s="32"/>
      <c r="J42" s="32"/>
    </row>
    <row r="43" spans="1:10" ht="12.75" customHeight="1" x14ac:dyDescent="0.2">
      <c r="A43" s="164" t="s">
        <v>105</v>
      </c>
      <c r="B43" s="162" t="s">
        <v>106</v>
      </c>
      <c r="C43" s="161"/>
      <c r="D43" s="161"/>
      <c r="E43" s="161"/>
      <c r="F43" s="161"/>
      <c r="G43" s="163"/>
      <c r="H43" s="283">
        <f>'D11 A.00 Pol'!F277</f>
        <v>0</v>
      </c>
      <c r="I43" s="32"/>
      <c r="J43" s="32"/>
    </row>
    <row r="44" spans="1:10" ht="12.75" customHeight="1" thickBot="1" x14ac:dyDescent="0.25">
      <c r="A44" s="171"/>
      <c r="B44" s="172" t="s">
        <v>412</v>
      </c>
      <c r="C44" s="173"/>
      <c r="D44" s="174" t="str">
        <f>D21</f>
        <v>A.00</v>
      </c>
      <c r="E44" s="173"/>
      <c r="F44" s="173"/>
      <c r="G44" s="175"/>
      <c r="H44" s="284">
        <f>SUM(H23:H43)</f>
        <v>0</v>
      </c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918B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topLeftCell="A271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178" t="s">
        <v>116</v>
      </c>
      <c r="B1" s="178"/>
      <c r="C1" s="206"/>
      <c r="D1" s="178"/>
      <c r="E1" s="178"/>
      <c r="F1" s="178"/>
      <c r="G1" s="178"/>
      <c r="AC1" t="s">
        <v>121</v>
      </c>
    </row>
    <row r="2" spans="1:60" ht="13.5" thickTop="1" x14ac:dyDescent="0.2">
      <c r="A2" s="184" t="s">
        <v>30</v>
      </c>
      <c r="B2" s="188" t="s">
        <v>41</v>
      </c>
      <c r="C2" s="207" t="s">
        <v>42</v>
      </c>
      <c r="D2" s="186"/>
      <c r="E2" s="185"/>
      <c r="F2" s="185"/>
      <c r="G2" s="187"/>
    </row>
    <row r="3" spans="1:60" x14ac:dyDescent="0.2">
      <c r="A3" s="182" t="s">
        <v>31</v>
      </c>
      <c r="B3" s="189" t="s">
        <v>44</v>
      </c>
      <c r="C3" s="208" t="s">
        <v>45</v>
      </c>
      <c r="D3" s="181"/>
      <c r="E3" s="180"/>
      <c r="F3" s="180"/>
      <c r="G3" s="183"/>
      <c r="AC3" s="8" t="s">
        <v>108</v>
      </c>
    </row>
    <row r="4" spans="1:60" ht="13.5" thickBot="1" x14ac:dyDescent="0.25">
      <c r="A4" s="190" t="s">
        <v>32</v>
      </c>
      <c r="B4" s="191" t="s">
        <v>113</v>
      </c>
      <c r="C4" s="209" t="s">
        <v>114</v>
      </c>
      <c r="D4" s="192"/>
      <c r="E4" s="193"/>
      <c r="F4" s="193"/>
      <c r="G4" s="194"/>
    </row>
    <row r="5" spans="1:60" ht="14.25" thickTop="1" thickBot="1" x14ac:dyDescent="0.25">
      <c r="C5" s="210"/>
      <c r="D5" s="177"/>
    </row>
    <row r="6" spans="1:60" ht="27" thickTop="1" thickBot="1" x14ac:dyDescent="0.25">
      <c r="A6" s="195" t="s">
        <v>33</v>
      </c>
      <c r="B6" s="198" t="s">
        <v>34</v>
      </c>
      <c r="C6" s="211" t="s">
        <v>35</v>
      </c>
      <c r="D6" s="197" t="s">
        <v>36</v>
      </c>
      <c r="E6" s="196" t="s">
        <v>37</v>
      </c>
      <c r="F6" s="199" t="s">
        <v>38</v>
      </c>
      <c r="G6" s="195" t="s">
        <v>39</v>
      </c>
      <c r="H6" s="263" t="s">
        <v>117</v>
      </c>
      <c r="I6" s="263" t="s">
        <v>118</v>
      </c>
      <c r="J6" s="263" t="s">
        <v>119</v>
      </c>
      <c r="K6" s="214" t="s">
        <v>120</v>
      </c>
    </row>
    <row r="7" spans="1:60" x14ac:dyDescent="0.2">
      <c r="A7" s="264"/>
      <c r="B7" s="265" t="s">
        <v>122</v>
      </c>
      <c r="C7" s="266" t="s">
        <v>123</v>
      </c>
      <c r="D7" s="267"/>
      <c r="E7" s="268"/>
      <c r="F7" s="269"/>
      <c r="G7" s="269"/>
      <c r="H7" s="270"/>
      <c r="I7" s="270"/>
      <c r="J7" s="271"/>
      <c r="K7" s="272"/>
    </row>
    <row r="8" spans="1:60" x14ac:dyDescent="0.2">
      <c r="A8" s="255" t="s">
        <v>124</v>
      </c>
      <c r="B8" s="215" t="s">
        <v>53</v>
      </c>
      <c r="C8" s="243" t="s">
        <v>54</v>
      </c>
      <c r="D8" s="218"/>
      <c r="E8" s="223"/>
      <c r="F8" s="228">
        <f>SUM(G9:G38)</f>
        <v>0</v>
      </c>
      <c r="G8" s="229"/>
      <c r="H8" s="230"/>
      <c r="I8" s="230">
        <f>SUM(I9:I38)</f>
        <v>0</v>
      </c>
      <c r="J8" s="231"/>
      <c r="K8" s="261"/>
      <c r="AE8" t="s">
        <v>125</v>
      </c>
    </row>
    <row r="9" spans="1:60" outlineLevel="1" x14ac:dyDescent="0.2">
      <c r="A9" s="256"/>
      <c r="B9" s="212" t="s">
        <v>126</v>
      </c>
      <c r="C9" s="244"/>
      <c r="D9" s="219"/>
      <c r="E9" s="224"/>
      <c r="F9" s="232"/>
      <c r="G9" s="233"/>
      <c r="H9" s="234"/>
      <c r="I9" s="234"/>
      <c r="J9" s="235"/>
      <c r="K9" s="262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>
        <v>0</v>
      </c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</row>
    <row r="10" spans="1:60" outlineLevel="1" x14ac:dyDescent="0.2">
      <c r="A10" s="256"/>
      <c r="B10" s="213" t="s">
        <v>127</v>
      </c>
      <c r="C10" s="245"/>
      <c r="D10" s="257"/>
      <c r="E10" s="258"/>
      <c r="F10" s="259"/>
      <c r="G10" s="236"/>
      <c r="H10" s="234"/>
      <c r="I10" s="234"/>
      <c r="J10" s="235"/>
      <c r="K10" s="262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 t="s">
        <v>128</v>
      </c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</row>
    <row r="11" spans="1:60" outlineLevel="1" x14ac:dyDescent="0.2">
      <c r="A11" s="256"/>
      <c r="B11" s="213" t="s">
        <v>129</v>
      </c>
      <c r="C11" s="245"/>
      <c r="D11" s="257"/>
      <c r="E11" s="258"/>
      <c r="F11" s="259"/>
      <c r="G11" s="236"/>
      <c r="H11" s="234"/>
      <c r="I11" s="234"/>
      <c r="J11" s="235"/>
      <c r="K11" s="262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>
        <v>1</v>
      </c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</row>
    <row r="12" spans="1:60" outlineLevel="1" x14ac:dyDescent="0.2">
      <c r="A12" s="260">
        <v>1</v>
      </c>
      <c r="B12" s="216" t="s">
        <v>130</v>
      </c>
      <c r="C12" s="246" t="s">
        <v>131</v>
      </c>
      <c r="D12" s="220" t="s">
        <v>132</v>
      </c>
      <c r="E12" s="225">
        <v>1</v>
      </c>
      <c r="F12" s="237"/>
      <c r="G12" s="234">
        <f>ROUND(E12*F12,2)</f>
        <v>0</v>
      </c>
      <c r="H12" s="234">
        <v>21</v>
      </c>
      <c r="I12" s="234">
        <f>G12*(1+H12/100)</f>
        <v>0</v>
      </c>
      <c r="J12" s="235" t="s">
        <v>133</v>
      </c>
      <c r="K12" s="262" t="s">
        <v>134</v>
      </c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 t="s">
        <v>135</v>
      </c>
      <c r="AF12" s="200"/>
      <c r="AG12" s="200"/>
      <c r="AH12" s="200"/>
      <c r="AI12" s="200"/>
      <c r="AJ12" s="200"/>
      <c r="AK12" s="200"/>
      <c r="AL12" s="200"/>
      <c r="AM12" s="200">
        <v>21</v>
      </c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</row>
    <row r="13" spans="1:60" outlineLevel="1" x14ac:dyDescent="0.2">
      <c r="A13" s="256"/>
      <c r="B13" s="213" t="s">
        <v>136</v>
      </c>
      <c r="C13" s="245"/>
      <c r="D13" s="257"/>
      <c r="E13" s="258"/>
      <c r="F13" s="259"/>
      <c r="G13" s="236"/>
      <c r="H13" s="234"/>
      <c r="I13" s="234"/>
      <c r="J13" s="235"/>
      <c r="K13" s="262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>
        <v>0</v>
      </c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</row>
    <row r="14" spans="1:60" outlineLevel="1" x14ac:dyDescent="0.2">
      <c r="A14" s="260">
        <v>2</v>
      </c>
      <c r="B14" s="216" t="s">
        <v>137</v>
      </c>
      <c r="C14" s="246" t="s">
        <v>138</v>
      </c>
      <c r="D14" s="220" t="s">
        <v>132</v>
      </c>
      <c r="E14" s="225">
        <v>1</v>
      </c>
      <c r="F14" s="237"/>
      <c r="G14" s="234">
        <f>ROUND(E14*F14,2)</f>
        <v>0</v>
      </c>
      <c r="H14" s="234">
        <v>21</v>
      </c>
      <c r="I14" s="234">
        <f>G14*(1+H14/100)</f>
        <v>0</v>
      </c>
      <c r="J14" s="235" t="s">
        <v>133</v>
      </c>
      <c r="K14" s="262" t="s">
        <v>134</v>
      </c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 t="s">
        <v>135</v>
      </c>
      <c r="AF14" s="200"/>
      <c r="AG14" s="200"/>
      <c r="AH14" s="200"/>
      <c r="AI14" s="200"/>
      <c r="AJ14" s="200"/>
      <c r="AK14" s="200"/>
      <c r="AL14" s="200"/>
      <c r="AM14" s="200">
        <v>21</v>
      </c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</row>
    <row r="15" spans="1:60" outlineLevel="1" x14ac:dyDescent="0.2">
      <c r="A15" s="256"/>
      <c r="B15" s="213" t="s">
        <v>139</v>
      </c>
      <c r="C15" s="245"/>
      <c r="D15" s="257"/>
      <c r="E15" s="258"/>
      <c r="F15" s="259"/>
      <c r="G15" s="236"/>
      <c r="H15" s="234"/>
      <c r="I15" s="234"/>
      <c r="J15" s="235"/>
      <c r="K15" s="262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>
        <v>0</v>
      </c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</row>
    <row r="16" spans="1:60" ht="22.5" outlineLevel="1" x14ac:dyDescent="0.2">
      <c r="A16" s="256"/>
      <c r="B16" s="213" t="s">
        <v>140</v>
      </c>
      <c r="C16" s="245"/>
      <c r="D16" s="257"/>
      <c r="E16" s="258"/>
      <c r="F16" s="259"/>
      <c r="G16" s="236"/>
      <c r="H16" s="234"/>
      <c r="I16" s="234"/>
      <c r="J16" s="235"/>
      <c r="K16" s="262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 t="s">
        <v>128</v>
      </c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5" t="str">
        <f>B16</f>
        <v>zapažených i nezapažených s urovnáním dna do předepsaného profilu a spádu, s přehozením výkopku na přilehlém terénu na vzdálenost do 3 m od podélné osy rýhy nebo s naložením výkopku na dopravní prostředek.</v>
      </c>
      <c r="BA16" s="200"/>
      <c r="BB16" s="200"/>
      <c r="BC16" s="200"/>
      <c r="BD16" s="200"/>
      <c r="BE16" s="200"/>
      <c r="BF16" s="200"/>
      <c r="BG16" s="200"/>
      <c r="BH16" s="200"/>
    </row>
    <row r="17" spans="1:60" outlineLevel="1" x14ac:dyDescent="0.2">
      <c r="A17" s="260">
        <v>3</v>
      </c>
      <c r="B17" s="216" t="s">
        <v>141</v>
      </c>
      <c r="C17" s="246" t="s">
        <v>142</v>
      </c>
      <c r="D17" s="220" t="s">
        <v>143</v>
      </c>
      <c r="E17" s="225">
        <v>10.8</v>
      </c>
      <c r="F17" s="237"/>
      <c r="G17" s="234">
        <f>ROUND(E17*F17,2)</f>
        <v>0</v>
      </c>
      <c r="H17" s="234">
        <v>21</v>
      </c>
      <c r="I17" s="234">
        <f>G17*(1+H17/100)</f>
        <v>0</v>
      </c>
      <c r="J17" s="235" t="s">
        <v>144</v>
      </c>
      <c r="K17" s="262" t="s">
        <v>134</v>
      </c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 t="s">
        <v>135</v>
      </c>
      <c r="AF17" s="200"/>
      <c r="AG17" s="200"/>
      <c r="AH17" s="200"/>
      <c r="AI17" s="200"/>
      <c r="AJ17" s="200"/>
      <c r="AK17" s="200"/>
      <c r="AL17" s="200"/>
      <c r="AM17" s="200">
        <v>21</v>
      </c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</row>
    <row r="18" spans="1:60" outlineLevel="1" x14ac:dyDescent="0.2">
      <c r="A18" s="256"/>
      <c r="B18" s="217"/>
      <c r="C18" s="247" t="s">
        <v>145</v>
      </c>
      <c r="D18" s="221"/>
      <c r="E18" s="226">
        <v>10.8</v>
      </c>
      <c r="F18" s="234"/>
      <c r="G18" s="234"/>
      <c r="H18" s="234"/>
      <c r="I18" s="234"/>
      <c r="J18" s="235"/>
      <c r="K18" s="262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</row>
    <row r="19" spans="1:60" outlineLevel="1" x14ac:dyDescent="0.2">
      <c r="A19" s="260">
        <v>4</v>
      </c>
      <c r="B19" s="216" t="s">
        <v>146</v>
      </c>
      <c r="C19" s="246" t="s">
        <v>147</v>
      </c>
      <c r="D19" s="220" t="s">
        <v>143</v>
      </c>
      <c r="E19" s="225">
        <v>10.8</v>
      </c>
      <c r="F19" s="237"/>
      <c r="G19" s="234">
        <f>ROUND(E19*F19,2)</f>
        <v>0</v>
      </c>
      <c r="H19" s="234">
        <v>21</v>
      </c>
      <c r="I19" s="234">
        <f>G19*(1+H19/100)</f>
        <v>0</v>
      </c>
      <c r="J19" s="235" t="s">
        <v>144</v>
      </c>
      <c r="K19" s="262" t="s">
        <v>134</v>
      </c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 t="s">
        <v>135</v>
      </c>
      <c r="AF19" s="200"/>
      <c r="AG19" s="200"/>
      <c r="AH19" s="200"/>
      <c r="AI19" s="200"/>
      <c r="AJ19" s="200"/>
      <c r="AK19" s="200"/>
      <c r="AL19" s="200"/>
      <c r="AM19" s="200">
        <v>21</v>
      </c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</row>
    <row r="20" spans="1:60" outlineLevel="1" x14ac:dyDescent="0.2">
      <c r="A20" s="256"/>
      <c r="B20" s="213" t="s">
        <v>148</v>
      </c>
      <c r="C20" s="245"/>
      <c r="D20" s="257"/>
      <c r="E20" s="258"/>
      <c r="F20" s="259"/>
      <c r="G20" s="236"/>
      <c r="H20" s="234"/>
      <c r="I20" s="234"/>
      <c r="J20" s="235"/>
      <c r="K20" s="262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>
        <v>0</v>
      </c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</row>
    <row r="21" spans="1:60" outlineLevel="1" x14ac:dyDescent="0.2">
      <c r="A21" s="256"/>
      <c r="B21" s="213" t="s">
        <v>149</v>
      </c>
      <c r="C21" s="245"/>
      <c r="D21" s="257"/>
      <c r="E21" s="258"/>
      <c r="F21" s="259"/>
      <c r="G21" s="236"/>
      <c r="H21" s="234"/>
      <c r="I21" s="234"/>
      <c r="J21" s="235"/>
      <c r="K21" s="262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 t="s">
        <v>128</v>
      </c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</row>
    <row r="22" spans="1:60" outlineLevel="1" x14ac:dyDescent="0.2">
      <c r="A22" s="260">
        <v>5</v>
      </c>
      <c r="B22" s="216" t="s">
        <v>150</v>
      </c>
      <c r="C22" s="246" t="s">
        <v>151</v>
      </c>
      <c r="D22" s="220" t="s">
        <v>143</v>
      </c>
      <c r="E22" s="225">
        <v>10.8</v>
      </c>
      <c r="F22" s="237"/>
      <c r="G22" s="234">
        <f>ROUND(E22*F22,2)</f>
        <v>0</v>
      </c>
      <c r="H22" s="234">
        <v>21</v>
      </c>
      <c r="I22" s="234">
        <f>G22*(1+H22/100)</f>
        <v>0</v>
      </c>
      <c r="J22" s="235" t="s">
        <v>144</v>
      </c>
      <c r="K22" s="262" t="s">
        <v>134</v>
      </c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 t="s">
        <v>135</v>
      </c>
      <c r="AF22" s="200"/>
      <c r="AG22" s="200"/>
      <c r="AH22" s="200"/>
      <c r="AI22" s="200"/>
      <c r="AJ22" s="200"/>
      <c r="AK22" s="200"/>
      <c r="AL22" s="200"/>
      <c r="AM22" s="200">
        <v>21</v>
      </c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</row>
    <row r="23" spans="1:60" outlineLevel="1" x14ac:dyDescent="0.2">
      <c r="A23" s="256"/>
      <c r="B23" s="213" t="s">
        <v>152</v>
      </c>
      <c r="C23" s="245"/>
      <c r="D23" s="257"/>
      <c r="E23" s="258"/>
      <c r="F23" s="259"/>
      <c r="G23" s="236"/>
      <c r="H23" s="234"/>
      <c r="I23" s="234"/>
      <c r="J23" s="235"/>
      <c r="K23" s="262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>
        <v>0</v>
      </c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</row>
    <row r="24" spans="1:60" outlineLevel="1" x14ac:dyDescent="0.2">
      <c r="A24" s="256"/>
      <c r="B24" s="213" t="s">
        <v>153</v>
      </c>
      <c r="C24" s="245"/>
      <c r="D24" s="257"/>
      <c r="E24" s="258"/>
      <c r="F24" s="259"/>
      <c r="G24" s="236"/>
      <c r="H24" s="234"/>
      <c r="I24" s="234"/>
      <c r="J24" s="235"/>
      <c r="K24" s="262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 t="s">
        <v>128</v>
      </c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</row>
    <row r="25" spans="1:60" outlineLevel="1" x14ac:dyDescent="0.2">
      <c r="A25" s="260">
        <v>6</v>
      </c>
      <c r="B25" s="216" t="s">
        <v>154</v>
      </c>
      <c r="C25" s="246" t="s">
        <v>155</v>
      </c>
      <c r="D25" s="220" t="s">
        <v>143</v>
      </c>
      <c r="E25" s="225">
        <v>10.8</v>
      </c>
      <c r="F25" s="237"/>
      <c r="G25" s="234">
        <f>ROUND(E25*F25,2)</f>
        <v>0</v>
      </c>
      <c r="H25" s="234">
        <v>21</v>
      </c>
      <c r="I25" s="234">
        <f>G25*(1+H25/100)</f>
        <v>0</v>
      </c>
      <c r="J25" s="235" t="s">
        <v>144</v>
      </c>
      <c r="K25" s="262" t="s">
        <v>134</v>
      </c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 t="s">
        <v>135</v>
      </c>
      <c r="AF25" s="200"/>
      <c r="AG25" s="200"/>
      <c r="AH25" s="200"/>
      <c r="AI25" s="200"/>
      <c r="AJ25" s="200"/>
      <c r="AK25" s="200"/>
      <c r="AL25" s="200"/>
      <c r="AM25" s="200">
        <v>21</v>
      </c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</row>
    <row r="26" spans="1:60" outlineLevel="1" x14ac:dyDescent="0.2">
      <c r="A26" s="256"/>
      <c r="B26" s="213" t="s">
        <v>156</v>
      </c>
      <c r="C26" s="245"/>
      <c r="D26" s="257"/>
      <c r="E26" s="258"/>
      <c r="F26" s="259"/>
      <c r="G26" s="236"/>
      <c r="H26" s="234"/>
      <c r="I26" s="234"/>
      <c r="J26" s="235"/>
      <c r="K26" s="262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>
        <v>0</v>
      </c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</row>
    <row r="27" spans="1:60" outlineLevel="1" x14ac:dyDescent="0.2">
      <c r="A27" s="256"/>
      <c r="B27" s="213" t="s">
        <v>157</v>
      </c>
      <c r="C27" s="245"/>
      <c r="D27" s="257"/>
      <c r="E27" s="258"/>
      <c r="F27" s="259"/>
      <c r="G27" s="236"/>
      <c r="H27" s="234"/>
      <c r="I27" s="234"/>
      <c r="J27" s="235"/>
      <c r="K27" s="262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 t="s">
        <v>128</v>
      </c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</row>
    <row r="28" spans="1:60" outlineLevel="1" x14ac:dyDescent="0.2">
      <c r="A28" s="260">
        <v>7</v>
      </c>
      <c r="B28" s="216" t="s">
        <v>158</v>
      </c>
      <c r="C28" s="246" t="s">
        <v>159</v>
      </c>
      <c r="D28" s="220" t="s">
        <v>143</v>
      </c>
      <c r="E28" s="225">
        <v>7.83</v>
      </c>
      <c r="F28" s="237"/>
      <c r="G28" s="234">
        <f>ROUND(E28*F28,2)</f>
        <v>0</v>
      </c>
      <c r="H28" s="234">
        <v>21</v>
      </c>
      <c r="I28" s="234">
        <f>G28*(1+H28/100)</f>
        <v>0</v>
      </c>
      <c r="J28" s="235" t="s">
        <v>144</v>
      </c>
      <c r="K28" s="262" t="s">
        <v>134</v>
      </c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 t="s">
        <v>135</v>
      </c>
      <c r="AF28" s="200"/>
      <c r="AG28" s="200"/>
      <c r="AH28" s="200"/>
      <c r="AI28" s="200"/>
      <c r="AJ28" s="200"/>
      <c r="AK28" s="200"/>
      <c r="AL28" s="200"/>
      <c r="AM28" s="200">
        <v>21</v>
      </c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</row>
    <row r="29" spans="1:60" outlineLevel="1" x14ac:dyDescent="0.2">
      <c r="A29" s="256"/>
      <c r="B29" s="217"/>
      <c r="C29" s="248" t="s">
        <v>160</v>
      </c>
      <c r="D29" s="222"/>
      <c r="E29" s="227"/>
      <c r="F29" s="238"/>
      <c r="G29" s="239"/>
      <c r="H29" s="234"/>
      <c r="I29" s="234"/>
      <c r="J29" s="235"/>
      <c r="K29" s="262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5" t="str">
        <f>C29</f>
        <v>včetně strojního přemístění materiálu pro zásyp ze vzdálenosti do 10 m od okraje zásypu</v>
      </c>
      <c r="BB29" s="200"/>
      <c r="BC29" s="200"/>
      <c r="BD29" s="200"/>
      <c r="BE29" s="200"/>
      <c r="BF29" s="200"/>
      <c r="BG29" s="200"/>
      <c r="BH29" s="200"/>
    </row>
    <row r="30" spans="1:60" outlineLevel="1" x14ac:dyDescent="0.2">
      <c r="A30" s="256"/>
      <c r="B30" s="217"/>
      <c r="C30" s="247" t="s">
        <v>161</v>
      </c>
      <c r="D30" s="221"/>
      <c r="E30" s="226">
        <v>7.83</v>
      </c>
      <c r="F30" s="234"/>
      <c r="G30" s="234"/>
      <c r="H30" s="234"/>
      <c r="I30" s="234"/>
      <c r="J30" s="235"/>
      <c r="K30" s="262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</row>
    <row r="31" spans="1:60" outlineLevel="1" x14ac:dyDescent="0.2">
      <c r="A31" s="256"/>
      <c r="B31" s="213" t="s">
        <v>162</v>
      </c>
      <c r="C31" s="245"/>
      <c r="D31" s="257"/>
      <c r="E31" s="258"/>
      <c r="F31" s="259"/>
      <c r="G31" s="236"/>
      <c r="H31" s="234"/>
      <c r="I31" s="234"/>
      <c r="J31" s="235"/>
      <c r="K31" s="262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>
        <v>0</v>
      </c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</row>
    <row r="32" spans="1:60" ht="22.5" outlineLevel="1" x14ac:dyDescent="0.2">
      <c r="A32" s="256"/>
      <c r="B32" s="213" t="s">
        <v>163</v>
      </c>
      <c r="C32" s="245"/>
      <c r="D32" s="257"/>
      <c r="E32" s="258"/>
      <c r="F32" s="259"/>
      <c r="G32" s="236"/>
      <c r="H32" s="234"/>
      <c r="I32" s="234"/>
      <c r="J32" s="235"/>
      <c r="K32" s="262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 t="s">
        <v>128</v>
      </c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5" t="str">
        <f>B32</f>
        <v>sypaninou z vhodných hornin tř. 1 - 4 nebo materiálem připraveným podél výkopu ve vzdálenosti do 3 m od jeho kraje, pro jakoukoliv hloubku výkopu a jakoukoliv míru zhutnění,</v>
      </c>
      <c r="BA32" s="200"/>
      <c r="BB32" s="200"/>
      <c r="BC32" s="200"/>
      <c r="BD32" s="200"/>
      <c r="BE32" s="200"/>
      <c r="BF32" s="200"/>
      <c r="BG32" s="200"/>
      <c r="BH32" s="200"/>
    </row>
    <row r="33" spans="1:60" outlineLevel="1" x14ac:dyDescent="0.2">
      <c r="A33" s="260">
        <v>8</v>
      </c>
      <c r="B33" s="216" t="s">
        <v>164</v>
      </c>
      <c r="C33" s="246" t="s">
        <v>165</v>
      </c>
      <c r="D33" s="220" t="s">
        <v>143</v>
      </c>
      <c r="E33" s="225">
        <v>2.0699999999999998</v>
      </c>
      <c r="F33" s="237"/>
      <c r="G33" s="234">
        <f>ROUND(E33*F33,2)</f>
        <v>0</v>
      </c>
      <c r="H33" s="234">
        <v>21</v>
      </c>
      <c r="I33" s="234">
        <f>G33*(1+H33/100)</f>
        <v>0</v>
      </c>
      <c r="J33" s="235" t="s">
        <v>144</v>
      </c>
      <c r="K33" s="262" t="s">
        <v>134</v>
      </c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 t="s">
        <v>135</v>
      </c>
      <c r="AF33" s="200"/>
      <c r="AG33" s="200"/>
      <c r="AH33" s="200"/>
      <c r="AI33" s="200"/>
      <c r="AJ33" s="200"/>
      <c r="AK33" s="200"/>
      <c r="AL33" s="200"/>
      <c r="AM33" s="200">
        <v>21</v>
      </c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</row>
    <row r="34" spans="1:60" outlineLevel="1" x14ac:dyDescent="0.2">
      <c r="A34" s="256"/>
      <c r="B34" s="217"/>
      <c r="C34" s="247" t="s">
        <v>166</v>
      </c>
      <c r="D34" s="221"/>
      <c r="E34" s="226">
        <v>2.0699999999999998</v>
      </c>
      <c r="F34" s="234"/>
      <c r="G34" s="234"/>
      <c r="H34" s="234"/>
      <c r="I34" s="234"/>
      <c r="J34" s="235"/>
      <c r="K34" s="262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</row>
    <row r="35" spans="1:60" outlineLevel="1" x14ac:dyDescent="0.2">
      <c r="A35" s="256"/>
      <c r="B35" s="213" t="s">
        <v>167</v>
      </c>
      <c r="C35" s="245"/>
      <c r="D35" s="257"/>
      <c r="E35" s="258"/>
      <c r="F35" s="259"/>
      <c r="G35" s="236"/>
      <c r="H35" s="234"/>
      <c r="I35" s="234"/>
      <c r="J35" s="235"/>
      <c r="K35" s="262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>
        <v>0</v>
      </c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</row>
    <row r="36" spans="1:60" outlineLevel="1" x14ac:dyDescent="0.2">
      <c r="A36" s="256"/>
      <c r="B36" s="213" t="s">
        <v>168</v>
      </c>
      <c r="C36" s="245"/>
      <c r="D36" s="257"/>
      <c r="E36" s="258"/>
      <c r="F36" s="259"/>
      <c r="G36" s="236"/>
      <c r="H36" s="234"/>
      <c r="I36" s="234"/>
      <c r="J36" s="235"/>
      <c r="K36" s="262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>
        <v>1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</row>
    <row r="37" spans="1:60" outlineLevel="1" x14ac:dyDescent="0.2">
      <c r="A37" s="260">
        <v>9</v>
      </c>
      <c r="B37" s="216" t="s">
        <v>169</v>
      </c>
      <c r="C37" s="246" t="s">
        <v>170</v>
      </c>
      <c r="D37" s="220" t="s">
        <v>132</v>
      </c>
      <c r="E37" s="225">
        <v>29.7</v>
      </c>
      <c r="F37" s="237"/>
      <c r="G37" s="234">
        <f>ROUND(E37*F37,2)</f>
        <v>0</v>
      </c>
      <c r="H37" s="234">
        <v>21</v>
      </c>
      <c r="I37" s="234">
        <f>G37*(1+H37/100)</f>
        <v>0</v>
      </c>
      <c r="J37" s="235" t="s">
        <v>171</v>
      </c>
      <c r="K37" s="262" t="s">
        <v>134</v>
      </c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 t="s">
        <v>135</v>
      </c>
      <c r="AF37" s="200"/>
      <c r="AG37" s="200"/>
      <c r="AH37" s="200"/>
      <c r="AI37" s="200"/>
      <c r="AJ37" s="200"/>
      <c r="AK37" s="200"/>
      <c r="AL37" s="200"/>
      <c r="AM37" s="200">
        <v>21</v>
      </c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</row>
    <row r="38" spans="1:60" outlineLevel="1" x14ac:dyDescent="0.2">
      <c r="A38" s="256"/>
      <c r="B38" s="217"/>
      <c r="C38" s="247" t="s">
        <v>172</v>
      </c>
      <c r="D38" s="221"/>
      <c r="E38" s="226">
        <v>29.7</v>
      </c>
      <c r="F38" s="234"/>
      <c r="G38" s="234"/>
      <c r="H38" s="234"/>
      <c r="I38" s="234"/>
      <c r="J38" s="235"/>
      <c r="K38" s="262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</row>
    <row r="39" spans="1:60" x14ac:dyDescent="0.2">
      <c r="A39" s="255" t="s">
        <v>124</v>
      </c>
      <c r="B39" s="215" t="s">
        <v>55</v>
      </c>
      <c r="C39" s="243" t="s">
        <v>56</v>
      </c>
      <c r="D39" s="218"/>
      <c r="E39" s="223"/>
      <c r="F39" s="240">
        <f>SUM(G40:G48)</f>
        <v>0</v>
      </c>
      <c r="G39" s="241"/>
      <c r="H39" s="230"/>
      <c r="I39" s="230">
        <f>SUM(I40:I48)</f>
        <v>0</v>
      </c>
      <c r="J39" s="231"/>
      <c r="K39" s="261"/>
      <c r="AE39" t="s">
        <v>125</v>
      </c>
    </row>
    <row r="40" spans="1:60" outlineLevel="1" x14ac:dyDescent="0.2">
      <c r="A40" s="256"/>
      <c r="B40" s="212" t="s">
        <v>173</v>
      </c>
      <c r="C40" s="244"/>
      <c r="D40" s="219"/>
      <c r="E40" s="224"/>
      <c r="F40" s="232"/>
      <c r="G40" s="233"/>
      <c r="H40" s="234"/>
      <c r="I40" s="234"/>
      <c r="J40" s="235"/>
      <c r="K40" s="262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>
        <v>0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</row>
    <row r="41" spans="1:60" outlineLevel="1" x14ac:dyDescent="0.2">
      <c r="A41" s="256"/>
      <c r="B41" s="213" t="s">
        <v>174</v>
      </c>
      <c r="C41" s="245"/>
      <c r="D41" s="257"/>
      <c r="E41" s="258"/>
      <c r="F41" s="259"/>
      <c r="G41" s="236"/>
      <c r="H41" s="234"/>
      <c r="I41" s="234"/>
      <c r="J41" s="235"/>
      <c r="K41" s="262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 t="s">
        <v>128</v>
      </c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</row>
    <row r="42" spans="1:60" outlineLevel="1" x14ac:dyDescent="0.2">
      <c r="A42" s="260">
        <v>10</v>
      </c>
      <c r="B42" s="216" t="s">
        <v>175</v>
      </c>
      <c r="C42" s="246" t="s">
        <v>176</v>
      </c>
      <c r="D42" s="220" t="s">
        <v>132</v>
      </c>
      <c r="E42" s="225">
        <v>9.5</v>
      </c>
      <c r="F42" s="237"/>
      <c r="G42" s="234">
        <f>ROUND(E42*F42,2)</f>
        <v>0</v>
      </c>
      <c r="H42" s="234">
        <v>21</v>
      </c>
      <c r="I42" s="234">
        <f>G42*(1+H42/100)</f>
        <v>0</v>
      </c>
      <c r="J42" s="235" t="s">
        <v>177</v>
      </c>
      <c r="K42" s="262" t="s">
        <v>134</v>
      </c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 t="s">
        <v>135</v>
      </c>
      <c r="AF42" s="200"/>
      <c r="AG42" s="200"/>
      <c r="AH42" s="200"/>
      <c r="AI42" s="200"/>
      <c r="AJ42" s="200"/>
      <c r="AK42" s="200"/>
      <c r="AL42" s="200"/>
      <c r="AM42" s="200">
        <v>21</v>
      </c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</row>
    <row r="43" spans="1:60" outlineLevel="1" x14ac:dyDescent="0.2">
      <c r="A43" s="256"/>
      <c r="B43" s="217"/>
      <c r="C43" s="247" t="s">
        <v>178</v>
      </c>
      <c r="D43" s="221"/>
      <c r="E43" s="226">
        <v>9.5</v>
      </c>
      <c r="F43" s="234"/>
      <c r="G43" s="234"/>
      <c r="H43" s="234"/>
      <c r="I43" s="234"/>
      <c r="J43" s="235"/>
      <c r="K43" s="262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</row>
    <row r="44" spans="1:60" outlineLevel="1" x14ac:dyDescent="0.2">
      <c r="A44" s="256"/>
      <c r="B44" s="213" t="s">
        <v>179</v>
      </c>
      <c r="C44" s="245"/>
      <c r="D44" s="257"/>
      <c r="E44" s="258"/>
      <c r="F44" s="259"/>
      <c r="G44" s="236"/>
      <c r="H44" s="234"/>
      <c r="I44" s="234"/>
      <c r="J44" s="235"/>
      <c r="K44" s="262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>
        <v>0</v>
      </c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</row>
    <row r="45" spans="1:60" outlineLevel="1" x14ac:dyDescent="0.2">
      <c r="A45" s="256"/>
      <c r="B45" s="213" t="s">
        <v>180</v>
      </c>
      <c r="C45" s="245"/>
      <c r="D45" s="257"/>
      <c r="E45" s="258"/>
      <c r="F45" s="259"/>
      <c r="G45" s="236"/>
      <c r="H45" s="234"/>
      <c r="I45" s="234"/>
      <c r="J45" s="235"/>
      <c r="K45" s="262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 t="s">
        <v>128</v>
      </c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</row>
    <row r="46" spans="1:60" outlineLevel="1" x14ac:dyDescent="0.2">
      <c r="A46" s="256"/>
      <c r="B46" s="213" t="s">
        <v>181</v>
      </c>
      <c r="C46" s="245"/>
      <c r="D46" s="257"/>
      <c r="E46" s="258"/>
      <c r="F46" s="259"/>
      <c r="G46" s="236"/>
      <c r="H46" s="234"/>
      <c r="I46" s="234"/>
      <c r="J46" s="235"/>
      <c r="K46" s="262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>
        <v>1</v>
      </c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</row>
    <row r="47" spans="1:60" outlineLevel="1" x14ac:dyDescent="0.2">
      <c r="A47" s="260">
        <v>11</v>
      </c>
      <c r="B47" s="216" t="s">
        <v>182</v>
      </c>
      <c r="C47" s="246" t="s">
        <v>183</v>
      </c>
      <c r="D47" s="220" t="s">
        <v>132</v>
      </c>
      <c r="E47" s="225">
        <v>6.96</v>
      </c>
      <c r="F47" s="237"/>
      <c r="G47" s="234">
        <f>ROUND(E47*F47,2)</f>
        <v>0</v>
      </c>
      <c r="H47" s="234">
        <v>21</v>
      </c>
      <c r="I47" s="234">
        <f>G47*(1+H47/100)</f>
        <v>0</v>
      </c>
      <c r="J47" s="235" t="s">
        <v>177</v>
      </c>
      <c r="K47" s="262" t="s">
        <v>134</v>
      </c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 t="s">
        <v>135</v>
      </c>
      <c r="AF47" s="200"/>
      <c r="AG47" s="200"/>
      <c r="AH47" s="200"/>
      <c r="AI47" s="200"/>
      <c r="AJ47" s="200"/>
      <c r="AK47" s="200"/>
      <c r="AL47" s="200"/>
      <c r="AM47" s="200">
        <v>21</v>
      </c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</row>
    <row r="48" spans="1:60" outlineLevel="1" x14ac:dyDescent="0.2">
      <c r="A48" s="256"/>
      <c r="B48" s="217"/>
      <c r="C48" s="247" t="s">
        <v>184</v>
      </c>
      <c r="D48" s="221"/>
      <c r="E48" s="226">
        <v>6.96</v>
      </c>
      <c r="F48" s="234"/>
      <c r="G48" s="234"/>
      <c r="H48" s="234"/>
      <c r="I48" s="234"/>
      <c r="J48" s="235"/>
      <c r="K48" s="262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</row>
    <row r="49" spans="1:60" x14ac:dyDescent="0.2">
      <c r="A49" s="255" t="s">
        <v>124</v>
      </c>
      <c r="B49" s="215" t="s">
        <v>57</v>
      </c>
      <c r="C49" s="243" t="s">
        <v>58</v>
      </c>
      <c r="D49" s="218"/>
      <c r="E49" s="223"/>
      <c r="F49" s="240">
        <f>SUM(G50:G53)</f>
        <v>0</v>
      </c>
      <c r="G49" s="241"/>
      <c r="H49" s="230"/>
      <c r="I49" s="230">
        <f>SUM(I50:I53)</f>
        <v>0</v>
      </c>
      <c r="J49" s="231"/>
      <c r="K49" s="261"/>
      <c r="AE49" t="s">
        <v>125</v>
      </c>
    </row>
    <row r="50" spans="1:60" outlineLevel="1" x14ac:dyDescent="0.2">
      <c r="A50" s="256"/>
      <c r="B50" s="212" t="s">
        <v>185</v>
      </c>
      <c r="C50" s="244"/>
      <c r="D50" s="219"/>
      <c r="E50" s="224"/>
      <c r="F50" s="232"/>
      <c r="G50" s="233"/>
      <c r="H50" s="234"/>
      <c r="I50" s="234"/>
      <c r="J50" s="235"/>
      <c r="K50" s="262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>
        <v>0</v>
      </c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</row>
    <row r="51" spans="1:60" outlineLevel="1" x14ac:dyDescent="0.2">
      <c r="A51" s="256"/>
      <c r="B51" s="213" t="s">
        <v>186</v>
      </c>
      <c r="C51" s="245"/>
      <c r="D51" s="257"/>
      <c r="E51" s="258"/>
      <c r="F51" s="259"/>
      <c r="G51" s="236"/>
      <c r="H51" s="234"/>
      <c r="I51" s="234"/>
      <c r="J51" s="235"/>
      <c r="K51" s="262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 t="s">
        <v>128</v>
      </c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</row>
    <row r="52" spans="1:60" outlineLevel="1" x14ac:dyDescent="0.2">
      <c r="A52" s="260">
        <v>12</v>
      </c>
      <c r="B52" s="216" t="s">
        <v>187</v>
      </c>
      <c r="C52" s="246" t="s">
        <v>188</v>
      </c>
      <c r="D52" s="220" t="s">
        <v>143</v>
      </c>
      <c r="E52" s="225">
        <v>0.9</v>
      </c>
      <c r="F52" s="237"/>
      <c r="G52" s="234">
        <f>ROUND(E52*F52,2)</f>
        <v>0</v>
      </c>
      <c r="H52" s="234">
        <v>21</v>
      </c>
      <c r="I52" s="234">
        <f>G52*(1+H52/100)</f>
        <v>0</v>
      </c>
      <c r="J52" s="235" t="s">
        <v>189</v>
      </c>
      <c r="K52" s="262" t="s">
        <v>134</v>
      </c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 t="s">
        <v>135</v>
      </c>
      <c r="AF52" s="200"/>
      <c r="AG52" s="200"/>
      <c r="AH52" s="200"/>
      <c r="AI52" s="200"/>
      <c r="AJ52" s="200"/>
      <c r="AK52" s="200"/>
      <c r="AL52" s="200"/>
      <c r="AM52" s="200">
        <v>21</v>
      </c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  <c r="BH52" s="200"/>
    </row>
    <row r="53" spans="1:60" outlineLevel="1" x14ac:dyDescent="0.2">
      <c r="A53" s="256"/>
      <c r="B53" s="217"/>
      <c r="C53" s="247" t="s">
        <v>190</v>
      </c>
      <c r="D53" s="221"/>
      <c r="E53" s="226">
        <v>0.9</v>
      </c>
      <c r="F53" s="234"/>
      <c r="G53" s="234"/>
      <c r="H53" s="234"/>
      <c r="I53" s="234"/>
      <c r="J53" s="235"/>
      <c r="K53" s="262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</row>
    <row r="54" spans="1:60" x14ac:dyDescent="0.2">
      <c r="A54" s="255" t="s">
        <v>124</v>
      </c>
      <c r="B54" s="215" t="s">
        <v>59</v>
      </c>
      <c r="C54" s="243" t="s">
        <v>60</v>
      </c>
      <c r="D54" s="218"/>
      <c r="E54" s="223"/>
      <c r="F54" s="240">
        <f>SUM(G55:G57)</f>
        <v>0</v>
      </c>
      <c r="G54" s="241"/>
      <c r="H54" s="230"/>
      <c r="I54" s="230">
        <f>SUM(I55:I57)</f>
        <v>0</v>
      </c>
      <c r="J54" s="231"/>
      <c r="K54" s="261"/>
      <c r="AE54" t="s">
        <v>125</v>
      </c>
    </row>
    <row r="55" spans="1:60" outlineLevel="1" x14ac:dyDescent="0.2">
      <c r="A55" s="256"/>
      <c r="B55" s="212" t="s">
        <v>191</v>
      </c>
      <c r="C55" s="244"/>
      <c r="D55" s="219"/>
      <c r="E55" s="224"/>
      <c r="F55" s="232"/>
      <c r="G55" s="233"/>
      <c r="H55" s="234"/>
      <c r="I55" s="234"/>
      <c r="J55" s="235"/>
      <c r="K55" s="262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>
        <v>0</v>
      </c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</row>
    <row r="56" spans="1:60" ht="22.5" outlineLevel="1" x14ac:dyDescent="0.2">
      <c r="A56" s="256"/>
      <c r="B56" s="213" t="s">
        <v>192</v>
      </c>
      <c r="C56" s="245"/>
      <c r="D56" s="257"/>
      <c r="E56" s="258"/>
      <c r="F56" s="259"/>
      <c r="G56" s="236"/>
      <c r="H56" s="234"/>
      <c r="I56" s="234"/>
      <c r="J56" s="235"/>
      <c r="K56" s="262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 t="s">
        <v>128</v>
      </c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5" t="str">
        <f>B56</f>
        <v>komunikací pro pěší do velikosti dlaždic 0,25 m2 s provedením lože do tl. 30 mm, s vyplněním spár a se smetením přebytečného materiálu na vzdálenost do 3 m</v>
      </c>
      <c r="BA56" s="200"/>
      <c r="BB56" s="200"/>
      <c r="BC56" s="200"/>
      <c r="BD56" s="200"/>
      <c r="BE56" s="200"/>
      <c r="BF56" s="200"/>
      <c r="BG56" s="200"/>
      <c r="BH56" s="200"/>
    </row>
    <row r="57" spans="1:60" outlineLevel="1" x14ac:dyDescent="0.2">
      <c r="A57" s="260">
        <v>13</v>
      </c>
      <c r="B57" s="216" t="s">
        <v>193</v>
      </c>
      <c r="C57" s="246" t="s">
        <v>194</v>
      </c>
      <c r="D57" s="220" t="s">
        <v>132</v>
      </c>
      <c r="E57" s="225">
        <v>1</v>
      </c>
      <c r="F57" s="237"/>
      <c r="G57" s="234">
        <f>ROUND(E57*F57,2)</f>
        <v>0</v>
      </c>
      <c r="H57" s="234">
        <v>21</v>
      </c>
      <c r="I57" s="234">
        <f>G57*(1+H57/100)</f>
        <v>0</v>
      </c>
      <c r="J57" s="235" t="s">
        <v>133</v>
      </c>
      <c r="K57" s="262" t="s">
        <v>134</v>
      </c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 t="s">
        <v>135</v>
      </c>
      <c r="AF57" s="200"/>
      <c r="AG57" s="200"/>
      <c r="AH57" s="200"/>
      <c r="AI57" s="200"/>
      <c r="AJ57" s="200"/>
      <c r="AK57" s="200"/>
      <c r="AL57" s="200"/>
      <c r="AM57" s="200">
        <v>21</v>
      </c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</row>
    <row r="58" spans="1:60" x14ac:dyDescent="0.2">
      <c r="A58" s="255" t="s">
        <v>124</v>
      </c>
      <c r="B58" s="215" t="s">
        <v>61</v>
      </c>
      <c r="C58" s="243" t="s">
        <v>62</v>
      </c>
      <c r="D58" s="218"/>
      <c r="E58" s="223"/>
      <c r="F58" s="240">
        <f>SUM(G59:G62)</f>
        <v>0</v>
      </c>
      <c r="G58" s="241"/>
      <c r="H58" s="230"/>
      <c r="I58" s="230">
        <f>SUM(I59:I62)</f>
        <v>0</v>
      </c>
      <c r="J58" s="231"/>
      <c r="K58" s="261"/>
      <c r="AE58" t="s">
        <v>125</v>
      </c>
    </row>
    <row r="59" spans="1:60" outlineLevel="1" x14ac:dyDescent="0.2">
      <c r="A59" s="256"/>
      <c r="B59" s="212" t="s">
        <v>195</v>
      </c>
      <c r="C59" s="244"/>
      <c r="D59" s="219"/>
      <c r="E59" s="224"/>
      <c r="F59" s="232"/>
      <c r="G59" s="233"/>
      <c r="H59" s="234"/>
      <c r="I59" s="234"/>
      <c r="J59" s="235"/>
      <c r="K59" s="262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>
        <v>0</v>
      </c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</row>
    <row r="60" spans="1:60" outlineLevel="1" x14ac:dyDescent="0.2">
      <c r="A60" s="256"/>
      <c r="B60" s="213" t="s">
        <v>196</v>
      </c>
      <c r="C60" s="245"/>
      <c r="D60" s="257"/>
      <c r="E60" s="258"/>
      <c r="F60" s="259"/>
      <c r="G60" s="236"/>
      <c r="H60" s="234"/>
      <c r="I60" s="234"/>
      <c r="J60" s="235"/>
      <c r="K60" s="262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 t="s">
        <v>128</v>
      </c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</row>
    <row r="61" spans="1:60" outlineLevel="1" x14ac:dyDescent="0.2">
      <c r="A61" s="256"/>
      <c r="B61" s="213" t="s">
        <v>197</v>
      </c>
      <c r="C61" s="245"/>
      <c r="D61" s="257"/>
      <c r="E61" s="258"/>
      <c r="F61" s="259"/>
      <c r="G61" s="236"/>
      <c r="H61" s="234"/>
      <c r="I61" s="234"/>
      <c r="J61" s="235"/>
      <c r="K61" s="262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>
        <v>1</v>
      </c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</row>
    <row r="62" spans="1:60" outlineLevel="1" x14ac:dyDescent="0.2">
      <c r="A62" s="260">
        <v>14</v>
      </c>
      <c r="B62" s="216" t="s">
        <v>198</v>
      </c>
      <c r="C62" s="246" t="s">
        <v>199</v>
      </c>
      <c r="D62" s="220" t="s">
        <v>132</v>
      </c>
      <c r="E62" s="225">
        <v>25</v>
      </c>
      <c r="F62" s="237"/>
      <c r="G62" s="234">
        <f>ROUND(E62*F62,2)</f>
        <v>0</v>
      </c>
      <c r="H62" s="234">
        <v>21</v>
      </c>
      <c r="I62" s="234">
        <f>G62*(1+H62/100)</f>
        <v>0</v>
      </c>
      <c r="J62" s="235" t="s">
        <v>177</v>
      </c>
      <c r="K62" s="262" t="s">
        <v>134</v>
      </c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 t="s">
        <v>135</v>
      </c>
      <c r="AF62" s="200"/>
      <c r="AG62" s="200"/>
      <c r="AH62" s="200"/>
      <c r="AI62" s="200"/>
      <c r="AJ62" s="200"/>
      <c r="AK62" s="200"/>
      <c r="AL62" s="200"/>
      <c r="AM62" s="200">
        <v>21</v>
      </c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</row>
    <row r="63" spans="1:60" x14ac:dyDescent="0.2">
      <c r="A63" s="255" t="s">
        <v>124</v>
      </c>
      <c r="B63" s="215" t="s">
        <v>63</v>
      </c>
      <c r="C63" s="243" t="s">
        <v>64</v>
      </c>
      <c r="D63" s="218"/>
      <c r="E63" s="223"/>
      <c r="F63" s="240">
        <f>SUM(G64:G73)</f>
        <v>0</v>
      </c>
      <c r="G63" s="241"/>
      <c r="H63" s="230"/>
      <c r="I63" s="230">
        <f>SUM(I64:I73)</f>
        <v>0</v>
      </c>
      <c r="J63" s="231"/>
      <c r="K63" s="261"/>
      <c r="AE63" t="s">
        <v>125</v>
      </c>
    </row>
    <row r="64" spans="1:60" outlineLevel="1" x14ac:dyDescent="0.2">
      <c r="A64" s="256"/>
      <c r="B64" s="212" t="s">
        <v>200</v>
      </c>
      <c r="C64" s="244"/>
      <c r="D64" s="219"/>
      <c r="E64" s="224"/>
      <c r="F64" s="232"/>
      <c r="G64" s="233"/>
      <c r="H64" s="234"/>
      <c r="I64" s="234"/>
      <c r="J64" s="235"/>
      <c r="K64" s="262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>
        <v>0</v>
      </c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</row>
    <row r="65" spans="1:60" ht="22.5" outlineLevel="1" x14ac:dyDescent="0.2">
      <c r="A65" s="256"/>
      <c r="B65" s="213" t="s">
        <v>201</v>
      </c>
      <c r="C65" s="245"/>
      <c r="D65" s="257"/>
      <c r="E65" s="258"/>
      <c r="F65" s="259"/>
      <c r="G65" s="236"/>
      <c r="H65" s="234"/>
      <c r="I65" s="234"/>
      <c r="J65" s="235"/>
      <c r="K65" s="262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 t="s">
        <v>128</v>
      </c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5" t="str">
        <f>B65</f>
        <v>které se zřizují před úpravami povrchu, a obalení osazených dveřních zárubní před znečištěním při úpravách povrchu nástřikem plastických maltovin včetně pozdějšího odkrytí,</v>
      </c>
      <c r="BA65" s="200"/>
      <c r="BB65" s="200"/>
      <c r="BC65" s="200"/>
      <c r="BD65" s="200"/>
      <c r="BE65" s="200"/>
      <c r="BF65" s="200"/>
      <c r="BG65" s="200"/>
      <c r="BH65" s="200"/>
    </row>
    <row r="66" spans="1:60" outlineLevel="1" x14ac:dyDescent="0.2">
      <c r="A66" s="260">
        <v>15</v>
      </c>
      <c r="B66" s="216" t="s">
        <v>202</v>
      </c>
      <c r="C66" s="246" t="s">
        <v>203</v>
      </c>
      <c r="D66" s="220" t="s">
        <v>132</v>
      </c>
      <c r="E66" s="225">
        <v>4</v>
      </c>
      <c r="F66" s="237"/>
      <c r="G66" s="234">
        <f>ROUND(E66*F66,2)</f>
        <v>0</v>
      </c>
      <c r="H66" s="234">
        <v>21</v>
      </c>
      <c r="I66" s="234">
        <f>G66*(1+H66/100)</f>
        <v>0</v>
      </c>
      <c r="J66" s="235" t="s">
        <v>177</v>
      </c>
      <c r="K66" s="262" t="s">
        <v>134</v>
      </c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 t="s">
        <v>135</v>
      </c>
      <c r="AF66" s="200"/>
      <c r="AG66" s="200"/>
      <c r="AH66" s="200"/>
      <c r="AI66" s="200"/>
      <c r="AJ66" s="200"/>
      <c r="AK66" s="200"/>
      <c r="AL66" s="200"/>
      <c r="AM66" s="200">
        <v>21</v>
      </c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</row>
    <row r="67" spans="1:60" outlineLevel="1" x14ac:dyDescent="0.2">
      <c r="A67" s="256"/>
      <c r="B67" s="213" t="s">
        <v>204</v>
      </c>
      <c r="C67" s="245"/>
      <c r="D67" s="257"/>
      <c r="E67" s="258"/>
      <c r="F67" s="259"/>
      <c r="G67" s="236"/>
      <c r="H67" s="234"/>
      <c r="I67" s="234"/>
      <c r="J67" s="235"/>
      <c r="K67" s="262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>
        <v>0</v>
      </c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</row>
    <row r="68" spans="1:60" outlineLevel="1" x14ac:dyDescent="0.2">
      <c r="A68" s="260">
        <v>16</v>
      </c>
      <c r="B68" s="216" t="s">
        <v>205</v>
      </c>
      <c r="C68" s="246" t="s">
        <v>206</v>
      </c>
      <c r="D68" s="220" t="s">
        <v>132</v>
      </c>
      <c r="E68" s="225">
        <v>5</v>
      </c>
      <c r="F68" s="237"/>
      <c r="G68" s="234">
        <f>ROUND(E68*F68,2)</f>
        <v>0</v>
      </c>
      <c r="H68" s="234">
        <v>21</v>
      </c>
      <c r="I68" s="234">
        <f>G68*(1+H68/100)</f>
        <v>0</v>
      </c>
      <c r="J68" s="235" t="s">
        <v>177</v>
      </c>
      <c r="K68" s="262" t="s">
        <v>134</v>
      </c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 t="s">
        <v>135</v>
      </c>
      <c r="AF68" s="200"/>
      <c r="AG68" s="200"/>
      <c r="AH68" s="200"/>
      <c r="AI68" s="200"/>
      <c r="AJ68" s="200"/>
      <c r="AK68" s="200"/>
      <c r="AL68" s="200"/>
      <c r="AM68" s="200">
        <v>21</v>
      </c>
      <c r="AN68" s="200"/>
      <c r="AO68" s="200"/>
      <c r="AP68" s="200"/>
      <c r="AQ68" s="200"/>
      <c r="AR68" s="200"/>
      <c r="AS68" s="200"/>
      <c r="AT68" s="200"/>
      <c r="AU68" s="200"/>
      <c r="AV68" s="200"/>
      <c r="AW68" s="200"/>
      <c r="AX68" s="200"/>
      <c r="AY68" s="200"/>
      <c r="AZ68" s="200"/>
      <c r="BA68" s="200"/>
      <c r="BB68" s="200"/>
      <c r="BC68" s="200"/>
      <c r="BD68" s="200"/>
      <c r="BE68" s="200"/>
      <c r="BF68" s="200"/>
      <c r="BG68" s="200"/>
      <c r="BH68" s="200"/>
    </row>
    <row r="69" spans="1:60" outlineLevel="1" x14ac:dyDescent="0.2">
      <c r="A69" s="256"/>
      <c r="B69" s="213" t="s">
        <v>207</v>
      </c>
      <c r="C69" s="245"/>
      <c r="D69" s="257"/>
      <c r="E69" s="258"/>
      <c r="F69" s="259"/>
      <c r="G69" s="236"/>
      <c r="H69" s="234"/>
      <c r="I69" s="234"/>
      <c r="J69" s="235"/>
      <c r="K69" s="262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>
        <v>0</v>
      </c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</row>
    <row r="70" spans="1:60" outlineLevel="1" x14ac:dyDescent="0.2">
      <c r="A70" s="260">
        <v>17</v>
      </c>
      <c r="B70" s="216" t="s">
        <v>208</v>
      </c>
      <c r="C70" s="246" t="s">
        <v>209</v>
      </c>
      <c r="D70" s="220" t="s">
        <v>132</v>
      </c>
      <c r="E70" s="225">
        <v>104.51</v>
      </c>
      <c r="F70" s="237"/>
      <c r="G70" s="234">
        <f>ROUND(E70*F70,2)</f>
        <v>0</v>
      </c>
      <c r="H70" s="234">
        <v>21</v>
      </c>
      <c r="I70" s="234">
        <f>G70*(1+H70/100)</f>
        <v>0</v>
      </c>
      <c r="J70" s="235" t="s">
        <v>210</v>
      </c>
      <c r="K70" s="262" t="s">
        <v>134</v>
      </c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0"/>
      <c r="AE70" s="200" t="s">
        <v>135</v>
      </c>
      <c r="AF70" s="200"/>
      <c r="AG70" s="200"/>
      <c r="AH70" s="200"/>
      <c r="AI70" s="200"/>
      <c r="AJ70" s="200"/>
      <c r="AK70" s="200"/>
      <c r="AL70" s="200"/>
      <c r="AM70" s="200">
        <v>21</v>
      </c>
      <c r="AN70" s="200"/>
      <c r="AO70" s="200"/>
      <c r="AP70" s="200"/>
      <c r="AQ70" s="200"/>
      <c r="AR70" s="200"/>
      <c r="AS70" s="200"/>
      <c r="AT70" s="200"/>
      <c r="AU70" s="200"/>
      <c r="AV70" s="200"/>
      <c r="AW70" s="200"/>
      <c r="AX70" s="200"/>
      <c r="AY70" s="200"/>
      <c r="AZ70" s="200"/>
      <c r="BA70" s="200"/>
      <c r="BB70" s="200"/>
      <c r="BC70" s="200"/>
      <c r="BD70" s="200"/>
      <c r="BE70" s="200"/>
      <c r="BF70" s="200"/>
      <c r="BG70" s="200"/>
      <c r="BH70" s="200"/>
    </row>
    <row r="71" spans="1:60" outlineLevel="1" x14ac:dyDescent="0.2">
      <c r="A71" s="256"/>
      <c r="B71" s="213" t="s">
        <v>211</v>
      </c>
      <c r="C71" s="245"/>
      <c r="D71" s="257"/>
      <c r="E71" s="258"/>
      <c r="F71" s="259"/>
      <c r="G71" s="236"/>
      <c r="H71" s="234"/>
      <c r="I71" s="234"/>
      <c r="J71" s="235"/>
      <c r="K71" s="262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>
        <v>0</v>
      </c>
      <c r="AD71" s="200"/>
      <c r="AE71" s="200"/>
      <c r="AF71" s="200"/>
      <c r="AG71" s="200"/>
      <c r="AH71" s="200"/>
      <c r="AI71" s="200"/>
      <c r="AJ71" s="200"/>
      <c r="AK71" s="200"/>
      <c r="AL71" s="200"/>
      <c r="AM71" s="200"/>
      <c r="AN71" s="200"/>
      <c r="AO71" s="200"/>
      <c r="AP71" s="200"/>
      <c r="AQ71" s="200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</row>
    <row r="72" spans="1:60" outlineLevel="1" x14ac:dyDescent="0.2">
      <c r="A72" s="260">
        <v>18</v>
      </c>
      <c r="B72" s="216" t="s">
        <v>212</v>
      </c>
      <c r="C72" s="246" t="s">
        <v>213</v>
      </c>
      <c r="D72" s="220" t="s">
        <v>132</v>
      </c>
      <c r="E72" s="225">
        <v>25</v>
      </c>
      <c r="F72" s="237"/>
      <c r="G72" s="234">
        <f>ROUND(E72*F72,2)</f>
        <v>0</v>
      </c>
      <c r="H72" s="234">
        <v>21</v>
      </c>
      <c r="I72" s="234">
        <f>G72*(1+H72/100)</f>
        <v>0</v>
      </c>
      <c r="J72" s="235" t="s">
        <v>210</v>
      </c>
      <c r="K72" s="262" t="s">
        <v>134</v>
      </c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 t="s">
        <v>135</v>
      </c>
      <c r="AF72" s="200"/>
      <c r="AG72" s="200"/>
      <c r="AH72" s="200"/>
      <c r="AI72" s="200"/>
      <c r="AJ72" s="200"/>
      <c r="AK72" s="200"/>
      <c r="AL72" s="200"/>
      <c r="AM72" s="200">
        <v>21</v>
      </c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</row>
    <row r="73" spans="1:60" outlineLevel="1" x14ac:dyDescent="0.2">
      <c r="A73" s="256"/>
      <c r="B73" s="217"/>
      <c r="C73" s="248" t="s">
        <v>214</v>
      </c>
      <c r="D73" s="222"/>
      <c r="E73" s="227"/>
      <c r="F73" s="238"/>
      <c r="G73" s="239"/>
      <c r="H73" s="234"/>
      <c r="I73" s="234"/>
      <c r="J73" s="235"/>
      <c r="K73" s="262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5" t="str">
        <f>C73</f>
        <v>Včetně pomocného pracovního lešení o výšce podlahy do 1900 mm a pro zatížení do 1,5 kPa.</v>
      </c>
      <c r="BB73" s="200"/>
      <c r="BC73" s="200"/>
      <c r="BD73" s="200"/>
      <c r="BE73" s="200"/>
      <c r="BF73" s="200"/>
      <c r="BG73" s="200"/>
      <c r="BH73" s="200"/>
    </row>
    <row r="74" spans="1:60" x14ac:dyDescent="0.2">
      <c r="A74" s="255" t="s">
        <v>124</v>
      </c>
      <c r="B74" s="215" t="s">
        <v>65</v>
      </c>
      <c r="C74" s="243" t="s">
        <v>66</v>
      </c>
      <c r="D74" s="218"/>
      <c r="E74" s="223"/>
      <c r="F74" s="240">
        <f>SUM(G75:G77)</f>
        <v>0</v>
      </c>
      <c r="G74" s="241"/>
      <c r="H74" s="230"/>
      <c r="I74" s="230">
        <f>SUM(I75:I77)</f>
        <v>0</v>
      </c>
      <c r="J74" s="231"/>
      <c r="K74" s="261"/>
      <c r="AE74" t="s">
        <v>125</v>
      </c>
    </row>
    <row r="75" spans="1:60" outlineLevel="1" x14ac:dyDescent="0.2">
      <c r="A75" s="256"/>
      <c r="B75" s="212" t="s">
        <v>215</v>
      </c>
      <c r="C75" s="244"/>
      <c r="D75" s="219"/>
      <c r="E75" s="224"/>
      <c r="F75" s="232"/>
      <c r="G75" s="233"/>
      <c r="H75" s="234"/>
      <c r="I75" s="234"/>
      <c r="J75" s="235"/>
      <c r="K75" s="262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>
        <v>0</v>
      </c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0"/>
      <c r="BB75" s="200"/>
      <c r="BC75" s="200"/>
      <c r="BD75" s="200"/>
      <c r="BE75" s="200"/>
      <c r="BF75" s="200"/>
      <c r="BG75" s="200"/>
      <c r="BH75" s="200"/>
    </row>
    <row r="76" spans="1:60" outlineLevel="1" x14ac:dyDescent="0.2">
      <c r="A76" s="256"/>
      <c r="B76" s="213" t="s">
        <v>216</v>
      </c>
      <c r="C76" s="245"/>
      <c r="D76" s="257"/>
      <c r="E76" s="258"/>
      <c r="F76" s="259"/>
      <c r="G76" s="236"/>
      <c r="H76" s="234"/>
      <c r="I76" s="234"/>
      <c r="J76" s="235"/>
      <c r="K76" s="262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>
        <v>1</v>
      </c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</row>
    <row r="77" spans="1:60" outlineLevel="1" x14ac:dyDescent="0.2">
      <c r="A77" s="260">
        <v>19</v>
      </c>
      <c r="B77" s="216" t="s">
        <v>217</v>
      </c>
      <c r="C77" s="246" t="s">
        <v>218</v>
      </c>
      <c r="D77" s="220" t="s">
        <v>132</v>
      </c>
      <c r="E77" s="225">
        <v>12.6</v>
      </c>
      <c r="F77" s="237"/>
      <c r="G77" s="234">
        <f>ROUND(E77*F77,2)</f>
        <v>0</v>
      </c>
      <c r="H77" s="234">
        <v>21</v>
      </c>
      <c r="I77" s="234">
        <f>G77*(1+H77/100)</f>
        <v>0</v>
      </c>
      <c r="J77" s="235" t="s">
        <v>177</v>
      </c>
      <c r="K77" s="262" t="s">
        <v>134</v>
      </c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 t="s">
        <v>135</v>
      </c>
      <c r="AF77" s="200"/>
      <c r="AG77" s="200"/>
      <c r="AH77" s="200"/>
      <c r="AI77" s="200"/>
      <c r="AJ77" s="200"/>
      <c r="AK77" s="200"/>
      <c r="AL77" s="200"/>
      <c r="AM77" s="200">
        <v>21</v>
      </c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0"/>
      <c r="BF77" s="200"/>
      <c r="BG77" s="200"/>
      <c r="BH77" s="200"/>
    </row>
    <row r="78" spans="1:60" x14ac:dyDescent="0.2">
      <c r="A78" s="255" t="s">
        <v>124</v>
      </c>
      <c r="B78" s="215" t="s">
        <v>69</v>
      </c>
      <c r="C78" s="243" t="s">
        <v>70</v>
      </c>
      <c r="D78" s="218"/>
      <c r="E78" s="223"/>
      <c r="F78" s="240">
        <f>SUM(G79:G82)</f>
        <v>0</v>
      </c>
      <c r="G78" s="241"/>
      <c r="H78" s="230"/>
      <c r="I78" s="230">
        <f>SUM(I79:I82)</f>
        <v>0</v>
      </c>
      <c r="J78" s="231"/>
      <c r="K78" s="261"/>
      <c r="AE78" t="s">
        <v>125</v>
      </c>
    </row>
    <row r="79" spans="1:60" outlineLevel="1" x14ac:dyDescent="0.2">
      <c r="A79" s="256"/>
      <c r="B79" s="212" t="s">
        <v>219</v>
      </c>
      <c r="C79" s="244"/>
      <c r="D79" s="219"/>
      <c r="E79" s="224"/>
      <c r="F79" s="232"/>
      <c r="G79" s="233"/>
      <c r="H79" s="234"/>
      <c r="I79" s="234"/>
      <c r="J79" s="235"/>
      <c r="K79" s="262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>
        <v>0</v>
      </c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</row>
    <row r="80" spans="1:60" outlineLevel="1" x14ac:dyDescent="0.2">
      <c r="A80" s="256"/>
      <c r="B80" s="213" t="s">
        <v>220</v>
      </c>
      <c r="C80" s="245"/>
      <c r="D80" s="257"/>
      <c r="E80" s="258"/>
      <c r="F80" s="259"/>
      <c r="G80" s="236"/>
      <c r="H80" s="234"/>
      <c r="I80" s="234"/>
      <c r="J80" s="235"/>
      <c r="K80" s="262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 t="s">
        <v>128</v>
      </c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</row>
    <row r="81" spans="1:60" outlineLevel="1" x14ac:dyDescent="0.2">
      <c r="A81" s="260">
        <v>20</v>
      </c>
      <c r="B81" s="216" t="s">
        <v>221</v>
      </c>
      <c r="C81" s="246" t="s">
        <v>222</v>
      </c>
      <c r="D81" s="220" t="s">
        <v>132</v>
      </c>
      <c r="E81" s="225">
        <v>12.6</v>
      </c>
      <c r="F81" s="237"/>
      <c r="G81" s="234">
        <f>ROUND(E81*F81,2)</f>
        <v>0</v>
      </c>
      <c r="H81" s="234">
        <v>21</v>
      </c>
      <c r="I81" s="234">
        <f>G81*(1+H81/100)</f>
        <v>0</v>
      </c>
      <c r="J81" s="235" t="s">
        <v>223</v>
      </c>
      <c r="K81" s="262" t="s">
        <v>134</v>
      </c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 t="s">
        <v>135</v>
      </c>
      <c r="AF81" s="200"/>
      <c r="AG81" s="200"/>
      <c r="AH81" s="200"/>
      <c r="AI81" s="200"/>
      <c r="AJ81" s="200"/>
      <c r="AK81" s="200"/>
      <c r="AL81" s="200"/>
      <c r="AM81" s="200">
        <v>21</v>
      </c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</row>
    <row r="82" spans="1:60" outlineLevel="1" x14ac:dyDescent="0.2">
      <c r="A82" s="256"/>
      <c r="B82" s="217"/>
      <c r="C82" s="247" t="s">
        <v>224</v>
      </c>
      <c r="D82" s="221"/>
      <c r="E82" s="226">
        <v>12.6</v>
      </c>
      <c r="F82" s="234"/>
      <c r="G82" s="234"/>
      <c r="H82" s="234"/>
      <c r="I82" s="234"/>
      <c r="J82" s="235"/>
      <c r="K82" s="262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</row>
    <row r="83" spans="1:60" x14ac:dyDescent="0.2">
      <c r="A83" s="255" t="s">
        <v>124</v>
      </c>
      <c r="B83" s="215" t="s">
        <v>71</v>
      </c>
      <c r="C83" s="243" t="s">
        <v>72</v>
      </c>
      <c r="D83" s="218"/>
      <c r="E83" s="223"/>
      <c r="F83" s="240">
        <f>SUM(G84:G103)</f>
        <v>0</v>
      </c>
      <c r="G83" s="241"/>
      <c r="H83" s="230"/>
      <c r="I83" s="230">
        <f>SUM(I84:I103)</f>
        <v>0</v>
      </c>
      <c r="J83" s="231"/>
      <c r="K83" s="261"/>
      <c r="AE83" t="s">
        <v>125</v>
      </c>
    </row>
    <row r="84" spans="1:60" outlineLevel="1" x14ac:dyDescent="0.2">
      <c r="A84" s="256"/>
      <c r="B84" s="212" t="s">
        <v>225</v>
      </c>
      <c r="C84" s="244"/>
      <c r="D84" s="219"/>
      <c r="E84" s="224"/>
      <c r="F84" s="232"/>
      <c r="G84" s="233"/>
      <c r="H84" s="234"/>
      <c r="I84" s="234"/>
      <c r="J84" s="235"/>
      <c r="K84" s="262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>
        <v>0</v>
      </c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</row>
    <row r="85" spans="1:60" outlineLevel="1" x14ac:dyDescent="0.2">
      <c r="A85" s="256"/>
      <c r="B85" s="213" t="s">
        <v>226</v>
      </c>
      <c r="C85" s="245"/>
      <c r="D85" s="257"/>
      <c r="E85" s="258"/>
      <c r="F85" s="259"/>
      <c r="G85" s="236"/>
      <c r="H85" s="234"/>
      <c r="I85" s="234"/>
      <c r="J85" s="235"/>
      <c r="K85" s="262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 t="s">
        <v>128</v>
      </c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</row>
    <row r="86" spans="1:60" outlineLevel="1" x14ac:dyDescent="0.2">
      <c r="A86" s="256"/>
      <c r="B86" s="213" t="s">
        <v>227</v>
      </c>
      <c r="C86" s="245"/>
      <c r="D86" s="257"/>
      <c r="E86" s="258"/>
      <c r="F86" s="259"/>
      <c r="G86" s="236"/>
      <c r="H86" s="234"/>
      <c r="I86" s="234"/>
      <c r="J86" s="235"/>
      <c r="K86" s="262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>
        <v>1</v>
      </c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</row>
    <row r="87" spans="1:60" ht="22.5" outlineLevel="1" x14ac:dyDescent="0.2">
      <c r="A87" s="260">
        <v>21</v>
      </c>
      <c r="B87" s="216" t="s">
        <v>228</v>
      </c>
      <c r="C87" s="246" t="s">
        <v>229</v>
      </c>
      <c r="D87" s="220" t="s">
        <v>230</v>
      </c>
      <c r="E87" s="225">
        <v>11</v>
      </c>
      <c r="F87" s="237"/>
      <c r="G87" s="234">
        <f>ROUND(E87*F87,2)</f>
        <v>0</v>
      </c>
      <c r="H87" s="234">
        <v>21</v>
      </c>
      <c r="I87" s="234">
        <f>G87*(1+H87/100)</f>
        <v>0</v>
      </c>
      <c r="J87" s="235" t="s">
        <v>223</v>
      </c>
      <c r="K87" s="262" t="s">
        <v>134</v>
      </c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0"/>
      <c r="AE87" s="200" t="s">
        <v>135</v>
      </c>
      <c r="AF87" s="200"/>
      <c r="AG87" s="200"/>
      <c r="AH87" s="200"/>
      <c r="AI87" s="200"/>
      <c r="AJ87" s="200"/>
      <c r="AK87" s="200"/>
      <c r="AL87" s="200"/>
      <c r="AM87" s="200">
        <v>21</v>
      </c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</row>
    <row r="88" spans="1:60" outlineLevel="1" x14ac:dyDescent="0.2">
      <c r="A88" s="256"/>
      <c r="B88" s="217"/>
      <c r="C88" s="248" t="s">
        <v>231</v>
      </c>
      <c r="D88" s="222"/>
      <c r="E88" s="227"/>
      <c r="F88" s="238"/>
      <c r="G88" s="239"/>
      <c r="H88" s="234"/>
      <c r="I88" s="234"/>
      <c r="J88" s="235"/>
      <c r="K88" s="262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5" t="str">
        <f>C88</f>
        <v>Včetně pomocného lešení o výšce podlahy do 1900 mm a pro zatížení do 1,5 kPa  (150 kg/m2).</v>
      </c>
      <c r="BB88" s="200"/>
      <c r="BC88" s="200"/>
      <c r="BD88" s="200"/>
      <c r="BE88" s="200"/>
      <c r="BF88" s="200"/>
      <c r="BG88" s="200"/>
      <c r="BH88" s="200"/>
    </row>
    <row r="89" spans="1:60" outlineLevel="1" x14ac:dyDescent="0.2">
      <c r="A89" s="256"/>
      <c r="B89" s="213" t="s">
        <v>225</v>
      </c>
      <c r="C89" s="245"/>
      <c r="D89" s="257"/>
      <c r="E89" s="258"/>
      <c r="F89" s="259"/>
      <c r="G89" s="236"/>
      <c r="H89" s="234"/>
      <c r="I89" s="234"/>
      <c r="J89" s="235"/>
      <c r="K89" s="262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>
        <v>0</v>
      </c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  <c r="AO89" s="200"/>
      <c r="AP89" s="200"/>
      <c r="AQ89" s="200"/>
      <c r="AR89" s="200"/>
      <c r="AS89" s="200"/>
      <c r="AT89" s="200"/>
      <c r="AU89" s="200"/>
      <c r="AV89" s="200"/>
      <c r="AW89" s="200"/>
      <c r="AX89" s="200"/>
      <c r="AY89" s="200"/>
      <c r="AZ89" s="200"/>
      <c r="BA89" s="200"/>
      <c r="BB89" s="200"/>
      <c r="BC89" s="200"/>
      <c r="BD89" s="200"/>
      <c r="BE89" s="200"/>
      <c r="BF89" s="200"/>
      <c r="BG89" s="200"/>
      <c r="BH89" s="200"/>
    </row>
    <row r="90" spans="1:60" outlineLevel="1" x14ac:dyDescent="0.2">
      <c r="A90" s="256"/>
      <c r="B90" s="213" t="s">
        <v>226</v>
      </c>
      <c r="C90" s="245"/>
      <c r="D90" s="257"/>
      <c r="E90" s="258"/>
      <c r="F90" s="259"/>
      <c r="G90" s="236"/>
      <c r="H90" s="234"/>
      <c r="I90" s="234"/>
      <c r="J90" s="235"/>
      <c r="K90" s="262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 t="s">
        <v>128</v>
      </c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</row>
    <row r="91" spans="1:60" outlineLevel="1" x14ac:dyDescent="0.2">
      <c r="A91" s="256"/>
      <c r="B91" s="213" t="s">
        <v>227</v>
      </c>
      <c r="C91" s="245"/>
      <c r="D91" s="257"/>
      <c r="E91" s="258"/>
      <c r="F91" s="259"/>
      <c r="G91" s="236"/>
      <c r="H91" s="234"/>
      <c r="I91" s="234"/>
      <c r="J91" s="235"/>
      <c r="K91" s="262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>
        <v>1</v>
      </c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</row>
    <row r="92" spans="1:60" ht="22.5" outlineLevel="1" x14ac:dyDescent="0.2">
      <c r="A92" s="260">
        <v>22</v>
      </c>
      <c r="B92" s="216" t="s">
        <v>232</v>
      </c>
      <c r="C92" s="246" t="s">
        <v>233</v>
      </c>
      <c r="D92" s="220" t="s">
        <v>230</v>
      </c>
      <c r="E92" s="225">
        <v>2</v>
      </c>
      <c r="F92" s="237"/>
      <c r="G92" s="234">
        <f>ROUND(E92*F92,2)</f>
        <v>0</v>
      </c>
      <c r="H92" s="234">
        <v>21</v>
      </c>
      <c r="I92" s="234">
        <f>G92*(1+H92/100)</f>
        <v>0</v>
      </c>
      <c r="J92" s="235" t="s">
        <v>223</v>
      </c>
      <c r="K92" s="262" t="s">
        <v>134</v>
      </c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 t="s">
        <v>135</v>
      </c>
      <c r="AF92" s="200"/>
      <c r="AG92" s="200"/>
      <c r="AH92" s="200"/>
      <c r="AI92" s="200"/>
      <c r="AJ92" s="200"/>
      <c r="AK92" s="200"/>
      <c r="AL92" s="200"/>
      <c r="AM92" s="200">
        <v>21</v>
      </c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</row>
    <row r="93" spans="1:60" outlineLevel="1" x14ac:dyDescent="0.2">
      <c r="A93" s="256"/>
      <c r="B93" s="217"/>
      <c r="C93" s="248" t="s">
        <v>231</v>
      </c>
      <c r="D93" s="222"/>
      <c r="E93" s="227"/>
      <c r="F93" s="238"/>
      <c r="G93" s="239"/>
      <c r="H93" s="234"/>
      <c r="I93" s="234"/>
      <c r="J93" s="235"/>
      <c r="K93" s="262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5" t="str">
        <f>C93</f>
        <v>Včetně pomocného lešení o výšce podlahy do 1900 mm a pro zatížení do 1,5 kPa  (150 kg/m2).</v>
      </c>
      <c r="BB93" s="200"/>
      <c r="BC93" s="200"/>
      <c r="BD93" s="200"/>
      <c r="BE93" s="200"/>
      <c r="BF93" s="200"/>
      <c r="BG93" s="200"/>
      <c r="BH93" s="200"/>
    </row>
    <row r="94" spans="1:60" outlineLevel="1" x14ac:dyDescent="0.2">
      <c r="A94" s="256"/>
      <c r="B94" s="213" t="s">
        <v>234</v>
      </c>
      <c r="C94" s="245"/>
      <c r="D94" s="257"/>
      <c r="E94" s="258"/>
      <c r="F94" s="259"/>
      <c r="G94" s="236"/>
      <c r="H94" s="234"/>
      <c r="I94" s="234"/>
      <c r="J94" s="235"/>
      <c r="K94" s="262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>
        <v>0</v>
      </c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</row>
    <row r="95" spans="1:60" outlineLevel="1" x14ac:dyDescent="0.2">
      <c r="A95" s="256"/>
      <c r="B95" s="213" t="s">
        <v>235</v>
      </c>
      <c r="C95" s="245"/>
      <c r="D95" s="257"/>
      <c r="E95" s="258"/>
      <c r="F95" s="259"/>
      <c r="G95" s="236"/>
      <c r="H95" s="234"/>
      <c r="I95" s="234"/>
      <c r="J95" s="235"/>
      <c r="K95" s="262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>
        <v>1</v>
      </c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0"/>
    </row>
    <row r="96" spans="1:60" outlineLevel="1" x14ac:dyDescent="0.2">
      <c r="A96" s="260">
        <v>23</v>
      </c>
      <c r="B96" s="216" t="s">
        <v>236</v>
      </c>
      <c r="C96" s="246" t="s">
        <v>237</v>
      </c>
      <c r="D96" s="220" t="s">
        <v>238</v>
      </c>
      <c r="E96" s="225">
        <v>19</v>
      </c>
      <c r="F96" s="237"/>
      <c r="G96" s="234">
        <f>ROUND(E96*F96,2)</f>
        <v>0</v>
      </c>
      <c r="H96" s="234">
        <v>21</v>
      </c>
      <c r="I96" s="234">
        <f>G96*(1+H96/100)</f>
        <v>0</v>
      </c>
      <c r="J96" s="235" t="s">
        <v>223</v>
      </c>
      <c r="K96" s="262" t="s">
        <v>134</v>
      </c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 t="s">
        <v>135</v>
      </c>
      <c r="AF96" s="200"/>
      <c r="AG96" s="200"/>
      <c r="AH96" s="200"/>
      <c r="AI96" s="200"/>
      <c r="AJ96" s="200"/>
      <c r="AK96" s="200"/>
      <c r="AL96" s="200"/>
      <c r="AM96" s="200">
        <v>21</v>
      </c>
      <c r="AN96" s="200"/>
      <c r="AO96" s="200"/>
      <c r="AP96" s="200"/>
      <c r="AQ96" s="200"/>
      <c r="AR96" s="200"/>
      <c r="AS96" s="200"/>
      <c r="AT96" s="200"/>
      <c r="AU96" s="200"/>
      <c r="AV96" s="200"/>
      <c r="AW96" s="200"/>
      <c r="AX96" s="200"/>
      <c r="AY96" s="200"/>
      <c r="AZ96" s="200"/>
      <c r="BA96" s="200"/>
      <c r="BB96" s="200"/>
      <c r="BC96" s="200"/>
      <c r="BD96" s="200"/>
      <c r="BE96" s="200"/>
      <c r="BF96" s="200"/>
      <c r="BG96" s="200"/>
      <c r="BH96" s="200"/>
    </row>
    <row r="97" spans="1:60" outlineLevel="1" x14ac:dyDescent="0.2">
      <c r="A97" s="256"/>
      <c r="B97" s="217"/>
      <c r="C97" s="248" t="s">
        <v>231</v>
      </c>
      <c r="D97" s="222"/>
      <c r="E97" s="227"/>
      <c r="F97" s="238"/>
      <c r="G97" s="239"/>
      <c r="H97" s="234"/>
      <c r="I97" s="234"/>
      <c r="J97" s="235"/>
      <c r="K97" s="262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W97" s="200"/>
      <c r="AX97" s="200"/>
      <c r="AY97" s="200"/>
      <c r="AZ97" s="200"/>
      <c r="BA97" s="205" t="str">
        <f>C97</f>
        <v>Včetně pomocného lešení o výšce podlahy do 1900 mm a pro zatížení do 1,5 kPa  (150 kg/m2).</v>
      </c>
      <c r="BB97" s="200"/>
      <c r="BC97" s="200"/>
      <c r="BD97" s="200"/>
      <c r="BE97" s="200"/>
      <c r="BF97" s="200"/>
      <c r="BG97" s="200"/>
      <c r="BH97" s="200"/>
    </row>
    <row r="98" spans="1:60" outlineLevel="1" x14ac:dyDescent="0.2">
      <c r="A98" s="256"/>
      <c r="B98" s="217"/>
      <c r="C98" s="247" t="s">
        <v>239</v>
      </c>
      <c r="D98" s="221"/>
      <c r="E98" s="226">
        <v>19</v>
      </c>
      <c r="F98" s="234"/>
      <c r="G98" s="234"/>
      <c r="H98" s="234"/>
      <c r="I98" s="234"/>
      <c r="J98" s="235"/>
      <c r="K98" s="262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0"/>
      <c r="AT98" s="200"/>
      <c r="AU98" s="200"/>
      <c r="AV98" s="200"/>
      <c r="AW98" s="200"/>
      <c r="AX98" s="200"/>
      <c r="AY98" s="200"/>
      <c r="AZ98" s="200"/>
      <c r="BA98" s="200"/>
      <c r="BB98" s="200"/>
      <c r="BC98" s="200"/>
      <c r="BD98" s="200"/>
      <c r="BE98" s="200"/>
      <c r="BF98" s="200"/>
      <c r="BG98" s="200"/>
      <c r="BH98" s="200"/>
    </row>
    <row r="99" spans="1:60" outlineLevel="1" x14ac:dyDescent="0.2">
      <c r="A99" s="256"/>
      <c r="B99" s="213" t="s">
        <v>240</v>
      </c>
      <c r="C99" s="245"/>
      <c r="D99" s="257"/>
      <c r="E99" s="258"/>
      <c r="F99" s="259"/>
      <c r="G99" s="236"/>
      <c r="H99" s="234"/>
      <c r="I99" s="234"/>
      <c r="J99" s="235"/>
      <c r="K99" s="262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>
        <v>0</v>
      </c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0"/>
      <c r="AT99" s="200"/>
      <c r="AU99" s="200"/>
      <c r="AV99" s="200"/>
      <c r="AW99" s="200"/>
      <c r="AX99" s="200"/>
      <c r="AY99" s="200"/>
      <c r="AZ99" s="200"/>
      <c r="BA99" s="200"/>
      <c r="BB99" s="200"/>
      <c r="BC99" s="200"/>
      <c r="BD99" s="200"/>
      <c r="BE99" s="200"/>
      <c r="BF99" s="200"/>
      <c r="BG99" s="200"/>
      <c r="BH99" s="200"/>
    </row>
    <row r="100" spans="1:60" outlineLevel="1" x14ac:dyDescent="0.2">
      <c r="A100" s="256"/>
      <c r="B100" s="213" t="s">
        <v>241</v>
      </c>
      <c r="C100" s="245"/>
      <c r="D100" s="257"/>
      <c r="E100" s="258"/>
      <c r="F100" s="259"/>
      <c r="G100" s="236"/>
      <c r="H100" s="234"/>
      <c r="I100" s="234"/>
      <c r="J100" s="235"/>
      <c r="K100" s="262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 t="s">
        <v>128</v>
      </c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0"/>
      <c r="AW100" s="200"/>
      <c r="AX100" s="200"/>
      <c r="AY100" s="200"/>
      <c r="AZ100" s="200"/>
      <c r="BA100" s="200"/>
      <c r="BB100" s="200"/>
      <c r="BC100" s="200"/>
      <c r="BD100" s="200"/>
      <c r="BE100" s="200"/>
      <c r="BF100" s="200"/>
      <c r="BG100" s="200"/>
      <c r="BH100" s="200"/>
    </row>
    <row r="101" spans="1:60" outlineLevel="1" x14ac:dyDescent="0.2">
      <c r="A101" s="256"/>
      <c r="B101" s="213" t="s">
        <v>242</v>
      </c>
      <c r="C101" s="245"/>
      <c r="D101" s="257"/>
      <c r="E101" s="258"/>
      <c r="F101" s="259"/>
      <c r="G101" s="236"/>
      <c r="H101" s="234"/>
      <c r="I101" s="234"/>
      <c r="J101" s="235"/>
      <c r="K101" s="262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>
        <v>1</v>
      </c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0"/>
      <c r="AW101" s="200"/>
      <c r="AX101" s="200"/>
      <c r="AY101" s="200"/>
      <c r="AZ101" s="200"/>
      <c r="BA101" s="200"/>
      <c r="BB101" s="200"/>
      <c r="BC101" s="200"/>
      <c r="BD101" s="200"/>
      <c r="BE101" s="200"/>
      <c r="BF101" s="200"/>
      <c r="BG101" s="200"/>
      <c r="BH101" s="200"/>
    </row>
    <row r="102" spans="1:60" outlineLevel="1" x14ac:dyDescent="0.2">
      <c r="A102" s="260">
        <v>24</v>
      </c>
      <c r="B102" s="216" t="s">
        <v>243</v>
      </c>
      <c r="C102" s="246" t="s">
        <v>244</v>
      </c>
      <c r="D102" s="220" t="s">
        <v>132</v>
      </c>
      <c r="E102" s="225">
        <v>19.239999999999998</v>
      </c>
      <c r="F102" s="237"/>
      <c r="G102" s="234">
        <f>ROUND(E102*F102,2)</f>
        <v>0</v>
      </c>
      <c r="H102" s="234">
        <v>21</v>
      </c>
      <c r="I102" s="234">
        <f>G102*(1+H102/100)</f>
        <v>0</v>
      </c>
      <c r="J102" s="235" t="s">
        <v>223</v>
      </c>
      <c r="K102" s="262" t="s">
        <v>134</v>
      </c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 t="s">
        <v>135</v>
      </c>
      <c r="AF102" s="200"/>
      <c r="AG102" s="200"/>
      <c r="AH102" s="200"/>
      <c r="AI102" s="200"/>
      <c r="AJ102" s="200"/>
      <c r="AK102" s="200"/>
      <c r="AL102" s="200"/>
      <c r="AM102" s="200">
        <v>21</v>
      </c>
      <c r="AN102" s="200"/>
      <c r="AO102" s="200"/>
      <c r="AP102" s="200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0"/>
      <c r="BH102" s="200"/>
    </row>
    <row r="103" spans="1:60" outlineLevel="1" x14ac:dyDescent="0.2">
      <c r="A103" s="256"/>
      <c r="B103" s="217"/>
      <c r="C103" s="247" t="s">
        <v>245</v>
      </c>
      <c r="D103" s="221"/>
      <c r="E103" s="226">
        <v>19.239999999999998</v>
      </c>
      <c r="F103" s="234"/>
      <c r="G103" s="234"/>
      <c r="H103" s="234"/>
      <c r="I103" s="234"/>
      <c r="J103" s="235"/>
      <c r="K103" s="262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  <c r="AW103" s="200"/>
      <c r="AX103" s="200"/>
      <c r="AY103" s="200"/>
      <c r="AZ103" s="200"/>
      <c r="BA103" s="200"/>
      <c r="BB103" s="200"/>
      <c r="BC103" s="200"/>
      <c r="BD103" s="200"/>
      <c r="BE103" s="200"/>
      <c r="BF103" s="200"/>
      <c r="BG103" s="200"/>
      <c r="BH103" s="200"/>
    </row>
    <row r="104" spans="1:60" x14ac:dyDescent="0.2">
      <c r="A104" s="255" t="s">
        <v>124</v>
      </c>
      <c r="B104" s="215" t="s">
        <v>73</v>
      </c>
      <c r="C104" s="243" t="s">
        <v>74</v>
      </c>
      <c r="D104" s="218"/>
      <c r="E104" s="223"/>
      <c r="F104" s="240">
        <f>SUM(G105:G119)</f>
        <v>0</v>
      </c>
      <c r="G104" s="241"/>
      <c r="H104" s="230"/>
      <c r="I104" s="230">
        <f>SUM(I105:I119)</f>
        <v>0</v>
      </c>
      <c r="J104" s="231"/>
      <c r="K104" s="261"/>
      <c r="AE104" t="s">
        <v>125</v>
      </c>
    </row>
    <row r="105" spans="1:60" outlineLevel="1" x14ac:dyDescent="0.2">
      <c r="A105" s="256"/>
      <c r="B105" s="212" t="s">
        <v>246</v>
      </c>
      <c r="C105" s="244"/>
      <c r="D105" s="219"/>
      <c r="E105" s="224"/>
      <c r="F105" s="232"/>
      <c r="G105" s="233"/>
      <c r="H105" s="234"/>
      <c r="I105" s="234"/>
      <c r="J105" s="235"/>
      <c r="K105" s="262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>
        <v>0</v>
      </c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</row>
    <row r="106" spans="1:60" outlineLevel="1" x14ac:dyDescent="0.2">
      <c r="A106" s="256"/>
      <c r="B106" s="213" t="s">
        <v>247</v>
      </c>
      <c r="C106" s="245"/>
      <c r="D106" s="257"/>
      <c r="E106" s="258"/>
      <c r="F106" s="259"/>
      <c r="G106" s="236"/>
      <c r="H106" s="234"/>
      <c r="I106" s="234"/>
      <c r="J106" s="235"/>
      <c r="K106" s="262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 t="s">
        <v>128</v>
      </c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</row>
    <row r="107" spans="1:60" outlineLevel="1" x14ac:dyDescent="0.2">
      <c r="A107" s="256"/>
      <c r="B107" s="213" t="s">
        <v>248</v>
      </c>
      <c r="C107" s="245"/>
      <c r="D107" s="257"/>
      <c r="E107" s="258"/>
      <c r="F107" s="259"/>
      <c r="G107" s="236"/>
      <c r="H107" s="234"/>
      <c r="I107" s="234"/>
      <c r="J107" s="235"/>
      <c r="K107" s="262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>
        <v>1</v>
      </c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200"/>
      <c r="BG107" s="200"/>
      <c r="BH107" s="200"/>
    </row>
    <row r="108" spans="1:60" outlineLevel="1" x14ac:dyDescent="0.2">
      <c r="A108" s="260">
        <v>25</v>
      </c>
      <c r="B108" s="216" t="s">
        <v>249</v>
      </c>
      <c r="C108" s="246" t="s">
        <v>250</v>
      </c>
      <c r="D108" s="220" t="s">
        <v>251</v>
      </c>
      <c r="E108" s="225">
        <v>8.3077500000000004</v>
      </c>
      <c r="F108" s="237"/>
      <c r="G108" s="234">
        <f>ROUND(E108*F108,2)</f>
        <v>0</v>
      </c>
      <c r="H108" s="234">
        <v>21</v>
      </c>
      <c r="I108" s="234">
        <f>G108*(1+H108/100)</f>
        <v>0</v>
      </c>
      <c r="J108" s="235" t="s">
        <v>210</v>
      </c>
      <c r="K108" s="262" t="s">
        <v>134</v>
      </c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 t="s">
        <v>135</v>
      </c>
      <c r="AF108" s="200"/>
      <c r="AG108" s="200"/>
      <c r="AH108" s="200"/>
      <c r="AI108" s="200"/>
      <c r="AJ108" s="200"/>
      <c r="AK108" s="200"/>
      <c r="AL108" s="200"/>
      <c r="AM108" s="200">
        <v>21</v>
      </c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0"/>
      <c r="AZ108" s="200"/>
      <c r="BA108" s="200"/>
      <c r="BB108" s="200"/>
      <c r="BC108" s="200"/>
      <c r="BD108" s="200"/>
      <c r="BE108" s="200"/>
      <c r="BF108" s="200"/>
      <c r="BG108" s="200"/>
      <c r="BH108" s="200"/>
    </row>
    <row r="109" spans="1:60" outlineLevel="1" x14ac:dyDescent="0.2">
      <c r="A109" s="256"/>
      <c r="B109" s="217"/>
      <c r="C109" s="247" t="s">
        <v>252</v>
      </c>
      <c r="D109" s="221"/>
      <c r="E109" s="226"/>
      <c r="F109" s="234"/>
      <c r="G109" s="234"/>
      <c r="H109" s="234"/>
      <c r="I109" s="234"/>
      <c r="J109" s="235"/>
      <c r="K109" s="262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0"/>
      <c r="AZ109" s="200"/>
      <c r="BA109" s="200"/>
      <c r="BB109" s="200"/>
      <c r="BC109" s="200"/>
      <c r="BD109" s="200"/>
      <c r="BE109" s="200"/>
      <c r="BF109" s="200"/>
      <c r="BG109" s="200"/>
      <c r="BH109" s="200"/>
    </row>
    <row r="110" spans="1:60" outlineLevel="1" x14ac:dyDescent="0.2">
      <c r="A110" s="256"/>
      <c r="B110" s="217"/>
      <c r="C110" s="247" t="s">
        <v>253</v>
      </c>
      <c r="D110" s="221"/>
      <c r="E110" s="226"/>
      <c r="F110" s="234"/>
      <c r="G110" s="234"/>
      <c r="H110" s="234"/>
      <c r="I110" s="234"/>
      <c r="J110" s="235"/>
      <c r="K110" s="262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0"/>
      <c r="AZ110" s="200"/>
      <c r="BA110" s="200"/>
      <c r="BB110" s="200"/>
      <c r="BC110" s="200"/>
      <c r="BD110" s="200"/>
      <c r="BE110" s="200"/>
      <c r="BF110" s="200"/>
      <c r="BG110" s="200"/>
      <c r="BH110" s="200"/>
    </row>
    <row r="111" spans="1:60" outlineLevel="1" x14ac:dyDescent="0.2">
      <c r="A111" s="256"/>
      <c r="B111" s="217"/>
      <c r="C111" s="247" t="s">
        <v>254</v>
      </c>
      <c r="D111" s="221"/>
      <c r="E111" s="226">
        <v>8.3077500000000004</v>
      </c>
      <c r="F111" s="234"/>
      <c r="G111" s="234"/>
      <c r="H111" s="234"/>
      <c r="I111" s="234"/>
      <c r="J111" s="235"/>
      <c r="K111" s="262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0"/>
      <c r="BF111" s="200"/>
      <c r="BG111" s="200"/>
      <c r="BH111" s="200"/>
    </row>
    <row r="112" spans="1:60" outlineLevel="1" x14ac:dyDescent="0.2">
      <c r="A112" s="256"/>
      <c r="B112" s="213" t="s">
        <v>246</v>
      </c>
      <c r="C112" s="245"/>
      <c r="D112" s="257"/>
      <c r="E112" s="258"/>
      <c r="F112" s="259"/>
      <c r="G112" s="236"/>
      <c r="H112" s="234"/>
      <c r="I112" s="234"/>
      <c r="J112" s="235"/>
      <c r="K112" s="262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>
        <v>0</v>
      </c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0"/>
      <c r="AU112" s="200"/>
      <c r="AV112" s="200"/>
      <c r="AW112" s="200"/>
      <c r="AX112" s="200"/>
      <c r="AY112" s="200"/>
      <c r="AZ112" s="200"/>
      <c r="BA112" s="200"/>
      <c r="BB112" s="200"/>
      <c r="BC112" s="200"/>
      <c r="BD112" s="200"/>
      <c r="BE112" s="200"/>
      <c r="BF112" s="200"/>
      <c r="BG112" s="200"/>
      <c r="BH112" s="200"/>
    </row>
    <row r="113" spans="1:60" outlineLevel="1" x14ac:dyDescent="0.2">
      <c r="A113" s="256"/>
      <c r="B113" s="213" t="s">
        <v>247</v>
      </c>
      <c r="C113" s="245"/>
      <c r="D113" s="257"/>
      <c r="E113" s="258"/>
      <c r="F113" s="259"/>
      <c r="G113" s="236"/>
      <c r="H113" s="234"/>
      <c r="I113" s="234"/>
      <c r="J113" s="235"/>
      <c r="K113" s="262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 t="s">
        <v>128</v>
      </c>
      <c r="AF113" s="200"/>
      <c r="AG113" s="200"/>
      <c r="AH113" s="200"/>
      <c r="AI113" s="200"/>
      <c r="AJ113" s="200"/>
      <c r="AK113" s="200"/>
      <c r="AL113" s="200"/>
      <c r="AM113" s="200"/>
      <c r="AN113" s="200"/>
      <c r="AO113" s="200"/>
      <c r="AP113" s="200"/>
      <c r="AQ113" s="200"/>
      <c r="AR113" s="200"/>
      <c r="AS113" s="200"/>
      <c r="AT113" s="200"/>
      <c r="AU113" s="200"/>
      <c r="AV113" s="200"/>
      <c r="AW113" s="200"/>
      <c r="AX113" s="200"/>
      <c r="AY113" s="200"/>
      <c r="AZ113" s="200"/>
      <c r="BA113" s="200"/>
      <c r="BB113" s="200"/>
      <c r="BC113" s="200"/>
      <c r="BD113" s="200"/>
      <c r="BE113" s="200"/>
      <c r="BF113" s="200"/>
      <c r="BG113" s="200"/>
      <c r="BH113" s="200"/>
    </row>
    <row r="114" spans="1:60" outlineLevel="1" x14ac:dyDescent="0.2">
      <c r="A114" s="256"/>
      <c r="B114" s="213" t="s">
        <v>248</v>
      </c>
      <c r="C114" s="245"/>
      <c r="D114" s="257"/>
      <c r="E114" s="258"/>
      <c r="F114" s="259"/>
      <c r="G114" s="236"/>
      <c r="H114" s="234"/>
      <c r="I114" s="234"/>
      <c r="J114" s="235"/>
      <c r="K114" s="262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>
        <v>1</v>
      </c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0"/>
      <c r="BF114" s="200"/>
      <c r="BG114" s="200"/>
      <c r="BH114" s="200"/>
    </row>
    <row r="115" spans="1:60" outlineLevel="1" x14ac:dyDescent="0.2">
      <c r="A115" s="256"/>
      <c r="B115" s="213" t="s">
        <v>255</v>
      </c>
      <c r="C115" s="245"/>
      <c r="D115" s="257"/>
      <c r="E115" s="258"/>
      <c r="F115" s="259"/>
      <c r="G115" s="236"/>
      <c r="H115" s="234"/>
      <c r="I115" s="234"/>
      <c r="J115" s="235"/>
      <c r="K115" s="262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>
        <v>2</v>
      </c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200"/>
      <c r="BG115" s="200"/>
      <c r="BH115" s="200"/>
    </row>
    <row r="116" spans="1:60" outlineLevel="1" x14ac:dyDescent="0.2">
      <c r="A116" s="260">
        <v>26</v>
      </c>
      <c r="B116" s="216" t="s">
        <v>256</v>
      </c>
      <c r="C116" s="246" t="s">
        <v>257</v>
      </c>
      <c r="D116" s="220" t="s">
        <v>251</v>
      </c>
      <c r="E116" s="225">
        <v>8.3077500000000004</v>
      </c>
      <c r="F116" s="237"/>
      <c r="G116" s="234">
        <f>ROUND(E116*F116,2)</f>
        <v>0</v>
      </c>
      <c r="H116" s="234">
        <v>21</v>
      </c>
      <c r="I116" s="234">
        <f>G116*(1+H116/100)</f>
        <v>0</v>
      </c>
      <c r="J116" s="235" t="s">
        <v>210</v>
      </c>
      <c r="K116" s="262" t="s">
        <v>134</v>
      </c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 t="s">
        <v>135</v>
      </c>
      <c r="AF116" s="200"/>
      <c r="AG116" s="200"/>
      <c r="AH116" s="200"/>
      <c r="AI116" s="200"/>
      <c r="AJ116" s="200"/>
      <c r="AK116" s="200"/>
      <c r="AL116" s="200"/>
      <c r="AM116" s="200">
        <v>21</v>
      </c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</row>
    <row r="117" spans="1:60" outlineLevel="1" x14ac:dyDescent="0.2">
      <c r="A117" s="256"/>
      <c r="B117" s="217"/>
      <c r="C117" s="247" t="s">
        <v>252</v>
      </c>
      <c r="D117" s="221"/>
      <c r="E117" s="226"/>
      <c r="F117" s="234"/>
      <c r="G117" s="234"/>
      <c r="H117" s="234"/>
      <c r="I117" s="234"/>
      <c r="J117" s="235"/>
      <c r="K117" s="262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</row>
    <row r="118" spans="1:60" outlineLevel="1" x14ac:dyDescent="0.2">
      <c r="A118" s="256"/>
      <c r="B118" s="217"/>
      <c r="C118" s="247" t="s">
        <v>253</v>
      </c>
      <c r="D118" s="221"/>
      <c r="E118" s="226"/>
      <c r="F118" s="234"/>
      <c r="G118" s="234"/>
      <c r="H118" s="234"/>
      <c r="I118" s="234"/>
      <c r="J118" s="235"/>
      <c r="K118" s="262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</row>
    <row r="119" spans="1:60" outlineLevel="1" x14ac:dyDescent="0.2">
      <c r="A119" s="256"/>
      <c r="B119" s="217"/>
      <c r="C119" s="247" t="s">
        <v>254</v>
      </c>
      <c r="D119" s="221"/>
      <c r="E119" s="226">
        <v>8.3077500000000004</v>
      </c>
      <c r="F119" s="234"/>
      <c r="G119" s="234"/>
      <c r="H119" s="234"/>
      <c r="I119" s="234"/>
      <c r="J119" s="235"/>
      <c r="K119" s="262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</row>
    <row r="120" spans="1:60" x14ac:dyDescent="0.2">
      <c r="A120" s="255" t="s">
        <v>124</v>
      </c>
      <c r="B120" s="215" t="s">
        <v>75</v>
      </c>
      <c r="C120" s="243" t="s">
        <v>76</v>
      </c>
      <c r="D120" s="218"/>
      <c r="E120" s="223"/>
      <c r="F120" s="240">
        <f>SUM(G121:G142)</f>
        <v>0</v>
      </c>
      <c r="G120" s="241"/>
      <c r="H120" s="230"/>
      <c r="I120" s="230">
        <f>SUM(I121:I142)</f>
        <v>0</v>
      </c>
      <c r="J120" s="231"/>
      <c r="K120" s="261"/>
      <c r="AE120" t="s">
        <v>125</v>
      </c>
    </row>
    <row r="121" spans="1:60" outlineLevel="1" x14ac:dyDescent="0.2">
      <c r="A121" s="256"/>
      <c r="B121" s="212" t="s">
        <v>258</v>
      </c>
      <c r="C121" s="244"/>
      <c r="D121" s="219"/>
      <c r="E121" s="224"/>
      <c r="F121" s="232"/>
      <c r="G121" s="233"/>
      <c r="H121" s="234"/>
      <c r="I121" s="234"/>
      <c r="J121" s="235"/>
      <c r="K121" s="262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>
        <v>0</v>
      </c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</row>
    <row r="122" spans="1:60" outlineLevel="1" x14ac:dyDescent="0.2">
      <c r="A122" s="256"/>
      <c r="B122" s="213" t="s">
        <v>259</v>
      </c>
      <c r="C122" s="245"/>
      <c r="D122" s="257"/>
      <c r="E122" s="258"/>
      <c r="F122" s="259"/>
      <c r="G122" s="236"/>
      <c r="H122" s="234"/>
      <c r="I122" s="234"/>
      <c r="J122" s="235"/>
      <c r="K122" s="262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>
        <v>1</v>
      </c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</row>
    <row r="123" spans="1:60" outlineLevel="1" x14ac:dyDescent="0.2">
      <c r="A123" s="260">
        <v>27</v>
      </c>
      <c r="B123" s="216" t="s">
        <v>260</v>
      </c>
      <c r="C123" s="246" t="s">
        <v>261</v>
      </c>
      <c r="D123" s="220" t="s">
        <v>238</v>
      </c>
      <c r="E123" s="225">
        <v>0.5</v>
      </c>
      <c r="F123" s="237"/>
      <c r="G123" s="234">
        <f>ROUND(E123*F123,2)</f>
        <v>0</v>
      </c>
      <c r="H123" s="234">
        <v>21</v>
      </c>
      <c r="I123" s="234">
        <f>G123*(1+H123/100)</f>
        <v>0</v>
      </c>
      <c r="J123" s="235" t="s">
        <v>262</v>
      </c>
      <c r="K123" s="262" t="s">
        <v>134</v>
      </c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 t="s">
        <v>135</v>
      </c>
      <c r="AF123" s="200"/>
      <c r="AG123" s="200"/>
      <c r="AH123" s="200"/>
      <c r="AI123" s="200"/>
      <c r="AJ123" s="200"/>
      <c r="AK123" s="200"/>
      <c r="AL123" s="200"/>
      <c r="AM123" s="200">
        <v>21</v>
      </c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</row>
    <row r="124" spans="1:60" ht="22.5" outlineLevel="1" x14ac:dyDescent="0.2">
      <c r="A124" s="260">
        <v>28</v>
      </c>
      <c r="B124" s="216" t="s">
        <v>263</v>
      </c>
      <c r="C124" s="246" t="s">
        <v>264</v>
      </c>
      <c r="D124" s="220" t="s">
        <v>238</v>
      </c>
      <c r="E124" s="225">
        <v>0.5</v>
      </c>
      <c r="F124" s="237"/>
      <c r="G124" s="234">
        <f>ROUND(E124*F124,2)</f>
        <v>0</v>
      </c>
      <c r="H124" s="234">
        <v>21</v>
      </c>
      <c r="I124" s="234">
        <f>G124*(1+H124/100)</f>
        <v>0</v>
      </c>
      <c r="J124" s="235" t="s">
        <v>265</v>
      </c>
      <c r="K124" s="262" t="s">
        <v>134</v>
      </c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 t="s">
        <v>266</v>
      </c>
      <c r="AF124" s="200"/>
      <c r="AG124" s="200"/>
      <c r="AH124" s="200"/>
      <c r="AI124" s="200"/>
      <c r="AJ124" s="200"/>
      <c r="AK124" s="200"/>
      <c r="AL124" s="200"/>
      <c r="AM124" s="200">
        <v>21</v>
      </c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</row>
    <row r="125" spans="1:60" outlineLevel="1" x14ac:dyDescent="0.2">
      <c r="A125" s="256"/>
      <c r="B125" s="213" t="s">
        <v>267</v>
      </c>
      <c r="C125" s="245"/>
      <c r="D125" s="257"/>
      <c r="E125" s="258"/>
      <c r="F125" s="259"/>
      <c r="G125" s="236"/>
      <c r="H125" s="234"/>
      <c r="I125" s="234"/>
      <c r="J125" s="235"/>
      <c r="K125" s="262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>
        <v>0</v>
      </c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  <c r="AQ125" s="200"/>
      <c r="AR125" s="200"/>
      <c r="AS125" s="200"/>
      <c r="AT125" s="200"/>
      <c r="AU125" s="200"/>
      <c r="AV125" s="200"/>
      <c r="AW125" s="200"/>
      <c r="AX125" s="200"/>
      <c r="AY125" s="200"/>
      <c r="AZ125" s="200"/>
      <c r="BA125" s="200"/>
      <c r="BB125" s="200"/>
      <c r="BC125" s="200"/>
      <c r="BD125" s="200"/>
      <c r="BE125" s="200"/>
      <c r="BF125" s="200"/>
      <c r="BG125" s="200"/>
      <c r="BH125" s="200"/>
    </row>
    <row r="126" spans="1:60" outlineLevel="1" x14ac:dyDescent="0.2">
      <c r="A126" s="256"/>
      <c r="B126" s="213" t="s">
        <v>268</v>
      </c>
      <c r="C126" s="245"/>
      <c r="D126" s="257"/>
      <c r="E126" s="258"/>
      <c r="F126" s="259"/>
      <c r="G126" s="236"/>
      <c r="H126" s="234"/>
      <c r="I126" s="234"/>
      <c r="J126" s="235"/>
      <c r="K126" s="262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 t="s">
        <v>128</v>
      </c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200"/>
      <c r="AW126" s="200"/>
      <c r="AX126" s="200"/>
      <c r="AY126" s="200"/>
      <c r="AZ126" s="200"/>
      <c r="BA126" s="200"/>
      <c r="BB126" s="200"/>
      <c r="BC126" s="200"/>
      <c r="BD126" s="200"/>
      <c r="BE126" s="200"/>
      <c r="BF126" s="200"/>
      <c r="BG126" s="200"/>
      <c r="BH126" s="200"/>
    </row>
    <row r="127" spans="1:60" outlineLevel="1" x14ac:dyDescent="0.2">
      <c r="A127" s="260">
        <v>29</v>
      </c>
      <c r="B127" s="216" t="s">
        <v>269</v>
      </c>
      <c r="C127" s="246" t="s">
        <v>270</v>
      </c>
      <c r="D127" s="220" t="s">
        <v>251</v>
      </c>
      <c r="E127" s="225">
        <v>5.1000000000000004E-4</v>
      </c>
      <c r="F127" s="237"/>
      <c r="G127" s="234">
        <f>ROUND(E127*F127,2)</f>
        <v>0</v>
      </c>
      <c r="H127" s="234">
        <v>21</v>
      </c>
      <c r="I127" s="234">
        <f>G127*(1+H127/100)</f>
        <v>0</v>
      </c>
      <c r="J127" s="235" t="s">
        <v>262</v>
      </c>
      <c r="K127" s="262" t="s">
        <v>134</v>
      </c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 t="s">
        <v>135</v>
      </c>
      <c r="AF127" s="200"/>
      <c r="AG127" s="200"/>
      <c r="AH127" s="200"/>
      <c r="AI127" s="200"/>
      <c r="AJ127" s="200"/>
      <c r="AK127" s="200"/>
      <c r="AL127" s="200"/>
      <c r="AM127" s="200">
        <v>21</v>
      </c>
      <c r="AN127" s="200"/>
      <c r="AO127" s="200"/>
      <c r="AP127" s="200"/>
      <c r="AQ127" s="200"/>
      <c r="AR127" s="200"/>
      <c r="AS127" s="200"/>
      <c r="AT127" s="200"/>
      <c r="AU127" s="200"/>
      <c r="AV127" s="200"/>
      <c r="AW127" s="200"/>
      <c r="AX127" s="200"/>
      <c r="AY127" s="200"/>
      <c r="AZ127" s="200"/>
      <c r="BA127" s="200"/>
      <c r="BB127" s="200"/>
      <c r="BC127" s="200"/>
      <c r="BD127" s="200"/>
      <c r="BE127" s="200"/>
      <c r="BF127" s="200"/>
      <c r="BG127" s="200"/>
      <c r="BH127" s="200"/>
    </row>
    <row r="128" spans="1:60" outlineLevel="1" x14ac:dyDescent="0.2">
      <c r="A128" s="256"/>
      <c r="B128" s="217"/>
      <c r="C128" s="247" t="s">
        <v>252</v>
      </c>
      <c r="D128" s="221"/>
      <c r="E128" s="226"/>
      <c r="F128" s="234"/>
      <c r="G128" s="234"/>
      <c r="H128" s="234"/>
      <c r="I128" s="234"/>
      <c r="J128" s="235"/>
      <c r="K128" s="262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200"/>
      <c r="AT128" s="200"/>
      <c r="AU128" s="200"/>
      <c r="AV128" s="200"/>
      <c r="AW128" s="200"/>
      <c r="AX128" s="200"/>
      <c r="AY128" s="200"/>
      <c r="AZ128" s="200"/>
      <c r="BA128" s="200"/>
      <c r="BB128" s="200"/>
      <c r="BC128" s="200"/>
      <c r="BD128" s="200"/>
      <c r="BE128" s="200"/>
      <c r="BF128" s="200"/>
      <c r="BG128" s="200"/>
      <c r="BH128" s="200"/>
    </row>
    <row r="129" spans="1:60" outlineLevel="1" x14ac:dyDescent="0.2">
      <c r="A129" s="256"/>
      <c r="B129" s="217"/>
      <c r="C129" s="247" t="s">
        <v>271</v>
      </c>
      <c r="D129" s="221"/>
      <c r="E129" s="226"/>
      <c r="F129" s="234"/>
      <c r="G129" s="234"/>
      <c r="H129" s="234"/>
      <c r="I129" s="234"/>
      <c r="J129" s="235"/>
      <c r="K129" s="262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  <c r="AQ129" s="200"/>
      <c r="AR129" s="200"/>
      <c r="AS129" s="200"/>
      <c r="AT129" s="200"/>
      <c r="AU129" s="200"/>
      <c r="AV129" s="200"/>
      <c r="AW129" s="200"/>
      <c r="AX129" s="200"/>
      <c r="AY129" s="200"/>
      <c r="AZ129" s="200"/>
      <c r="BA129" s="200"/>
      <c r="BB129" s="200"/>
      <c r="BC129" s="200"/>
      <c r="BD129" s="200"/>
      <c r="BE129" s="200"/>
      <c r="BF129" s="200"/>
      <c r="BG129" s="200"/>
      <c r="BH129" s="200"/>
    </row>
    <row r="130" spans="1:60" outlineLevel="1" x14ac:dyDescent="0.2">
      <c r="A130" s="256"/>
      <c r="B130" s="217"/>
      <c r="C130" s="247" t="s">
        <v>272</v>
      </c>
      <c r="D130" s="221"/>
      <c r="E130" s="226">
        <v>5.1000000000000004E-4</v>
      </c>
      <c r="F130" s="234"/>
      <c r="G130" s="234"/>
      <c r="H130" s="234"/>
      <c r="I130" s="234"/>
      <c r="J130" s="235"/>
      <c r="K130" s="262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0"/>
      <c r="AW130" s="200"/>
      <c r="AX130" s="200"/>
      <c r="AY130" s="200"/>
      <c r="AZ130" s="200"/>
      <c r="BA130" s="200"/>
      <c r="BB130" s="200"/>
      <c r="BC130" s="200"/>
      <c r="BD130" s="200"/>
      <c r="BE130" s="200"/>
      <c r="BF130" s="200"/>
      <c r="BG130" s="200"/>
      <c r="BH130" s="200"/>
    </row>
    <row r="131" spans="1:60" outlineLevel="1" x14ac:dyDescent="0.2">
      <c r="A131" s="256"/>
      <c r="B131" s="213" t="s">
        <v>273</v>
      </c>
      <c r="C131" s="245"/>
      <c r="D131" s="257"/>
      <c r="E131" s="258"/>
      <c r="F131" s="259"/>
      <c r="G131" s="236"/>
      <c r="H131" s="234"/>
      <c r="I131" s="234"/>
      <c r="J131" s="235"/>
      <c r="K131" s="262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>
        <v>1</v>
      </c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  <c r="AQ131" s="200"/>
      <c r="AR131" s="200"/>
      <c r="AS131" s="200"/>
      <c r="AT131" s="200"/>
      <c r="AU131" s="200"/>
      <c r="AV131" s="200"/>
      <c r="AW131" s="200"/>
      <c r="AX131" s="200"/>
      <c r="AY131" s="200"/>
      <c r="AZ131" s="200"/>
      <c r="BA131" s="200"/>
      <c r="BB131" s="200"/>
      <c r="BC131" s="200"/>
      <c r="BD131" s="200"/>
      <c r="BE131" s="200"/>
      <c r="BF131" s="200"/>
      <c r="BG131" s="200"/>
      <c r="BH131" s="200"/>
    </row>
    <row r="132" spans="1:60" outlineLevel="1" x14ac:dyDescent="0.2">
      <c r="A132" s="260">
        <v>30</v>
      </c>
      <c r="B132" s="216" t="s">
        <v>274</v>
      </c>
      <c r="C132" s="246" t="s">
        <v>275</v>
      </c>
      <c r="D132" s="220" t="s">
        <v>251</v>
      </c>
      <c r="E132" s="225">
        <v>5.1000000000000004E-4</v>
      </c>
      <c r="F132" s="237"/>
      <c r="G132" s="234">
        <f>ROUND(E132*F132,2)</f>
        <v>0</v>
      </c>
      <c r="H132" s="234">
        <v>21</v>
      </c>
      <c r="I132" s="234">
        <f>G132*(1+H132/100)</f>
        <v>0</v>
      </c>
      <c r="J132" s="235" t="s">
        <v>262</v>
      </c>
      <c r="K132" s="262" t="s">
        <v>134</v>
      </c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 t="s">
        <v>135</v>
      </c>
      <c r="AF132" s="200"/>
      <c r="AG132" s="200"/>
      <c r="AH132" s="200"/>
      <c r="AI132" s="200"/>
      <c r="AJ132" s="200"/>
      <c r="AK132" s="200"/>
      <c r="AL132" s="200"/>
      <c r="AM132" s="200">
        <v>21</v>
      </c>
      <c r="AN132" s="200"/>
      <c r="AO132" s="200"/>
      <c r="AP132" s="200"/>
      <c r="AQ132" s="200"/>
      <c r="AR132" s="200"/>
      <c r="AS132" s="200"/>
      <c r="AT132" s="200"/>
      <c r="AU132" s="200"/>
      <c r="AV132" s="200"/>
      <c r="AW132" s="200"/>
      <c r="AX132" s="200"/>
      <c r="AY132" s="200"/>
      <c r="AZ132" s="200"/>
      <c r="BA132" s="200"/>
      <c r="BB132" s="200"/>
      <c r="BC132" s="200"/>
      <c r="BD132" s="200"/>
      <c r="BE132" s="200"/>
      <c r="BF132" s="200"/>
      <c r="BG132" s="200"/>
      <c r="BH132" s="200"/>
    </row>
    <row r="133" spans="1:60" outlineLevel="1" x14ac:dyDescent="0.2">
      <c r="A133" s="256"/>
      <c r="B133" s="217"/>
      <c r="C133" s="247" t="s">
        <v>252</v>
      </c>
      <c r="D133" s="221"/>
      <c r="E133" s="226"/>
      <c r="F133" s="234"/>
      <c r="G133" s="234"/>
      <c r="H133" s="234"/>
      <c r="I133" s="234"/>
      <c r="J133" s="235"/>
      <c r="K133" s="262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</row>
    <row r="134" spans="1:60" outlineLevel="1" x14ac:dyDescent="0.2">
      <c r="A134" s="256"/>
      <c r="B134" s="217"/>
      <c r="C134" s="247" t="s">
        <v>271</v>
      </c>
      <c r="D134" s="221"/>
      <c r="E134" s="226"/>
      <c r="F134" s="234"/>
      <c r="G134" s="234"/>
      <c r="H134" s="234"/>
      <c r="I134" s="234"/>
      <c r="J134" s="235"/>
      <c r="K134" s="262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</row>
    <row r="135" spans="1:60" outlineLevel="1" x14ac:dyDescent="0.2">
      <c r="A135" s="256"/>
      <c r="B135" s="217"/>
      <c r="C135" s="247" t="s">
        <v>272</v>
      </c>
      <c r="D135" s="221"/>
      <c r="E135" s="226">
        <v>5.1000000000000004E-4</v>
      </c>
      <c r="F135" s="234"/>
      <c r="G135" s="234"/>
      <c r="H135" s="234"/>
      <c r="I135" s="234"/>
      <c r="J135" s="235"/>
      <c r="K135" s="262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</row>
    <row r="136" spans="1:60" outlineLevel="1" x14ac:dyDescent="0.2">
      <c r="A136" s="256"/>
      <c r="B136" s="213" t="s">
        <v>267</v>
      </c>
      <c r="C136" s="245"/>
      <c r="D136" s="257"/>
      <c r="E136" s="258"/>
      <c r="F136" s="259"/>
      <c r="G136" s="236"/>
      <c r="H136" s="234"/>
      <c r="I136" s="234"/>
      <c r="J136" s="235"/>
      <c r="K136" s="262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>
        <v>0</v>
      </c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</row>
    <row r="137" spans="1:60" outlineLevel="1" x14ac:dyDescent="0.2">
      <c r="A137" s="256"/>
      <c r="B137" s="213" t="s">
        <v>268</v>
      </c>
      <c r="C137" s="245"/>
      <c r="D137" s="257"/>
      <c r="E137" s="258"/>
      <c r="F137" s="259"/>
      <c r="G137" s="236"/>
      <c r="H137" s="234"/>
      <c r="I137" s="234"/>
      <c r="J137" s="235"/>
      <c r="K137" s="262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 t="s">
        <v>128</v>
      </c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</row>
    <row r="138" spans="1:60" outlineLevel="1" x14ac:dyDescent="0.2">
      <c r="A138" s="256"/>
      <c r="B138" s="213" t="s">
        <v>273</v>
      </c>
      <c r="C138" s="245"/>
      <c r="D138" s="257"/>
      <c r="E138" s="258"/>
      <c r="F138" s="259"/>
      <c r="G138" s="236"/>
      <c r="H138" s="234"/>
      <c r="I138" s="234"/>
      <c r="J138" s="235"/>
      <c r="K138" s="262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>
        <v>1</v>
      </c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</row>
    <row r="139" spans="1:60" outlineLevel="1" x14ac:dyDescent="0.2">
      <c r="A139" s="260">
        <v>31</v>
      </c>
      <c r="B139" s="216" t="s">
        <v>276</v>
      </c>
      <c r="C139" s="246" t="s">
        <v>277</v>
      </c>
      <c r="D139" s="220" t="s">
        <v>251</v>
      </c>
      <c r="E139" s="225">
        <v>2.5500000000000002E-3</v>
      </c>
      <c r="F139" s="237"/>
      <c r="G139" s="234">
        <f>ROUND(E139*F139,2)</f>
        <v>0</v>
      </c>
      <c r="H139" s="234">
        <v>21</v>
      </c>
      <c r="I139" s="234">
        <f>G139*(1+H139/100)</f>
        <v>0</v>
      </c>
      <c r="J139" s="235" t="s">
        <v>262</v>
      </c>
      <c r="K139" s="262" t="s">
        <v>134</v>
      </c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 t="s">
        <v>135</v>
      </c>
      <c r="AF139" s="200"/>
      <c r="AG139" s="200"/>
      <c r="AH139" s="200"/>
      <c r="AI139" s="200"/>
      <c r="AJ139" s="200"/>
      <c r="AK139" s="200"/>
      <c r="AL139" s="200"/>
      <c r="AM139" s="200">
        <v>21</v>
      </c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</row>
    <row r="140" spans="1:60" outlineLevel="1" x14ac:dyDescent="0.2">
      <c r="A140" s="256"/>
      <c r="B140" s="217"/>
      <c r="C140" s="247" t="s">
        <v>252</v>
      </c>
      <c r="D140" s="221"/>
      <c r="E140" s="226"/>
      <c r="F140" s="234"/>
      <c r="G140" s="234"/>
      <c r="H140" s="234"/>
      <c r="I140" s="234"/>
      <c r="J140" s="235"/>
      <c r="K140" s="262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</row>
    <row r="141" spans="1:60" outlineLevel="1" x14ac:dyDescent="0.2">
      <c r="A141" s="256"/>
      <c r="B141" s="217"/>
      <c r="C141" s="247" t="s">
        <v>271</v>
      </c>
      <c r="D141" s="221"/>
      <c r="E141" s="226"/>
      <c r="F141" s="234"/>
      <c r="G141" s="234"/>
      <c r="H141" s="234"/>
      <c r="I141" s="234"/>
      <c r="J141" s="235"/>
      <c r="K141" s="262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</row>
    <row r="142" spans="1:60" outlineLevel="1" x14ac:dyDescent="0.2">
      <c r="A142" s="256"/>
      <c r="B142" s="217"/>
      <c r="C142" s="247" t="s">
        <v>278</v>
      </c>
      <c r="D142" s="221"/>
      <c r="E142" s="226">
        <v>2.5500000000000002E-3</v>
      </c>
      <c r="F142" s="234"/>
      <c r="G142" s="234"/>
      <c r="H142" s="234"/>
      <c r="I142" s="234"/>
      <c r="J142" s="235"/>
      <c r="K142" s="262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</row>
    <row r="143" spans="1:60" x14ac:dyDescent="0.2">
      <c r="A143" s="255" t="s">
        <v>124</v>
      </c>
      <c r="B143" s="215" t="s">
        <v>87</v>
      </c>
      <c r="C143" s="243" t="s">
        <v>88</v>
      </c>
      <c r="D143" s="218"/>
      <c r="E143" s="223"/>
      <c r="F143" s="240">
        <f>SUM(G144:G145)</f>
        <v>0</v>
      </c>
      <c r="G143" s="241"/>
      <c r="H143" s="230"/>
      <c r="I143" s="230">
        <f>SUM(I144:I145)</f>
        <v>0</v>
      </c>
      <c r="J143" s="231"/>
      <c r="K143" s="261"/>
      <c r="AE143" t="s">
        <v>125</v>
      </c>
    </row>
    <row r="144" spans="1:60" outlineLevel="1" x14ac:dyDescent="0.2">
      <c r="A144" s="256"/>
      <c r="B144" s="212" t="s">
        <v>279</v>
      </c>
      <c r="C144" s="244"/>
      <c r="D144" s="219"/>
      <c r="E144" s="224"/>
      <c r="F144" s="232"/>
      <c r="G144" s="233"/>
      <c r="H144" s="234"/>
      <c r="I144" s="234"/>
      <c r="J144" s="235"/>
      <c r="K144" s="262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  <c r="AA144" s="200"/>
      <c r="AB144" s="200"/>
      <c r="AC144" s="200">
        <v>0</v>
      </c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0"/>
      <c r="AW144" s="200"/>
      <c r="AX144" s="200"/>
      <c r="AY144" s="200"/>
      <c r="AZ144" s="200"/>
      <c r="BA144" s="200"/>
      <c r="BB144" s="200"/>
      <c r="BC144" s="200"/>
      <c r="BD144" s="200"/>
      <c r="BE144" s="200"/>
      <c r="BF144" s="200"/>
      <c r="BG144" s="200"/>
      <c r="BH144" s="200"/>
    </row>
    <row r="145" spans="1:60" outlineLevel="1" x14ac:dyDescent="0.2">
      <c r="A145" s="260">
        <v>32</v>
      </c>
      <c r="B145" s="216" t="s">
        <v>280</v>
      </c>
      <c r="C145" s="246" t="s">
        <v>281</v>
      </c>
      <c r="D145" s="220" t="s">
        <v>230</v>
      </c>
      <c r="E145" s="225">
        <v>2</v>
      </c>
      <c r="F145" s="237"/>
      <c r="G145" s="234">
        <f>ROUND(E145*F145,2)</f>
        <v>0</v>
      </c>
      <c r="H145" s="234">
        <v>21</v>
      </c>
      <c r="I145" s="234">
        <f>G145*(1+H145/100)</f>
        <v>0</v>
      </c>
      <c r="J145" s="235" t="s">
        <v>282</v>
      </c>
      <c r="K145" s="262" t="s">
        <v>134</v>
      </c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 t="s">
        <v>135</v>
      </c>
      <c r="AF145" s="200"/>
      <c r="AG145" s="200"/>
      <c r="AH145" s="200"/>
      <c r="AI145" s="200"/>
      <c r="AJ145" s="200"/>
      <c r="AK145" s="200"/>
      <c r="AL145" s="200"/>
      <c r="AM145" s="200">
        <v>21</v>
      </c>
      <c r="AN145" s="200"/>
      <c r="AO145" s="200"/>
      <c r="AP145" s="200"/>
      <c r="AQ145" s="200"/>
      <c r="AR145" s="200"/>
      <c r="AS145" s="200"/>
      <c r="AT145" s="200"/>
      <c r="AU145" s="200"/>
      <c r="AV145" s="200"/>
      <c r="AW145" s="200"/>
      <c r="AX145" s="200"/>
      <c r="AY145" s="200"/>
      <c r="AZ145" s="200"/>
      <c r="BA145" s="200"/>
      <c r="BB145" s="200"/>
      <c r="BC145" s="200"/>
      <c r="BD145" s="200"/>
      <c r="BE145" s="200"/>
      <c r="BF145" s="200"/>
      <c r="BG145" s="200"/>
      <c r="BH145" s="200"/>
    </row>
    <row r="146" spans="1:60" x14ac:dyDescent="0.2">
      <c r="A146" s="255" t="s">
        <v>124</v>
      </c>
      <c r="B146" s="215" t="s">
        <v>89</v>
      </c>
      <c r="C146" s="243" t="s">
        <v>90</v>
      </c>
      <c r="D146" s="218"/>
      <c r="E146" s="223"/>
      <c r="F146" s="240">
        <f>SUM(G147:G148)</f>
        <v>0</v>
      </c>
      <c r="G146" s="241"/>
      <c r="H146" s="230"/>
      <c r="I146" s="230">
        <f>SUM(I147:I148)</f>
        <v>0</v>
      </c>
      <c r="J146" s="231"/>
      <c r="K146" s="261"/>
      <c r="AE146" t="s">
        <v>125</v>
      </c>
    </row>
    <row r="147" spans="1:60" outlineLevel="1" x14ac:dyDescent="0.2">
      <c r="A147" s="256"/>
      <c r="B147" s="212" t="s">
        <v>283</v>
      </c>
      <c r="C147" s="244"/>
      <c r="D147" s="219"/>
      <c r="E147" s="224"/>
      <c r="F147" s="232"/>
      <c r="G147" s="233"/>
      <c r="H147" s="234"/>
      <c r="I147" s="234"/>
      <c r="J147" s="235"/>
      <c r="K147" s="262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>
        <v>0</v>
      </c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  <c r="AW147" s="200"/>
      <c r="AX147" s="200"/>
      <c r="AY147" s="200"/>
      <c r="AZ147" s="200"/>
      <c r="BA147" s="200"/>
      <c r="BB147" s="200"/>
      <c r="BC147" s="200"/>
      <c r="BD147" s="200"/>
      <c r="BE147" s="200"/>
      <c r="BF147" s="200"/>
      <c r="BG147" s="200"/>
      <c r="BH147" s="200"/>
    </row>
    <row r="148" spans="1:60" outlineLevel="1" x14ac:dyDescent="0.2">
      <c r="A148" s="260">
        <v>33</v>
      </c>
      <c r="B148" s="216" t="s">
        <v>284</v>
      </c>
      <c r="C148" s="246" t="s">
        <v>285</v>
      </c>
      <c r="D148" s="220" t="s">
        <v>132</v>
      </c>
      <c r="E148" s="225">
        <v>2</v>
      </c>
      <c r="F148" s="237"/>
      <c r="G148" s="234">
        <f>ROUND(E148*F148,2)</f>
        <v>0</v>
      </c>
      <c r="H148" s="234">
        <v>21</v>
      </c>
      <c r="I148" s="234">
        <f>G148*(1+H148/100)</f>
        <v>0</v>
      </c>
      <c r="J148" s="235" t="s">
        <v>282</v>
      </c>
      <c r="K148" s="262" t="s">
        <v>134</v>
      </c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 t="s">
        <v>135</v>
      </c>
      <c r="AF148" s="200"/>
      <c r="AG148" s="200"/>
      <c r="AH148" s="200"/>
      <c r="AI148" s="200"/>
      <c r="AJ148" s="200"/>
      <c r="AK148" s="200"/>
      <c r="AL148" s="200"/>
      <c r="AM148" s="200">
        <v>21</v>
      </c>
      <c r="AN148" s="200"/>
      <c r="AO148" s="200"/>
      <c r="AP148" s="200"/>
      <c r="AQ148" s="200"/>
      <c r="AR148" s="200"/>
      <c r="AS148" s="200"/>
      <c r="AT148" s="200"/>
      <c r="AU148" s="200"/>
      <c r="AV148" s="200"/>
      <c r="AW148" s="200"/>
      <c r="AX148" s="200"/>
      <c r="AY148" s="200"/>
      <c r="AZ148" s="200"/>
      <c r="BA148" s="200"/>
      <c r="BB148" s="200"/>
      <c r="BC148" s="200"/>
      <c r="BD148" s="200"/>
      <c r="BE148" s="200"/>
      <c r="BF148" s="200"/>
      <c r="BG148" s="200"/>
      <c r="BH148" s="200"/>
    </row>
    <row r="149" spans="1:60" x14ac:dyDescent="0.2">
      <c r="A149" s="255" t="s">
        <v>124</v>
      </c>
      <c r="B149" s="215" t="s">
        <v>91</v>
      </c>
      <c r="C149" s="243" t="s">
        <v>92</v>
      </c>
      <c r="D149" s="218"/>
      <c r="E149" s="223"/>
      <c r="F149" s="240">
        <f>SUM(G150:G154)</f>
        <v>0</v>
      </c>
      <c r="G149" s="241"/>
      <c r="H149" s="230"/>
      <c r="I149" s="230">
        <f>SUM(I150:I154)</f>
        <v>0</v>
      </c>
      <c r="J149" s="231"/>
      <c r="K149" s="261"/>
      <c r="AE149" t="s">
        <v>125</v>
      </c>
    </row>
    <row r="150" spans="1:60" outlineLevel="1" x14ac:dyDescent="0.2">
      <c r="A150" s="256"/>
      <c r="B150" s="212" t="s">
        <v>286</v>
      </c>
      <c r="C150" s="244"/>
      <c r="D150" s="219"/>
      <c r="E150" s="224"/>
      <c r="F150" s="232"/>
      <c r="G150" s="233"/>
      <c r="H150" s="234"/>
      <c r="I150" s="234"/>
      <c r="J150" s="235"/>
      <c r="K150" s="262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>
        <v>0</v>
      </c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</row>
    <row r="151" spans="1:60" outlineLevel="1" x14ac:dyDescent="0.2">
      <c r="A151" s="260">
        <v>34</v>
      </c>
      <c r="B151" s="216" t="s">
        <v>287</v>
      </c>
      <c r="C151" s="246" t="s">
        <v>288</v>
      </c>
      <c r="D151" s="220" t="s">
        <v>132</v>
      </c>
      <c r="E151" s="225">
        <v>59.8</v>
      </c>
      <c r="F151" s="237"/>
      <c r="G151" s="234">
        <f>ROUND(E151*F151,2)</f>
        <v>0</v>
      </c>
      <c r="H151" s="234">
        <v>21</v>
      </c>
      <c r="I151" s="234">
        <f>G151*(1+H151/100)</f>
        <v>0</v>
      </c>
      <c r="J151" s="235" t="s">
        <v>289</v>
      </c>
      <c r="K151" s="262" t="s">
        <v>134</v>
      </c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 t="s">
        <v>135</v>
      </c>
      <c r="AF151" s="200"/>
      <c r="AG151" s="200"/>
      <c r="AH151" s="200"/>
      <c r="AI151" s="200"/>
      <c r="AJ151" s="200"/>
      <c r="AK151" s="200"/>
      <c r="AL151" s="200"/>
      <c r="AM151" s="200">
        <v>21</v>
      </c>
      <c r="AN151" s="200"/>
      <c r="AO151" s="200"/>
      <c r="AP151" s="200"/>
      <c r="AQ151" s="200"/>
      <c r="AR151" s="200"/>
      <c r="AS151" s="200"/>
      <c r="AT151" s="200"/>
      <c r="AU151" s="200"/>
      <c r="AV151" s="200"/>
      <c r="AW151" s="200"/>
      <c r="AX151" s="200"/>
      <c r="AY151" s="200"/>
      <c r="AZ151" s="200"/>
      <c r="BA151" s="200"/>
      <c r="BB151" s="200"/>
      <c r="BC151" s="200"/>
      <c r="BD151" s="200"/>
      <c r="BE151" s="200"/>
      <c r="BF151" s="200"/>
      <c r="BG151" s="200"/>
      <c r="BH151" s="200"/>
    </row>
    <row r="152" spans="1:60" outlineLevel="1" x14ac:dyDescent="0.2">
      <c r="A152" s="256"/>
      <c r="B152" s="217"/>
      <c r="C152" s="247" t="s">
        <v>290</v>
      </c>
      <c r="D152" s="221"/>
      <c r="E152" s="226">
        <v>59.8</v>
      </c>
      <c r="F152" s="234"/>
      <c r="G152" s="234"/>
      <c r="H152" s="234"/>
      <c r="I152" s="234"/>
      <c r="J152" s="235"/>
      <c r="K152" s="262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0"/>
      <c r="BA152" s="200"/>
      <c r="BB152" s="200"/>
      <c r="BC152" s="200"/>
      <c r="BD152" s="200"/>
      <c r="BE152" s="200"/>
      <c r="BF152" s="200"/>
      <c r="BG152" s="200"/>
      <c r="BH152" s="200"/>
    </row>
    <row r="153" spans="1:60" outlineLevel="1" x14ac:dyDescent="0.2">
      <c r="A153" s="260">
        <v>35</v>
      </c>
      <c r="B153" s="216" t="s">
        <v>291</v>
      </c>
      <c r="C153" s="246" t="s">
        <v>292</v>
      </c>
      <c r="D153" s="220" t="s">
        <v>132</v>
      </c>
      <c r="E153" s="225">
        <v>22</v>
      </c>
      <c r="F153" s="237"/>
      <c r="G153" s="234">
        <f>ROUND(E153*F153,2)</f>
        <v>0</v>
      </c>
      <c r="H153" s="234">
        <v>21</v>
      </c>
      <c r="I153" s="234">
        <f>G153*(1+H153/100)</f>
        <v>0</v>
      </c>
      <c r="J153" s="235" t="s">
        <v>289</v>
      </c>
      <c r="K153" s="262" t="s">
        <v>134</v>
      </c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 t="s">
        <v>135</v>
      </c>
      <c r="AF153" s="200"/>
      <c r="AG153" s="200"/>
      <c r="AH153" s="200"/>
      <c r="AI153" s="200"/>
      <c r="AJ153" s="200"/>
      <c r="AK153" s="200"/>
      <c r="AL153" s="200"/>
      <c r="AM153" s="200">
        <v>21</v>
      </c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</row>
    <row r="154" spans="1:60" outlineLevel="1" x14ac:dyDescent="0.2">
      <c r="A154" s="256"/>
      <c r="B154" s="217"/>
      <c r="C154" s="247" t="s">
        <v>293</v>
      </c>
      <c r="D154" s="221"/>
      <c r="E154" s="226">
        <v>22</v>
      </c>
      <c r="F154" s="234"/>
      <c r="G154" s="234"/>
      <c r="H154" s="234"/>
      <c r="I154" s="234"/>
      <c r="J154" s="235"/>
      <c r="K154" s="262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</row>
    <row r="155" spans="1:60" x14ac:dyDescent="0.2">
      <c r="A155" s="255" t="s">
        <v>124</v>
      </c>
      <c r="B155" s="215" t="s">
        <v>93</v>
      </c>
      <c r="C155" s="243" t="s">
        <v>94</v>
      </c>
      <c r="D155" s="218"/>
      <c r="E155" s="223"/>
      <c r="F155" s="240">
        <f>SUM(G156:G183)</f>
        <v>0</v>
      </c>
      <c r="G155" s="241"/>
      <c r="H155" s="230"/>
      <c r="I155" s="230">
        <f>SUM(I156:I183)</f>
        <v>0</v>
      </c>
      <c r="J155" s="231"/>
      <c r="K155" s="261"/>
      <c r="AE155" t="s">
        <v>125</v>
      </c>
    </row>
    <row r="156" spans="1:60" outlineLevel="1" x14ac:dyDescent="0.2">
      <c r="A156" s="256"/>
      <c r="B156" s="212" t="s">
        <v>294</v>
      </c>
      <c r="C156" s="244"/>
      <c r="D156" s="219"/>
      <c r="E156" s="224"/>
      <c r="F156" s="232"/>
      <c r="G156" s="233"/>
      <c r="H156" s="234"/>
      <c r="I156" s="234"/>
      <c r="J156" s="235"/>
      <c r="K156" s="262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>
        <v>0</v>
      </c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</row>
    <row r="157" spans="1:60" outlineLevel="1" x14ac:dyDescent="0.2">
      <c r="A157" s="256"/>
      <c r="B157" s="213" t="s">
        <v>295</v>
      </c>
      <c r="C157" s="245"/>
      <c r="D157" s="257"/>
      <c r="E157" s="258"/>
      <c r="F157" s="259"/>
      <c r="G157" s="236"/>
      <c r="H157" s="234"/>
      <c r="I157" s="234"/>
      <c r="J157" s="235"/>
      <c r="K157" s="262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>
        <v>1</v>
      </c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</row>
    <row r="158" spans="1:60" outlineLevel="1" x14ac:dyDescent="0.2">
      <c r="A158" s="260">
        <v>36</v>
      </c>
      <c r="B158" s="216" t="s">
        <v>296</v>
      </c>
      <c r="C158" s="246" t="s">
        <v>297</v>
      </c>
      <c r="D158" s="220" t="s">
        <v>132</v>
      </c>
      <c r="E158" s="225">
        <v>4.2</v>
      </c>
      <c r="F158" s="237"/>
      <c r="G158" s="234">
        <f>ROUND(E158*F158,2)</f>
        <v>0</v>
      </c>
      <c r="H158" s="234">
        <v>21</v>
      </c>
      <c r="I158" s="234">
        <f>G158*(1+H158/100)</f>
        <v>0</v>
      </c>
      <c r="J158" s="235" t="s">
        <v>298</v>
      </c>
      <c r="K158" s="262" t="s">
        <v>134</v>
      </c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 t="s">
        <v>135</v>
      </c>
      <c r="AF158" s="200"/>
      <c r="AG158" s="200"/>
      <c r="AH158" s="200"/>
      <c r="AI158" s="200"/>
      <c r="AJ158" s="200"/>
      <c r="AK158" s="200"/>
      <c r="AL158" s="200"/>
      <c r="AM158" s="200">
        <v>21</v>
      </c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</row>
    <row r="159" spans="1:60" outlineLevel="1" x14ac:dyDescent="0.2">
      <c r="A159" s="256"/>
      <c r="B159" s="217"/>
      <c r="C159" s="247" t="s">
        <v>299</v>
      </c>
      <c r="D159" s="221"/>
      <c r="E159" s="226">
        <v>4.2</v>
      </c>
      <c r="F159" s="234"/>
      <c r="G159" s="234"/>
      <c r="H159" s="234"/>
      <c r="I159" s="234"/>
      <c r="J159" s="235"/>
      <c r="K159" s="262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</row>
    <row r="160" spans="1:60" outlineLevel="1" x14ac:dyDescent="0.2">
      <c r="A160" s="256"/>
      <c r="B160" s="213" t="s">
        <v>294</v>
      </c>
      <c r="C160" s="245"/>
      <c r="D160" s="257"/>
      <c r="E160" s="258"/>
      <c r="F160" s="259"/>
      <c r="G160" s="236"/>
      <c r="H160" s="234"/>
      <c r="I160" s="234"/>
      <c r="J160" s="235"/>
      <c r="K160" s="262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>
        <v>0</v>
      </c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</row>
    <row r="161" spans="1:60" outlineLevel="1" x14ac:dyDescent="0.2">
      <c r="A161" s="256"/>
      <c r="B161" s="213" t="s">
        <v>295</v>
      </c>
      <c r="C161" s="245"/>
      <c r="D161" s="257"/>
      <c r="E161" s="258"/>
      <c r="F161" s="259"/>
      <c r="G161" s="236"/>
      <c r="H161" s="234"/>
      <c r="I161" s="234"/>
      <c r="J161" s="235"/>
      <c r="K161" s="262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>
        <v>1</v>
      </c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</row>
    <row r="162" spans="1:60" outlineLevel="1" x14ac:dyDescent="0.2">
      <c r="A162" s="260">
        <v>37</v>
      </c>
      <c r="B162" s="216" t="s">
        <v>300</v>
      </c>
      <c r="C162" s="246" t="s">
        <v>301</v>
      </c>
      <c r="D162" s="220" t="s">
        <v>132</v>
      </c>
      <c r="E162" s="225">
        <v>42</v>
      </c>
      <c r="F162" s="237"/>
      <c r="G162" s="234">
        <f>ROUND(E162*F162,2)</f>
        <v>0</v>
      </c>
      <c r="H162" s="234">
        <v>21</v>
      </c>
      <c r="I162" s="234">
        <f>G162*(1+H162/100)</f>
        <v>0</v>
      </c>
      <c r="J162" s="235" t="s">
        <v>298</v>
      </c>
      <c r="K162" s="262" t="s">
        <v>134</v>
      </c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 t="s">
        <v>135</v>
      </c>
      <c r="AF162" s="200"/>
      <c r="AG162" s="200"/>
      <c r="AH162" s="200"/>
      <c r="AI162" s="200"/>
      <c r="AJ162" s="200"/>
      <c r="AK162" s="200"/>
      <c r="AL162" s="200"/>
      <c r="AM162" s="200">
        <v>21</v>
      </c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200"/>
      <c r="BG162" s="200"/>
      <c r="BH162" s="200"/>
    </row>
    <row r="163" spans="1:60" ht="22.5" outlineLevel="1" x14ac:dyDescent="0.2">
      <c r="A163" s="260">
        <v>38</v>
      </c>
      <c r="B163" s="216" t="s">
        <v>302</v>
      </c>
      <c r="C163" s="246" t="s">
        <v>303</v>
      </c>
      <c r="D163" s="220" t="s">
        <v>238</v>
      </c>
      <c r="E163" s="225">
        <v>20</v>
      </c>
      <c r="F163" s="237"/>
      <c r="G163" s="234">
        <f>ROUND(E163*F163,2)</f>
        <v>0</v>
      </c>
      <c r="H163" s="234">
        <v>21</v>
      </c>
      <c r="I163" s="234">
        <f>G163*(1+H163/100)</f>
        <v>0</v>
      </c>
      <c r="J163" s="235" t="s">
        <v>265</v>
      </c>
      <c r="K163" s="262" t="s">
        <v>134</v>
      </c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 t="s">
        <v>266</v>
      </c>
      <c r="AF163" s="200"/>
      <c r="AG163" s="200"/>
      <c r="AH163" s="200"/>
      <c r="AI163" s="200"/>
      <c r="AJ163" s="200"/>
      <c r="AK163" s="200"/>
      <c r="AL163" s="200"/>
      <c r="AM163" s="200">
        <v>21</v>
      </c>
      <c r="AN163" s="200"/>
      <c r="AO163" s="200"/>
      <c r="AP163" s="200"/>
      <c r="AQ163" s="200"/>
      <c r="AR163" s="200"/>
      <c r="AS163" s="200"/>
      <c r="AT163" s="200"/>
      <c r="AU163" s="200"/>
      <c r="AV163" s="200"/>
      <c r="AW163" s="200"/>
      <c r="AX163" s="200"/>
      <c r="AY163" s="200"/>
      <c r="AZ163" s="200"/>
      <c r="BA163" s="200"/>
      <c r="BB163" s="200"/>
      <c r="BC163" s="200"/>
      <c r="BD163" s="200"/>
      <c r="BE163" s="200"/>
      <c r="BF163" s="200"/>
      <c r="BG163" s="200"/>
      <c r="BH163" s="200"/>
    </row>
    <row r="164" spans="1:60" outlineLevel="1" x14ac:dyDescent="0.2">
      <c r="A164" s="260">
        <v>39</v>
      </c>
      <c r="B164" s="216" t="s">
        <v>304</v>
      </c>
      <c r="C164" s="246" t="s">
        <v>305</v>
      </c>
      <c r="D164" s="220" t="s">
        <v>132</v>
      </c>
      <c r="E164" s="225">
        <v>50.4</v>
      </c>
      <c r="F164" s="237"/>
      <c r="G164" s="234">
        <f>ROUND(E164*F164,2)</f>
        <v>0</v>
      </c>
      <c r="H164" s="234">
        <v>21</v>
      </c>
      <c r="I164" s="234">
        <f>G164*(1+H164/100)</f>
        <v>0</v>
      </c>
      <c r="J164" s="235" t="s">
        <v>265</v>
      </c>
      <c r="K164" s="262" t="s">
        <v>134</v>
      </c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 t="s">
        <v>266</v>
      </c>
      <c r="AF164" s="200"/>
      <c r="AG164" s="200"/>
      <c r="AH164" s="200"/>
      <c r="AI164" s="200"/>
      <c r="AJ164" s="200"/>
      <c r="AK164" s="200"/>
      <c r="AL164" s="200"/>
      <c r="AM164" s="200">
        <v>21</v>
      </c>
      <c r="AN164" s="200"/>
      <c r="AO164" s="200"/>
      <c r="AP164" s="200"/>
      <c r="AQ164" s="200"/>
      <c r="AR164" s="200"/>
      <c r="AS164" s="200"/>
      <c r="AT164" s="200"/>
      <c r="AU164" s="200"/>
      <c r="AV164" s="200"/>
      <c r="AW164" s="200"/>
      <c r="AX164" s="200"/>
      <c r="AY164" s="200"/>
      <c r="AZ164" s="200"/>
      <c r="BA164" s="200"/>
      <c r="BB164" s="200"/>
      <c r="BC164" s="200"/>
      <c r="BD164" s="200"/>
      <c r="BE164" s="200"/>
      <c r="BF164" s="200"/>
      <c r="BG164" s="200"/>
      <c r="BH164" s="200"/>
    </row>
    <row r="165" spans="1:60" outlineLevel="1" x14ac:dyDescent="0.2">
      <c r="A165" s="256"/>
      <c r="B165" s="217"/>
      <c r="C165" s="247" t="s">
        <v>306</v>
      </c>
      <c r="D165" s="221"/>
      <c r="E165" s="226">
        <v>50.4</v>
      </c>
      <c r="F165" s="234"/>
      <c r="G165" s="234"/>
      <c r="H165" s="234"/>
      <c r="I165" s="234"/>
      <c r="J165" s="235"/>
      <c r="K165" s="262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  <c r="AV165" s="200"/>
      <c r="AW165" s="200"/>
      <c r="AX165" s="200"/>
      <c r="AY165" s="200"/>
      <c r="AZ165" s="200"/>
      <c r="BA165" s="200"/>
      <c r="BB165" s="200"/>
      <c r="BC165" s="200"/>
      <c r="BD165" s="200"/>
      <c r="BE165" s="200"/>
      <c r="BF165" s="200"/>
      <c r="BG165" s="200"/>
      <c r="BH165" s="200"/>
    </row>
    <row r="166" spans="1:60" outlineLevel="1" x14ac:dyDescent="0.2">
      <c r="A166" s="256"/>
      <c r="B166" s="213" t="s">
        <v>307</v>
      </c>
      <c r="C166" s="245"/>
      <c r="D166" s="257"/>
      <c r="E166" s="258"/>
      <c r="F166" s="259"/>
      <c r="G166" s="236"/>
      <c r="H166" s="234"/>
      <c r="I166" s="234"/>
      <c r="J166" s="235"/>
      <c r="K166" s="262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>
        <v>0</v>
      </c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  <c r="AV166" s="200"/>
      <c r="AW166" s="200"/>
      <c r="AX166" s="200"/>
      <c r="AY166" s="200"/>
      <c r="AZ166" s="200"/>
      <c r="BA166" s="200"/>
      <c r="BB166" s="200"/>
      <c r="BC166" s="200"/>
      <c r="BD166" s="200"/>
      <c r="BE166" s="200"/>
      <c r="BF166" s="200"/>
      <c r="BG166" s="200"/>
      <c r="BH166" s="200"/>
    </row>
    <row r="167" spans="1:60" outlineLevel="1" x14ac:dyDescent="0.2">
      <c r="A167" s="256"/>
      <c r="B167" s="213" t="s">
        <v>308</v>
      </c>
      <c r="C167" s="245"/>
      <c r="D167" s="257"/>
      <c r="E167" s="258"/>
      <c r="F167" s="259"/>
      <c r="G167" s="236"/>
      <c r="H167" s="234"/>
      <c r="I167" s="234"/>
      <c r="J167" s="235"/>
      <c r="K167" s="262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 t="s">
        <v>128</v>
      </c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  <c r="AV167" s="200"/>
      <c r="AW167" s="200"/>
      <c r="AX167" s="200"/>
      <c r="AY167" s="200"/>
      <c r="AZ167" s="200"/>
      <c r="BA167" s="200"/>
      <c r="BB167" s="200"/>
      <c r="BC167" s="200"/>
      <c r="BD167" s="200"/>
      <c r="BE167" s="200"/>
      <c r="BF167" s="200"/>
      <c r="BG167" s="200"/>
      <c r="BH167" s="200"/>
    </row>
    <row r="168" spans="1:60" outlineLevel="1" x14ac:dyDescent="0.2">
      <c r="A168" s="260">
        <v>40</v>
      </c>
      <c r="B168" s="216" t="s">
        <v>309</v>
      </c>
      <c r="C168" s="246" t="s">
        <v>310</v>
      </c>
      <c r="D168" s="220" t="s">
        <v>251</v>
      </c>
      <c r="E168" s="225">
        <v>0.47544999999999998</v>
      </c>
      <c r="F168" s="237"/>
      <c r="G168" s="234">
        <f>ROUND(E168*F168,2)</f>
        <v>0</v>
      </c>
      <c r="H168" s="234">
        <v>21</v>
      </c>
      <c r="I168" s="234">
        <f>G168*(1+H168/100)</f>
        <v>0</v>
      </c>
      <c r="J168" s="235" t="s">
        <v>298</v>
      </c>
      <c r="K168" s="262" t="s">
        <v>134</v>
      </c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 t="s">
        <v>135</v>
      </c>
      <c r="AF168" s="200"/>
      <c r="AG168" s="200"/>
      <c r="AH168" s="200"/>
      <c r="AI168" s="200"/>
      <c r="AJ168" s="200"/>
      <c r="AK168" s="200"/>
      <c r="AL168" s="200"/>
      <c r="AM168" s="200">
        <v>21</v>
      </c>
      <c r="AN168" s="200"/>
      <c r="AO168" s="200"/>
      <c r="AP168" s="200"/>
      <c r="AQ168" s="200"/>
      <c r="AR168" s="200"/>
      <c r="AS168" s="200"/>
      <c r="AT168" s="200"/>
      <c r="AU168" s="200"/>
      <c r="AV168" s="200"/>
      <c r="AW168" s="200"/>
      <c r="AX168" s="200"/>
      <c r="AY168" s="200"/>
      <c r="AZ168" s="200"/>
      <c r="BA168" s="200"/>
      <c r="BB168" s="200"/>
      <c r="BC168" s="200"/>
      <c r="BD168" s="200"/>
      <c r="BE168" s="200"/>
      <c r="BF168" s="200"/>
      <c r="BG168" s="200"/>
      <c r="BH168" s="200"/>
    </row>
    <row r="169" spans="1:60" outlineLevel="1" x14ac:dyDescent="0.2">
      <c r="A169" s="256"/>
      <c r="B169" s="217"/>
      <c r="C169" s="247" t="s">
        <v>252</v>
      </c>
      <c r="D169" s="221"/>
      <c r="E169" s="226"/>
      <c r="F169" s="234"/>
      <c r="G169" s="234"/>
      <c r="H169" s="234"/>
      <c r="I169" s="234"/>
      <c r="J169" s="235"/>
      <c r="K169" s="262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  <c r="AV169" s="200"/>
      <c r="AW169" s="200"/>
      <c r="AX169" s="200"/>
      <c r="AY169" s="200"/>
      <c r="AZ169" s="200"/>
      <c r="BA169" s="200"/>
      <c r="BB169" s="200"/>
      <c r="BC169" s="200"/>
      <c r="BD169" s="200"/>
      <c r="BE169" s="200"/>
      <c r="BF169" s="200"/>
      <c r="BG169" s="200"/>
      <c r="BH169" s="200"/>
    </row>
    <row r="170" spans="1:60" outlineLevel="1" x14ac:dyDescent="0.2">
      <c r="A170" s="256"/>
      <c r="B170" s="217"/>
      <c r="C170" s="247" t="s">
        <v>311</v>
      </c>
      <c r="D170" s="221"/>
      <c r="E170" s="226"/>
      <c r="F170" s="234"/>
      <c r="G170" s="234"/>
      <c r="H170" s="234"/>
      <c r="I170" s="234"/>
      <c r="J170" s="235"/>
      <c r="K170" s="262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  <c r="AV170" s="200"/>
      <c r="AW170" s="200"/>
      <c r="AX170" s="200"/>
      <c r="AY170" s="200"/>
      <c r="AZ170" s="200"/>
      <c r="BA170" s="200"/>
      <c r="BB170" s="200"/>
      <c r="BC170" s="200"/>
      <c r="BD170" s="200"/>
      <c r="BE170" s="200"/>
      <c r="BF170" s="200"/>
      <c r="BG170" s="200"/>
      <c r="BH170" s="200"/>
    </row>
    <row r="171" spans="1:60" outlineLevel="1" x14ac:dyDescent="0.2">
      <c r="A171" s="256"/>
      <c r="B171" s="217"/>
      <c r="C171" s="247" t="s">
        <v>312</v>
      </c>
      <c r="D171" s="221"/>
      <c r="E171" s="226">
        <v>0.47544999999999998</v>
      </c>
      <c r="F171" s="234"/>
      <c r="G171" s="234"/>
      <c r="H171" s="234"/>
      <c r="I171" s="234"/>
      <c r="J171" s="235"/>
      <c r="K171" s="262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0"/>
      <c r="AW171" s="200"/>
      <c r="AX171" s="200"/>
      <c r="AY171" s="200"/>
      <c r="AZ171" s="200"/>
      <c r="BA171" s="200"/>
      <c r="BB171" s="200"/>
      <c r="BC171" s="200"/>
      <c r="BD171" s="200"/>
      <c r="BE171" s="200"/>
      <c r="BF171" s="200"/>
      <c r="BG171" s="200"/>
      <c r="BH171" s="200"/>
    </row>
    <row r="172" spans="1:60" outlineLevel="1" x14ac:dyDescent="0.2">
      <c r="A172" s="256"/>
      <c r="B172" s="213" t="s">
        <v>313</v>
      </c>
      <c r="C172" s="245"/>
      <c r="D172" s="257"/>
      <c r="E172" s="258"/>
      <c r="F172" s="259"/>
      <c r="G172" s="236"/>
      <c r="H172" s="234"/>
      <c r="I172" s="234"/>
      <c r="J172" s="235"/>
      <c r="K172" s="262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>
        <v>1</v>
      </c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  <c r="AV172" s="200"/>
      <c r="AW172" s="200"/>
      <c r="AX172" s="200"/>
      <c r="AY172" s="200"/>
      <c r="AZ172" s="200"/>
      <c r="BA172" s="200"/>
      <c r="BB172" s="200"/>
      <c r="BC172" s="200"/>
      <c r="BD172" s="200"/>
      <c r="BE172" s="200"/>
      <c r="BF172" s="200"/>
      <c r="BG172" s="200"/>
      <c r="BH172" s="200"/>
    </row>
    <row r="173" spans="1:60" outlineLevel="1" x14ac:dyDescent="0.2">
      <c r="A173" s="260">
        <v>41</v>
      </c>
      <c r="B173" s="216" t="s">
        <v>314</v>
      </c>
      <c r="C173" s="246" t="s">
        <v>275</v>
      </c>
      <c r="D173" s="220" t="s">
        <v>251</v>
      </c>
      <c r="E173" s="225">
        <v>0.47544999999999998</v>
      </c>
      <c r="F173" s="237"/>
      <c r="G173" s="234">
        <f>ROUND(E173*F173,2)</f>
        <v>0</v>
      </c>
      <c r="H173" s="234">
        <v>21</v>
      </c>
      <c r="I173" s="234">
        <f>G173*(1+H173/100)</f>
        <v>0</v>
      </c>
      <c r="J173" s="235" t="s">
        <v>298</v>
      </c>
      <c r="K173" s="262" t="s">
        <v>134</v>
      </c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 t="s">
        <v>135</v>
      </c>
      <c r="AF173" s="200"/>
      <c r="AG173" s="200"/>
      <c r="AH173" s="200"/>
      <c r="AI173" s="200"/>
      <c r="AJ173" s="200"/>
      <c r="AK173" s="200"/>
      <c r="AL173" s="200"/>
      <c r="AM173" s="200">
        <v>21</v>
      </c>
      <c r="AN173" s="200"/>
      <c r="AO173" s="200"/>
      <c r="AP173" s="200"/>
      <c r="AQ173" s="200"/>
      <c r="AR173" s="200"/>
      <c r="AS173" s="200"/>
      <c r="AT173" s="200"/>
      <c r="AU173" s="200"/>
      <c r="AV173" s="200"/>
      <c r="AW173" s="200"/>
      <c r="AX173" s="200"/>
      <c r="AY173" s="200"/>
      <c r="AZ173" s="200"/>
      <c r="BA173" s="200"/>
      <c r="BB173" s="200"/>
      <c r="BC173" s="200"/>
      <c r="BD173" s="200"/>
      <c r="BE173" s="200"/>
      <c r="BF173" s="200"/>
      <c r="BG173" s="200"/>
      <c r="BH173" s="200"/>
    </row>
    <row r="174" spans="1:60" outlineLevel="1" x14ac:dyDescent="0.2">
      <c r="A174" s="256"/>
      <c r="B174" s="217"/>
      <c r="C174" s="247" t="s">
        <v>252</v>
      </c>
      <c r="D174" s="221"/>
      <c r="E174" s="226"/>
      <c r="F174" s="234"/>
      <c r="G174" s="234"/>
      <c r="H174" s="234"/>
      <c r="I174" s="234"/>
      <c r="J174" s="235"/>
      <c r="K174" s="262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0"/>
      <c r="AW174" s="200"/>
      <c r="AX174" s="200"/>
      <c r="AY174" s="200"/>
      <c r="AZ174" s="200"/>
      <c r="BA174" s="200"/>
      <c r="BB174" s="200"/>
      <c r="BC174" s="200"/>
      <c r="BD174" s="200"/>
      <c r="BE174" s="200"/>
      <c r="BF174" s="200"/>
      <c r="BG174" s="200"/>
      <c r="BH174" s="200"/>
    </row>
    <row r="175" spans="1:60" outlineLevel="1" x14ac:dyDescent="0.2">
      <c r="A175" s="256"/>
      <c r="B175" s="217"/>
      <c r="C175" s="247" t="s">
        <v>311</v>
      </c>
      <c r="D175" s="221"/>
      <c r="E175" s="226"/>
      <c r="F175" s="234"/>
      <c r="G175" s="234"/>
      <c r="H175" s="234"/>
      <c r="I175" s="234"/>
      <c r="J175" s="235"/>
      <c r="K175" s="262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0"/>
      <c r="AW175" s="200"/>
      <c r="AX175" s="200"/>
      <c r="AY175" s="200"/>
      <c r="AZ175" s="200"/>
      <c r="BA175" s="200"/>
      <c r="BB175" s="200"/>
      <c r="BC175" s="200"/>
      <c r="BD175" s="200"/>
      <c r="BE175" s="200"/>
      <c r="BF175" s="200"/>
      <c r="BG175" s="200"/>
      <c r="BH175" s="200"/>
    </row>
    <row r="176" spans="1:60" outlineLevel="1" x14ac:dyDescent="0.2">
      <c r="A176" s="256"/>
      <c r="B176" s="217"/>
      <c r="C176" s="247" t="s">
        <v>312</v>
      </c>
      <c r="D176" s="221"/>
      <c r="E176" s="226">
        <v>0.47544999999999998</v>
      </c>
      <c r="F176" s="234"/>
      <c r="G176" s="234"/>
      <c r="H176" s="234"/>
      <c r="I176" s="234"/>
      <c r="J176" s="235"/>
      <c r="K176" s="262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  <c r="AW176" s="200"/>
      <c r="AX176" s="200"/>
      <c r="AY176" s="200"/>
      <c r="AZ176" s="200"/>
      <c r="BA176" s="200"/>
      <c r="BB176" s="200"/>
      <c r="BC176" s="200"/>
      <c r="BD176" s="200"/>
      <c r="BE176" s="200"/>
      <c r="BF176" s="200"/>
      <c r="BG176" s="200"/>
      <c r="BH176" s="200"/>
    </row>
    <row r="177" spans="1:60" outlineLevel="1" x14ac:dyDescent="0.2">
      <c r="A177" s="256"/>
      <c r="B177" s="213" t="s">
        <v>307</v>
      </c>
      <c r="C177" s="245"/>
      <c r="D177" s="257"/>
      <c r="E177" s="258"/>
      <c r="F177" s="259"/>
      <c r="G177" s="236"/>
      <c r="H177" s="234"/>
      <c r="I177" s="234"/>
      <c r="J177" s="235"/>
      <c r="K177" s="262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>
        <v>0</v>
      </c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  <c r="AW177" s="200"/>
      <c r="AX177" s="200"/>
      <c r="AY177" s="200"/>
      <c r="AZ177" s="200"/>
      <c r="BA177" s="200"/>
      <c r="BB177" s="200"/>
      <c r="BC177" s="200"/>
      <c r="BD177" s="200"/>
      <c r="BE177" s="200"/>
      <c r="BF177" s="200"/>
      <c r="BG177" s="200"/>
      <c r="BH177" s="200"/>
    </row>
    <row r="178" spans="1:60" outlineLevel="1" x14ac:dyDescent="0.2">
      <c r="A178" s="256"/>
      <c r="B178" s="213" t="s">
        <v>308</v>
      </c>
      <c r="C178" s="245"/>
      <c r="D178" s="257"/>
      <c r="E178" s="258"/>
      <c r="F178" s="259"/>
      <c r="G178" s="236"/>
      <c r="H178" s="234"/>
      <c r="I178" s="234"/>
      <c r="J178" s="235"/>
      <c r="K178" s="262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 t="s">
        <v>128</v>
      </c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0"/>
      <c r="AW178" s="200"/>
      <c r="AX178" s="200"/>
      <c r="AY178" s="200"/>
      <c r="AZ178" s="200"/>
      <c r="BA178" s="200"/>
      <c r="BB178" s="200"/>
      <c r="BC178" s="200"/>
      <c r="BD178" s="200"/>
      <c r="BE178" s="200"/>
      <c r="BF178" s="200"/>
      <c r="BG178" s="200"/>
      <c r="BH178" s="200"/>
    </row>
    <row r="179" spans="1:60" outlineLevel="1" x14ac:dyDescent="0.2">
      <c r="A179" s="256"/>
      <c r="B179" s="213" t="s">
        <v>313</v>
      </c>
      <c r="C179" s="245"/>
      <c r="D179" s="257"/>
      <c r="E179" s="258"/>
      <c r="F179" s="259"/>
      <c r="G179" s="236"/>
      <c r="H179" s="234"/>
      <c r="I179" s="234"/>
      <c r="J179" s="235"/>
      <c r="K179" s="262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>
        <v>1</v>
      </c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  <c r="AW179" s="200"/>
      <c r="AX179" s="200"/>
      <c r="AY179" s="200"/>
      <c r="AZ179" s="200"/>
      <c r="BA179" s="200"/>
      <c r="BB179" s="200"/>
      <c r="BC179" s="200"/>
      <c r="BD179" s="200"/>
      <c r="BE179" s="200"/>
      <c r="BF179" s="200"/>
      <c r="BG179" s="200"/>
      <c r="BH179" s="200"/>
    </row>
    <row r="180" spans="1:60" outlineLevel="1" x14ac:dyDescent="0.2">
      <c r="A180" s="260">
        <v>42</v>
      </c>
      <c r="B180" s="216" t="s">
        <v>315</v>
      </c>
      <c r="C180" s="246" t="s">
        <v>277</v>
      </c>
      <c r="D180" s="220" t="s">
        <v>251</v>
      </c>
      <c r="E180" s="225">
        <v>2.3772500000000001</v>
      </c>
      <c r="F180" s="237"/>
      <c r="G180" s="234">
        <f>ROUND(E180*F180,2)</f>
        <v>0</v>
      </c>
      <c r="H180" s="234">
        <v>21</v>
      </c>
      <c r="I180" s="234">
        <f>G180*(1+H180/100)</f>
        <v>0</v>
      </c>
      <c r="J180" s="235" t="s">
        <v>298</v>
      </c>
      <c r="K180" s="262" t="s">
        <v>134</v>
      </c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 t="s">
        <v>135</v>
      </c>
      <c r="AF180" s="200"/>
      <c r="AG180" s="200"/>
      <c r="AH180" s="200"/>
      <c r="AI180" s="200"/>
      <c r="AJ180" s="200"/>
      <c r="AK180" s="200"/>
      <c r="AL180" s="200"/>
      <c r="AM180" s="200">
        <v>21</v>
      </c>
      <c r="AN180" s="200"/>
      <c r="AO180" s="200"/>
      <c r="AP180" s="200"/>
      <c r="AQ180" s="200"/>
      <c r="AR180" s="200"/>
      <c r="AS180" s="200"/>
      <c r="AT180" s="200"/>
      <c r="AU180" s="200"/>
      <c r="AV180" s="200"/>
      <c r="AW180" s="200"/>
      <c r="AX180" s="200"/>
      <c r="AY180" s="200"/>
      <c r="AZ180" s="200"/>
      <c r="BA180" s="200"/>
      <c r="BB180" s="200"/>
      <c r="BC180" s="200"/>
      <c r="BD180" s="200"/>
      <c r="BE180" s="200"/>
      <c r="BF180" s="200"/>
      <c r="BG180" s="200"/>
      <c r="BH180" s="200"/>
    </row>
    <row r="181" spans="1:60" outlineLevel="1" x14ac:dyDescent="0.2">
      <c r="A181" s="256"/>
      <c r="B181" s="217"/>
      <c r="C181" s="247" t="s">
        <v>252</v>
      </c>
      <c r="D181" s="221"/>
      <c r="E181" s="226"/>
      <c r="F181" s="234"/>
      <c r="G181" s="234"/>
      <c r="H181" s="234"/>
      <c r="I181" s="234"/>
      <c r="J181" s="235"/>
      <c r="K181" s="262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0"/>
      <c r="AW181" s="200"/>
      <c r="AX181" s="200"/>
      <c r="AY181" s="200"/>
      <c r="AZ181" s="200"/>
      <c r="BA181" s="200"/>
      <c r="BB181" s="200"/>
      <c r="BC181" s="200"/>
      <c r="BD181" s="200"/>
      <c r="BE181" s="200"/>
      <c r="BF181" s="200"/>
      <c r="BG181" s="200"/>
      <c r="BH181" s="200"/>
    </row>
    <row r="182" spans="1:60" outlineLevel="1" x14ac:dyDescent="0.2">
      <c r="A182" s="256"/>
      <c r="B182" s="217"/>
      <c r="C182" s="247" t="s">
        <v>311</v>
      </c>
      <c r="D182" s="221"/>
      <c r="E182" s="226"/>
      <c r="F182" s="234"/>
      <c r="G182" s="234"/>
      <c r="H182" s="234"/>
      <c r="I182" s="234"/>
      <c r="J182" s="235"/>
      <c r="K182" s="262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0"/>
      <c r="AW182" s="200"/>
      <c r="AX182" s="200"/>
      <c r="AY182" s="200"/>
      <c r="AZ182" s="200"/>
      <c r="BA182" s="200"/>
      <c r="BB182" s="200"/>
      <c r="BC182" s="200"/>
      <c r="BD182" s="200"/>
      <c r="BE182" s="200"/>
      <c r="BF182" s="200"/>
      <c r="BG182" s="200"/>
      <c r="BH182" s="200"/>
    </row>
    <row r="183" spans="1:60" outlineLevel="1" x14ac:dyDescent="0.2">
      <c r="A183" s="256"/>
      <c r="B183" s="217"/>
      <c r="C183" s="247" t="s">
        <v>316</v>
      </c>
      <c r="D183" s="221"/>
      <c r="E183" s="226">
        <v>2.3772500000000001</v>
      </c>
      <c r="F183" s="234"/>
      <c r="G183" s="234"/>
      <c r="H183" s="234"/>
      <c r="I183" s="234"/>
      <c r="J183" s="235"/>
      <c r="K183" s="262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0"/>
      <c r="AW183" s="200"/>
      <c r="AX183" s="200"/>
      <c r="AY183" s="200"/>
      <c r="AZ183" s="200"/>
      <c r="BA183" s="200"/>
      <c r="BB183" s="200"/>
      <c r="BC183" s="200"/>
      <c r="BD183" s="200"/>
      <c r="BE183" s="200"/>
      <c r="BF183" s="200"/>
      <c r="BG183" s="200"/>
      <c r="BH183" s="200"/>
    </row>
    <row r="184" spans="1:60" x14ac:dyDescent="0.2">
      <c r="A184" s="255" t="s">
        <v>124</v>
      </c>
      <c r="B184" s="215" t="s">
        <v>95</v>
      </c>
      <c r="C184" s="243" t="s">
        <v>96</v>
      </c>
      <c r="D184" s="218"/>
      <c r="E184" s="223"/>
      <c r="F184" s="240">
        <f>SUM(G185:G212)</f>
        <v>0</v>
      </c>
      <c r="G184" s="241"/>
      <c r="H184" s="230"/>
      <c r="I184" s="230">
        <f>SUM(I185:I212)</f>
        <v>0</v>
      </c>
      <c r="J184" s="231"/>
      <c r="K184" s="261"/>
      <c r="AE184" t="s">
        <v>125</v>
      </c>
    </row>
    <row r="185" spans="1:60" outlineLevel="1" x14ac:dyDescent="0.2">
      <c r="A185" s="256"/>
      <c r="B185" s="212" t="s">
        <v>317</v>
      </c>
      <c r="C185" s="244"/>
      <c r="D185" s="219"/>
      <c r="E185" s="224"/>
      <c r="F185" s="232"/>
      <c r="G185" s="233"/>
      <c r="H185" s="234"/>
      <c r="I185" s="234"/>
      <c r="J185" s="235"/>
      <c r="K185" s="262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>
        <v>0</v>
      </c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0"/>
      <c r="AW185" s="200"/>
      <c r="AX185" s="200"/>
      <c r="AY185" s="200"/>
      <c r="AZ185" s="200"/>
      <c r="BA185" s="200"/>
      <c r="BB185" s="200"/>
      <c r="BC185" s="200"/>
      <c r="BD185" s="200"/>
      <c r="BE185" s="200"/>
      <c r="BF185" s="200"/>
      <c r="BG185" s="200"/>
      <c r="BH185" s="200"/>
    </row>
    <row r="186" spans="1:60" outlineLevel="1" x14ac:dyDescent="0.2">
      <c r="A186" s="260">
        <v>43</v>
      </c>
      <c r="B186" s="216" t="s">
        <v>318</v>
      </c>
      <c r="C186" s="246" t="s">
        <v>319</v>
      </c>
      <c r="D186" s="220" t="s">
        <v>132</v>
      </c>
      <c r="E186" s="225">
        <v>12.6</v>
      </c>
      <c r="F186" s="237"/>
      <c r="G186" s="234">
        <f>ROUND(E186*F186,2)</f>
        <v>0</v>
      </c>
      <c r="H186" s="234">
        <v>21</v>
      </c>
      <c r="I186" s="234">
        <f>G186*(1+H186/100)</f>
        <v>0</v>
      </c>
      <c r="J186" s="235" t="s">
        <v>320</v>
      </c>
      <c r="K186" s="262" t="s">
        <v>134</v>
      </c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 t="s">
        <v>135</v>
      </c>
      <c r="AF186" s="200"/>
      <c r="AG186" s="200"/>
      <c r="AH186" s="200"/>
      <c r="AI186" s="200"/>
      <c r="AJ186" s="200"/>
      <c r="AK186" s="200"/>
      <c r="AL186" s="200"/>
      <c r="AM186" s="200">
        <v>21</v>
      </c>
      <c r="AN186" s="200"/>
      <c r="AO186" s="200"/>
      <c r="AP186" s="200"/>
      <c r="AQ186" s="200"/>
      <c r="AR186" s="200"/>
      <c r="AS186" s="200"/>
      <c r="AT186" s="200"/>
      <c r="AU186" s="200"/>
      <c r="AV186" s="200"/>
      <c r="AW186" s="200"/>
      <c r="AX186" s="200"/>
      <c r="AY186" s="200"/>
      <c r="AZ186" s="200"/>
      <c r="BA186" s="200"/>
      <c r="BB186" s="200"/>
      <c r="BC186" s="200"/>
      <c r="BD186" s="200"/>
      <c r="BE186" s="200"/>
      <c r="BF186" s="200"/>
      <c r="BG186" s="200"/>
      <c r="BH186" s="200"/>
    </row>
    <row r="187" spans="1:60" outlineLevel="1" x14ac:dyDescent="0.2">
      <c r="A187" s="256"/>
      <c r="B187" s="213" t="s">
        <v>321</v>
      </c>
      <c r="C187" s="245"/>
      <c r="D187" s="257"/>
      <c r="E187" s="258"/>
      <c r="F187" s="259"/>
      <c r="G187" s="236"/>
      <c r="H187" s="234"/>
      <c r="I187" s="234"/>
      <c r="J187" s="235"/>
      <c r="K187" s="262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>
        <v>0</v>
      </c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0"/>
      <c r="AW187" s="200"/>
      <c r="AX187" s="200"/>
      <c r="AY187" s="200"/>
      <c r="AZ187" s="200"/>
      <c r="BA187" s="200"/>
      <c r="BB187" s="200"/>
      <c r="BC187" s="200"/>
      <c r="BD187" s="200"/>
      <c r="BE187" s="200"/>
      <c r="BF187" s="200"/>
      <c r="BG187" s="200"/>
      <c r="BH187" s="200"/>
    </row>
    <row r="188" spans="1:60" outlineLevel="1" x14ac:dyDescent="0.2">
      <c r="A188" s="256"/>
      <c r="B188" s="213" t="s">
        <v>322</v>
      </c>
      <c r="C188" s="245"/>
      <c r="D188" s="257"/>
      <c r="E188" s="258"/>
      <c r="F188" s="259"/>
      <c r="G188" s="236"/>
      <c r="H188" s="234"/>
      <c r="I188" s="234"/>
      <c r="J188" s="235"/>
      <c r="K188" s="262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 t="s">
        <v>128</v>
      </c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  <c r="AY188" s="200"/>
      <c r="AZ188" s="200"/>
      <c r="BA188" s="200"/>
      <c r="BB188" s="200"/>
      <c r="BC188" s="200"/>
      <c r="BD188" s="200"/>
      <c r="BE188" s="200"/>
      <c r="BF188" s="200"/>
      <c r="BG188" s="200"/>
      <c r="BH188" s="200"/>
    </row>
    <row r="189" spans="1:60" outlineLevel="1" x14ac:dyDescent="0.2">
      <c r="A189" s="256"/>
      <c r="B189" s="213" t="s">
        <v>323</v>
      </c>
      <c r="C189" s="245"/>
      <c r="D189" s="257"/>
      <c r="E189" s="258"/>
      <c r="F189" s="259"/>
      <c r="G189" s="236"/>
      <c r="H189" s="234"/>
      <c r="I189" s="234"/>
      <c r="J189" s="235"/>
      <c r="K189" s="262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>
        <v>1</v>
      </c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0"/>
      <c r="AW189" s="200"/>
      <c r="AX189" s="200"/>
      <c r="AY189" s="200"/>
      <c r="AZ189" s="200"/>
      <c r="BA189" s="200"/>
      <c r="BB189" s="200"/>
      <c r="BC189" s="200"/>
      <c r="BD189" s="200"/>
      <c r="BE189" s="200"/>
      <c r="BF189" s="200"/>
      <c r="BG189" s="200"/>
      <c r="BH189" s="200"/>
    </row>
    <row r="190" spans="1:60" outlineLevel="1" x14ac:dyDescent="0.2">
      <c r="A190" s="260">
        <v>44</v>
      </c>
      <c r="B190" s="216" t="s">
        <v>324</v>
      </c>
      <c r="C190" s="246" t="s">
        <v>325</v>
      </c>
      <c r="D190" s="220" t="s">
        <v>132</v>
      </c>
      <c r="E190" s="225">
        <v>12.6</v>
      </c>
      <c r="F190" s="237"/>
      <c r="G190" s="234">
        <f>ROUND(E190*F190,2)</f>
        <v>0</v>
      </c>
      <c r="H190" s="234">
        <v>21</v>
      </c>
      <c r="I190" s="234">
        <f>G190*(1+H190/100)</f>
        <v>0</v>
      </c>
      <c r="J190" s="235" t="s">
        <v>320</v>
      </c>
      <c r="K190" s="262" t="s">
        <v>134</v>
      </c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 t="s">
        <v>135</v>
      </c>
      <c r="AF190" s="200"/>
      <c r="AG190" s="200"/>
      <c r="AH190" s="200"/>
      <c r="AI190" s="200"/>
      <c r="AJ190" s="200"/>
      <c r="AK190" s="200"/>
      <c r="AL190" s="200"/>
      <c r="AM190" s="200">
        <v>21</v>
      </c>
      <c r="AN190" s="200"/>
      <c r="AO190" s="200"/>
      <c r="AP190" s="200"/>
      <c r="AQ190" s="200"/>
      <c r="AR190" s="200"/>
      <c r="AS190" s="200"/>
      <c r="AT190" s="200"/>
      <c r="AU190" s="200"/>
      <c r="AV190" s="200"/>
      <c r="AW190" s="200"/>
      <c r="AX190" s="200"/>
      <c r="AY190" s="200"/>
      <c r="AZ190" s="200"/>
      <c r="BA190" s="200"/>
      <c r="BB190" s="200"/>
      <c r="BC190" s="200"/>
      <c r="BD190" s="200"/>
      <c r="BE190" s="200"/>
      <c r="BF190" s="200"/>
      <c r="BG190" s="200"/>
      <c r="BH190" s="200"/>
    </row>
    <row r="191" spans="1:60" ht="45" outlineLevel="1" x14ac:dyDescent="0.2">
      <c r="A191" s="260">
        <v>45</v>
      </c>
      <c r="B191" s="216" t="s">
        <v>326</v>
      </c>
      <c r="C191" s="246" t="s">
        <v>327</v>
      </c>
      <c r="D191" s="220" t="s">
        <v>328</v>
      </c>
      <c r="E191" s="225">
        <v>20.16</v>
      </c>
      <c r="F191" s="237"/>
      <c r="G191" s="234">
        <f>ROUND(E191*F191,2)</f>
        <v>0</v>
      </c>
      <c r="H191" s="234">
        <v>21</v>
      </c>
      <c r="I191" s="234">
        <f>G191*(1+H191/100)</f>
        <v>0</v>
      </c>
      <c r="J191" s="235" t="s">
        <v>265</v>
      </c>
      <c r="K191" s="262" t="s">
        <v>134</v>
      </c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 t="s">
        <v>266</v>
      </c>
      <c r="AF191" s="200"/>
      <c r="AG191" s="200"/>
      <c r="AH191" s="200"/>
      <c r="AI191" s="200"/>
      <c r="AJ191" s="200"/>
      <c r="AK191" s="200"/>
      <c r="AL191" s="200"/>
      <c r="AM191" s="200">
        <v>21</v>
      </c>
      <c r="AN191" s="200"/>
      <c r="AO191" s="200"/>
      <c r="AP191" s="200"/>
      <c r="AQ191" s="200"/>
      <c r="AR191" s="200"/>
      <c r="AS191" s="200"/>
      <c r="AT191" s="200"/>
      <c r="AU191" s="200"/>
      <c r="AV191" s="200"/>
      <c r="AW191" s="200"/>
      <c r="AX191" s="200"/>
      <c r="AY191" s="200"/>
      <c r="AZ191" s="200"/>
      <c r="BA191" s="200"/>
      <c r="BB191" s="200"/>
      <c r="BC191" s="200"/>
      <c r="BD191" s="200"/>
      <c r="BE191" s="200"/>
      <c r="BF191" s="200"/>
      <c r="BG191" s="200"/>
      <c r="BH191" s="200"/>
    </row>
    <row r="192" spans="1:60" outlineLevel="1" x14ac:dyDescent="0.2">
      <c r="A192" s="256"/>
      <c r="B192" s="217"/>
      <c r="C192" s="247" t="s">
        <v>329</v>
      </c>
      <c r="D192" s="221"/>
      <c r="E192" s="226">
        <v>20.16</v>
      </c>
      <c r="F192" s="234"/>
      <c r="G192" s="234"/>
      <c r="H192" s="234"/>
      <c r="I192" s="234"/>
      <c r="J192" s="235"/>
      <c r="K192" s="262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0"/>
      <c r="AW192" s="200"/>
      <c r="AX192" s="200"/>
      <c r="AY192" s="200"/>
      <c r="AZ192" s="200"/>
      <c r="BA192" s="200"/>
      <c r="BB192" s="200"/>
      <c r="BC192" s="200"/>
      <c r="BD192" s="200"/>
      <c r="BE192" s="200"/>
      <c r="BF192" s="200"/>
      <c r="BG192" s="200"/>
      <c r="BH192" s="200"/>
    </row>
    <row r="193" spans="1:60" ht="22.5" outlineLevel="1" x14ac:dyDescent="0.2">
      <c r="A193" s="260">
        <v>46</v>
      </c>
      <c r="B193" s="216" t="s">
        <v>330</v>
      </c>
      <c r="C193" s="246" t="s">
        <v>331</v>
      </c>
      <c r="D193" s="220" t="s">
        <v>132</v>
      </c>
      <c r="E193" s="225">
        <v>15.12</v>
      </c>
      <c r="F193" s="237"/>
      <c r="G193" s="234">
        <f>ROUND(E193*F193,2)</f>
        <v>0</v>
      </c>
      <c r="H193" s="234">
        <v>21</v>
      </c>
      <c r="I193" s="234">
        <f>G193*(1+H193/100)</f>
        <v>0</v>
      </c>
      <c r="J193" s="235" t="s">
        <v>265</v>
      </c>
      <c r="K193" s="262" t="s">
        <v>134</v>
      </c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 t="s">
        <v>266</v>
      </c>
      <c r="AF193" s="200"/>
      <c r="AG193" s="200"/>
      <c r="AH193" s="200"/>
      <c r="AI193" s="200"/>
      <c r="AJ193" s="200"/>
      <c r="AK193" s="200"/>
      <c r="AL193" s="200"/>
      <c r="AM193" s="200">
        <v>21</v>
      </c>
      <c r="AN193" s="200"/>
      <c r="AO193" s="200"/>
      <c r="AP193" s="200"/>
      <c r="AQ193" s="200"/>
      <c r="AR193" s="200"/>
      <c r="AS193" s="200"/>
      <c r="AT193" s="200"/>
      <c r="AU193" s="200"/>
      <c r="AV193" s="200"/>
      <c r="AW193" s="200"/>
      <c r="AX193" s="200"/>
      <c r="AY193" s="200"/>
      <c r="AZ193" s="200"/>
      <c r="BA193" s="200"/>
      <c r="BB193" s="200"/>
      <c r="BC193" s="200"/>
      <c r="BD193" s="200"/>
      <c r="BE193" s="200"/>
      <c r="BF193" s="200"/>
      <c r="BG193" s="200"/>
      <c r="BH193" s="200"/>
    </row>
    <row r="194" spans="1:60" outlineLevel="1" x14ac:dyDescent="0.2">
      <c r="A194" s="256"/>
      <c r="B194" s="217"/>
      <c r="C194" s="247" t="s">
        <v>332</v>
      </c>
      <c r="D194" s="221"/>
      <c r="E194" s="226">
        <v>15.12</v>
      </c>
      <c r="F194" s="234"/>
      <c r="G194" s="234"/>
      <c r="H194" s="234"/>
      <c r="I194" s="234"/>
      <c r="J194" s="235"/>
      <c r="K194" s="262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  <c r="AV194" s="200"/>
      <c r="AW194" s="200"/>
      <c r="AX194" s="200"/>
      <c r="AY194" s="200"/>
      <c r="AZ194" s="200"/>
      <c r="BA194" s="200"/>
      <c r="BB194" s="200"/>
      <c r="BC194" s="200"/>
      <c r="BD194" s="200"/>
      <c r="BE194" s="200"/>
      <c r="BF194" s="200"/>
      <c r="BG194" s="200"/>
      <c r="BH194" s="200"/>
    </row>
    <row r="195" spans="1:60" outlineLevel="1" x14ac:dyDescent="0.2">
      <c r="A195" s="256"/>
      <c r="B195" s="213" t="s">
        <v>333</v>
      </c>
      <c r="C195" s="245"/>
      <c r="D195" s="257"/>
      <c r="E195" s="258"/>
      <c r="F195" s="259"/>
      <c r="G195" s="236"/>
      <c r="H195" s="234"/>
      <c r="I195" s="234"/>
      <c r="J195" s="235"/>
      <c r="K195" s="262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>
        <v>0</v>
      </c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0"/>
      <c r="AW195" s="200"/>
      <c r="AX195" s="200"/>
      <c r="AY195" s="200"/>
      <c r="AZ195" s="200"/>
      <c r="BA195" s="200"/>
      <c r="BB195" s="200"/>
      <c r="BC195" s="200"/>
      <c r="BD195" s="200"/>
      <c r="BE195" s="200"/>
      <c r="BF195" s="200"/>
      <c r="BG195" s="200"/>
      <c r="BH195" s="200"/>
    </row>
    <row r="196" spans="1:60" outlineLevel="1" x14ac:dyDescent="0.2">
      <c r="A196" s="256"/>
      <c r="B196" s="213" t="s">
        <v>308</v>
      </c>
      <c r="C196" s="245"/>
      <c r="D196" s="257"/>
      <c r="E196" s="258"/>
      <c r="F196" s="259"/>
      <c r="G196" s="236"/>
      <c r="H196" s="234"/>
      <c r="I196" s="234"/>
      <c r="J196" s="235"/>
      <c r="K196" s="262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 t="s">
        <v>128</v>
      </c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  <c r="AV196" s="200"/>
      <c r="AW196" s="200"/>
      <c r="AX196" s="200"/>
      <c r="AY196" s="200"/>
      <c r="AZ196" s="200"/>
      <c r="BA196" s="200"/>
      <c r="BB196" s="200"/>
      <c r="BC196" s="200"/>
      <c r="BD196" s="200"/>
      <c r="BE196" s="200"/>
      <c r="BF196" s="200"/>
      <c r="BG196" s="200"/>
      <c r="BH196" s="200"/>
    </row>
    <row r="197" spans="1:60" outlineLevel="1" x14ac:dyDescent="0.2">
      <c r="A197" s="260">
        <v>47</v>
      </c>
      <c r="B197" s="216" t="s">
        <v>334</v>
      </c>
      <c r="C197" s="246" t="s">
        <v>310</v>
      </c>
      <c r="D197" s="220" t="s">
        <v>251</v>
      </c>
      <c r="E197" s="225">
        <v>0.31046000000000001</v>
      </c>
      <c r="F197" s="237"/>
      <c r="G197" s="234">
        <f>ROUND(E197*F197,2)</f>
        <v>0</v>
      </c>
      <c r="H197" s="234">
        <v>21</v>
      </c>
      <c r="I197" s="234">
        <f>G197*(1+H197/100)</f>
        <v>0</v>
      </c>
      <c r="J197" s="235" t="s">
        <v>320</v>
      </c>
      <c r="K197" s="262" t="s">
        <v>134</v>
      </c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 t="s">
        <v>135</v>
      </c>
      <c r="AF197" s="200"/>
      <c r="AG197" s="200"/>
      <c r="AH197" s="200"/>
      <c r="AI197" s="200"/>
      <c r="AJ197" s="200"/>
      <c r="AK197" s="200"/>
      <c r="AL197" s="200"/>
      <c r="AM197" s="200">
        <v>21</v>
      </c>
      <c r="AN197" s="200"/>
      <c r="AO197" s="200"/>
      <c r="AP197" s="200"/>
      <c r="AQ197" s="200"/>
      <c r="AR197" s="200"/>
      <c r="AS197" s="200"/>
      <c r="AT197" s="200"/>
      <c r="AU197" s="200"/>
      <c r="AV197" s="200"/>
      <c r="AW197" s="200"/>
      <c r="AX197" s="200"/>
      <c r="AY197" s="200"/>
      <c r="AZ197" s="200"/>
      <c r="BA197" s="200"/>
      <c r="BB197" s="200"/>
      <c r="BC197" s="200"/>
      <c r="BD197" s="200"/>
      <c r="BE197" s="200"/>
      <c r="BF197" s="200"/>
      <c r="BG197" s="200"/>
      <c r="BH197" s="200"/>
    </row>
    <row r="198" spans="1:60" outlineLevel="1" x14ac:dyDescent="0.2">
      <c r="A198" s="256"/>
      <c r="B198" s="217"/>
      <c r="C198" s="247" t="s">
        <v>252</v>
      </c>
      <c r="D198" s="221"/>
      <c r="E198" s="226"/>
      <c r="F198" s="234"/>
      <c r="G198" s="234"/>
      <c r="H198" s="234"/>
      <c r="I198" s="234"/>
      <c r="J198" s="235"/>
      <c r="K198" s="262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  <c r="AV198" s="200"/>
      <c r="AW198" s="200"/>
      <c r="AX198" s="200"/>
      <c r="AY198" s="200"/>
      <c r="AZ198" s="200"/>
      <c r="BA198" s="200"/>
      <c r="BB198" s="200"/>
      <c r="BC198" s="200"/>
      <c r="BD198" s="200"/>
      <c r="BE198" s="200"/>
      <c r="BF198" s="200"/>
      <c r="BG198" s="200"/>
      <c r="BH198" s="200"/>
    </row>
    <row r="199" spans="1:60" outlineLevel="1" x14ac:dyDescent="0.2">
      <c r="A199" s="256"/>
      <c r="B199" s="217"/>
      <c r="C199" s="247" t="s">
        <v>335</v>
      </c>
      <c r="D199" s="221"/>
      <c r="E199" s="226"/>
      <c r="F199" s="234"/>
      <c r="G199" s="234"/>
      <c r="H199" s="234"/>
      <c r="I199" s="234"/>
      <c r="J199" s="235"/>
      <c r="K199" s="262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  <c r="AV199" s="200"/>
      <c r="AW199" s="200"/>
      <c r="AX199" s="200"/>
      <c r="AY199" s="200"/>
      <c r="AZ199" s="200"/>
      <c r="BA199" s="200"/>
      <c r="BB199" s="200"/>
      <c r="BC199" s="200"/>
      <c r="BD199" s="200"/>
      <c r="BE199" s="200"/>
      <c r="BF199" s="200"/>
      <c r="BG199" s="200"/>
      <c r="BH199" s="200"/>
    </row>
    <row r="200" spans="1:60" outlineLevel="1" x14ac:dyDescent="0.2">
      <c r="A200" s="256"/>
      <c r="B200" s="217"/>
      <c r="C200" s="247" t="s">
        <v>336</v>
      </c>
      <c r="D200" s="221"/>
      <c r="E200" s="226">
        <v>0.31046000000000001</v>
      </c>
      <c r="F200" s="234"/>
      <c r="G200" s="234"/>
      <c r="H200" s="234"/>
      <c r="I200" s="234"/>
      <c r="J200" s="235"/>
      <c r="K200" s="262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  <c r="AV200" s="200"/>
      <c r="AW200" s="200"/>
      <c r="AX200" s="200"/>
      <c r="AY200" s="200"/>
      <c r="AZ200" s="200"/>
      <c r="BA200" s="200"/>
      <c r="BB200" s="200"/>
      <c r="BC200" s="200"/>
      <c r="BD200" s="200"/>
      <c r="BE200" s="200"/>
      <c r="BF200" s="200"/>
      <c r="BG200" s="200"/>
      <c r="BH200" s="200"/>
    </row>
    <row r="201" spans="1:60" outlineLevel="1" x14ac:dyDescent="0.2">
      <c r="A201" s="256"/>
      <c r="B201" s="213" t="s">
        <v>337</v>
      </c>
      <c r="C201" s="245"/>
      <c r="D201" s="257"/>
      <c r="E201" s="258"/>
      <c r="F201" s="259"/>
      <c r="G201" s="236"/>
      <c r="H201" s="234"/>
      <c r="I201" s="234"/>
      <c r="J201" s="235"/>
      <c r="K201" s="262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>
        <v>1</v>
      </c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  <c r="AV201" s="200"/>
      <c r="AW201" s="200"/>
      <c r="AX201" s="200"/>
      <c r="AY201" s="200"/>
      <c r="AZ201" s="200"/>
      <c r="BA201" s="200"/>
      <c r="BB201" s="200"/>
      <c r="BC201" s="200"/>
      <c r="BD201" s="200"/>
      <c r="BE201" s="200"/>
      <c r="BF201" s="200"/>
      <c r="BG201" s="200"/>
      <c r="BH201" s="200"/>
    </row>
    <row r="202" spans="1:60" outlineLevel="1" x14ac:dyDescent="0.2">
      <c r="A202" s="260">
        <v>48</v>
      </c>
      <c r="B202" s="216" t="s">
        <v>338</v>
      </c>
      <c r="C202" s="246" t="s">
        <v>275</v>
      </c>
      <c r="D202" s="220" t="s">
        <v>251</v>
      </c>
      <c r="E202" s="225">
        <v>0.31046000000000001</v>
      </c>
      <c r="F202" s="237"/>
      <c r="G202" s="234">
        <f>ROUND(E202*F202,2)</f>
        <v>0</v>
      </c>
      <c r="H202" s="234">
        <v>21</v>
      </c>
      <c r="I202" s="234">
        <f>G202*(1+H202/100)</f>
        <v>0</v>
      </c>
      <c r="J202" s="235" t="s">
        <v>320</v>
      </c>
      <c r="K202" s="262" t="s">
        <v>134</v>
      </c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 t="s">
        <v>135</v>
      </c>
      <c r="AF202" s="200"/>
      <c r="AG202" s="200"/>
      <c r="AH202" s="200"/>
      <c r="AI202" s="200"/>
      <c r="AJ202" s="200"/>
      <c r="AK202" s="200"/>
      <c r="AL202" s="200"/>
      <c r="AM202" s="200">
        <v>21</v>
      </c>
      <c r="AN202" s="200"/>
      <c r="AO202" s="200"/>
      <c r="AP202" s="200"/>
      <c r="AQ202" s="200"/>
      <c r="AR202" s="200"/>
      <c r="AS202" s="200"/>
      <c r="AT202" s="200"/>
      <c r="AU202" s="200"/>
      <c r="AV202" s="200"/>
      <c r="AW202" s="200"/>
      <c r="AX202" s="200"/>
      <c r="AY202" s="200"/>
      <c r="AZ202" s="200"/>
      <c r="BA202" s="200"/>
      <c r="BB202" s="200"/>
      <c r="BC202" s="200"/>
      <c r="BD202" s="200"/>
      <c r="BE202" s="200"/>
      <c r="BF202" s="200"/>
      <c r="BG202" s="200"/>
      <c r="BH202" s="200"/>
    </row>
    <row r="203" spans="1:60" outlineLevel="1" x14ac:dyDescent="0.2">
      <c r="A203" s="256"/>
      <c r="B203" s="217"/>
      <c r="C203" s="247" t="s">
        <v>252</v>
      </c>
      <c r="D203" s="221"/>
      <c r="E203" s="226"/>
      <c r="F203" s="234"/>
      <c r="G203" s="234"/>
      <c r="H203" s="234"/>
      <c r="I203" s="234"/>
      <c r="J203" s="235"/>
      <c r="K203" s="262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  <c r="AW203" s="200"/>
      <c r="AX203" s="200"/>
      <c r="AY203" s="200"/>
      <c r="AZ203" s="200"/>
      <c r="BA203" s="200"/>
      <c r="BB203" s="200"/>
      <c r="BC203" s="200"/>
      <c r="BD203" s="200"/>
      <c r="BE203" s="200"/>
      <c r="BF203" s="200"/>
      <c r="BG203" s="200"/>
      <c r="BH203" s="200"/>
    </row>
    <row r="204" spans="1:60" outlineLevel="1" x14ac:dyDescent="0.2">
      <c r="A204" s="256"/>
      <c r="B204" s="217"/>
      <c r="C204" s="247" t="s">
        <v>335</v>
      </c>
      <c r="D204" s="221"/>
      <c r="E204" s="226"/>
      <c r="F204" s="234"/>
      <c r="G204" s="234"/>
      <c r="H204" s="234"/>
      <c r="I204" s="234"/>
      <c r="J204" s="235"/>
      <c r="K204" s="262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  <c r="AV204" s="200"/>
      <c r="AW204" s="200"/>
      <c r="AX204" s="200"/>
      <c r="AY204" s="200"/>
      <c r="AZ204" s="200"/>
      <c r="BA204" s="200"/>
      <c r="BB204" s="200"/>
      <c r="BC204" s="200"/>
      <c r="BD204" s="200"/>
      <c r="BE204" s="200"/>
      <c r="BF204" s="200"/>
      <c r="BG204" s="200"/>
      <c r="BH204" s="200"/>
    </row>
    <row r="205" spans="1:60" outlineLevel="1" x14ac:dyDescent="0.2">
      <c r="A205" s="256"/>
      <c r="B205" s="217"/>
      <c r="C205" s="247" t="s">
        <v>336</v>
      </c>
      <c r="D205" s="221"/>
      <c r="E205" s="226">
        <v>0.31046000000000001</v>
      </c>
      <c r="F205" s="234"/>
      <c r="G205" s="234"/>
      <c r="H205" s="234"/>
      <c r="I205" s="234"/>
      <c r="J205" s="235"/>
      <c r="K205" s="262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  <c r="AV205" s="200"/>
      <c r="AW205" s="200"/>
      <c r="AX205" s="200"/>
      <c r="AY205" s="200"/>
      <c r="AZ205" s="200"/>
      <c r="BA205" s="200"/>
      <c r="BB205" s="200"/>
      <c r="BC205" s="200"/>
      <c r="BD205" s="200"/>
      <c r="BE205" s="200"/>
      <c r="BF205" s="200"/>
      <c r="BG205" s="200"/>
      <c r="BH205" s="200"/>
    </row>
    <row r="206" spans="1:60" outlineLevel="1" x14ac:dyDescent="0.2">
      <c r="A206" s="256"/>
      <c r="B206" s="213" t="s">
        <v>333</v>
      </c>
      <c r="C206" s="245"/>
      <c r="D206" s="257"/>
      <c r="E206" s="258"/>
      <c r="F206" s="259"/>
      <c r="G206" s="236"/>
      <c r="H206" s="234"/>
      <c r="I206" s="234"/>
      <c r="J206" s="235"/>
      <c r="K206" s="262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>
        <v>0</v>
      </c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  <c r="AV206" s="200"/>
      <c r="AW206" s="200"/>
      <c r="AX206" s="200"/>
      <c r="AY206" s="200"/>
      <c r="AZ206" s="200"/>
      <c r="BA206" s="200"/>
      <c r="BB206" s="200"/>
      <c r="BC206" s="200"/>
      <c r="BD206" s="200"/>
      <c r="BE206" s="200"/>
      <c r="BF206" s="200"/>
      <c r="BG206" s="200"/>
      <c r="BH206" s="200"/>
    </row>
    <row r="207" spans="1:60" outlineLevel="1" x14ac:dyDescent="0.2">
      <c r="A207" s="256"/>
      <c r="B207" s="213" t="s">
        <v>308</v>
      </c>
      <c r="C207" s="245"/>
      <c r="D207" s="257"/>
      <c r="E207" s="258"/>
      <c r="F207" s="259"/>
      <c r="G207" s="236"/>
      <c r="H207" s="234"/>
      <c r="I207" s="234"/>
      <c r="J207" s="235"/>
      <c r="K207" s="262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 t="s">
        <v>128</v>
      </c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  <c r="AV207" s="200"/>
      <c r="AW207" s="200"/>
      <c r="AX207" s="200"/>
      <c r="AY207" s="200"/>
      <c r="AZ207" s="200"/>
      <c r="BA207" s="200"/>
      <c r="BB207" s="200"/>
      <c r="BC207" s="200"/>
      <c r="BD207" s="200"/>
      <c r="BE207" s="200"/>
      <c r="BF207" s="200"/>
      <c r="BG207" s="200"/>
      <c r="BH207" s="200"/>
    </row>
    <row r="208" spans="1:60" outlineLevel="1" x14ac:dyDescent="0.2">
      <c r="A208" s="256"/>
      <c r="B208" s="213" t="s">
        <v>337</v>
      </c>
      <c r="C208" s="245"/>
      <c r="D208" s="257"/>
      <c r="E208" s="258"/>
      <c r="F208" s="259"/>
      <c r="G208" s="236"/>
      <c r="H208" s="234"/>
      <c r="I208" s="234"/>
      <c r="J208" s="235"/>
      <c r="K208" s="262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>
        <v>1</v>
      </c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0"/>
      <c r="AT208" s="200"/>
      <c r="AU208" s="200"/>
      <c r="AV208" s="200"/>
      <c r="AW208" s="200"/>
      <c r="AX208" s="200"/>
      <c r="AY208" s="200"/>
      <c r="AZ208" s="200"/>
      <c r="BA208" s="200"/>
      <c r="BB208" s="200"/>
      <c r="BC208" s="200"/>
      <c r="BD208" s="200"/>
      <c r="BE208" s="200"/>
      <c r="BF208" s="200"/>
      <c r="BG208" s="200"/>
      <c r="BH208" s="200"/>
    </row>
    <row r="209" spans="1:60" outlineLevel="1" x14ac:dyDescent="0.2">
      <c r="A209" s="260">
        <v>49</v>
      </c>
      <c r="B209" s="216" t="s">
        <v>339</v>
      </c>
      <c r="C209" s="246" t="s">
        <v>277</v>
      </c>
      <c r="D209" s="220" t="s">
        <v>251</v>
      </c>
      <c r="E209" s="225">
        <v>1.5523</v>
      </c>
      <c r="F209" s="237"/>
      <c r="G209" s="234">
        <f>ROUND(E209*F209,2)</f>
        <v>0</v>
      </c>
      <c r="H209" s="234">
        <v>21</v>
      </c>
      <c r="I209" s="234">
        <f>G209*(1+H209/100)</f>
        <v>0</v>
      </c>
      <c r="J209" s="235" t="s">
        <v>320</v>
      </c>
      <c r="K209" s="262" t="s">
        <v>134</v>
      </c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 t="s">
        <v>135</v>
      </c>
      <c r="AF209" s="200"/>
      <c r="AG209" s="200"/>
      <c r="AH209" s="200"/>
      <c r="AI209" s="200"/>
      <c r="AJ209" s="200"/>
      <c r="AK209" s="200"/>
      <c r="AL209" s="200"/>
      <c r="AM209" s="200">
        <v>21</v>
      </c>
      <c r="AN209" s="200"/>
      <c r="AO209" s="200"/>
      <c r="AP209" s="200"/>
      <c r="AQ209" s="200"/>
      <c r="AR209" s="200"/>
      <c r="AS209" s="200"/>
      <c r="AT209" s="200"/>
      <c r="AU209" s="200"/>
      <c r="AV209" s="200"/>
      <c r="AW209" s="200"/>
      <c r="AX209" s="200"/>
      <c r="AY209" s="200"/>
      <c r="AZ209" s="200"/>
      <c r="BA209" s="200"/>
      <c r="BB209" s="200"/>
      <c r="BC209" s="200"/>
      <c r="BD209" s="200"/>
      <c r="BE209" s="200"/>
      <c r="BF209" s="200"/>
      <c r="BG209" s="200"/>
      <c r="BH209" s="200"/>
    </row>
    <row r="210" spans="1:60" outlineLevel="1" x14ac:dyDescent="0.2">
      <c r="A210" s="256"/>
      <c r="B210" s="217"/>
      <c r="C210" s="247" t="s">
        <v>252</v>
      </c>
      <c r="D210" s="221"/>
      <c r="E210" s="226"/>
      <c r="F210" s="234"/>
      <c r="G210" s="234"/>
      <c r="H210" s="234"/>
      <c r="I210" s="234"/>
      <c r="J210" s="235"/>
      <c r="K210" s="262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  <c r="AV210" s="200"/>
      <c r="AW210" s="200"/>
      <c r="AX210" s="200"/>
      <c r="AY210" s="200"/>
      <c r="AZ210" s="200"/>
      <c r="BA210" s="200"/>
      <c r="BB210" s="200"/>
      <c r="BC210" s="200"/>
      <c r="BD210" s="200"/>
      <c r="BE210" s="200"/>
      <c r="BF210" s="200"/>
      <c r="BG210" s="200"/>
      <c r="BH210" s="200"/>
    </row>
    <row r="211" spans="1:60" outlineLevel="1" x14ac:dyDescent="0.2">
      <c r="A211" s="256"/>
      <c r="B211" s="217"/>
      <c r="C211" s="247" t="s">
        <v>335</v>
      </c>
      <c r="D211" s="221"/>
      <c r="E211" s="226"/>
      <c r="F211" s="234"/>
      <c r="G211" s="234"/>
      <c r="H211" s="234"/>
      <c r="I211" s="234"/>
      <c r="J211" s="235"/>
      <c r="K211" s="262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  <c r="AV211" s="200"/>
      <c r="AW211" s="200"/>
      <c r="AX211" s="200"/>
      <c r="AY211" s="200"/>
      <c r="AZ211" s="200"/>
      <c r="BA211" s="200"/>
      <c r="BB211" s="200"/>
      <c r="BC211" s="200"/>
      <c r="BD211" s="200"/>
      <c r="BE211" s="200"/>
      <c r="BF211" s="200"/>
      <c r="BG211" s="200"/>
      <c r="BH211" s="200"/>
    </row>
    <row r="212" spans="1:60" outlineLevel="1" x14ac:dyDescent="0.2">
      <c r="A212" s="256"/>
      <c r="B212" s="217"/>
      <c r="C212" s="247" t="s">
        <v>340</v>
      </c>
      <c r="D212" s="221"/>
      <c r="E212" s="226">
        <v>1.5523</v>
      </c>
      <c r="F212" s="234"/>
      <c r="G212" s="234"/>
      <c r="H212" s="234"/>
      <c r="I212" s="234"/>
      <c r="J212" s="235"/>
      <c r="K212" s="262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</row>
    <row r="213" spans="1:60" x14ac:dyDescent="0.2">
      <c r="A213" s="255" t="s">
        <v>124</v>
      </c>
      <c r="B213" s="215" t="s">
        <v>97</v>
      </c>
      <c r="C213" s="243" t="s">
        <v>98</v>
      </c>
      <c r="D213" s="218"/>
      <c r="E213" s="223"/>
      <c r="F213" s="240">
        <f>SUM(G214:G240)</f>
        <v>0</v>
      </c>
      <c r="G213" s="241"/>
      <c r="H213" s="230"/>
      <c r="I213" s="230">
        <f>SUM(I214:I240)</f>
        <v>0</v>
      </c>
      <c r="J213" s="231"/>
      <c r="K213" s="261"/>
      <c r="AE213" t="s">
        <v>125</v>
      </c>
    </row>
    <row r="214" spans="1:60" outlineLevel="1" x14ac:dyDescent="0.2">
      <c r="A214" s="256"/>
      <c r="B214" s="212" t="s">
        <v>341</v>
      </c>
      <c r="C214" s="244"/>
      <c r="D214" s="219"/>
      <c r="E214" s="224"/>
      <c r="F214" s="232"/>
      <c r="G214" s="233"/>
      <c r="H214" s="234"/>
      <c r="I214" s="234"/>
      <c r="J214" s="235"/>
      <c r="K214" s="262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>
        <v>0</v>
      </c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  <c r="AV214" s="200"/>
      <c r="AW214" s="200"/>
      <c r="AX214" s="200"/>
      <c r="AY214" s="200"/>
      <c r="AZ214" s="200"/>
      <c r="BA214" s="200"/>
      <c r="BB214" s="200"/>
      <c r="BC214" s="200"/>
      <c r="BD214" s="200"/>
      <c r="BE214" s="200"/>
      <c r="BF214" s="200"/>
      <c r="BG214" s="200"/>
      <c r="BH214" s="200"/>
    </row>
    <row r="215" spans="1:60" outlineLevel="1" x14ac:dyDescent="0.2">
      <c r="A215" s="260">
        <v>50</v>
      </c>
      <c r="B215" s="216" t="s">
        <v>342</v>
      </c>
      <c r="C215" s="246" t="s">
        <v>343</v>
      </c>
      <c r="D215" s="220" t="s">
        <v>132</v>
      </c>
      <c r="E215" s="225">
        <v>21.64</v>
      </c>
      <c r="F215" s="237"/>
      <c r="G215" s="234">
        <f>ROUND(E215*F215,2)</f>
        <v>0</v>
      </c>
      <c r="H215" s="234">
        <v>21</v>
      </c>
      <c r="I215" s="234">
        <f>G215*(1+H215/100)</f>
        <v>0</v>
      </c>
      <c r="J215" s="235" t="s">
        <v>320</v>
      </c>
      <c r="K215" s="262" t="s">
        <v>134</v>
      </c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 t="s">
        <v>135</v>
      </c>
      <c r="AF215" s="200"/>
      <c r="AG215" s="200"/>
      <c r="AH215" s="200"/>
      <c r="AI215" s="200"/>
      <c r="AJ215" s="200"/>
      <c r="AK215" s="200"/>
      <c r="AL215" s="200"/>
      <c r="AM215" s="200">
        <v>21</v>
      </c>
      <c r="AN215" s="200"/>
      <c r="AO215" s="200"/>
      <c r="AP215" s="200"/>
      <c r="AQ215" s="200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</row>
    <row r="216" spans="1:60" outlineLevel="1" x14ac:dyDescent="0.2">
      <c r="A216" s="256"/>
      <c r="B216" s="217"/>
      <c r="C216" s="248" t="s">
        <v>344</v>
      </c>
      <c r="D216" s="222"/>
      <c r="E216" s="227"/>
      <c r="F216" s="238"/>
      <c r="G216" s="239"/>
      <c r="H216" s="234"/>
      <c r="I216" s="234"/>
      <c r="J216" s="235"/>
      <c r="K216" s="262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5" t="str">
        <f>C216</f>
        <v>včetně dodávky materiálu.</v>
      </c>
      <c r="BB216" s="200"/>
      <c r="BC216" s="200"/>
      <c r="BD216" s="200"/>
      <c r="BE216" s="200"/>
      <c r="BF216" s="200"/>
      <c r="BG216" s="200"/>
      <c r="BH216" s="200"/>
    </row>
    <row r="217" spans="1:60" outlineLevel="1" x14ac:dyDescent="0.2">
      <c r="A217" s="256"/>
      <c r="B217" s="213" t="s">
        <v>345</v>
      </c>
      <c r="C217" s="245"/>
      <c r="D217" s="257"/>
      <c r="E217" s="258"/>
      <c r="F217" s="259"/>
      <c r="G217" s="236"/>
      <c r="H217" s="234"/>
      <c r="I217" s="234"/>
      <c r="J217" s="235"/>
      <c r="K217" s="262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>
        <v>0</v>
      </c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</row>
    <row r="218" spans="1:60" outlineLevel="1" x14ac:dyDescent="0.2">
      <c r="A218" s="256"/>
      <c r="B218" s="213" t="s">
        <v>346</v>
      </c>
      <c r="C218" s="245"/>
      <c r="D218" s="257"/>
      <c r="E218" s="258"/>
      <c r="F218" s="259"/>
      <c r="G218" s="236"/>
      <c r="H218" s="234"/>
      <c r="I218" s="234"/>
      <c r="J218" s="235"/>
      <c r="K218" s="262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>
        <v>1</v>
      </c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  <c r="AV218" s="200"/>
      <c r="AW218" s="200"/>
      <c r="AX218" s="200"/>
      <c r="AY218" s="200"/>
      <c r="AZ218" s="200"/>
      <c r="BA218" s="200"/>
      <c r="BB218" s="200"/>
      <c r="BC218" s="200"/>
      <c r="BD218" s="200"/>
      <c r="BE218" s="200"/>
      <c r="BF218" s="200"/>
      <c r="BG218" s="200"/>
      <c r="BH218" s="200"/>
    </row>
    <row r="219" spans="1:60" outlineLevel="1" x14ac:dyDescent="0.2">
      <c r="A219" s="260">
        <v>51</v>
      </c>
      <c r="B219" s="216" t="s">
        <v>347</v>
      </c>
      <c r="C219" s="246" t="s">
        <v>348</v>
      </c>
      <c r="D219" s="220" t="s">
        <v>132</v>
      </c>
      <c r="E219" s="225">
        <v>21.64</v>
      </c>
      <c r="F219" s="237"/>
      <c r="G219" s="234">
        <f>ROUND(E219*F219,2)</f>
        <v>0</v>
      </c>
      <c r="H219" s="234">
        <v>21</v>
      </c>
      <c r="I219" s="234">
        <f>G219*(1+H219/100)</f>
        <v>0</v>
      </c>
      <c r="J219" s="235" t="s">
        <v>320</v>
      </c>
      <c r="K219" s="262" t="s">
        <v>134</v>
      </c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 t="s">
        <v>135</v>
      </c>
      <c r="AF219" s="200"/>
      <c r="AG219" s="200"/>
      <c r="AH219" s="200"/>
      <c r="AI219" s="200"/>
      <c r="AJ219" s="200"/>
      <c r="AK219" s="200"/>
      <c r="AL219" s="200"/>
      <c r="AM219" s="200">
        <v>21</v>
      </c>
      <c r="AN219" s="200"/>
      <c r="AO219" s="200"/>
      <c r="AP219" s="200"/>
      <c r="AQ219" s="200"/>
      <c r="AR219" s="200"/>
      <c r="AS219" s="200"/>
      <c r="AT219" s="200"/>
      <c r="AU219" s="200"/>
      <c r="AV219" s="200"/>
      <c r="AW219" s="200"/>
      <c r="AX219" s="200"/>
      <c r="AY219" s="200"/>
      <c r="AZ219" s="200"/>
      <c r="BA219" s="200"/>
      <c r="BB219" s="200"/>
      <c r="BC219" s="200"/>
      <c r="BD219" s="200"/>
      <c r="BE219" s="200"/>
      <c r="BF219" s="200"/>
      <c r="BG219" s="200"/>
      <c r="BH219" s="200"/>
    </row>
    <row r="220" spans="1:60" outlineLevel="1" x14ac:dyDescent="0.2">
      <c r="A220" s="256"/>
      <c r="B220" s="217"/>
      <c r="C220" s="247" t="s">
        <v>349</v>
      </c>
      <c r="D220" s="221"/>
      <c r="E220" s="226">
        <v>21.64</v>
      </c>
      <c r="F220" s="234"/>
      <c r="G220" s="234"/>
      <c r="H220" s="234"/>
      <c r="I220" s="234"/>
      <c r="J220" s="235"/>
      <c r="K220" s="262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  <c r="AV220" s="200"/>
      <c r="AW220" s="200"/>
      <c r="AX220" s="200"/>
      <c r="AY220" s="200"/>
      <c r="AZ220" s="200"/>
      <c r="BA220" s="200"/>
      <c r="BB220" s="200"/>
      <c r="BC220" s="200"/>
      <c r="BD220" s="200"/>
      <c r="BE220" s="200"/>
      <c r="BF220" s="200"/>
      <c r="BG220" s="200"/>
      <c r="BH220" s="200"/>
    </row>
    <row r="221" spans="1:60" ht="33.75" outlineLevel="1" x14ac:dyDescent="0.2">
      <c r="A221" s="260">
        <v>52</v>
      </c>
      <c r="B221" s="216" t="s">
        <v>350</v>
      </c>
      <c r="C221" s="246" t="s">
        <v>351</v>
      </c>
      <c r="D221" s="220" t="s">
        <v>328</v>
      </c>
      <c r="E221" s="225">
        <v>3.246</v>
      </c>
      <c r="F221" s="237"/>
      <c r="G221" s="234">
        <f>ROUND(E221*F221,2)</f>
        <v>0</v>
      </c>
      <c r="H221" s="234">
        <v>21</v>
      </c>
      <c r="I221" s="234">
        <f>G221*(1+H221/100)</f>
        <v>0</v>
      </c>
      <c r="J221" s="235" t="s">
        <v>265</v>
      </c>
      <c r="K221" s="262" t="s">
        <v>134</v>
      </c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 t="s">
        <v>266</v>
      </c>
      <c r="AF221" s="200"/>
      <c r="AG221" s="200"/>
      <c r="AH221" s="200"/>
      <c r="AI221" s="200"/>
      <c r="AJ221" s="200"/>
      <c r="AK221" s="200"/>
      <c r="AL221" s="200"/>
      <c r="AM221" s="200">
        <v>21</v>
      </c>
      <c r="AN221" s="200"/>
      <c r="AO221" s="200"/>
      <c r="AP221" s="200"/>
      <c r="AQ221" s="200"/>
      <c r="AR221" s="200"/>
      <c r="AS221" s="200"/>
      <c r="AT221" s="200"/>
      <c r="AU221" s="200"/>
      <c r="AV221" s="200"/>
      <c r="AW221" s="200"/>
      <c r="AX221" s="200"/>
      <c r="AY221" s="200"/>
      <c r="AZ221" s="200"/>
      <c r="BA221" s="200"/>
      <c r="BB221" s="200"/>
      <c r="BC221" s="200"/>
      <c r="BD221" s="200"/>
      <c r="BE221" s="200"/>
      <c r="BF221" s="200"/>
      <c r="BG221" s="200"/>
      <c r="BH221" s="200"/>
    </row>
    <row r="222" spans="1:60" outlineLevel="1" x14ac:dyDescent="0.2">
      <c r="A222" s="256"/>
      <c r="B222" s="217"/>
      <c r="C222" s="247" t="s">
        <v>352</v>
      </c>
      <c r="D222" s="221"/>
      <c r="E222" s="226">
        <v>3.246</v>
      </c>
      <c r="F222" s="234"/>
      <c r="G222" s="234"/>
      <c r="H222" s="234"/>
      <c r="I222" s="234"/>
      <c r="J222" s="235"/>
      <c r="K222" s="262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0"/>
      <c r="AT222" s="200"/>
      <c r="AU222" s="200"/>
      <c r="AV222" s="200"/>
      <c r="AW222" s="200"/>
      <c r="AX222" s="200"/>
      <c r="AY222" s="200"/>
      <c r="AZ222" s="200"/>
      <c r="BA222" s="200"/>
      <c r="BB222" s="200"/>
      <c r="BC222" s="200"/>
      <c r="BD222" s="200"/>
      <c r="BE222" s="200"/>
      <c r="BF222" s="200"/>
      <c r="BG222" s="200"/>
      <c r="BH222" s="200"/>
    </row>
    <row r="223" spans="1:60" outlineLevel="1" x14ac:dyDescent="0.2">
      <c r="A223" s="260">
        <v>53</v>
      </c>
      <c r="B223" s="216" t="s">
        <v>353</v>
      </c>
      <c r="C223" s="246" t="s">
        <v>354</v>
      </c>
      <c r="D223" s="220" t="s">
        <v>132</v>
      </c>
      <c r="E223" s="225">
        <v>23.803999999999998</v>
      </c>
      <c r="F223" s="237"/>
      <c r="G223" s="234">
        <f>ROUND(E223*F223,2)</f>
        <v>0</v>
      </c>
      <c r="H223" s="234">
        <v>21</v>
      </c>
      <c r="I223" s="234">
        <f>G223*(1+H223/100)</f>
        <v>0</v>
      </c>
      <c r="J223" s="235" t="s">
        <v>265</v>
      </c>
      <c r="K223" s="262" t="s">
        <v>134</v>
      </c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 t="s">
        <v>266</v>
      </c>
      <c r="AF223" s="200"/>
      <c r="AG223" s="200"/>
      <c r="AH223" s="200"/>
      <c r="AI223" s="200"/>
      <c r="AJ223" s="200"/>
      <c r="AK223" s="200"/>
      <c r="AL223" s="200"/>
      <c r="AM223" s="200">
        <v>21</v>
      </c>
      <c r="AN223" s="200"/>
      <c r="AO223" s="200"/>
      <c r="AP223" s="200"/>
      <c r="AQ223" s="200"/>
      <c r="AR223" s="200"/>
      <c r="AS223" s="200"/>
      <c r="AT223" s="200"/>
      <c r="AU223" s="200"/>
      <c r="AV223" s="200"/>
      <c r="AW223" s="200"/>
      <c r="AX223" s="200"/>
      <c r="AY223" s="200"/>
      <c r="AZ223" s="200"/>
      <c r="BA223" s="200"/>
      <c r="BB223" s="200"/>
      <c r="BC223" s="200"/>
      <c r="BD223" s="200"/>
      <c r="BE223" s="200"/>
      <c r="BF223" s="200"/>
      <c r="BG223" s="200"/>
      <c r="BH223" s="200"/>
    </row>
    <row r="224" spans="1:60" outlineLevel="1" x14ac:dyDescent="0.2">
      <c r="A224" s="256"/>
      <c r="B224" s="217"/>
      <c r="C224" s="247" t="s">
        <v>355</v>
      </c>
      <c r="D224" s="221"/>
      <c r="E224" s="226">
        <v>23.803999999999998</v>
      </c>
      <c r="F224" s="234"/>
      <c r="G224" s="234"/>
      <c r="H224" s="234"/>
      <c r="I224" s="234"/>
      <c r="J224" s="235"/>
      <c r="K224" s="262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0"/>
      <c r="AT224" s="200"/>
      <c r="AU224" s="200"/>
      <c r="AV224" s="200"/>
      <c r="AW224" s="200"/>
      <c r="AX224" s="200"/>
      <c r="AY224" s="200"/>
      <c r="AZ224" s="200"/>
      <c r="BA224" s="200"/>
      <c r="BB224" s="200"/>
      <c r="BC224" s="200"/>
      <c r="BD224" s="200"/>
      <c r="BE224" s="200"/>
      <c r="BF224" s="200"/>
      <c r="BG224" s="200"/>
      <c r="BH224" s="200"/>
    </row>
    <row r="225" spans="1:60" outlineLevel="1" x14ac:dyDescent="0.2">
      <c r="A225" s="256"/>
      <c r="B225" s="213" t="s">
        <v>356</v>
      </c>
      <c r="C225" s="245"/>
      <c r="D225" s="257"/>
      <c r="E225" s="258"/>
      <c r="F225" s="259"/>
      <c r="G225" s="236"/>
      <c r="H225" s="234"/>
      <c r="I225" s="234"/>
      <c r="J225" s="235"/>
      <c r="K225" s="262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>
        <v>0</v>
      </c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0"/>
      <c r="AT225" s="200"/>
      <c r="AU225" s="200"/>
      <c r="AV225" s="200"/>
      <c r="AW225" s="200"/>
      <c r="AX225" s="200"/>
      <c r="AY225" s="200"/>
      <c r="AZ225" s="200"/>
      <c r="BA225" s="200"/>
      <c r="BB225" s="200"/>
      <c r="BC225" s="200"/>
      <c r="BD225" s="200"/>
      <c r="BE225" s="200"/>
      <c r="BF225" s="200"/>
      <c r="BG225" s="200"/>
      <c r="BH225" s="200"/>
    </row>
    <row r="226" spans="1:60" outlineLevel="1" x14ac:dyDescent="0.2">
      <c r="A226" s="260">
        <v>54</v>
      </c>
      <c r="B226" s="216" t="s">
        <v>357</v>
      </c>
      <c r="C226" s="246" t="s">
        <v>310</v>
      </c>
      <c r="D226" s="220" t="s">
        <v>251</v>
      </c>
      <c r="E226" s="225">
        <v>0.54337999999999997</v>
      </c>
      <c r="F226" s="237"/>
      <c r="G226" s="234">
        <f>ROUND(E226*F226,2)</f>
        <v>0</v>
      </c>
      <c r="H226" s="234">
        <v>21</v>
      </c>
      <c r="I226" s="234">
        <f>G226*(1+H226/100)</f>
        <v>0</v>
      </c>
      <c r="J226" s="235" t="s">
        <v>320</v>
      </c>
      <c r="K226" s="262" t="s">
        <v>134</v>
      </c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 t="s">
        <v>135</v>
      </c>
      <c r="AF226" s="200"/>
      <c r="AG226" s="200"/>
      <c r="AH226" s="200"/>
      <c r="AI226" s="200"/>
      <c r="AJ226" s="200"/>
      <c r="AK226" s="200"/>
      <c r="AL226" s="200"/>
      <c r="AM226" s="200">
        <v>21</v>
      </c>
      <c r="AN226" s="200"/>
      <c r="AO226" s="200"/>
      <c r="AP226" s="200"/>
      <c r="AQ226" s="200"/>
      <c r="AR226" s="200"/>
      <c r="AS226" s="200"/>
      <c r="AT226" s="200"/>
      <c r="AU226" s="200"/>
      <c r="AV226" s="200"/>
      <c r="AW226" s="200"/>
      <c r="AX226" s="200"/>
      <c r="AY226" s="200"/>
      <c r="AZ226" s="200"/>
      <c r="BA226" s="200"/>
      <c r="BB226" s="200"/>
      <c r="BC226" s="200"/>
      <c r="BD226" s="200"/>
      <c r="BE226" s="200"/>
      <c r="BF226" s="200"/>
      <c r="BG226" s="200"/>
      <c r="BH226" s="200"/>
    </row>
    <row r="227" spans="1:60" outlineLevel="1" x14ac:dyDescent="0.2">
      <c r="A227" s="256"/>
      <c r="B227" s="217"/>
      <c r="C227" s="247" t="s">
        <v>252</v>
      </c>
      <c r="D227" s="221"/>
      <c r="E227" s="226"/>
      <c r="F227" s="234"/>
      <c r="G227" s="234"/>
      <c r="H227" s="234"/>
      <c r="I227" s="234"/>
      <c r="J227" s="235"/>
      <c r="K227" s="262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  <c r="AV227" s="200"/>
      <c r="AW227" s="200"/>
      <c r="AX227" s="200"/>
      <c r="AY227" s="200"/>
      <c r="AZ227" s="200"/>
      <c r="BA227" s="200"/>
      <c r="BB227" s="200"/>
      <c r="BC227" s="200"/>
      <c r="BD227" s="200"/>
      <c r="BE227" s="200"/>
      <c r="BF227" s="200"/>
      <c r="BG227" s="200"/>
      <c r="BH227" s="200"/>
    </row>
    <row r="228" spans="1:60" outlineLevel="1" x14ac:dyDescent="0.2">
      <c r="A228" s="256"/>
      <c r="B228" s="217"/>
      <c r="C228" s="247" t="s">
        <v>358</v>
      </c>
      <c r="D228" s="221"/>
      <c r="E228" s="226"/>
      <c r="F228" s="234"/>
      <c r="G228" s="234"/>
      <c r="H228" s="234"/>
      <c r="I228" s="234"/>
      <c r="J228" s="235"/>
      <c r="K228" s="262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  <c r="AV228" s="200"/>
      <c r="AW228" s="200"/>
      <c r="AX228" s="200"/>
      <c r="AY228" s="200"/>
      <c r="AZ228" s="200"/>
      <c r="BA228" s="200"/>
      <c r="BB228" s="200"/>
      <c r="BC228" s="200"/>
      <c r="BD228" s="200"/>
      <c r="BE228" s="200"/>
      <c r="BF228" s="200"/>
      <c r="BG228" s="200"/>
      <c r="BH228" s="200"/>
    </row>
    <row r="229" spans="1:60" outlineLevel="1" x14ac:dyDescent="0.2">
      <c r="A229" s="256"/>
      <c r="B229" s="217"/>
      <c r="C229" s="247" t="s">
        <v>359</v>
      </c>
      <c r="D229" s="221"/>
      <c r="E229" s="226">
        <v>0.54337999999999997</v>
      </c>
      <c r="F229" s="234"/>
      <c r="G229" s="234"/>
      <c r="H229" s="234"/>
      <c r="I229" s="234"/>
      <c r="J229" s="235"/>
      <c r="K229" s="262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  <c r="AV229" s="200"/>
      <c r="AW229" s="200"/>
      <c r="AX229" s="200"/>
      <c r="AY229" s="200"/>
      <c r="AZ229" s="200"/>
      <c r="BA229" s="200"/>
      <c r="BB229" s="200"/>
      <c r="BC229" s="200"/>
      <c r="BD229" s="200"/>
      <c r="BE229" s="200"/>
      <c r="BF229" s="200"/>
      <c r="BG229" s="200"/>
      <c r="BH229" s="200"/>
    </row>
    <row r="230" spans="1:60" outlineLevel="1" x14ac:dyDescent="0.2">
      <c r="A230" s="256"/>
      <c r="B230" s="213" t="s">
        <v>360</v>
      </c>
      <c r="C230" s="245"/>
      <c r="D230" s="257"/>
      <c r="E230" s="258"/>
      <c r="F230" s="259"/>
      <c r="G230" s="236"/>
      <c r="H230" s="234"/>
      <c r="I230" s="234"/>
      <c r="J230" s="235"/>
      <c r="K230" s="262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>
        <v>1</v>
      </c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  <c r="AV230" s="200"/>
      <c r="AW230" s="200"/>
      <c r="AX230" s="200"/>
      <c r="AY230" s="200"/>
      <c r="AZ230" s="200"/>
      <c r="BA230" s="200"/>
      <c r="BB230" s="200"/>
      <c r="BC230" s="200"/>
      <c r="BD230" s="200"/>
      <c r="BE230" s="200"/>
      <c r="BF230" s="200"/>
      <c r="BG230" s="200"/>
      <c r="BH230" s="200"/>
    </row>
    <row r="231" spans="1:60" outlineLevel="1" x14ac:dyDescent="0.2">
      <c r="A231" s="260">
        <v>55</v>
      </c>
      <c r="B231" s="216" t="s">
        <v>361</v>
      </c>
      <c r="C231" s="246" t="s">
        <v>275</v>
      </c>
      <c r="D231" s="220" t="s">
        <v>251</v>
      </c>
      <c r="E231" s="225">
        <v>0.54337999999999997</v>
      </c>
      <c r="F231" s="237"/>
      <c r="G231" s="234">
        <f>ROUND(E231*F231,2)</f>
        <v>0</v>
      </c>
      <c r="H231" s="234">
        <v>21</v>
      </c>
      <c r="I231" s="234">
        <f>G231*(1+H231/100)</f>
        <v>0</v>
      </c>
      <c r="J231" s="235" t="s">
        <v>320</v>
      </c>
      <c r="K231" s="262" t="s">
        <v>134</v>
      </c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 t="s">
        <v>135</v>
      </c>
      <c r="AF231" s="200"/>
      <c r="AG231" s="200"/>
      <c r="AH231" s="200"/>
      <c r="AI231" s="200"/>
      <c r="AJ231" s="200"/>
      <c r="AK231" s="200"/>
      <c r="AL231" s="200"/>
      <c r="AM231" s="200">
        <v>21</v>
      </c>
      <c r="AN231" s="200"/>
      <c r="AO231" s="200"/>
      <c r="AP231" s="200"/>
      <c r="AQ231" s="200"/>
      <c r="AR231" s="200"/>
      <c r="AS231" s="200"/>
      <c r="AT231" s="200"/>
      <c r="AU231" s="200"/>
      <c r="AV231" s="200"/>
      <c r="AW231" s="200"/>
      <c r="AX231" s="200"/>
      <c r="AY231" s="200"/>
      <c r="AZ231" s="200"/>
      <c r="BA231" s="200"/>
      <c r="BB231" s="200"/>
      <c r="BC231" s="200"/>
      <c r="BD231" s="200"/>
      <c r="BE231" s="200"/>
      <c r="BF231" s="200"/>
      <c r="BG231" s="200"/>
      <c r="BH231" s="200"/>
    </row>
    <row r="232" spans="1:60" outlineLevel="1" x14ac:dyDescent="0.2">
      <c r="A232" s="256"/>
      <c r="B232" s="217"/>
      <c r="C232" s="247" t="s">
        <v>252</v>
      </c>
      <c r="D232" s="221"/>
      <c r="E232" s="226"/>
      <c r="F232" s="234"/>
      <c r="G232" s="234"/>
      <c r="H232" s="234"/>
      <c r="I232" s="234"/>
      <c r="J232" s="235"/>
      <c r="K232" s="262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  <c r="AV232" s="200"/>
      <c r="AW232" s="200"/>
      <c r="AX232" s="200"/>
      <c r="AY232" s="200"/>
      <c r="AZ232" s="200"/>
      <c r="BA232" s="200"/>
      <c r="BB232" s="200"/>
      <c r="BC232" s="200"/>
      <c r="BD232" s="200"/>
      <c r="BE232" s="200"/>
      <c r="BF232" s="200"/>
      <c r="BG232" s="200"/>
      <c r="BH232" s="200"/>
    </row>
    <row r="233" spans="1:60" outlineLevel="1" x14ac:dyDescent="0.2">
      <c r="A233" s="256"/>
      <c r="B233" s="217"/>
      <c r="C233" s="247" t="s">
        <v>358</v>
      </c>
      <c r="D233" s="221"/>
      <c r="E233" s="226"/>
      <c r="F233" s="234"/>
      <c r="G233" s="234"/>
      <c r="H233" s="234"/>
      <c r="I233" s="234"/>
      <c r="J233" s="235"/>
      <c r="K233" s="262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0"/>
      <c r="BE233" s="200"/>
      <c r="BF233" s="200"/>
      <c r="BG233" s="200"/>
      <c r="BH233" s="200"/>
    </row>
    <row r="234" spans="1:60" outlineLevel="1" x14ac:dyDescent="0.2">
      <c r="A234" s="256"/>
      <c r="B234" s="217"/>
      <c r="C234" s="247" t="s">
        <v>359</v>
      </c>
      <c r="D234" s="221"/>
      <c r="E234" s="226">
        <v>0.54337999999999997</v>
      </c>
      <c r="F234" s="234"/>
      <c r="G234" s="234"/>
      <c r="H234" s="234"/>
      <c r="I234" s="234"/>
      <c r="J234" s="235"/>
      <c r="K234" s="262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</row>
    <row r="235" spans="1:60" outlineLevel="1" x14ac:dyDescent="0.2">
      <c r="A235" s="256"/>
      <c r="B235" s="213" t="s">
        <v>356</v>
      </c>
      <c r="C235" s="245"/>
      <c r="D235" s="257"/>
      <c r="E235" s="258"/>
      <c r="F235" s="259"/>
      <c r="G235" s="236"/>
      <c r="H235" s="234"/>
      <c r="I235" s="234"/>
      <c r="J235" s="235"/>
      <c r="K235" s="262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>
        <v>0</v>
      </c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  <c r="AV235" s="200"/>
      <c r="AW235" s="200"/>
      <c r="AX235" s="200"/>
      <c r="AY235" s="200"/>
      <c r="AZ235" s="200"/>
      <c r="BA235" s="200"/>
      <c r="BB235" s="200"/>
      <c r="BC235" s="200"/>
      <c r="BD235" s="200"/>
      <c r="BE235" s="200"/>
      <c r="BF235" s="200"/>
      <c r="BG235" s="200"/>
      <c r="BH235" s="200"/>
    </row>
    <row r="236" spans="1:60" outlineLevel="1" x14ac:dyDescent="0.2">
      <c r="A236" s="256"/>
      <c r="B236" s="213" t="s">
        <v>360</v>
      </c>
      <c r="C236" s="245"/>
      <c r="D236" s="257"/>
      <c r="E236" s="258"/>
      <c r="F236" s="259"/>
      <c r="G236" s="236"/>
      <c r="H236" s="234"/>
      <c r="I236" s="234"/>
      <c r="J236" s="235"/>
      <c r="K236" s="262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>
        <v>1</v>
      </c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0"/>
      <c r="AT236" s="200"/>
      <c r="AU236" s="200"/>
      <c r="AV236" s="200"/>
      <c r="AW236" s="200"/>
      <c r="AX236" s="200"/>
      <c r="AY236" s="200"/>
      <c r="AZ236" s="200"/>
      <c r="BA236" s="200"/>
      <c r="BB236" s="200"/>
      <c r="BC236" s="200"/>
      <c r="BD236" s="200"/>
      <c r="BE236" s="200"/>
      <c r="BF236" s="200"/>
      <c r="BG236" s="200"/>
      <c r="BH236" s="200"/>
    </row>
    <row r="237" spans="1:60" outlineLevel="1" x14ac:dyDescent="0.2">
      <c r="A237" s="260">
        <v>56</v>
      </c>
      <c r="B237" s="216" t="s">
        <v>362</v>
      </c>
      <c r="C237" s="246" t="s">
        <v>277</v>
      </c>
      <c r="D237" s="220" t="s">
        <v>251</v>
      </c>
      <c r="E237" s="225">
        <v>2.7168999999999999</v>
      </c>
      <c r="F237" s="237"/>
      <c r="G237" s="234">
        <f>ROUND(E237*F237,2)</f>
        <v>0</v>
      </c>
      <c r="H237" s="234">
        <v>21</v>
      </c>
      <c r="I237" s="234">
        <f>G237*(1+H237/100)</f>
        <v>0</v>
      </c>
      <c r="J237" s="235" t="s">
        <v>320</v>
      </c>
      <c r="K237" s="262" t="s">
        <v>134</v>
      </c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 t="s">
        <v>135</v>
      </c>
      <c r="AF237" s="200"/>
      <c r="AG237" s="200"/>
      <c r="AH237" s="200"/>
      <c r="AI237" s="200"/>
      <c r="AJ237" s="200"/>
      <c r="AK237" s="200"/>
      <c r="AL237" s="200"/>
      <c r="AM237" s="200">
        <v>21</v>
      </c>
      <c r="AN237" s="200"/>
      <c r="AO237" s="200"/>
      <c r="AP237" s="200"/>
      <c r="AQ237" s="200"/>
      <c r="AR237" s="200"/>
      <c r="AS237" s="200"/>
      <c r="AT237" s="200"/>
      <c r="AU237" s="200"/>
      <c r="AV237" s="200"/>
      <c r="AW237" s="200"/>
      <c r="AX237" s="200"/>
      <c r="AY237" s="200"/>
      <c r="AZ237" s="200"/>
      <c r="BA237" s="200"/>
      <c r="BB237" s="200"/>
      <c r="BC237" s="200"/>
      <c r="BD237" s="200"/>
      <c r="BE237" s="200"/>
      <c r="BF237" s="200"/>
      <c r="BG237" s="200"/>
      <c r="BH237" s="200"/>
    </row>
    <row r="238" spans="1:60" outlineLevel="1" x14ac:dyDescent="0.2">
      <c r="A238" s="256"/>
      <c r="B238" s="217"/>
      <c r="C238" s="247" t="s">
        <v>252</v>
      </c>
      <c r="D238" s="221"/>
      <c r="E238" s="226"/>
      <c r="F238" s="234"/>
      <c r="G238" s="234"/>
      <c r="H238" s="234"/>
      <c r="I238" s="234"/>
      <c r="J238" s="235"/>
      <c r="K238" s="262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0"/>
      <c r="AT238" s="200"/>
      <c r="AU238" s="200"/>
      <c r="AV238" s="200"/>
      <c r="AW238" s="200"/>
      <c r="AX238" s="200"/>
      <c r="AY238" s="200"/>
      <c r="AZ238" s="200"/>
      <c r="BA238" s="200"/>
      <c r="BB238" s="200"/>
      <c r="BC238" s="200"/>
      <c r="BD238" s="200"/>
      <c r="BE238" s="200"/>
      <c r="BF238" s="200"/>
      <c r="BG238" s="200"/>
      <c r="BH238" s="200"/>
    </row>
    <row r="239" spans="1:60" outlineLevel="1" x14ac:dyDescent="0.2">
      <c r="A239" s="256"/>
      <c r="B239" s="217"/>
      <c r="C239" s="247" t="s">
        <v>358</v>
      </c>
      <c r="D239" s="221"/>
      <c r="E239" s="226"/>
      <c r="F239" s="234"/>
      <c r="G239" s="234"/>
      <c r="H239" s="234"/>
      <c r="I239" s="234"/>
      <c r="J239" s="235"/>
      <c r="K239" s="262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200"/>
      <c r="AV239" s="200"/>
      <c r="AW239" s="200"/>
      <c r="AX239" s="200"/>
      <c r="AY239" s="200"/>
      <c r="AZ239" s="200"/>
      <c r="BA239" s="200"/>
      <c r="BB239" s="200"/>
      <c r="BC239" s="200"/>
      <c r="BD239" s="200"/>
      <c r="BE239" s="200"/>
      <c r="BF239" s="200"/>
      <c r="BG239" s="200"/>
      <c r="BH239" s="200"/>
    </row>
    <row r="240" spans="1:60" outlineLevel="1" x14ac:dyDescent="0.2">
      <c r="A240" s="256"/>
      <c r="B240" s="217"/>
      <c r="C240" s="247" t="s">
        <v>363</v>
      </c>
      <c r="D240" s="221"/>
      <c r="E240" s="226">
        <v>2.7168999999999999</v>
      </c>
      <c r="F240" s="234"/>
      <c r="G240" s="234"/>
      <c r="H240" s="234"/>
      <c r="I240" s="234"/>
      <c r="J240" s="235"/>
      <c r="K240" s="262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0"/>
      <c r="AT240" s="200"/>
      <c r="AU240" s="200"/>
      <c r="AV240" s="200"/>
      <c r="AW240" s="200"/>
      <c r="AX240" s="200"/>
      <c r="AY240" s="200"/>
      <c r="AZ240" s="200"/>
      <c r="BA240" s="200"/>
      <c r="BB240" s="200"/>
      <c r="BC240" s="200"/>
      <c r="BD240" s="200"/>
      <c r="BE240" s="200"/>
      <c r="BF240" s="200"/>
      <c r="BG240" s="200"/>
      <c r="BH240" s="200"/>
    </row>
    <row r="241" spans="1:60" x14ac:dyDescent="0.2">
      <c r="A241" s="255" t="s">
        <v>124</v>
      </c>
      <c r="B241" s="215" t="s">
        <v>99</v>
      </c>
      <c r="C241" s="243" t="s">
        <v>100</v>
      </c>
      <c r="D241" s="218"/>
      <c r="E241" s="223"/>
      <c r="F241" s="240">
        <f>SUM(G242:G250)</f>
        <v>0</v>
      </c>
      <c r="G241" s="241"/>
      <c r="H241" s="230"/>
      <c r="I241" s="230">
        <f>SUM(I242:I250)</f>
        <v>0</v>
      </c>
      <c r="J241" s="231"/>
      <c r="K241" s="261"/>
      <c r="AE241" t="s">
        <v>125</v>
      </c>
    </row>
    <row r="242" spans="1:60" outlineLevel="1" x14ac:dyDescent="0.2">
      <c r="A242" s="256"/>
      <c r="B242" s="212" t="s">
        <v>364</v>
      </c>
      <c r="C242" s="244"/>
      <c r="D242" s="219"/>
      <c r="E242" s="224"/>
      <c r="F242" s="232"/>
      <c r="G242" s="233"/>
      <c r="H242" s="234"/>
      <c r="I242" s="234"/>
      <c r="J242" s="235"/>
      <c r="K242" s="262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>
        <v>0</v>
      </c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  <c r="AV242" s="200"/>
      <c r="AW242" s="200"/>
      <c r="AX242" s="200"/>
      <c r="AY242" s="200"/>
      <c r="AZ242" s="200"/>
      <c r="BA242" s="200"/>
      <c r="BB242" s="200"/>
      <c r="BC242" s="200"/>
      <c r="BD242" s="200"/>
      <c r="BE242" s="200"/>
      <c r="BF242" s="200"/>
      <c r="BG242" s="200"/>
      <c r="BH242" s="200"/>
    </row>
    <row r="243" spans="1:60" outlineLevel="1" x14ac:dyDescent="0.2">
      <c r="A243" s="260">
        <v>57</v>
      </c>
      <c r="B243" s="216" t="s">
        <v>365</v>
      </c>
      <c r="C243" s="246" t="s">
        <v>366</v>
      </c>
      <c r="D243" s="220" t="s">
        <v>132</v>
      </c>
      <c r="E243" s="225">
        <v>104.51</v>
      </c>
      <c r="F243" s="237"/>
      <c r="G243" s="234">
        <f>ROUND(E243*F243,2)</f>
        <v>0</v>
      </c>
      <c r="H243" s="234">
        <v>21</v>
      </c>
      <c r="I243" s="234">
        <f>G243*(1+H243/100)</f>
        <v>0</v>
      </c>
      <c r="J243" s="235" t="s">
        <v>367</v>
      </c>
      <c r="K243" s="262" t="s">
        <v>134</v>
      </c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 t="s">
        <v>135</v>
      </c>
      <c r="AF243" s="200"/>
      <c r="AG243" s="200"/>
      <c r="AH243" s="200"/>
      <c r="AI243" s="200"/>
      <c r="AJ243" s="200"/>
      <c r="AK243" s="200"/>
      <c r="AL243" s="200"/>
      <c r="AM243" s="200">
        <v>21</v>
      </c>
      <c r="AN243" s="200"/>
      <c r="AO243" s="200"/>
      <c r="AP243" s="200"/>
      <c r="AQ243" s="200"/>
      <c r="AR243" s="200"/>
      <c r="AS243" s="200"/>
      <c r="AT243" s="200"/>
      <c r="AU243" s="200"/>
      <c r="AV243" s="200"/>
      <c r="AW243" s="200"/>
      <c r="AX243" s="200"/>
      <c r="AY243" s="200"/>
      <c r="AZ243" s="200"/>
      <c r="BA243" s="200"/>
      <c r="BB243" s="200"/>
      <c r="BC243" s="200"/>
      <c r="BD243" s="200"/>
      <c r="BE243" s="200"/>
      <c r="BF243" s="200"/>
      <c r="BG243" s="200"/>
      <c r="BH243" s="200"/>
    </row>
    <row r="244" spans="1:60" outlineLevel="1" x14ac:dyDescent="0.2">
      <c r="A244" s="256"/>
      <c r="B244" s="217"/>
      <c r="C244" s="247" t="s">
        <v>368</v>
      </c>
      <c r="D244" s="221"/>
      <c r="E244" s="226">
        <v>104.51</v>
      </c>
      <c r="F244" s="234"/>
      <c r="G244" s="234"/>
      <c r="H244" s="234"/>
      <c r="I244" s="234"/>
      <c r="J244" s="235"/>
      <c r="K244" s="262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  <c r="AV244" s="200"/>
      <c r="AW244" s="200"/>
      <c r="AX244" s="200"/>
      <c r="AY244" s="200"/>
      <c r="AZ244" s="200"/>
      <c r="BA244" s="200"/>
      <c r="BB244" s="200"/>
      <c r="BC244" s="200"/>
      <c r="BD244" s="200"/>
      <c r="BE244" s="200"/>
      <c r="BF244" s="200"/>
      <c r="BG244" s="200"/>
      <c r="BH244" s="200"/>
    </row>
    <row r="245" spans="1:60" outlineLevel="1" x14ac:dyDescent="0.2">
      <c r="A245" s="256"/>
      <c r="B245" s="213" t="s">
        <v>369</v>
      </c>
      <c r="C245" s="245"/>
      <c r="D245" s="257"/>
      <c r="E245" s="258"/>
      <c r="F245" s="259"/>
      <c r="G245" s="236"/>
      <c r="H245" s="234"/>
      <c r="I245" s="234"/>
      <c r="J245" s="235"/>
      <c r="K245" s="262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  <c r="AA245" s="200"/>
      <c r="AB245" s="200"/>
      <c r="AC245" s="200">
        <v>0</v>
      </c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  <c r="AV245" s="200"/>
      <c r="AW245" s="200"/>
      <c r="AX245" s="200"/>
      <c r="AY245" s="200"/>
      <c r="AZ245" s="200"/>
      <c r="BA245" s="200"/>
      <c r="BB245" s="200"/>
      <c r="BC245" s="200"/>
      <c r="BD245" s="200"/>
      <c r="BE245" s="200"/>
      <c r="BF245" s="200"/>
      <c r="BG245" s="200"/>
      <c r="BH245" s="200"/>
    </row>
    <row r="246" spans="1:60" outlineLevel="1" x14ac:dyDescent="0.2">
      <c r="A246" s="256"/>
      <c r="B246" s="213" t="s">
        <v>370</v>
      </c>
      <c r="C246" s="245"/>
      <c r="D246" s="257"/>
      <c r="E246" s="258"/>
      <c r="F246" s="259"/>
      <c r="G246" s="236"/>
      <c r="H246" s="234"/>
      <c r="I246" s="234"/>
      <c r="J246" s="235"/>
      <c r="K246" s="262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>
        <v>1</v>
      </c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  <c r="AV246" s="200"/>
      <c r="AW246" s="200"/>
      <c r="AX246" s="200"/>
      <c r="AY246" s="200"/>
      <c r="AZ246" s="200"/>
      <c r="BA246" s="200"/>
      <c r="BB246" s="200"/>
      <c r="BC246" s="200"/>
      <c r="BD246" s="200"/>
      <c r="BE246" s="200"/>
      <c r="BF246" s="200"/>
      <c r="BG246" s="200"/>
      <c r="BH246" s="200"/>
    </row>
    <row r="247" spans="1:60" outlineLevel="1" x14ac:dyDescent="0.2">
      <c r="A247" s="260">
        <v>58</v>
      </c>
      <c r="B247" s="216" t="s">
        <v>371</v>
      </c>
      <c r="C247" s="246" t="s">
        <v>372</v>
      </c>
      <c r="D247" s="220" t="s">
        <v>132</v>
      </c>
      <c r="E247" s="225">
        <v>150.66999999999999</v>
      </c>
      <c r="F247" s="237"/>
      <c r="G247" s="234">
        <f>ROUND(E247*F247,2)</f>
        <v>0</v>
      </c>
      <c r="H247" s="234">
        <v>21</v>
      </c>
      <c r="I247" s="234">
        <f>G247*(1+H247/100)</f>
        <v>0</v>
      </c>
      <c r="J247" s="235" t="s">
        <v>367</v>
      </c>
      <c r="K247" s="262" t="s">
        <v>134</v>
      </c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 t="s">
        <v>135</v>
      </c>
      <c r="AF247" s="200"/>
      <c r="AG247" s="200"/>
      <c r="AH247" s="200"/>
      <c r="AI247" s="200"/>
      <c r="AJ247" s="200"/>
      <c r="AK247" s="200"/>
      <c r="AL247" s="200"/>
      <c r="AM247" s="200">
        <v>21</v>
      </c>
      <c r="AN247" s="200"/>
      <c r="AO247" s="200"/>
      <c r="AP247" s="200"/>
      <c r="AQ247" s="200"/>
      <c r="AR247" s="200"/>
      <c r="AS247" s="200"/>
      <c r="AT247" s="200"/>
      <c r="AU247" s="200"/>
      <c r="AV247" s="200"/>
      <c r="AW247" s="200"/>
      <c r="AX247" s="200"/>
      <c r="AY247" s="200"/>
      <c r="AZ247" s="200"/>
      <c r="BA247" s="200"/>
      <c r="BB247" s="200"/>
      <c r="BC247" s="200"/>
      <c r="BD247" s="200"/>
      <c r="BE247" s="200"/>
      <c r="BF247" s="200"/>
      <c r="BG247" s="200"/>
      <c r="BH247" s="200"/>
    </row>
    <row r="248" spans="1:60" outlineLevel="1" x14ac:dyDescent="0.2">
      <c r="A248" s="256"/>
      <c r="B248" s="217"/>
      <c r="C248" s="247" t="s">
        <v>373</v>
      </c>
      <c r="D248" s="221"/>
      <c r="E248" s="226">
        <v>150.66999999999999</v>
      </c>
      <c r="F248" s="234"/>
      <c r="G248" s="234"/>
      <c r="H248" s="234"/>
      <c r="I248" s="234"/>
      <c r="J248" s="235"/>
      <c r="K248" s="262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  <c r="AV248" s="200"/>
      <c r="AW248" s="200"/>
      <c r="AX248" s="200"/>
      <c r="AY248" s="200"/>
      <c r="AZ248" s="200"/>
      <c r="BA248" s="200"/>
      <c r="BB248" s="200"/>
      <c r="BC248" s="200"/>
      <c r="BD248" s="200"/>
      <c r="BE248" s="200"/>
      <c r="BF248" s="200"/>
      <c r="BG248" s="200"/>
      <c r="BH248" s="200"/>
    </row>
    <row r="249" spans="1:60" outlineLevel="1" x14ac:dyDescent="0.2">
      <c r="A249" s="256"/>
      <c r="B249" s="213" t="s">
        <v>374</v>
      </c>
      <c r="C249" s="245"/>
      <c r="D249" s="257"/>
      <c r="E249" s="258"/>
      <c r="F249" s="259"/>
      <c r="G249" s="236"/>
      <c r="H249" s="234"/>
      <c r="I249" s="234"/>
      <c r="J249" s="235"/>
      <c r="K249" s="262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  <c r="AA249" s="200"/>
      <c r="AB249" s="200"/>
      <c r="AC249" s="200">
        <v>0</v>
      </c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  <c r="AV249" s="200"/>
      <c r="AW249" s="200"/>
      <c r="AX249" s="200"/>
      <c r="AY249" s="200"/>
      <c r="AZ249" s="200"/>
      <c r="BA249" s="200"/>
      <c r="BB249" s="200"/>
      <c r="BC249" s="200"/>
      <c r="BD249" s="200"/>
      <c r="BE249" s="200"/>
      <c r="BF249" s="200"/>
      <c r="BG249" s="200"/>
      <c r="BH249" s="200"/>
    </row>
    <row r="250" spans="1:60" outlineLevel="1" x14ac:dyDescent="0.2">
      <c r="A250" s="260">
        <v>59</v>
      </c>
      <c r="B250" s="216" t="s">
        <v>375</v>
      </c>
      <c r="C250" s="246" t="s">
        <v>376</v>
      </c>
      <c r="D250" s="220" t="s">
        <v>132</v>
      </c>
      <c r="E250" s="225">
        <v>150.66999999999999</v>
      </c>
      <c r="F250" s="237"/>
      <c r="G250" s="234">
        <f>ROUND(E250*F250,2)</f>
        <v>0</v>
      </c>
      <c r="H250" s="234">
        <v>21</v>
      </c>
      <c r="I250" s="234">
        <f>G250*(1+H250/100)</f>
        <v>0</v>
      </c>
      <c r="J250" s="235" t="s">
        <v>367</v>
      </c>
      <c r="K250" s="262" t="s">
        <v>134</v>
      </c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 t="s">
        <v>135</v>
      </c>
      <c r="AF250" s="200"/>
      <c r="AG250" s="200"/>
      <c r="AH250" s="200"/>
      <c r="AI250" s="200"/>
      <c r="AJ250" s="200"/>
      <c r="AK250" s="200"/>
      <c r="AL250" s="200"/>
      <c r="AM250" s="200">
        <v>21</v>
      </c>
      <c r="AN250" s="200"/>
      <c r="AO250" s="200"/>
      <c r="AP250" s="200"/>
      <c r="AQ250" s="200"/>
      <c r="AR250" s="200"/>
      <c r="AS250" s="200"/>
      <c r="AT250" s="200"/>
      <c r="AU250" s="200"/>
      <c r="AV250" s="200"/>
      <c r="AW250" s="200"/>
      <c r="AX250" s="200"/>
      <c r="AY250" s="200"/>
      <c r="AZ250" s="200"/>
      <c r="BA250" s="200"/>
      <c r="BB250" s="200"/>
      <c r="BC250" s="200"/>
      <c r="BD250" s="200"/>
      <c r="BE250" s="200"/>
      <c r="BF250" s="200"/>
      <c r="BG250" s="200"/>
      <c r="BH250" s="200"/>
    </row>
    <row r="251" spans="1:60" x14ac:dyDescent="0.2">
      <c r="A251" s="255" t="s">
        <v>124</v>
      </c>
      <c r="B251" s="215" t="s">
        <v>101</v>
      </c>
      <c r="C251" s="243" t="s">
        <v>102</v>
      </c>
      <c r="D251" s="218"/>
      <c r="E251" s="223"/>
      <c r="F251" s="240">
        <f>SUM(G252:G255)</f>
        <v>0</v>
      </c>
      <c r="G251" s="241"/>
      <c r="H251" s="230"/>
      <c r="I251" s="230">
        <f>SUM(I252:I255)</f>
        <v>0</v>
      </c>
      <c r="J251" s="231"/>
      <c r="K251" s="261"/>
      <c r="AE251" t="s">
        <v>125</v>
      </c>
    </row>
    <row r="252" spans="1:60" outlineLevel="1" x14ac:dyDescent="0.2">
      <c r="A252" s="256"/>
      <c r="B252" s="212" t="s">
        <v>377</v>
      </c>
      <c r="C252" s="244"/>
      <c r="D252" s="219"/>
      <c r="E252" s="224"/>
      <c r="F252" s="232"/>
      <c r="G252" s="233"/>
      <c r="H252" s="234"/>
      <c r="I252" s="234"/>
      <c r="J252" s="235"/>
      <c r="K252" s="262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  <c r="AA252" s="200"/>
      <c r="AB252" s="200"/>
      <c r="AC252" s="200">
        <v>0</v>
      </c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</row>
    <row r="253" spans="1:60" outlineLevel="1" x14ac:dyDescent="0.2">
      <c r="A253" s="256"/>
      <c r="B253" s="213" t="s">
        <v>378</v>
      </c>
      <c r="C253" s="245"/>
      <c r="D253" s="257"/>
      <c r="E253" s="258"/>
      <c r="F253" s="259"/>
      <c r="G253" s="236"/>
      <c r="H253" s="234"/>
      <c r="I253" s="234"/>
      <c r="J253" s="235"/>
      <c r="K253" s="262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 t="s">
        <v>128</v>
      </c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  <c r="AV253" s="200"/>
      <c r="AW253" s="200"/>
      <c r="AX253" s="200"/>
      <c r="AY253" s="200"/>
      <c r="AZ253" s="200"/>
      <c r="BA253" s="200"/>
      <c r="BB253" s="200"/>
      <c r="BC253" s="200"/>
      <c r="BD253" s="200"/>
      <c r="BE253" s="200"/>
      <c r="BF253" s="200"/>
      <c r="BG253" s="200"/>
      <c r="BH253" s="200"/>
    </row>
    <row r="254" spans="1:60" outlineLevel="1" x14ac:dyDescent="0.2">
      <c r="A254" s="260">
        <v>60</v>
      </c>
      <c r="B254" s="216" t="s">
        <v>379</v>
      </c>
      <c r="C254" s="246" t="s">
        <v>380</v>
      </c>
      <c r="D254" s="220" t="s">
        <v>238</v>
      </c>
      <c r="E254" s="225">
        <v>15</v>
      </c>
      <c r="F254" s="237"/>
      <c r="G254" s="234">
        <f>ROUND(E254*F254,2)</f>
        <v>0</v>
      </c>
      <c r="H254" s="234">
        <v>21</v>
      </c>
      <c r="I254" s="234">
        <f>G254*(1+H254/100)</f>
        <v>0</v>
      </c>
      <c r="J254" s="235" t="s">
        <v>101</v>
      </c>
      <c r="K254" s="262" t="s">
        <v>134</v>
      </c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 t="s">
        <v>135</v>
      </c>
      <c r="AF254" s="200"/>
      <c r="AG254" s="200"/>
      <c r="AH254" s="200"/>
      <c r="AI254" s="200"/>
      <c r="AJ254" s="200"/>
      <c r="AK254" s="200"/>
      <c r="AL254" s="200"/>
      <c r="AM254" s="200">
        <v>21</v>
      </c>
      <c r="AN254" s="200"/>
      <c r="AO254" s="200"/>
      <c r="AP254" s="200"/>
      <c r="AQ254" s="200"/>
      <c r="AR254" s="200"/>
      <c r="AS254" s="200"/>
      <c r="AT254" s="200"/>
      <c r="AU254" s="200"/>
      <c r="AV254" s="200"/>
      <c r="AW254" s="200"/>
      <c r="AX254" s="200"/>
      <c r="AY254" s="200"/>
      <c r="AZ254" s="200"/>
      <c r="BA254" s="200"/>
      <c r="BB254" s="200"/>
      <c r="BC254" s="200"/>
      <c r="BD254" s="200"/>
      <c r="BE254" s="200"/>
      <c r="BF254" s="200"/>
      <c r="BG254" s="200"/>
      <c r="BH254" s="200"/>
    </row>
    <row r="255" spans="1:60" outlineLevel="1" x14ac:dyDescent="0.2">
      <c r="A255" s="260">
        <v>61</v>
      </c>
      <c r="B255" s="216" t="s">
        <v>381</v>
      </c>
      <c r="C255" s="246" t="s">
        <v>382</v>
      </c>
      <c r="D255" s="220" t="s">
        <v>238</v>
      </c>
      <c r="E255" s="225">
        <v>15</v>
      </c>
      <c r="F255" s="237"/>
      <c r="G255" s="234">
        <f>ROUND(E255*F255,2)</f>
        <v>0</v>
      </c>
      <c r="H255" s="234">
        <v>21</v>
      </c>
      <c r="I255" s="234">
        <f>G255*(1+H255/100)</f>
        <v>0</v>
      </c>
      <c r="J255" s="235" t="s">
        <v>265</v>
      </c>
      <c r="K255" s="262" t="s">
        <v>134</v>
      </c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 t="s">
        <v>266</v>
      </c>
      <c r="AF255" s="200"/>
      <c r="AG255" s="200"/>
      <c r="AH255" s="200"/>
      <c r="AI255" s="200"/>
      <c r="AJ255" s="200"/>
      <c r="AK255" s="200"/>
      <c r="AL255" s="200"/>
      <c r="AM255" s="200">
        <v>21</v>
      </c>
      <c r="AN255" s="200"/>
      <c r="AO255" s="200"/>
      <c r="AP255" s="200"/>
      <c r="AQ255" s="200"/>
      <c r="AR255" s="200"/>
      <c r="AS255" s="200"/>
      <c r="AT255" s="200"/>
      <c r="AU255" s="200"/>
      <c r="AV255" s="200"/>
      <c r="AW255" s="200"/>
      <c r="AX255" s="200"/>
      <c r="AY255" s="200"/>
      <c r="AZ255" s="200"/>
      <c r="BA255" s="200"/>
      <c r="BB255" s="200"/>
      <c r="BC255" s="200"/>
      <c r="BD255" s="200"/>
      <c r="BE255" s="200"/>
      <c r="BF255" s="200"/>
      <c r="BG255" s="200"/>
      <c r="BH255" s="200"/>
    </row>
    <row r="256" spans="1:60" x14ac:dyDescent="0.2">
      <c r="A256" s="255" t="s">
        <v>124</v>
      </c>
      <c r="B256" s="215" t="s">
        <v>103</v>
      </c>
      <c r="C256" s="243" t="s">
        <v>104</v>
      </c>
      <c r="D256" s="218"/>
      <c r="E256" s="223"/>
      <c r="F256" s="240">
        <f>SUM(G257:G276)</f>
        <v>0</v>
      </c>
      <c r="G256" s="241"/>
      <c r="H256" s="230"/>
      <c r="I256" s="230">
        <f>SUM(I257:I276)</f>
        <v>0</v>
      </c>
      <c r="J256" s="231"/>
      <c r="K256" s="261"/>
      <c r="AE256" t="s">
        <v>125</v>
      </c>
    </row>
    <row r="257" spans="1:60" outlineLevel="1" x14ac:dyDescent="0.2">
      <c r="A257" s="256"/>
      <c r="B257" s="212" t="s">
        <v>383</v>
      </c>
      <c r="C257" s="244"/>
      <c r="D257" s="219"/>
      <c r="E257" s="224"/>
      <c r="F257" s="232"/>
      <c r="G257" s="233"/>
      <c r="H257" s="234"/>
      <c r="I257" s="234"/>
      <c r="J257" s="235"/>
      <c r="K257" s="262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>
        <v>0</v>
      </c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  <c r="AV257" s="200"/>
      <c r="AW257" s="200"/>
      <c r="AX257" s="200"/>
      <c r="AY257" s="200"/>
      <c r="AZ257" s="200"/>
      <c r="BA257" s="200"/>
      <c r="BB257" s="200"/>
      <c r="BC257" s="200"/>
      <c r="BD257" s="200"/>
      <c r="BE257" s="200"/>
      <c r="BF257" s="200"/>
      <c r="BG257" s="200"/>
      <c r="BH257" s="200"/>
    </row>
    <row r="258" spans="1:60" outlineLevel="1" x14ac:dyDescent="0.2">
      <c r="A258" s="260">
        <v>62</v>
      </c>
      <c r="B258" s="216" t="s">
        <v>384</v>
      </c>
      <c r="C258" s="246" t="s">
        <v>385</v>
      </c>
      <c r="D258" s="220" t="s">
        <v>251</v>
      </c>
      <c r="E258" s="225">
        <v>4.5289900000000003</v>
      </c>
      <c r="F258" s="237"/>
      <c r="G258" s="234">
        <f>ROUND(E258*F258,2)</f>
        <v>0</v>
      </c>
      <c r="H258" s="234">
        <v>21</v>
      </c>
      <c r="I258" s="234">
        <f>G258*(1+H258/100)</f>
        <v>0</v>
      </c>
      <c r="J258" s="235" t="s">
        <v>223</v>
      </c>
      <c r="K258" s="262" t="s">
        <v>134</v>
      </c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 t="s">
        <v>135</v>
      </c>
      <c r="AF258" s="200"/>
      <c r="AG258" s="200"/>
      <c r="AH258" s="200"/>
      <c r="AI258" s="200"/>
      <c r="AJ258" s="200"/>
      <c r="AK258" s="200"/>
      <c r="AL258" s="200"/>
      <c r="AM258" s="200">
        <v>21</v>
      </c>
      <c r="AN258" s="200"/>
      <c r="AO258" s="200"/>
      <c r="AP258" s="200"/>
      <c r="AQ258" s="200"/>
      <c r="AR258" s="200"/>
      <c r="AS258" s="200"/>
      <c r="AT258" s="200"/>
      <c r="AU258" s="200"/>
      <c r="AV258" s="200"/>
      <c r="AW258" s="200"/>
      <c r="AX258" s="200"/>
      <c r="AY258" s="200"/>
      <c r="AZ258" s="200"/>
      <c r="BA258" s="200"/>
      <c r="BB258" s="200"/>
      <c r="BC258" s="200"/>
      <c r="BD258" s="200"/>
      <c r="BE258" s="200"/>
      <c r="BF258" s="200"/>
      <c r="BG258" s="200"/>
      <c r="BH258" s="200"/>
    </row>
    <row r="259" spans="1:60" outlineLevel="1" x14ac:dyDescent="0.2">
      <c r="A259" s="256"/>
      <c r="B259" s="217"/>
      <c r="C259" s="247" t="s">
        <v>386</v>
      </c>
      <c r="D259" s="221"/>
      <c r="E259" s="226"/>
      <c r="F259" s="234"/>
      <c r="G259" s="234"/>
      <c r="H259" s="234"/>
      <c r="I259" s="234"/>
      <c r="J259" s="235"/>
      <c r="K259" s="262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  <c r="AV259" s="200"/>
      <c r="AW259" s="200"/>
      <c r="AX259" s="200"/>
      <c r="AY259" s="200"/>
      <c r="AZ259" s="200"/>
      <c r="BA259" s="200"/>
      <c r="BB259" s="200"/>
      <c r="BC259" s="200"/>
      <c r="BD259" s="200"/>
      <c r="BE259" s="200"/>
      <c r="BF259" s="200"/>
      <c r="BG259" s="200"/>
      <c r="BH259" s="200"/>
    </row>
    <row r="260" spans="1:60" outlineLevel="1" x14ac:dyDescent="0.2">
      <c r="A260" s="256"/>
      <c r="B260" s="217"/>
      <c r="C260" s="247" t="s">
        <v>387</v>
      </c>
      <c r="D260" s="221"/>
      <c r="E260" s="226"/>
      <c r="F260" s="234"/>
      <c r="G260" s="234"/>
      <c r="H260" s="234"/>
      <c r="I260" s="234"/>
      <c r="J260" s="235"/>
      <c r="K260" s="262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  <c r="AV260" s="200"/>
      <c r="AW260" s="200"/>
      <c r="AX260" s="200"/>
      <c r="AY260" s="200"/>
      <c r="AZ260" s="200"/>
      <c r="BA260" s="200"/>
      <c r="BB260" s="200"/>
      <c r="BC260" s="200"/>
      <c r="BD260" s="200"/>
      <c r="BE260" s="200"/>
      <c r="BF260" s="200"/>
      <c r="BG260" s="200"/>
      <c r="BH260" s="200"/>
    </row>
    <row r="261" spans="1:60" outlineLevel="1" x14ac:dyDescent="0.2">
      <c r="A261" s="256"/>
      <c r="B261" s="217"/>
      <c r="C261" s="247" t="s">
        <v>388</v>
      </c>
      <c r="D261" s="221"/>
      <c r="E261" s="226">
        <v>4.5289900000000003</v>
      </c>
      <c r="F261" s="234"/>
      <c r="G261" s="234"/>
      <c r="H261" s="234"/>
      <c r="I261" s="234"/>
      <c r="J261" s="235"/>
      <c r="K261" s="262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  <c r="AV261" s="200"/>
      <c r="AW261" s="200"/>
      <c r="AX261" s="200"/>
      <c r="AY261" s="200"/>
      <c r="AZ261" s="200"/>
      <c r="BA261" s="200"/>
      <c r="BB261" s="200"/>
      <c r="BC261" s="200"/>
      <c r="BD261" s="200"/>
      <c r="BE261" s="200"/>
      <c r="BF261" s="200"/>
      <c r="BG261" s="200"/>
      <c r="BH261" s="200"/>
    </row>
    <row r="262" spans="1:60" outlineLevel="1" x14ac:dyDescent="0.2">
      <c r="A262" s="256"/>
      <c r="B262" s="213" t="s">
        <v>389</v>
      </c>
      <c r="C262" s="245"/>
      <c r="D262" s="257"/>
      <c r="E262" s="258"/>
      <c r="F262" s="259"/>
      <c r="G262" s="236"/>
      <c r="H262" s="234"/>
      <c r="I262" s="234"/>
      <c r="J262" s="235"/>
      <c r="K262" s="262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  <c r="AA262" s="200"/>
      <c r="AB262" s="200"/>
      <c r="AC262" s="200">
        <v>0</v>
      </c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  <c r="AV262" s="200"/>
      <c r="AW262" s="200"/>
      <c r="AX262" s="200"/>
      <c r="AY262" s="200"/>
      <c r="AZ262" s="200"/>
      <c r="BA262" s="200"/>
      <c r="BB262" s="200"/>
      <c r="BC262" s="200"/>
      <c r="BD262" s="200"/>
      <c r="BE262" s="200"/>
      <c r="BF262" s="200"/>
      <c r="BG262" s="200"/>
      <c r="BH262" s="200"/>
    </row>
    <row r="263" spans="1:60" outlineLevel="1" x14ac:dyDescent="0.2">
      <c r="A263" s="260">
        <v>63</v>
      </c>
      <c r="B263" s="216" t="s">
        <v>390</v>
      </c>
      <c r="C263" s="246" t="s">
        <v>391</v>
      </c>
      <c r="D263" s="220" t="s">
        <v>251</v>
      </c>
      <c r="E263" s="225">
        <v>4.5289900000000003</v>
      </c>
      <c r="F263" s="237"/>
      <c r="G263" s="234">
        <f>ROUND(E263*F263,2)</f>
        <v>0</v>
      </c>
      <c r="H263" s="234">
        <v>21</v>
      </c>
      <c r="I263" s="234">
        <f>G263*(1+H263/100)</f>
        <v>0</v>
      </c>
      <c r="J263" s="235" t="s">
        <v>223</v>
      </c>
      <c r="K263" s="262" t="s">
        <v>134</v>
      </c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 t="s">
        <v>135</v>
      </c>
      <c r="AF263" s="200"/>
      <c r="AG263" s="200"/>
      <c r="AH263" s="200"/>
      <c r="AI263" s="200"/>
      <c r="AJ263" s="200"/>
      <c r="AK263" s="200"/>
      <c r="AL263" s="200"/>
      <c r="AM263" s="200">
        <v>21</v>
      </c>
      <c r="AN263" s="200"/>
      <c r="AO263" s="200"/>
      <c r="AP263" s="200"/>
      <c r="AQ263" s="200"/>
      <c r="AR263" s="200"/>
      <c r="AS263" s="200"/>
      <c r="AT263" s="200"/>
      <c r="AU263" s="200"/>
      <c r="AV263" s="200"/>
      <c r="AW263" s="200"/>
      <c r="AX263" s="200"/>
      <c r="AY263" s="200"/>
      <c r="AZ263" s="200"/>
      <c r="BA263" s="200"/>
      <c r="BB263" s="200"/>
      <c r="BC263" s="200"/>
      <c r="BD263" s="200"/>
      <c r="BE263" s="200"/>
      <c r="BF263" s="200"/>
      <c r="BG263" s="200"/>
      <c r="BH263" s="200"/>
    </row>
    <row r="264" spans="1:60" outlineLevel="1" x14ac:dyDescent="0.2">
      <c r="A264" s="256"/>
      <c r="B264" s="217"/>
      <c r="C264" s="248" t="s">
        <v>392</v>
      </c>
      <c r="D264" s="222"/>
      <c r="E264" s="227"/>
      <c r="F264" s="238"/>
      <c r="G264" s="239"/>
      <c r="H264" s="234"/>
      <c r="I264" s="234"/>
      <c r="J264" s="235"/>
      <c r="K264" s="262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0"/>
      <c r="AT264" s="200"/>
      <c r="AU264" s="200"/>
      <c r="AV264" s="200"/>
      <c r="AW264" s="200"/>
      <c r="AX264" s="200"/>
      <c r="AY264" s="200"/>
      <c r="AZ264" s="200"/>
      <c r="BA264" s="205" t="str">
        <f>C264</f>
        <v>Včetně naložení na dopravní prostředek a složení na skládku, bez poplatku za skládku.</v>
      </c>
      <c r="BB264" s="200"/>
      <c r="BC264" s="200"/>
      <c r="BD264" s="200"/>
      <c r="BE264" s="200"/>
      <c r="BF264" s="200"/>
      <c r="BG264" s="200"/>
      <c r="BH264" s="200"/>
    </row>
    <row r="265" spans="1:60" outlineLevel="1" x14ac:dyDescent="0.2">
      <c r="A265" s="256"/>
      <c r="B265" s="217"/>
      <c r="C265" s="247" t="s">
        <v>386</v>
      </c>
      <c r="D265" s="221"/>
      <c r="E265" s="226"/>
      <c r="F265" s="234"/>
      <c r="G265" s="234"/>
      <c r="H265" s="234"/>
      <c r="I265" s="234"/>
      <c r="J265" s="235"/>
      <c r="K265" s="262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  <c r="AV265" s="200"/>
      <c r="AW265" s="200"/>
      <c r="AX265" s="200"/>
      <c r="AY265" s="200"/>
      <c r="AZ265" s="200"/>
      <c r="BA265" s="200"/>
      <c r="BB265" s="200"/>
      <c r="BC265" s="200"/>
      <c r="BD265" s="200"/>
      <c r="BE265" s="200"/>
      <c r="BF265" s="200"/>
      <c r="BG265" s="200"/>
      <c r="BH265" s="200"/>
    </row>
    <row r="266" spans="1:60" outlineLevel="1" x14ac:dyDescent="0.2">
      <c r="A266" s="256"/>
      <c r="B266" s="217"/>
      <c r="C266" s="247" t="s">
        <v>387</v>
      </c>
      <c r="D266" s="221"/>
      <c r="E266" s="226"/>
      <c r="F266" s="234"/>
      <c r="G266" s="234"/>
      <c r="H266" s="234"/>
      <c r="I266" s="234"/>
      <c r="J266" s="235"/>
      <c r="K266" s="262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  <c r="AV266" s="200"/>
      <c r="AW266" s="200"/>
      <c r="AX266" s="200"/>
      <c r="AY266" s="200"/>
      <c r="AZ266" s="200"/>
      <c r="BA266" s="200"/>
      <c r="BB266" s="200"/>
      <c r="BC266" s="200"/>
      <c r="BD266" s="200"/>
      <c r="BE266" s="200"/>
      <c r="BF266" s="200"/>
      <c r="BG266" s="200"/>
      <c r="BH266" s="200"/>
    </row>
    <row r="267" spans="1:60" outlineLevel="1" x14ac:dyDescent="0.2">
      <c r="A267" s="256"/>
      <c r="B267" s="217"/>
      <c r="C267" s="247" t="s">
        <v>388</v>
      </c>
      <c r="D267" s="221"/>
      <c r="E267" s="226">
        <v>4.5289900000000003</v>
      </c>
      <c r="F267" s="234"/>
      <c r="G267" s="234"/>
      <c r="H267" s="234"/>
      <c r="I267" s="234"/>
      <c r="J267" s="235"/>
      <c r="K267" s="262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  <c r="AV267" s="200"/>
      <c r="AW267" s="200"/>
      <c r="AX267" s="200"/>
      <c r="AY267" s="200"/>
      <c r="AZ267" s="200"/>
      <c r="BA267" s="200"/>
      <c r="BB267" s="200"/>
      <c r="BC267" s="200"/>
      <c r="BD267" s="200"/>
      <c r="BE267" s="200"/>
      <c r="BF267" s="200"/>
      <c r="BG267" s="200"/>
      <c r="BH267" s="200"/>
    </row>
    <row r="268" spans="1:60" outlineLevel="1" x14ac:dyDescent="0.2">
      <c r="A268" s="260">
        <v>64</v>
      </c>
      <c r="B268" s="216" t="s">
        <v>393</v>
      </c>
      <c r="C268" s="246" t="s">
        <v>394</v>
      </c>
      <c r="D268" s="220" t="s">
        <v>251</v>
      </c>
      <c r="E268" s="225">
        <v>135.86969999999999</v>
      </c>
      <c r="F268" s="237"/>
      <c r="G268" s="234">
        <f>ROUND(E268*F268,2)</f>
        <v>0</v>
      </c>
      <c r="H268" s="234">
        <v>21</v>
      </c>
      <c r="I268" s="234">
        <f>G268*(1+H268/100)</f>
        <v>0</v>
      </c>
      <c r="J268" s="235" t="s">
        <v>223</v>
      </c>
      <c r="K268" s="262" t="s">
        <v>134</v>
      </c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 t="s">
        <v>135</v>
      </c>
      <c r="AF268" s="200"/>
      <c r="AG268" s="200"/>
      <c r="AH268" s="200"/>
      <c r="AI268" s="200"/>
      <c r="AJ268" s="200"/>
      <c r="AK268" s="200"/>
      <c r="AL268" s="200"/>
      <c r="AM268" s="200">
        <v>21</v>
      </c>
      <c r="AN268" s="200"/>
      <c r="AO268" s="200"/>
      <c r="AP268" s="200"/>
      <c r="AQ268" s="200"/>
      <c r="AR268" s="200"/>
      <c r="AS268" s="200"/>
      <c r="AT268" s="200"/>
      <c r="AU268" s="200"/>
      <c r="AV268" s="200"/>
      <c r="AW268" s="200"/>
      <c r="AX268" s="200"/>
      <c r="AY268" s="200"/>
      <c r="AZ268" s="200"/>
      <c r="BA268" s="200"/>
      <c r="BB268" s="200"/>
      <c r="BC268" s="200"/>
      <c r="BD268" s="200"/>
      <c r="BE268" s="200"/>
      <c r="BF268" s="200"/>
      <c r="BG268" s="200"/>
      <c r="BH268" s="200"/>
    </row>
    <row r="269" spans="1:60" outlineLevel="1" x14ac:dyDescent="0.2">
      <c r="A269" s="256"/>
      <c r="B269" s="217"/>
      <c r="C269" s="247" t="s">
        <v>386</v>
      </c>
      <c r="D269" s="221"/>
      <c r="E269" s="226"/>
      <c r="F269" s="234"/>
      <c r="G269" s="234"/>
      <c r="H269" s="234"/>
      <c r="I269" s="234"/>
      <c r="J269" s="235"/>
      <c r="K269" s="262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00"/>
      <c r="AT269" s="200"/>
      <c r="AU269" s="200"/>
      <c r="AV269" s="200"/>
      <c r="AW269" s="200"/>
      <c r="AX269" s="200"/>
      <c r="AY269" s="200"/>
      <c r="AZ269" s="200"/>
      <c r="BA269" s="200"/>
      <c r="BB269" s="200"/>
      <c r="BC269" s="200"/>
      <c r="BD269" s="200"/>
      <c r="BE269" s="200"/>
      <c r="BF269" s="200"/>
      <c r="BG269" s="200"/>
      <c r="BH269" s="200"/>
    </row>
    <row r="270" spans="1:60" outlineLevel="1" x14ac:dyDescent="0.2">
      <c r="A270" s="256"/>
      <c r="B270" s="217"/>
      <c r="C270" s="247" t="s">
        <v>387</v>
      </c>
      <c r="D270" s="221"/>
      <c r="E270" s="226"/>
      <c r="F270" s="234"/>
      <c r="G270" s="234"/>
      <c r="H270" s="234"/>
      <c r="I270" s="234"/>
      <c r="J270" s="235"/>
      <c r="K270" s="262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  <c r="AV270" s="200"/>
      <c r="AW270" s="200"/>
      <c r="AX270" s="200"/>
      <c r="AY270" s="200"/>
      <c r="AZ270" s="200"/>
      <c r="BA270" s="200"/>
      <c r="BB270" s="200"/>
      <c r="BC270" s="200"/>
      <c r="BD270" s="200"/>
      <c r="BE270" s="200"/>
      <c r="BF270" s="200"/>
      <c r="BG270" s="200"/>
      <c r="BH270" s="200"/>
    </row>
    <row r="271" spans="1:60" outlineLevel="1" x14ac:dyDescent="0.2">
      <c r="A271" s="256"/>
      <c r="B271" s="217"/>
      <c r="C271" s="247" t="s">
        <v>395</v>
      </c>
      <c r="D271" s="221"/>
      <c r="E271" s="226">
        <v>135.86969999999999</v>
      </c>
      <c r="F271" s="234"/>
      <c r="G271" s="234"/>
      <c r="H271" s="234"/>
      <c r="I271" s="234"/>
      <c r="J271" s="235"/>
      <c r="K271" s="262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</row>
    <row r="272" spans="1:60" outlineLevel="1" x14ac:dyDescent="0.2">
      <c r="A272" s="256"/>
      <c r="B272" s="213" t="s">
        <v>396</v>
      </c>
      <c r="C272" s="245"/>
      <c r="D272" s="257"/>
      <c r="E272" s="258"/>
      <c r="F272" s="259"/>
      <c r="G272" s="236"/>
      <c r="H272" s="234"/>
      <c r="I272" s="234"/>
      <c r="J272" s="235"/>
      <c r="K272" s="262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>
        <v>0</v>
      </c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</row>
    <row r="273" spans="1:60" outlineLevel="1" x14ac:dyDescent="0.2">
      <c r="A273" s="260">
        <v>65</v>
      </c>
      <c r="B273" s="216" t="s">
        <v>397</v>
      </c>
      <c r="C273" s="246" t="s">
        <v>398</v>
      </c>
      <c r="D273" s="220" t="s">
        <v>251</v>
      </c>
      <c r="E273" s="225">
        <v>4.5289900000000003</v>
      </c>
      <c r="F273" s="237"/>
      <c r="G273" s="234">
        <f>ROUND(E273*F273,2)</f>
        <v>0</v>
      </c>
      <c r="H273" s="234">
        <v>21</v>
      </c>
      <c r="I273" s="234">
        <f>G273*(1+H273/100)</f>
        <v>0</v>
      </c>
      <c r="J273" s="235" t="s">
        <v>223</v>
      </c>
      <c r="K273" s="262" t="s">
        <v>134</v>
      </c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 t="s">
        <v>135</v>
      </c>
      <c r="AF273" s="200"/>
      <c r="AG273" s="200"/>
      <c r="AH273" s="200"/>
      <c r="AI273" s="200"/>
      <c r="AJ273" s="200"/>
      <c r="AK273" s="200"/>
      <c r="AL273" s="200"/>
      <c r="AM273" s="200">
        <v>21</v>
      </c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</row>
    <row r="274" spans="1:60" outlineLevel="1" x14ac:dyDescent="0.2">
      <c r="A274" s="256"/>
      <c r="B274" s="217"/>
      <c r="C274" s="247" t="s">
        <v>386</v>
      </c>
      <c r="D274" s="221"/>
      <c r="E274" s="226"/>
      <c r="F274" s="234"/>
      <c r="G274" s="234"/>
      <c r="H274" s="234"/>
      <c r="I274" s="234"/>
      <c r="J274" s="235"/>
      <c r="K274" s="262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  <c r="AV274" s="200"/>
      <c r="AW274" s="200"/>
      <c r="AX274" s="200"/>
      <c r="AY274" s="200"/>
      <c r="AZ274" s="200"/>
      <c r="BA274" s="200"/>
      <c r="BB274" s="200"/>
      <c r="BC274" s="200"/>
      <c r="BD274" s="200"/>
      <c r="BE274" s="200"/>
      <c r="BF274" s="200"/>
      <c r="BG274" s="200"/>
      <c r="BH274" s="200"/>
    </row>
    <row r="275" spans="1:60" outlineLevel="1" x14ac:dyDescent="0.2">
      <c r="A275" s="256"/>
      <c r="B275" s="217"/>
      <c r="C275" s="247" t="s">
        <v>387</v>
      </c>
      <c r="D275" s="221"/>
      <c r="E275" s="226"/>
      <c r="F275" s="234"/>
      <c r="G275" s="234"/>
      <c r="H275" s="234"/>
      <c r="I275" s="234"/>
      <c r="J275" s="235"/>
      <c r="K275" s="262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</row>
    <row r="276" spans="1:60" outlineLevel="1" x14ac:dyDescent="0.2">
      <c r="A276" s="256"/>
      <c r="B276" s="217"/>
      <c r="C276" s="247" t="s">
        <v>388</v>
      </c>
      <c r="D276" s="221"/>
      <c r="E276" s="226">
        <v>4.5289900000000003</v>
      </c>
      <c r="F276" s="234"/>
      <c r="G276" s="234"/>
      <c r="H276" s="234"/>
      <c r="I276" s="234"/>
      <c r="J276" s="235"/>
      <c r="K276" s="262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</row>
    <row r="277" spans="1:60" x14ac:dyDescent="0.2">
      <c r="A277" s="255" t="s">
        <v>124</v>
      </c>
      <c r="B277" s="215" t="s">
        <v>105</v>
      </c>
      <c r="C277" s="243" t="s">
        <v>106</v>
      </c>
      <c r="D277" s="218"/>
      <c r="E277" s="223"/>
      <c r="F277" s="240">
        <f>SUM(G278:G282)</f>
        <v>0</v>
      </c>
      <c r="G277" s="241"/>
      <c r="H277" s="230"/>
      <c r="I277" s="230">
        <f>SUM(I278:I282)</f>
        <v>0</v>
      </c>
      <c r="J277" s="231"/>
      <c r="K277" s="261"/>
      <c r="AE277" t="s">
        <v>125</v>
      </c>
    </row>
    <row r="278" spans="1:60" outlineLevel="1" x14ac:dyDescent="0.2">
      <c r="A278" s="256"/>
      <c r="B278" s="212" t="s">
        <v>399</v>
      </c>
      <c r="C278" s="244"/>
      <c r="D278" s="219"/>
      <c r="E278" s="224"/>
      <c r="F278" s="232"/>
      <c r="G278" s="233"/>
      <c r="H278" s="234"/>
      <c r="I278" s="234"/>
      <c r="J278" s="235"/>
      <c r="K278" s="262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>
        <v>0</v>
      </c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  <c r="AV278" s="200"/>
      <c r="AW278" s="200"/>
      <c r="AX278" s="200"/>
      <c r="AY278" s="200"/>
      <c r="AZ278" s="200"/>
      <c r="BA278" s="200"/>
      <c r="BB278" s="200"/>
      <c r="BC278" s="200"/>
      <c r="BD278" s="200"/>
      <c r="BE278" s="200"/>
      <c r="BF278" s="200"/>
      <c r="BG278" s="200"/>
      <c r="BH278" s="200"/>
    </row>
    <row r="279" spans="1:60" outlineLevel="1" x14ac:dyDescent="0.2">
      <c r="A279" s="260">
        <v>66</v>
      </c>
      <c r="B279" s="216" t="s">
        <v>400</v>
      </c>
      <c r="C279" s="246" t="s">
        <v>401</v>
      </c>
      <c r="D279" s="220" t="s">
        <v>402</v>
      </c>
      <c r="E279" s="225">
        <v>64</v>
      </c>
      <c r="F279" s="237"/>
      <c r="G279" s="234">
        <f>ROUND(E279*F279,2)</f>
        <v>0</v>
      </c>
      <c r="H279" s="234">
        <v>21</v>
      </c>
      <c r="I279" s="234">
        <f>G279*(1+H279/100)</f>
        <v>0</v>
      </c>
      <c r="J279" s="235" t="s">
        <v>403</v>
      </c>
      <c r="K279" s="262" t="s">
        <v>134</v>
      </c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 t="s">
        <v>135</v>
      </c>
      <c r="AF279" s="200"/>
      <c r="AG279" s="200"/>
      <c r="AH279" s="200"/>
      <c r="AI279" s="200"/>
      <c r="AJ279" s="200"/>
      <c r="AK279" s="200"/>
      <c r="AL279" s="200"/>
      <c r="AM279" s="200">
        <v>21</v>
      </c>
      <c r="AN279" s="200"/>
      <c r="AO279" s="200"/>
      <c r="AP279" s="200"/>
      <c r="AQ279" s="200"/>
      <c r="AR279" s="200"/>
      <c r="AS279" s="200"/>
      <c r="AT279" s="200"/>
      <c r="AU279" s="200"/>
      <c r="AV279" s="200"/>
      <c r="AW279" s="200"/>
      <c r="AX279" s="200"/>
      <c r="AY279" s="200"/>
      <c r="AZ279" s="200"/>
      <c r="BA279" s="200"/>
      <c r="BB279" s="200"/>
      <c r="BC279" s="200"/>
      <c r="BD279" s="200"/>
      <c r="BE279" s="200"/>
      <c r="BF279" s="200"/>
      <c r="BG279" s="200"/>
      <c r="BH279" s="200"/>
    </row>
    <row r="280" spans="1:60" outlineLevel="1" x14ac:dyDescent="0.2">
      <c r="A280" s="256"/>
      <c r="B280" s="217"/>
      <c r="C280" s="247" t="s">
        <v>404</v>
      </c>
      <c r="D280" s="221"/>
      <c r="E280" s="226">
        <v>64</v>
      </c>
      <c r="F280" s="234"/>
      <c r="G280" s="234"/>
      <c r="H280" s="234"/>
      <c r="I280" s="234"/>
      <c r="J280" s="235"/>
      <c r="K280" s="262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  <c r="AV280" s="200"/>
      <c r="AW280" s="200"/>
      <c r="AX280" s="200"/>
      <c r="AY280" s="200"/>
      <c r="AZ280" s="200"/>
      <c r="BA280" s="200"/>
      <c r="BB280" s="200"/>
      <c r="BC280" s="200"/>
      <c r="BD280" s="200"/>
      <c r="BE280" s="200"/>
      <c r="BF280" s="200"/>
      <c r="BG280" s="200"/>
      <c r="BH280" s="200"/>
    </row>
    <row r="281" spans="1:60" outlineLevel="1" x14ac:dyDescent="0.2">
      <c r="A281" s="260">
        <v>67</v>
      </c>
      <c r="B281" s="216" t="s">
        <v>405</v>
      </c>
      <c r="C281" s="246" t="s">
        <v>406</v>
      </c>
      <c r="D281" s="220" t="s">
        <v>402</v>
      </c>
      <c r="E281" s="225">
        <v>20</v>
      </c>
      <c r="F281" s="237"/>
      <c r="G281" s="234">
        <f>ROUND(E281*F281,2)</f>
        <v>0</v>
      </c>
      <c r="H281" s="234">
        <v>21</v>
      </c>
      <c r="I281" s="234">
        <f>G281*(1+H281/100)</f>
        <v>0</v>
      </c>
      <c r="J281" s="235" t="s">
        <v>403</v>
      </c>
      <c r="K281" s="262" t="s">
        <v>134</v>
      </c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 t="s">
        <v>135</v>
      </c>
      <c r="AF281" s="200"/>
      <c r="AG281" s="200"/>
      <c r="AH281" s="200"/>
      <c r="AI281" s="200"/>
      <c r="AJ281" s="200"/>
      <c r="AK281" s="200"/>
      <c r="AL281" s="200"/>
      <c r="AM281" s="200">
        <v>21</v>
      </c>
      <c r="AN281" s="200"/>
      <c r="AO281" s="200"/>
      <c r="AP281" s="200"/>
      <c r="AQ281" s="200"/>
      <c r="AR281" s="200"/>
      <c r="AS281" s="200"/>
      <c r="AT281" s="200"/>
      <c r="AU281" s="200"/>
      <c r="AV281" s="200"/>
      <c r="AW281" s="200"/>
      <c r="AX281" s="200"/>
      <c r="AY281" s="200"/>
      <c r="AZ281" s="200"/>
      <c r="BA281" s="200"/>
      <c r="BB281" s="200"/>
      <c r="BC281" s="200"/>
      <c r="BD281" s="200"/>
      <c r="BE281" s="200"/>
      <c r="BF281" s="200"/>
      <c r="BG281" s="200"/>
      <c r="BH281" s="200"/>
    </row>
    <row r="282" spans="1:60" ht="13.5" outlineLevel="1" thickBot="1" x14ac:dyDescent="0.25">
      <c r="A282" s="273"/>
      <c r="B282" s="274"/>
      <c r="C282" s="275" t="s">
        <v>407</v>
      </c>
      <c r="D282" s="276"/>
      <c r="E282" s="277">
        <v>20</v>
      </c>
      <c r="F282" s="278"/>
      <c r="G282" s="278"/>
      <c r="H282" s="278"/>
      <c r="I282" s="278"/>
      <c r="J282" s="279"/>
      <c r="K282" s="28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  <c r="AV282" s="200"/>
      <c r="AW282" s="200"/>
      <c r="AX282" s="200"/>
      <c r="AY282" s="200"/>
      <c r="AZ282" s="200"/>
      <c r="BA282" s="200"/>
      <c r="BB282" s="200"/>
      <c r="BC282" s="200"/>
      <c r="BD282" s="200"/>
      <c r="BE282" s="200"/>
      <c r="BF282" s="200"/>
      <c r="BG282" s="200"/>
      <c r="BH282" s="200"/>
    </row>
    <row r="283" spans="1:60" hidden="1" x14ac:dyDescent="0.2">
      <c r="A283" s="54"/>
      <c r="B283" s="61" t="s">
        <v>409</v>
      </c>
      <c r="C283" s="249" t="s">
        <v>409</v>
      </c>
      <c r="D283" s="203"/>
      <c r="E283" s="201"/>
      <c r="F283" s="201"/>
      <c r="G283" s="201"/>
      <c r="H283" s="201"/>
      <c r="I283" s="201"/>
      <c r="J283" s="201"/>
      <c r="K283" s="202"/>
    </row>
    <row r="284" spans="1:60" hidden="1" x14ac:dyDescent="0.2">
      <c r="A284" s="250"/>
      <c r="B284" s="251" t="s">
        <v>408</v>
      </c>
      <c r="C284" s="252"/>
      <c r="D284" s="253"/>
      <c r="E284" s="250"/>
      <c r="F284" s="250"/>
      <c r="G284" s="254">
        <f>F8+F39+F49+F54+F58+F63+F74+F78+F83+F104+F120+F143+F146+F149+F155+F184+F213+F241+F251+F256+F277</f>
        <v>0</v>
      </c>
      <c r="H284" s="46"/>
      <c r="I284" s="46"/>
      <c r="J284" s="46"/>
      <c r="K284" s="46"/>
      <c r="AN284">
        <v>15</v>
      </c>
      <c r="AO284">
        <v>21</v>
      </c>
    </row>
    <row r="285" spans="1:60" x14ac:dyDescent="0.2">
      <c r="A285" s="46"/>
      <c r="B285" s="242"/>
      <c r="C285" s="242"/>
      <c r="D285" s="179"/>
      <c r="E285" s="46"/>
      <c r="F285" s="46"/>
      <c r="G285" s="46"/>
      <c r="H285" s="46"/>
      <c r="I285" s="46"/>
      <c r="J285" s="46"/>
      <c r="K285" s="46"/>
      <c r="AN285">
        <f>SUMIF(AM8:AM284,AN284,G8:G284)</f>
        <v>0</v>
      </c>
      <c r="AO285">
        <f>SUMIF(AM8:AM284,AO284,G8:G284)</f>
        <v>0</v>
      </c>
    </row>
    <row r="286" spans="1:60" x14ac:dyDescent="0.2">
      <c r="D286" s="177"/>
    </row>
    <row r="287" spans="1:60" x14ac:dyDescent="0.2">
      <c r="D287" s="177"/>
    </row>
    <row r="288" spans="1:60" x14ac:dyDescent="0.2">
      <c r="D288" s="177"/>
    </row>
    <row r="289" spans="4:4" x14ac:dyDescent="0.2">
      <c r="D289" s="177"/>
    </row>
    <row r="290" spans="4:4" x14ac:dyDescent="0.2">
      <c r="D290" s="177"/>
    </row>
    <row r="291" spans="4:4" x14ac:dyDescent="0.2">
      <c r="D291" s="177"/>
    </row>
    <row r="292" spans="4:4" x14ac:dyDescent="0.2">
      <c r="D292" s="177"/>
    </row>
    <row r="293" spans="4:4" x14ac:dyDescent="0.2">
      <c r="D293" s="177"/>
    </row>
    <row r="294" spans="4:4" x14ac:dyDescent="0.2">
      <c r="D294" s="177"/>
    </row>
    <row r="295" spans="4:4" x14ac:dyDescent="0.2">
      <c r="D295" s="177"/>
    </row>
    <row r="296" spans="4:4" x14ac:dyDescent="0.2">
      <c r="D296" s="177"/>
    </row>
    <row r="297" spans="4:4" x14ac:dyDescent="0.2">
      <c r="D297" s="177"/>
    </row>
    <row r="298" spans="4:4" x14ac:dyDescent="0.2">
      <c r="D298" s="177"/>
    </row>
    <row r="299" spans="4:4" x14ac:dyDescent="0.2">
      <c r="D299" s="177"/>
    </row>
    <row r="300" spans="4:4" x14ac:dyDescent="0.2">
      <c r="D300" s="177"/>
    </row>
    <row r="301" spans="4:4" x14ac:dyDescent="0.2">
      <c r="D301" s="177"/>
    </row>
    <row r="302" spans="4:4" x14ac:dyDescent="0.2">
      <c r="D302" s="177"/>
    </row>
    <row r="303" spans="4:4" x14ac:dyDescent="0.2">
      <c r="D303" s="177"/>
    </row>
    <row r="304" spans="4:4" x14ac:dyDescent="0.2">
      <c r="D304" s="177"/>
    </row>
    <row r="305" spans="4:4" x14ac:dyDescent="0.2">
      <c r="D305" s="177"/>
    </row>
    <row r="306" spans="4:4" x14ac:dyDescent="0.2">
      <c r="D306" s="177"/>
    </row>
    <row r="307" spans="4:4" x14ac:dyDescent="0.2">
      <c r="D307" s="177"/>
    </row>
    <row r="308" spans="4:4" x14ac:dyDescent="0.2">
      <c r="D308" s="177"/>
    </row>
    <row r="309" spans="4:4" x14ac:dyDescent="0.2">
      <c r="D309" s="177"/>
    </row>
    <row r="310" spans="4:4" x14ac:dyDescent="0.2">
      <c r="D310" s="177"/>
    </row>
    <row r="311" spans="4:4" x14ac:dyDescent="0.2">
      <c r="D311" s="177"/>
    </row>
    <row r="312" spans="4:4" x14ac:dyDescent="0.2">
      <c r="D312" s="177"/>
    </row>
    <row r="313" spans="4:4" x14ac:dyDescent="0.2">
      <c r="D313" s="177"/>
    </row>
    <row r="314" spans="4:4" x14ac:dyDescent="0.2">
      <c r="D314" s="177"/>
    </row>
    <row r="315" spans="4:4" x14ac:dyDescent="0.2">
      <c r="D315" s="177"/>
    </row>
    <row r="316" spans="4:4" x14ac:dyDescent="0.2">
      <c r="D316" s="177"/>
    </row>
    <row r="317" spans="4:4" x14ac:dyDescent="0.2">
      <c r="D317" s="177"/>
    </row>
    <row r="318" spans="4:4" x14ac:dyDescent="0.2">
      <c r="D318" s="177"/>
    </row>
    <row r="319" spans="4:4" x14ac:dyDescent="0.2">
      <c r="D319" s="177"/>
    </row>
    <row r="320" spans="4:4" x14ac:dyDescent="0.2">
      <c r="D320" s="177"/>
    </row>
    <row r="321" spans="4:4" x14ac:dyDescent="0.2">
      <c r="D321" s="177"/>
    </row>
    <row r="322" spans="4:4" x14ac:dyDescent="0.2">
      <c r="D322" s="177"/>
    </row>
    <row r="323" spans="4:4" x14ac:dyDescent="0.2">
      <c r="D323" s="177"/>
    </row>
    <row r="324" spans="4:4" x14ac:dyDescent="0.2">
      <c r="D324" s="177"/>
    </row>
    <row r="325" spans="4:4" x14ac:dyDescent="0.2">
      <c r="D325" s="177"/>
    </row>
    <row r="326" spans="4:4" x14ac:dyDescent="0.2">
      <c r="D326" s="177"/>
    </row>
    <row r="327" spans="4:4" x14ac:dyDescent="0.2">
      <c r="D327" s="177"/>
    </row>
    <row r="328" spans="4:4" x14ac:dyDescent="0.2">
      <c r="D328" s="177"/>
    </row>
    <row r="329" spans="4:4" x14ac:dyDescent="0.2">
      <c r="D329" s="177"/>
    </row>
    <row r="330" spans="4:4" x14ac:dyDescent="0.2">
      <c r="D330" s="177"/>
    </row>
    <row r="331" spans="4:4" x14ac:dyDescent="0.2">
      <c r="D331" s="177"/>
    </row>
    <row r="332" spans="4:4" x14ac:dyDescent="0.2">
      <c r="D332" s="177"/>
    </row>
    <row r="333" spans="4:4" x14ac:dyDescent="0.2">
      <c r="D333" s="177"/>
    </row>
    <row r="334" spans="4:4" x14ac:dyDescent="0.2">
      <c r="D334" s="177"/>
    </row>
    <row r="335" spans="4:4" x14ac:dyDescent="0.2">
      <c r="D335" s="177"/>
    </row>
    <row r="336" spans="4:4" x14ac:dyDescent="0.2">
      <c r="D336" s="177"/>
    </row>
    <row r="337" spans="4:4" x14ac:dyDescent="0.2">
      <c r="D337" s="177"/>
    </row>
    <row r="338" spans="4:4" x14ac:dyDescent="0.2">
      <c r="D338" s="177"/>
    </row>
    <row r="339" spans="4:4" x14ac:dyDescent="0.2">
      <c r="D339" s="177"/>
    </row>
    <row r="340" spans="4:4" x14ac:dyDescent="0.2">
      <c r="D340" s="177"/>
    </row>
    <row r="341" spans="4:4" x14ac:dyDescent="0.2">
      <c r="D341" s="177"/>
    </row>
    <row r="342" spans="4:4" x14ac:dyDescent="0.2">
      <c r="D342" s="177"/>
    </row>
    <row r="343" spans="4:4" x14ac:dyDescent="0.2">
      <c r="D343" s="177"/>
    </row>
    <row r="344" spans="4:4" x14ac:dyDescent="0.2">
      <c r="D344" s="177"/>
    </row>
    <row r="345" spans="4:4" x14ac:dyDescent="0.2">
      <c r="D345" s="177"/>
    </row>
    <row r="346" spans="4:4" x14ac:dyDescent="0.2">
      <c r="D346" s="177"/>
    </row>
    <row r="347" spans="4:4" x14ac:dyDescent="0.2">
      <c r="D347" s="177"/>
    </row>
    <row r="348" spans="4:4" x14ac:dyDescent="0.2">
      <c r="D348" s="177"/>
    </row>
    <row r="349" spans="4:4" x14ac:dyDescent="0.2">
      <c r="D349" s="177"/>
    </row>
    <row r="350" spans="4:4" x14ac:dyDescent="0.2">
      <c r="D350" s="177"/>
    </row>
    <row r="351" spans="4:4" x14ac:dyDescent="0.2">
      <c r="D351" s="177"/>
    </row>
    <row r="352" spans="4:4" x14ac:dyDescent="0.2">
      <c r="D352" s="177"/>
    </row>
    <row r="353" spans="4:4" x14ac:dyDescent="0.2">
      <c r="D353" s="177"/>
    </row>
    <row r="354" spans="4:4" x14ac:dyDescent="0.2">
      <c r="D354" s="177"/>
    </row>
    <row r="355" spans="4:4" x14ac:dyDescent="0.2">
      <c r="D355" s="177"/>
    </row>
    <row r="356" spans="4:4" x14ac:dyDescent="0.2">
      <c r="D356" s="177"/>
    </row>
    <row r="357" spans="4:4" x14ac:dyDescent="0.2">
      <c r="D357" s="177"/>
    </row>
    <row r="358" spans="4:4" x14ac:dyDescent="0.2">
      <c r="D358" s="177"/>
    </row>
    <row r="359" spans="4:4" x14ac:dyDescent="0.2">
      <c r="D359" s="177"/>
    </row>
    <row r="360" spans="4:4" x14ac:dyDescent="0.2">
      <c r="D360" s="177"/>
    </row>
    <row r="361" spans="4:4" x14ac:dyDescent="0.2">
      <c r="D361" s="177"/>
    </row>
    <row r="362" spans="4:4" x14ac:dyDescent="0.2">
      <c r="D362" s="177"/>
    </row>
    <row r="363" spans="4:4" x14ac:dyDescent="0.2">
      <c r="D363" s="177"/>
    </row>
    <row r="364" spans="4:4" x14ac:dyDescent="0.2">
      <c r="D364" s="177"/>
    </row>
    <row r="365" spans="4:4" x14ac:dyDescent="0.2">
      <c r="D365" s="177"/>
    </row>
    <row r="366" spans="4:4" x14ac:dyDescent="0.2">
      <c r="D366" s="177"/>
    </row>
    <row r="367" spans="4:4" x14ac:dyDescent="0.2">
      <c r="D367" s="177"/>
    </row>
    <row r="368" spans="4:4" x14ac:dyDescent="0.2">
      <c r="D368" s="177"/>
    </row>
    <row r="369" spans="4:4" x14ac:dyDescent="0.2">
      <c r="D369" s="177"/>
    </row>
    <row r="370" spans="4:4" x14ac:dyDescent="0.2">
      <c r="D370" s="177"/>
    </row>
    <row r="371" spans="4:4" x14ac:dyDescent="0.2">
      <c r="D371" s="177"/>
    </row>
    <row r="372" spans="4:4" x14ac:dyDescent="0.2">
      <c r="D372" s="177"/>
    </row>
    <row r="373" spans="4:4" x14ac:dyDescent="0.2">
      <c r="D373" s="177"/>
    </row>
    <row r="374" spans="4:4" x14ac:dyDescent="0.2">
      <c r="D374" s="177"/>
    </row>
    <row r="375" spans="4:4" x14ac:dyDescent="0.2">
      <c r="D375" s="177"/>
    </row>
    <row r="376" spans="4:4" x14ac:dyDescent="0.2">
      <c r="D376" s="177"/>
    </row>
    <row r="377" spans="4:4" x14ac:dyDescent="0.2">
      <c r="D377" s="177"/>
    </row>
    <row r="378" spans="4:4" x14ac:dyDescent="0.2">
      <c r="D378" s="177"/>
    </row>
    <row r="379" spans="4:4" x14ac:dyDescent="0.2">
      <c r="D379" s="177"/>
    </row>
    <row r="380" spans="4:4" x14ac:dyDescent="0.2">
      <c r="D380" s="177"/>
    </row>
    <row r="381" spans="4:4" x14ac:dyDescent="0.2">
      <c r="D381" s="177"/>
    </row>
    <row r="382" spans="4:4" x14ac:dyDescent="0.2">
      <c r="D382" s="177"/>
    </row>
    <row r="383" spans="4:4" x14ac:dyDescent="0.2">
      <c r="D383" s="177"/>
    </row>
    <row r="384" spans="4:4" x14ac:dyDescent="0.2">
      <c r="D384" s="177"/>
    </row>
    <row r="385" spans="4:4" x14ac:dyDescent="0.2">
      <c r="D385" s="177"/>
    </row>
    <row r="386" spans="4:4" x14ac:dyDescent="0.2">
      <c r="D386" s="177"/>
    </row>
    <row r="387" spans="4:4" x14ac:dyDescent="0.2">
      <c r="D387" s="177"/>
    </row>
    <row r="388" spans="4:4" x14ac:dyDescent="0.2">
      <c r="D388" s="177"/>
    </row>
    <row r="389" spans="4:4" x14ac:dyDescent="0.2">
      <c r="D389" s="177"/>
    </row>
    <row r="390" spans="4:4" x14ac:dyDescent="0.2">
      <c r="D390" s="177"/>
    </row>
    <row r="391" spans="4:4" x14ac:dyDescent="0.2">
      <c r="D391" s="177"/>
    </row>
    <row r="392" spans="4:4" x14ac:dyDescent="0.2">
      <c r="D392" s="177"/>
    </row>
    <row r="393" spans="4:4" x14ac:dyDescent="0.2">
      <c r="D393" s="177"/>
    </row>
    <row r="394" spans="4:4" x14ac:dyDescent="0.2">
      <c r="D394" s="177"/>
    </row>
    <row r="395" spans="4:4" x14ac:dyDescent="0.2">
      <c r="D395" s="177"/>
    </row>
    <row r="396" spans="4:4" x14ac:dyDescent="0.2">
      <c r="D396" s="177"/>
    </row>
    <row r="397" spans="4:4" x14ac:dyDescent="0.2">
      <c r="D397" s="177"/>
    </row>
    <row r="398" spans="4:4" x14ac:dyDescent="0.2">
      <c r="D398" s="177"/>
    </row>
    <row r="399" spans="4:4" x14ac:dyDescent="0.2">
      <c r="D399" s="177"/>
    </row>
    <row r="400" spans="4:4" x14ac:dyDescent="0.2">
      <c r="D400" s="177"/>
    </row>
    <row r="401" spans="4:4" x14ac:dyDescent="0.2">
      <c r="D401" s="177"/>
    </row>
    <row r="402" spans="4:4" x14ac:dyDescent="0.2">
      <c r="D402" s="177"/>
    </row>
    <row r="403" spans="4:4" x14ac:dyDescent="0.2">
      <c r="D403" s="177"/>
    </row>
    <row r="404" spans="4:4" x14ac:dyDescent="0.2">
      <c r="D404" s="177"/>
    </row>
    <row r="405" spans="4:4" x14ac:dyDescent="0.2">
      <c r="D405" s="177"/>
    </row>
    <row r="406" spans="4:4" x14ac:dyDescent="0.2">
      <c r="D406" s="177"/>
    </row>
    <row r="407" spans="4:4" x14ac:dyDescent="0.2">
      <c r="D407" s="177"/>
    </row>
    <row r="408" spans="4:4" x14ac:dyDescent="0.2">
      <c r="D408" s="177"/>
    </row>
    <row r="409" spans="4:4" x14ac:dyDescent="0.2">
      <c r="D409" s="177"/>
    </row>
    <row r="410" spans="4:4" x14ac:dyDescent="0.2">
      <c r="D410" s="177"/>
    </row>
    <row r="411" spans="4:4" x14ac:dyDescent="0.2">
      <c r="D411" s="177"/>
    </row>
    <row r="412" spans="4:4" x14ac:dyDescent="0.2">
      <c r="D412" s="177"/>
    </row>
    <row r="413" spans="4:4" x14ac:dyDescent="0.2">
      <c r="D413" s="177"/>
    </row>
    <row r="414" spans="4:4" x14ac:dyDescent="0.2">
      <c r="D414" s="177"/>
    </row>
    <row r="415" spans="4:4" x14ac:dyDescent="0.2">
      <c r="D415" s="177"/>
    </row>
    <row r="416" spans="4:4" x14ac:dyDescent="0.2">
      <c r="D416" s="177"/>
    </row>
    <row r="417" spans="4:4" x14ac:dyDescent="0.2">
      <c r="D417" s="177"/>
    </row>
    <row r="418" spans="4:4" x14ac:dyDescent="0.2">
      <c r="D418" s="177"/>
    </row>
    <row r="419" spans="4:4" x14ac:dyDescent="0.2">
      <c r="D419" s="177"/>
    </row>
    <row r="420" spans="4:4" x14ac:dyDescent="0.2">
      <c r="D420" s="177"/>
    </row>
    <row r="421" spans="4:4" x14ac:dyDescent="0.2">
      <c r="D421" s="177"/>
    </row>
    <row r="422" spans="4:4" x14ac:dyDescent="0.2">
      <c r="D422" s="177"/>
    </row>
    <row r="423" spans="4:4" x14ac:dyDescent="0.2">
      <c r="D423" s="177"/>
    </row>
    <row r="424" spans="4:4" x14ac:dyDescent="0.2">
      <c r="D424" s="177"/>
    </row>
    <row r="425" spans="4:4" x14ac:dyDescent="0.2">
      <c r="D425" s="177"/>
    </row>
    <row r="426" spans="4:4" x14ac:dyDescent="0.2">
      <c r="D426" s="177"/>
    </row>
    <row r="427" spans="4:4" x14ac:dyDescent="0.2">
      <c r="D427" s="177"/>
    </row>
    <row r="428" spans="4:4" x14ac:dyDescent="0.2">
      <c r="D428" s="177"/>
    </row>
    <row r="429" spans="4:4" x14ac:dyDescent="0.2">
      <c r="D429" s="177"/>
    </row>
    <row r="430" spans="4:4" x14ac:dyDescent="0.2">
      <c r="D430" s="177"/>
    </row>
    <row r="431" spans="4:4" x14ac:dyDescent="0.2">
      <c r="D431" s="177"/>
    </row>
    <row r="432" spans="4:4" x14ac:dyDescent="0.2">
      <c r="D432" s="177"/>
    </row>
    <row r="433" spans="4:4" x14ac:dyDescent="0.2">
      <c r="D433" s="177"/>
    </row>
    <row r="434" spans="4:4" x14ac:dyDescent="0.2">
      <c r="D434" s="177"/>
    </row>
    <row r="435" spans="4:4" x14ac:dyDescent="0.2">
      <c r="D435" s="177"/>
    </row>
    <row r="436" spans="4:4" x14ac:dyDescent="0.2">
      <c r="D436" s="177"/>
    </row>
    <row r="437" spans="4:4" x14ac:dyDescent="0.2">
      <c r="D437" s="177"/>
    </row>
    <row r="438" spans="4:4" x14ac:dyDescent="0.2">
      <c r="D438" s="177"/>
    </row>
    <row r="439" spans="4:4" x14ac:dyDescent="0.2">
      <c r="D439" s="177"/>
    </row>
    <row r="440" spans="4:4" x14ac:dyDescent="0.2">
      <c r="D440" s="177"/>
    </row>
    <row r="441" spans="4:4" x14ac:dyDescent="0.2">
      <c r="D441" s="177"/>
    </row>
    <row r="442" spans="4:4" x14ac:dyDescent="0.2">
      <c r="D442" s="177"/>
    </row>
    <row r="443" spans="4:4" x14ac:dyDescent="0.2">
      <c r="D443" s="177"/>
    </row>
    <row r="444" spans="4:4" x14ac:dyDescent="0.2">
      <c r="D444" s="177"/>
    </row>
    <row r="445" spans="4:4" x14ac:dyDescent="0.2">
      <c r="D445" s="177"/>
    </row>
    <row r="446" spans="4:4" x14ac:dyDescent="0.2">
      <c r="D446" s="177"/>
    </row>
    <row r="447" spans="4:4" x14ac:dyDescent="0.2">
      <c r="D447" s="177"/>
    </row>
    <row r="448" spans="4:4" x14ac:dyDescent="0.2">
      <c r="D448" s="177"/>
    </row>
    <row r="449" spans="4:4" x14ac:dyDescent="0.2">
      <c r="D449" s="177"/>
    </row>
    <row r="450" spans="4:4" x14ac:dyDescent="0.2">
      <c r="D450" s="177"/>
    </row>
    <row r="451" spans="4:4" x14ac:dyDescent="0.2">
      <c r="D451" s="177"/>
    </row>
    <row r="452" spans="4:4" x14ac:dyDescent="0.2">
      <c r="D452" s="177"/>
    </row>
    <row r="453" spans="4:4" x14ac:dyDescent="0.2">
      <c r="D453" s="177"/>
    </row>
    <row r="454" spans="4:4" x14ac:dyDescent="0.2">
      <c r="D454" s="177"/>
    </row>
    <row r="455" spans="4:4" x14ac:dyDescent="0.2">
      <c r="D455" s="177"/>
    </row>
    <row r="456" spans="4:4" x14ac:dyDescent="0.2">
      <c r="D456" s="177"/>
    </row>
    <row r="457" spans="4:4" x14ac:dyDescent="0.2">
      <c r="D457" s="177"/>
    </row>
    <row r="458" spans="4:4" x14ac:dyDescent="0.2">
      <c r="D458" s="177"/>
    </row>
    <row r="459" spans="4:4" x14ac:dyDescent="0.2">
      <c r="D459" s="177"/>
    </row>
    <row r="460" spans="4:4" x14ac:dyDescent="0.2">
      <c r="D460" s="177"/>
    </row>
    <row r="461" spans="4:4" x14ac:dyDescent="0.2">
      <c r="D461" s="177"/>
    </row>
    <row r="462" spans="4:4" x14ac:dyDescent="0.2">
      <c r="D462" s="177"/>
    </row>
    <row r="463" spans="4:4" x14ac:dyDescent="0.2">
      <c r="D463" s="177"/>
    </row>
    <row r="464" spans="4:4" x14ac:dyDescent="0.2">
      <c r="D464" s="177"/>
    </row>
    <row r="465" spans="4:4" x14ac:dyDescent="0.2">
      <c r="D465" s="177"/>
    </row>
    <row r="466" spans="4:4" x14ac:dyDescent="0.2">
      <c r="D466" s="177"/>
    </row>
    <row r="467" spans="4:4" x14ac:dyDescent="0.2">
      <c r="D467" s="177"/>
    </row>
    <row r="468" spans="4:4" x14ac:dyDescent="0.2">
      <c r="D468" s="177"/>
    </row>
    <row r="469" spans="4:4" x14ac:dyDescent="0.2">
      <c r="D469" s="177"/>
    </row>
    <row r="470" spans="4:4" x14ac:dyDescent="0.2">
      <c r="D470" s="177"/>
    </row>
    <row r="471" spans="4:4" x14ac:dyDescent="0.2">
      <c r="D471" s="177"/>
    </row>
    <row r="472" spans="4:4" x14ac:dyDescent="0.2">
      <c r="D472" s="177"/>
    </row>
    <row r="473" spans="4:4" x14ac:dyDescent="0.2">
      <c r="D473" s="177"/>
    </row>
    <row r="474" spans="4:4" x14ac:dyDescent="0.2">
      <c r="D474" s="177"/>
    </row>
    <row r="475" spans="4:4" x14ac:dyDescent="0.2">
      <c r="D475" s="177"/>
    </row>
    <row r="476" spans="4:4" x14ac:dyDescent="0.2">
      <c r="D476" s="177"/>
    </row>
    <row r="477" spans="4:4" x14ac:dyDescent="0.2">
      <c r="D477" s="177"/>
    </row>
    <row r="478" spans="4:4" x14ac:dyDescent="0.2">
      <c r="D478" s="177"/>
    </row>
    <row r="479" spans="4:4" x14ac:dyDescent="0.2">
      <c r="D479" s="177"/>
    </row>
    <row r="480" spans="4:4" x14ac:dyDescent="0.2">
      <c r="D480" s="177"/>
    </row>
    <row r="481" spans="4:4" x14ac:dyDescent="0.2">
      <c r="D481" s="177"/>
    </row>
    <row r="482" spans="4:4" x14ac:dyDescent="0.2">
      <c r="D482" s="177"/>
    </row>
    <row r="483" spans="4:4" x14ac:dyDescent="0.2">
      <c r="D483" s="177"/>
    </row>
    <row r="484" spans="4:4" x14ac:dyDescent="0.2">
      <c r="D484" s="177"/>
    </row>
    <row r="485" spans="4:4" x14ac:dyDescent="0.2">
      <c r="D485" s="177"/>
    </row>
    <row r="486" spans="4:4" x14ac:dyDescent="0.2">
      <c r="D486" s="177"/>
    </row>
    <row r="487" spans="4:4" x14ac:dyDescent="0.2">
      <c r="D487" s="177"/>
    </row>
    <row r="488" spans="4:4" x14ac:dyDescent="0.2">
      <c r="D488" s="177"/>
    </row>
    <row r="489" spans="4:4" x14ac:dyDescent="0.2">
      <c r="D489" s="177"/>
    </row>
    <row r="490" spans="4:4" x14ac:dyDescent="0.2">
      <c r="D490" s="177"/>
    </row>
    <row r="491" spans="4:4" x14ac:dyDescent="0.2">
      <c r="D491" s="177"/>
    </row>
    <row r="492" spans="4:4" x14ac:dyDescent="0.2">
      <c r="D492" s="177"/>
    </row>
    <row r="493" spans="4:4" x14ac:dyDescent="0.2">
      <c r="D493" s="177"/>
    </row>
    <row r="494" spans="4:4" x14ac:dyDescent="0.2">
      <c r="D494" s="177"/>
    </row>
    <row r="495" spans="4:4" x14ac:dyDescent="0.2">
      <c r="D495" s="177"/>
    </row>
    <row r="496" spans="4:4" x14ac:dyDescent="0.2">
      <c r="D496" s="177"/>
    </row>
    <row r="497" spans="4:4" x14ac:dyDescent="0.2">
      <c r="D497" s="177"/>
    </row>
    <row r="498" spans="4:4" x14ac:dyDescent="0.2">
      <c r="D498" s="177"/>
    </row>
    <row r="499" spans="4:4" x14ac:dyDescent="0.2">
      <c r="D499" s="177"/>
    </row>
    <row r="500" spans="4:4" x14ac:dyDescent="0.2">
      <c r="D500" s="177"/>
    </row>
    <row r="501" spans="4:4" x14ac:dyDescent="0.2">
      <c r="D501" s="177"/>
    </row>
    <row r="502" spans="4:4" x14ac:dyDescent="0.2">
      <c r="D502" s="177"/>
    </row>
    <row r="503" spans="4:4" x14ac:dyDescent="0.2">
      <c r="D503" s="177"/>
    </row>
    <row r="504" spans="4:4" x14ac:dyDescent="0.2">
      <c r="D504" s="177"/>
    </row>
    <row r="505" spans="4:4" x14ac:dyDescent="0.2">
      <c r="D505" s="177"/>
    </row>
    <row r="506" spans="4:4" x14ac:dyDescent="0.2">
      <c r="D506" s="177"/>
    </row>
    <row r="507" spans="4:4" x14ac:dyDescent="0.2">
      <c r="D507" s="177"/>
    </row>
    <row r="508" spans="4:4" x14ac:dyDescent="0.2">
      <c r="D508" s="177"/>
    </row>
    <row r="509" spans="4:4" x14ac:dyDescent="0.2">
      <c r="D509" s="177"/>
    </row>
    <row r="510" spans="4:4" x14ac:dyDescent="0.2">
      <c r="D510" s="177"/>
    </row>
    <row r="511" spans="4:4" x14ac:dyDescent="0.2">
      <c r="D511" s="177"/>
    </row>
    <row r="512" spans="4:4" x14ac:dyDescent="0.2">
      <c r="D512" s="177"/>
    </row>
    <row r="513" spans="4:4" x14ac:dyDescent="0.2">
      <c r="D513" s="177"/>
    </row>
    <row r="514" spans="4:4" x14ac:dyDescent="0.2">
      <c r="D514" s="177"/>
    </row>
    <row r="515" spans="4:4" x14ac:dyDescent="0.2">
      <c r="D515" s="177"/>
    </row>
    <row r="516" spans="4:4" x14ac:dyDescent="0.2">
      <c r="D516" s="177"/>
    </row>
    <row r="517" spans="4:4" x14ac:dyDescent="0.2">
      <c r="D517" s="177"/>
    </row>
    <row r="518" spans="4:4" x14ac:dyDescent="0.2">
      <c r="D518" s="177"/>
    </row>
    <row r="519" spans="4:4" x14ac:dyDescent="0.2">
      <c r="D519" s="177"/>
    </row>
    <row r="520" spans="4:4" x14ac:dyDescent="0.2">
      <c r="D520" s="177"/>
    </row>
    <row r="521" spans="4:4" x14ac:dyDescent="0.2">
      <c r="D521" s="177"/>
    </row>
    <row r="522" spans="4:4" x14ac:dyDescent="0.2">
      <c r="D522" s="177"/>
    </row>
    <row r="523" spans="4:4" x14ac:dyDescent="0.2">
      <c r="D523" s="177"/>
    </row>
    <row r="524" spans="4:4" x14ac:dyDescent="0.2">
      <c r="D524" s="177"/>
    </row>
    <row r="525" spans="4:4" x14ac:dyDescent="0.2">
      <c r="D525" s="177"/>
    </row>
    <row r="526" spans="4:4" x14ac:dyDescent="0.2">
      <c r="D526" s="177"/>
    </row>
    <row r="527" spans="4:4" x14ac:dyDescent="0.2">
      <c r="D527" s="177"/>
    </row>
    <row r="528" spans="4:4" x14ac:dyDescent="0.2">
      <c r="D528" s="177"/>
    </row>
    <row r="529" spans="4:4" x14ac:dyDescent="0.2">
      <c r="D529" s="177"/>
    </row>
    <row r="530" spans="4:4" x14ac:dyDescent="0.2">
      <c r="D530" s="177"/>
    </row>
    <row r="531" spans="4:4" x14ac:dyDescent="0.2">
      <c r="D531" s="177"/>
    </row>
    <row r="532" spans="4:4" x14ac:dyDescent="0.2">
      <c r="D532" s="177"/>
    </row>
    <row r="533" spans="4:4" x14ac:dyDescent="0.2">
      <c r="D533" s="177"/>
    </row>
    <row r="534" spans="4:4" x14ac:dyDescent="0.2">
      <c r="D534" s="177"/>
    </row>
    <row r="535" spans="4:4" x14ac:dyDescent="0.2">
      <c r="D535" s="177"/>
    </row>
    <row r="536" spans="4:4" x14ac:dyDescent="0.2">
      <c r="D536" s="177"/>
    </row>
    <row r="537" spans="4:4" x14ac:dyDescent="0.2">
      <c r="D537" s="177"/>
    </row>
    <row r="538" spans="4:4" x14ac:dyDescent="0.2">
      <c r="D538" s="177"/>
    </row>
    <row r="539" spans="4:4" x14ac:dyDescent="0.2">
      <c r="D539" s="177"/>
    </row>
    <row r="540" spans="4:4" x14ac:dyDescent="0.2">
      <c r="D540" s="177"/>
    </row>
    <row r="541" spans="4:4" x14ac:dyDescent="0.2">
      <c r="D541" s="177"/>
    </row>
    <row r="542" spans="4:4" x14ac:dyDescent="0.2">
      <c r="D542" s="177"/>
    </row>
    <row r="543" spans="4:4" x14ac:dyDescent="0.2">
      <c r="D543" s="177"/>
    </row>
    <row r="544" spans="4:4" x14ac:dyDescent="0.2">
      <c r="D544" s="177"/>
    </row>
    <row r="545" spans="4:4" x14ac:dyDescent="0.2">
      <c r="D545" s="177"/>
    </row>
    <row r="546" spans="4:4" x14ac:dyDescent="0.2">
      <c r="D546" s="177"/>
    </row>
    <row r="547" spans="4:4" x14ac:dyDescent="0.2">
      <c r="D547" s="177"/>
    </row>
    <row r="548" spans="4:4" x14ac:dyDescent="0.2">
      <c r="D548" s="177"/>
    </row>
    <row r="549" spans="4:4" x14ac:dyDescent="0.2">
      <c r="D549" s="177"/>
    </row>
    <row r="550" spans="4:4" x14ac:dyDescent="0.2">
      <c r="D550" s="177"/>
    </row>
    <row r="551" spans="4:4" x14ac:dyDescent="0.2">
      <c r="D551" s="177"/>
    </row>
    <row r="552" spans="4:4" x14ac:dyDescent="0.2">
      <c r="D552" s="177"/>
    </row>
    <row r="553" spans="4:4" x14ac:dyDescent="0.2">
      <c r="D553" s="177"/>
    </row>
    <row r="554" spans="4:4" x14ac:dyDescent="0.2">
      <c r="D554" s="177"/>
    </row>
    <row r="555" spans="4:4" x14ac:dyDescent="0.2">
      <c r="D555" s="177"/>
    </row>
    <row r="556" spans="4:4" x14ac:dyDescent="0.2">
      <c r="D556" s="177"/>
    </row>
    <row r="557" spans="4:4" x14ac:dyDescent="0.2">
      <c r="D557" s="177"/>
    </row>
    <row r="558" spans="4:4" x14ac:dyDescent="0.2">
      <c r="D558" s="177"/>
    </row>
    <row r="559" spans="4:4" x14ac:dyDescent="0.2">
      <c r="D559" s="177"/>
    </row>
    <row r="560" spans="4:4" x14ac:dyDescent="0.2">
      <c r="D560" s="177"/>
    </row>
    <row r="561" spans="4:4" x14ac:dyDescent="0.2">
      <c r="D561" s="177"/>
    </row>
    <row r="562" spans="4:4" x14ac:dyDescent="0.2">
      <c r="D562" s="177"/>
    </row>
    <row r="563" spans="4:4" x14ac:dyDescent="0.2">
      <c r="D563" s="177"/>
    </row>
    <row r="564" spans="4:4" x14ac:dyDescent="0.2">
      <c r="D564" s="177"/>
    </row>
    <row r="565" spans="4:4" x14ac:dyDescent="0.2">
      <c r="D565" s="177"/>
    </row>
    <row r="566" spans="4:4" x14ac:dyDescent="0.2">
      <c r="D566" s="177"/>
    </row>
    <row r="567" spans="4:4" x14ac:dyDescent="0.2">
      <c r="D567" s="177"/>
    </row>
    <row r="568" spans="4:4" x14ac:dyDescent="0.2">
      <c r="D568" s="177"/>
    </row>
    <row r="569" spans="4:4" x14ac:dyDescent="0.2">
      <c r="D569" s="177"/>
    </row>
    <row r="570" spans="4:4" x14ac:dyDescent="0.2">
      <c r="D570" s="177"/>
    </row>
    <row r="571" spans="4:4" x14ac:dyDescent="0.2">
      <c r="D571" s="177"/>
    </row>
    <row r="572" spans="4:4" x14ac:dyDescent="0.2">
      <c r="D572" s="177"/>
    </row>
    <row r="573" spans="4:4" x14ac:dyDescent="0.2">
      <c r="D573" s="177"/>
    </row>
    <row r="574" spans="4:4" x14ac:dyDescent="0.2">
      <c r="D574" s="177"/>
    </row>
    <row r="575" spans="4:4" x14ac:dyDescent="0.2">
      <c r="D575" s="177"/>
    </row>
    <row r="576" spans="4:4" x14ac:dyDescent="0.2">
      <c r="D576" s="177"/>
    </row>
    <row r="577" spans="4:4" x14ac:dyDescent="0.2">
      <c r="D577" s="177"/>
    </row>
    <row r="578" spans="4:4" x14ac:dyDescent="0.2">
      <c r="D578" s="177"/>
    </row>
    <row r="579" spans="4:4" x14ac:dyDescent="0.2">
      <c r="D579" s="177"/>
    </row>
    <row r="580" spans="4:4" x14ac:dyDescent="0.2">
      <c r="D580" s="177"/>
    </row>
    <row r="581" spans="4:4" x14ac:dyDescent="0.2">
      <c r="D581" s="177"/>
    </row>
    <row r="582" spans="4:4" x14ac:dyDescent="0.2">
      <c r="D582" s="177"/>
    </row>
    <row r="583" spans="4:4" x14ac:dyDescent="0.2">
      <c r="D583" s="177"/>
    </row>
    <row r="584" spans="4:4" x14ac:dyDescent="0.2">
      <c r="D584" s="177"/>
    </row>
    <row r="585" spans="4:4" x14ac:dyDescent="0.2">
      <c r="D585" s="177"/>
    </row>
    <row r="586" spans="4:4" x14ac:dyDescent="0.2">
      <c r="D586" s="177"/>
    </row>
    <row r="587" spans="4:4" x14ac:dyDescent="0.2">
      <c r="D587" s="177"/>
    </row>
    <row r="588" spans="4:4" x14ac:dyDescent="0.2">
      <c r="D588" s="177"/>
    </row>
    <row r="589" spans="4:4" x14ac:dyDescent="0.2">
      <c r="D589" s="177"/>
    </row>
    <row r="590" spans="4:4" x14ac:dyDescent="0.2">
      <c r="D590" s="177"/>
    </row>
    <row r="591" spans="4:4" x14ac:dyDescent="0.2">
      <c r="D591" s="177"/>
    </row>
    <row r="592" spans="4:4" x14ac:dyDescent="0.2">
      <c r="D592" s="177"/>
    </row>
    <row r="593" spans="4:4" x14ac:dyDescent="0.2">
      <c r="D593" s="177"/>
    </row>
    <row r="594" spans="4:4" x14ac:dyDescent="0.2">
      <c r="D594" s="177"/>
    </row>
    <row r="595" spans="4:4" x14ac:dyDescent="0.2">
      <c r="D595" s="177"/>
    </row>
    <row r="596" spans="4:4" x14ac:dyDescent="0.2">
      <c r="D596" s="177"/>
    </row>
    <row r="597" spans="4:4" x14ac:dyDescent="0.2">
      <c r="D597" s="177"/>
    </row>
    <row r="598" spans="4:4" x14ac:dyDescent="0.2">
      <c r="D598" s="177"/>
    </row>
    <row r="599" spans="4:4" x14ac:dyDescent="0.2">
      <c r="D599" s="177"/>
    </row>
    <row r="600" spans="4:4" x14ac:dyDescent="0.2">
      <c r="D600" s="177"/>
    </row>
    <row r="601" spans="4:4" x14ac:dyDescent="0.2">
      <c r="D601" s="177"/>
    </row>
    <row r="602" spans="4:4" x14ac:dyDescent="0.2">
      <c r="D602" s="177"/>
    </row>
    <row r="603" spans="4:4" x14ac:dyDescent="0.2">
      <c r="D603" s="177"/>
    </row>
    <row r="604" spans="4:4" x14ac:dyDescent="0.2">
      <c r="D604" s="177"/>
    </row>
    <row r="605" spans="4:4" x14ac:dyDescent="0.2">
      <c r="D605" s="177"/>
    </row>
    <row r="606" spans="4:4" x14ac:dyDescent="0.2">
      <c r="D606" s="177"/>
    </row>
    <row r="607" spans="4:4" x14ac:dyDescent="0.2">
      <c r="D607" s="177"/>
    </row>
    <row r="608" spans="4:4" x14ac:dyDescent="0.2">
      <c r="D608" s="177"/>
    </row>
    <row r="609" spans="4:4" x14ac:dyDescent="0.2">
      <c r="D609" s="177"/>
    </row>
    <row r="610" spans="4:4" x14ac:dyDescent="0.2">
      <c r="D610" s="177"/>
    </row>
    <row r="611" spans="4:4" x14ac:dyDescent="0.2">
      <c r="D611" s="177"/>
    </row>
    <row r="612" spans="4:4" x14ac:dyDescent="0.2">
      <c r="D612" s="177"/>
    </row>
    <row r="613" spans="4:4" x14ac:dyDescent="0.2">
      <c r="D613" s="177"/>
    </row>
    <row r="614" spans="4:4" x14ac:dyDescent="0.2">
      <c r="D614" s="177"/>
    </row>
    <row r="615" spans="4:4" x14ac:dyDescent="0.2">
      <c r="D615" s="177"/>
    </row>
    <row r="616" spans="4:4" x14ac:dyDescent="0.2">
      <c r="D616" s="177"/>
    </row>
    <row r="617" spans="4:4" x14ac:dyDescent="0.2">
      <c r="D617" s="177"/>
    </row>
    <row r="618" spans="4:4" x14ac:dyDescent="0.2">
      <c r="D618" s="177"/>
    </row>
    <row r="619" spans="4:4" x14ac:dyDescent="0.2">
      <c r="D619" s="177"/>
    </row>
    <row r="620" spans="4:4" x14ac:dyDescent="0.2">
      <c r="D620" s="177"/>
    </row>
    <row r="621" spans="4:4" x14ac:dyDescent="0.2">
      <c r="D621" s="177"/>
    </row>
    <row r="622" spans="4:4" x14ac:dyDescent="0.2">
      <c r="D622" s="177"/>
    </row>
    <row r="623" spans="4:4" x14ac:dyDescent="0.2">
      <c r="D623" s="177"/>
    </row>
    <row r="624" spans="4:4" x14ac:dyDescent="0.2">
      <c r="D624" s="177"/>
    </row>
    <row r="625" spans="4:4" x14ac:dyDescent="0.2">
      <c r="D625" s="177"/>
    </row>
    <row r="626" spans="4:4" x14ac:dyDescent="0.2">
      <c r="D626" s="177"/>
    </row>
    <row r="627" spans="4:4" x14ac:dyDescent="0.2">
      <c r="D627" s="177"/>
    </row>
    <row r="628" spans="4:4" x14ac:dyDescent="0.2">
      <c r="D628" s="177"/>
    </row>
    <row r="629" spans="4:4" x14ac:dyDescent="0.2">
      <c r="D629" s="177"/>
    </row>
    <row r="630" spans="4:4" x14ac:dyDescent="0.2">
      <c r="D630" s="177"/>
    </row>
    <row r="631" spans="4:4" x14ac:dyDescent="0.2">
      <c r="D631" s="177"/>
    </row>
    <row r="632" spans="4:4" x14ac:dyDescent="0.2">
      <c r="D632" s="177"/>
    </row>
    <row r="633" spans="4:4" x14ac:dyDescent="0.2">
      <c r="D633" s="177"/>
    </row>
    <row r="634" spans="4:4" x14ac:dyDescent="0.2">
      <c r="D634" s="177"/>
    </row>
    <row r="635" spans="4:4" x14ac:dyDescent="0.2">
      <c r="D635" s="177"/>
    </row>
    <row r="636" spans="4:4" x14ac:dyDescent="0.2">
      <c r="D636" s="177"/>
    </row>
    <row r="637" spans="4:4" x14ac:dyDescent="0.2">
      <c r="D637" s="177"/>
    </row>
    <row r="638" spans="4:4" x14ac:dyDescent="0.2">
      <c r="D638" s="177"/>
    </row>
    <row r="639" spans="4:4" x14ac:dyDescent="0.2">
      <c r="D639" s="177"/>
    </row>
    <row r="640" spans="4:4" x14ac:dyDescent="0.2">
      <c r="D640" s="177"/>
    </row>
    <row r="641" spans="4:4" x14ac:dyDescent="0.2">
      <c r="D641" s="177"/>
    </row>
    <row r="642" spans="4:4" x14ac:dyDescent="0.2">
      <c r="D642" s="177"/>
    </row>
    <row r="643" spans="4:4" x14ac:dyDescent="0.2">
      <c r="D643" s="177"/>
    </row>
    <row r="644" spans="4:4" x14ac:dyDescent="0.2">
      <c r="D644" s="177"/>
    </row>
    <row r="645" spans="4:4" x14ac:dyDescent="0.2">
      <c r="D645" s="177"/>
    </row>
    <row r="646" spans="4:4" x14ac:dyDescent="0.2">
      <c r="D646" s="177"/>
    </row>
    <row r="647" spans="4:4" x14ac:dyDescent="0.2">
      <c r="D647" s="177"/>
    </row>
    <row r="648" spans="4:4" x14ac:dyDescent="0.2">
      <c r="D648" s="177"/>
    </row>
    <row r="649" spans="4:4" x14ac:dyDescent="0.2">
      <c r="D649" s="177"/>
    </row>
    <row r="650" spans="4:4" x14ac:dyDescent="0.2">
      <c r="D650" s="177"/>
    </row>
    <row r="651" spans="4:4" x14ac:dyDescent="0.2">
      <c r="D651" s="177"/>
    </row>
    <row r="652" spans="4:4" x14ac:dyDescent="0.2">
      <c r="D652" s="177"/>
    </row>
    <row r="653" spans="4:4" x14ac:dyDescent="0.2">
      <c r="D653" s="177"/>
    </row>
    <row r="654" spans="4:4" x14ac:dyDescent="0.2">
      <c r="D654" s="177"/>
    </row>
    <row r="655" spans="4:4" x14ac:dyDescent="0.2">
      <c r="D655" s="177"/>
    </row>
    <row r="656" spans="4:4" x14ac:dyDescent="0.2">
      <c r="D656" s="177"/>
    </row>
    <row r="657" spans="4:4" x14ac:dyDescent="0.2">
      <c r="D657" s="177"/>
    </row>
    <row r="658" spans="4:4" x14ac:dyDescent="0.2">
      <c r="D658" s="177"/>
    </row>
    <row r="659" spans="4:4" x14ac:dyDescent="0.2">
      <c r="D659" s="177"/>
    </row>
    <row r="660" spans="4:4" x14ac:dyDescent="0.2">
      <c r="D660" s="177"/>
    </row>
    <row r="661" spans="4:4" x14ac:dyDescent="0.2">
      <c r="D661" s="177"/>
    </row>
    <row r="662" spans="4:4" x14ac:dyDescent="0.2">
      <c r="D662" s="177"/>
    </row>
    <row r="663" spans="4:4" x14ac:dyDescent="0.2">
      <c r="D663" s="177"/>
    </row>
    <row r="664" spans="4:4" x14ac:dyDescent="0.2">
      <c r="D664" s="177"/>
    </row>
    <row r="665" spans="4:4" x14ac:dyDescent="0.2">
      <c r="D665" s="177"/>
    </row>
    <row r="666" spans="4:4" x14ac:dyDescent="0.2">
      <c r="D666" s="177"/>
    </row>
    <row r="667" spans="4:4" x14ac:dyDescent="0.2">
      <c r="D667" s="177"/>
    </row>
    <row r="668" spans="4:4" x14ac:dyDescent="0.2">
      <c r="D668" s="177"/>
    </row>
    <row r="669" spans="4:4" x14ac:dyDescent="0.2">
      <c r="D669" s="177"/>
    </row>
    <row r="670" spans="4:4" x14ac:dyDescent="0.2">
      <c r="D670" s="177"/>
    </row>
    <row r="671" spans="4:4" x14ac:dyDescent="0.2">
      <c r="D671" s="177"/>
    </row>
    <row r="672" spans="4:4" x14ac:dyDescent="0.2">
      <c r="D672" s="177"/>
    </row>
    <row r="673" spans="4:4" x14ac:dyDescent="0.2">
      <c r="D673" s="177"/>
    </row>
    <row r="674" spans="4:4" x14ac:dyDescent="0.2">
      <c r="D674" s="177"/>
    </row>
    <row r="675" spans="4:4" x14ac:dyDescent="0.2">
      <c r="D675" s="177"/>
    </row>
    <row r="676" spans="4:4" x14ac:dyDescent="0.2">
      <c r="D676" s="177"/>
    </row>
    <row r="677" spans="4:4" x14ac:dyDescent="0.2">
      <c r="D677" s="177"/>
    </row>
    <row r="678" spans="4:4" x14ac:dyDescent="0.2">
      <c r="D678" s="177"/>
    </row>
    <row r="679" spans="4:4" x14ac:dyDescent="0.2">
      <c r="D679" s="177"/>
    </row>
    <row r="680" spans="4:4" x14ac:dyDescent="0.2">
      <c r="D680" s="177"/>
    </row>
    <row r="681" spans="4:4" x14ac:dyDescent="0.2">
      <c r="D681" s="177"/>
    </row>
    <row r="682" spans="4:4" x14ac:dyDescent="0.2">
      <c r="D682" s="177"/>
    </row>
    <row r="683" spans="4:4" x14ac:dyDescent="0.2">
      <c r="D683" s="177"/>
    </row>
    <row r="684" spans="4:4" x14ac:dyDescent="0.2">
      <c r="D684" s="177"/>
    </row>
    <row r="685" spans="4:4" x14ac:dyDescent="0.2">
      <c r="D685" s="177"/>
    </row>
    <row r="686" spans="4:4" x14ac:dyDescent="0.2">
      <c r="D686" s="177"/>
    </row>
    <row r="687" spans="4:4" x14ac:dyDescent="0.2">
      <c r="D687" s="177"/>
    </row>
    <row r="688" spans="4:4" x14ac:dyDescent="0.2">
      <c r="D688" s="177"/>
    </row>
    <row r="689" spans="4:4" x14ac:dyDescent="0.2">
      <c r="D689" s="177"/>
    </row>
    <row r="690" spans="4:4" x14ac:dyDescent="0.2">
      <c r="D690" s="177"/>
    </row>
    <row r="691" spans="4:4" x14ac:dyDescent="0.2">
      <c r="D691" s="177"/>
    </row>
    <row r="692" spans="4:4" x14ac:dyDescent="0.2">
      <c r="D692" s="177"/>
    </row>
    <row r="693" spans="4:4" x14ac:dyDescent="0.2">
      <c r="D693" s="177"/>
    </row>
    <row r="694" spans="4:4" x14ac:dyDescent="0.2">
      <c r="D694" s="177"/>
    </row>
    <row r="695" spans="4:4" x14ac:dyDescent="0.2">
      <c r="D695" s="177"/>
    </row>
    <row r="696" spans="4:4" x14ac:dyDescent="0.2">
      <c r="D696" s="177"/>
    </row>
    <row r="697" spans="4:4" x14ac:dyDescent="0.2">
      <c r="D697" s="177"/>
    </row>
    <row r="698" spans="4:4" x14ac:dyDescent="0.2">
      <c r="D698" s="177"/>
    </row>
    <row r="699" spans="4:4" x14ac:dyDescent="0.2">
      <c r="D699" s="177"/>
    </row>
    <row r="700" spans="4:4" x14ac:dyDescent="0.2">
      <c r="D700" s="177"/>
    </row>
    <row r="701" spans="4:4" x14ac:dyDescent="0.2">
      <c r="D701" s="177"/>
    </row>
    <row r="702" spans="4:4" x14ac:dyDescent="0.2">
      <c r="D702" s="177"/>
    </row>
    <row r="703" spans="4:4" x14ac:dyDescent="0.2">
      <c r="D703" s="177"/>
    </row>
    <row r="704" spans="4:4" x14ac:dyDescent="0.2">
      <c r="D704" s="177"/>
    </row>
    <row r="705" spans="4:4" x14ac:dyDescent="0.2">
      <c r="D705" s="177"/>
    </row>
    <row r="706" spans="4:4" x14ac:dyDescent="0.2">
      <c r="D706" s="177"/>
    </row>
    <row r="707" spans="4:4" x14ac:dyDescent="0.2">
      <c r="D707" s="177"/>
    </row>
    <row r="708" spans="4:4" x14ac:dyDescent="0.2">
      <c r="D708" s="177"/>
    </row>
    <row r="709" spans="4:4" x14ac:dyDescent="0.2">
      <c r="D709" s="177"/>
    </row>
    <row r="710" spans="4:4" x14ac:dyDescent="0.2">
      <c r="D710" s="177"/>
    </row>
    <row r="711" spans="4:4" x14ac:dyDescent="0.2">
      <c r="D711" s="177"/>
    </row>
    <row r="712" spans="4:4" x14ac:dyDescent="0.2">
      <c r="D712" s="177"/>
    </row>
    <row r="713" spans="4:4" x14ac:dyDescent="0.2">
      <c r="D713" s="177"/>
    </row>
    <row r="714" spans="4:4" x14ac:dyDescent="0.2">
      <c r="D714" s="177"/>
    </row>
    <row r="715" spans="4:4" x14ac:dyDescent="0.2">
      <c r="D715" s="177"/>
    </row>
    <row r="716" spans="4:4" x14ac:dyDescent="0.2">
      <c r="D716" s="177"/>
    </row>
    <row r="717" spans="4:4" x14ac:dyDescent="0.2">
      <c r="D717" s="177"/>
    </row>
    <row r="718" spans="4:4" x14ac:dyDescent="0.2">
      <c r="D718" s="177"/>
    </row>
    <row r="719" spans="4:4" x14ac:dyDescent="0.2">
      <c r="D719" s="177"/>
    </row>
    <row r="720" spans="4:4" x14ac:dyDescent="0.2">
      <c r="D720" s="177"/>
    </row>
    <row r="721" spans="4:4" x14ac:dyDescent="0.2">
      <c r="D721" s="177"/>
    </row>
    <row r="722" spans="4:4" x14ac:dyDescent="0.2">
      <c r="D722" s="177"/>
    </row>
    <row r="723" spans="4:4" x14ac:dyDescent="0.2">
      <c r="D723" s="177"/>
    </row>
    <row r="724" spans="4:4" x14ac:dyDescent="0.2">
      <c r="D724" s="177"/>
    </row>
    <row r="725" spans="4:4" x14ac:dyDescent="0.2">
      <c r="D725" s="177"/>
    </row>
    <row r="726" spans="4:4" x14ac:dyDescent="0.2">
      <c r="D726" s="177"/>
    </row>
    <row r="727" spans="4:4" x14ac:dyDescent="0.2">
      <c r="D727" s="177"/>
    </row>
    <row r="728" spans="4:4" x14ac:dyDescent="0.2">
      <c r="D728" s="177"/>
    </row>
    <row r="729" spans="4:4" x14ac:dyDescent="0.2">
      <c r="D729" s="177"/>
    </row>
    <row r="730" spans="4:4" x14ac:dyDescent="0.2">
      <c r="D730" s="177"/>
    </row>
    <row r="731" spans="4:4" x14ac:dyDescent="0.2">
      <c r="D731" s="177"/>
    </row>
    <row r="732" spans="4:4" x14ac:dyDescent="0.2">
      <c r="D732" s="177"/>
    </row>
    <row r="733" spans="4:4" x14ac:dyDescent="0.2">
      <c r="D733" s="177"/>
    </row>
    <row r="734" spans="4:4" x14ac:dyDescent="0.2">
      <c r="D734" s="177"/>
    </row>
    <row r="735" spans="4:4" x14ac:dyDescent="0.2">
      <c r="D735" s="177"/>
    </row>
    <row r="736" spans="4:4" x14ac:dyDescent="0.2">
      <c r="D736" s="177"/>
    </row>
    <row r="737" spans="4:4" x14ac:dyDescent="0.2">
      <c r="D737" s="177"/>
    </row>
    <row r="738" spans="4:4" x14ac:dyDescent="0.2">
      <c r="D738" s="177"/>
    </row>
    <row r="739" spans="4:4" x14ac:dyDescent="0.2">
      <c r="D739" s="177"/>
    </row>
    <row r="740" spans="4:4" x14ac:dyDescent="0.2">
      <c r="D740" s="177"/>
    </row>
    <row r="741" spans="4:4" x14ac:dyDescent="0.2">
      <c r="D741" s="177"/>
    </row>
    <row r="742" spans="4:4" x14ac:dyDescent="0.2">
      <c r="D742" s="177"/>
    </row>
    <row r="743" spans="4:4" x14ac:dyDescent="0.2">
      <c r="D743" s="177"/>
    </row>
    <row r="744" spans="4:4" x14ac:dyDescent="0.2">
      <c r="D744" s="177"/>
    </row>
    <row r="745" spans="4:4" x14ac:dyDescent="0.2">
      <c r="D745" s="177"/>
    </row>
    <row r="746" spans="4:4" x14ac:dyDescent="0.2">
      <c r="D746" s="177"/>
    </row>
    <row r="747" spans="4:4" x14ac:dyDescent="0.2">
      <c r="D747" s="177"/>
    </row>
    <row r="748" spans="4:4" x14ac:dyDescent="0.2">
      <c r="D748" s="177"/>
    </row>
    <row r="749" spans="4:4" x14ac:dyDescent="0.2">
      <c r="D749" s="177"/>
    </row>
    <row r="750" spans="4:4" x14ac:dyDescent="0.2">
      <c r="D750" s="177"/>
    </row>
    <row r="751" spans="4:4" x14ac:dyDescent="0.2">
      <c r="D751" s="177"/>
    </row>
    <row r="752" spans="4:4" x14ac:dyDescent="0.2">
      <c r="D752" s="177"/>
    </row>
    <row r="753" spans="4:4" x14ac:dyDescent="0.2">
      <c r="D753" s="177"/>
    </row>
    <row r="754" spans="4:4" x14ac:dyDescent="0.2">
      <c r="D754" s="177"/>
    </row>
    <row r="755" spans="4:4" x14ac:dyDescent="0.2">
      <c r="D755" s="177"/>
    </row>
    <row r="756" spans="4:4" x14ac:dyDescent="0.2">
      <c r="D756" s="177"/>
    </row>
    <row r="757" spans="4:4" x14ac:dyDescent="0.2">
      <c r="D757" s="177"/>
    </row>
    <row r="758" spans="4:4" x14ac:dyDescent="0.2">
      <c r="D758" s="177"/>
    </row>
    <row r="759" spans="4:4" x14ac:dyDescent="0.2">
      <c r="D759" s="177"/>
    </row>
    <row r="760" spans="4:4" x14ac:dyDescent="0.2">
      <c r="D760" s="177"/>
    </row>
    <row r="761" spans="4:4" x14ac:dyDescent="0.2">
      <c r="D761" s="177"/>
    </row>
    <row r="762" spans="4:4" x14ac:dyDescent="0.2">
      <c r="D762" s="177"/>
    </row>
    <row r="763" spans="4:4" x14ac:dyDescent="0.2">
      <c r="D763" s="177"/>
    </row>
    <row r="764" spans="4:4" x14ac:dyDescent="0.2">
      <c r="D764" s="177"/>
    </row>
    <row r="765" spans="4:4" x14ac:dyDescent="0.2">
      <c r="D765" s="177"/>
    </row>
    <row r="766" spans="4:4" x14ac:dyDescent="0.2">
      <c r="D766" s="177"/>
    </row>
    <row r="767" spans="4:4" x14ac:dyDescent="0.2">
      <c r="D767" s="177"/>
    </row>
    <row r="768" spans="4:4" x14ac:dyDescent="0.2">
      <c r="D768" s="177"/>
    </row>
    <row r="769" spans="4:4" x14ac:dyDescent="0.2">
      <c r="D769" s="177"/>
    </row>
    <row r="770" spans="4:4" x14ac:dyDescent="0.2">
      <c r="D770" s="177"/>
    </row>
    <row r="771" spans="4:4" x14ac:dyDescent="0.2">
      <c r="D771" s="177"/>
    </row>
    <row r="772" spans="4:4" x14ac:dyDescent="0.2">
      <c r="D772" s="177"/>
    </row>
    <row r="773" spans="4:4" x14ac:dyDescent="0.2">
      <c r="D773" s="177"/>
    </row>
    <row r="774" spans="4:4" x14ac:dyDescent="0.2">
      <c r="D774" s="177"/>
    </row>
    <row r="775" spans="4:4" x14ac:dyDescent="0.2">
      <c r="D775" s="177"/>
    </row>
    <row r="776" spans="4:4" x14ac:dyDescent="0.2">
      <c r="D776" s="177"/>
    </row>
    <row r="777" spans="4:4" x14ac:dyDescent="0.2">
      <c r="D777" s="177"/>
    </row>
    <row r="778" spans="4:4" x14ac:dyDescent="0.2">
      <c r="D778" s="177"/>
    </row>
    <row r="779" spans="4:4" x14ac:dyDescent="0.2">
      <c r="D779" s="177"/>
    </row>
    <row r="780" spans="4:4" x14ac:dyDescent="0.2">
      <c r="D780" s="177"/>
    </row>
    <row r="781" spans="4:4" x14ac:dyDescent="0.2">
      <c r="D781" s="177"/>
    </row>
    <row r="782" spans="4:4" x14ac:dyDescent="0.2">
      <c r="D782" s="177"/>
    </row>
    <row r="783" spans="4:4" x14ac:dyDescent="0.2">
      <c r="D783" s="177"/>
    </row>
    <row r="784" spans="4:4" x14ac:dyDescent="0.2">
      <c r="D784" s="177"/>
    </row>
    <row r="785" spans="4:4" x14ac:dyDescent="0.2">
      <c r="D785" s="177"/>
    </row>
    <row r="786" spans="4:4" x14ac:dyDescent="0.2">
      <c r="D786" s="177"/>
    </row>
    <row r="787" spans="4:4" x14ac:dyDescent="0.2">
      <c r="D787" s="177"/>
    </row>
    <row r="788" spans="4:4" x14ac:dyDescent="0.2">
      <c r="D788" s="177"/>
    </row>
    <row r="789" spans="4:4" x14ac:dyDescent="0.2">
      <c r="D789" s="177"/>
    </row>
    <row r="790" spans="4:4" x14ac:dyDescent="0.2">
      <c r="D790" s="177"/>
    </row>
    <row r="791" spans="4:4" x14ac:dyDescent="0.2">
      <c r="D791" s="177"/>
    </row>
    <row r="792" spans="4:4" x14ac:dyDescent="0.2">
      <c r="D792" s="177"/>
    </row>
    <row r="793" spans="4:4" x14ac:dyDescent="0.2">
      <c r="D793" s="177"/>
    </row>
    <row r="794" spans="4:4" x14ac:dyDescent="0.2">
      <c r="D794" s="177"/>
    </row>
    <row r="795" spans="4:4" x14ac:dyDescent="0.2">
      <c r="D795" s="177"/>
    </row>
    <row r="796" spans="4:4" x14ac:dyDescent="0.2">
      <c r="D796" s="177"/>
    </row>
    <row r="797" spans="4:4" x14ac:dyDescent="0.2">
      <c r="D797" s="177"/>
    </row>
    <row r="798" spans="4:4" x14ac:dyDescent="0.2">
      <c r="D798" s="177"/>
    </row>
    <row r="799" spans="4:4" x14ac:dyDescent="0.2">
      <c r="D799" s="177"/>
    </row>
    <row r="800" spans="4:4" x14ac:dyDescent="0.2">
      <c r="D800" s="177"/>
    </row>
    <row r="801" spans="4:4" x14ac:dyDescent="0.2">
      <c r="D801" s="177"/>
    </row>
    <row r="802" spans="4:4" x14ac:dyDescent="0.2">
      <c r="D802" s="177"/>
    </row>
    <row r="803" spans="4:4" x14ac:dyDescent="0.2">
      <c r="D803" s="177"/>
    </row>
    <row r="804" spans="4:4" x14ac:dyDescent="0.2">
      <c r="D804" s="177"/>
    </row>
    <row r="805" spans="4:4" x14ac:dyDescent="0.2">
      <c r="D805" s="177"/>
    </row>
    <row r="806" spans="4:4" x14ac:dyDescent="0.2">
      <c r="D806" s="177"/>
    </row>
    <row r="807" spans="4:4" x14ac:dyDescent="0.2">
      <c r="D807" s="177"/>
    </row>
    <row r="808" spans="4:4" x14ac:dyDescent="0.2">
      <c r="D808" s="177"/>
    </row>
    <row r="809" spans="4:4" x14ac:dyDescent="0.2">
      <c r="D809" s="177"/>
    </row>
    <row r="810" spans="4:4" x14ac:dyDescent="0.2">
      <c r="D810" s="177"/>
    </row>
    <row r="811" spans="4:4" x14ac:dyDescent="0.2">
      <c r="D811" s="177"/>
    </row>
    <row r="812" spans="4:4" x14ac:dyDescent="0.2">
      <c r="D812" s="177"/>
    </row>
    <row r="813" spans="4:4" x14ac:dyDescent="0.2">
      <c r="D813" s="177"/>
    </row>
    <row r="814" spans="4:4" x14ac:dyDescent="0.2">
      <c r="D814" s="177"/>
    </row>
    <row r="815" spans="4:4" x14ac:dyDescent="0.2">
      <c r="D815" s="177"/>
    </row>
    <row r="816" spans="4:4" x14ac:dyDescent="0.2">
      <c r="D816" s="177"/>
    </row>
    <row r="817" spans="4:4" x14ac:dyDescent="0.2">
      <c r="D817" s="177"/>
    </row>
    <row r="818" spans="4:4" x14ac:dyDescent="0.2">
      <c r="D818" s="177"/>
    </row>
    <row r="819" spans="4:4" x14ac:dyDescent="0.2">
      <c r="D819" s="177"/>
    </row>
    <row r="820" spans="4:4" x14ac:dyDescent="0.2">
      <c r="D820" s="177"/>
    </row>
    <row r="821" spans="4:4" x14ac:dyDescent="0.2">
      <c r="D821" s="177"/>
    </row>
    <row r="822" spans="4:4" x14ac:dyDescent="0.2">
      <c r="D822" s="177"/>
    </row>
    <row r="823" spans="4:4" x14ac:dyDescent="0.2">
      <c r="D823" s="177"/>
    </row>
    <row r="824" spans="4:4" x14ac:dyDescent="0.2">
      <c r="D824" s="177"/>
    </row>
    <row r="825" spans="4:4" x14ac:dyDescent="0.2">
      <c r="D825" s="177"/>
    </row>
    <row r="826" spans="4:4" x14ac:dyDescent="0.2">
      <c r="D826" s="177"/>
    </row>
    <row r="827" spans="4:4" x14ac:dyDescent="0.2">
      <c r="D827" s="177"/>
    </row>
    <row r="828" spans="4:4" x14ac:dyDescent="0.2">
      <c r="D828" s="177"/>
    </row>
    <row r="829" spans="4:4" x14ac:dyDescent="0.2">
      <c r="D829" s="177"/>
    </row>
    <row r="830" spans="4:4" x14ac:dyDescent="0.2">
      <c r="D830" s="177"/>
    </row>
    <row r="831" spans="4:4" x14ac:dyDescent="0.2">
      <c r="D831" s="177"/>
    </row>
    <row r="832" spans="4:4" x14ac:dyDescent="0.2">
      <c r="D832" s="177"/>
    </row>
    <row r="833" spans="4:4" x14ac:dyDescent="0.2">
      <c r="D833" s="177"/>
    </row>
    <row r="834" spans="4:4" x14ac:dyDescent="0.2">
      <c r="D834" s="177"/>
    </row>
    <row r="835" spans="4:4" x14ac:dyDescent="0.2">
      <c r="D835" s="177"/>
    </row>
    <row r="836" spans="4:4" x14ac:dyDescent="0.2">
      <c r="D836" s="177"/>
    </row>
    <row r="837" spans="4:4" x14ac:dyDescent="0.2">
      <c r="D837" s="177"/>
    </row>
    <row r="838" spans="4:4" x14ac:dyDescent="0.2">
      <c r="D838" s="177"/>
    </row>
    <row r="839" spans="4:4" x14ac:dyDescent="0.2">
      <c r="D839" s="177"/>
    </row>
    <row r="840" spans="4:4" x14ac:dyDescent="0.2">
      <c r="D840" s="177"/>
    </row>
    <row r="841" spans="4:4" x14ac:dyDescent="0.2">
      <c r="D841" s="177"/>
    </row>
    <row r="842" spans="4:4" x14ac:dyDescent="0.2">
      <c r="D842" s="177"/>
    </row>
    <row r="843" spans="4:4" x14ac:dyDescent="0.2">
      <c r="D843" s="177"/>
    </row>
    <row r="844" spans="4:4" x14ac:dyDescent="0.2">
      <c r="D844" s="177"/>
    </row>
    <row r="845" spans="4:4" x14ac:dyDescent="0.2">
      <c r="D845" s="177"/>
    </row>
    <row r="846" spans="4:4" x14ac:dyDescent="0.2">
      <c r="D846" s="177"/>
    </row>
    <row r="847" spans="4:4" x14ac:dyDescent="0.2">
      <c r="D847" s="177"/>
    </row>
    <row r="848" spans="4:4" x14ac:dyDescent="0.2">
      <c r="D848" s="177"/>
    </row>
    <row r="849" spans="4:4" x14ac:dyDescent="0.2">
      <c r="D849" s="177"/>
    </row>
    <row r="850" spans="4:4" x14ac:dyDescent="0.2">
      <c r="D850" s="177"/>
    </row>
    <row r="851" spans="4:4" x14ac:dyDescent="0.2">
      <c r="D851" s="177"/>
    </row>
    <row r="852" spans="4:4" x14ac:dyDescent="0.2">
      <c r="D852" s="177"/>
    </row>
    <row r="853" spans="4:4" x14ac:dyDescent="0.2">
      <c r="D853" s="177"/>
    </row>
    <row r="854" spans="4:4" x14ac:dyDescent="0.2">
      <c r="D854" s="177"/>
    </row>
    <row r="855" spans="4:4" x14ac:dyDescent="0.2">
      <c r="D855" s="177"/>
    </row>
    <row r="856" spans="4:4" x14ac:dyDescent="0.2">
      <c r="D856" s="177"/>
    </row>
    <row r="857" spans="4:4" x14ac:dyDescent="0.2">
      <c r="D857" s="177"/>
    </row>
    <row r="858" spans="4:4" x14ac:dyDescent="0.2">
      <c r="D858" s="177"/>
    </row>
    <row r="859" spans="4:4" x14ac:dyDescent="0.2">
      <c r="D859" s="177"/>
    </row>
    <row r="860" spans="4:4" x14ac:dyDescent="0.2">
      <c r="D860" s="177"/>
    </row>
    <row r="861" spans="4:4" x14ac:dyDescent="0.2">
      <c r="D861" s="177"/>
    </row>
    <row r="862" spans="4:4" x14ac:dyDescent="0.2">
      <c r="D862" s="177"/>
    </row>
    <row r="863" spans="4:4" x14ac:dyDescent="0.2">
      <c r="D863" s="177"/>
    </row>
    <row r="864" spans="4:4" x14ac:dyDescent="0.2">
      <c r="D864" s="177"/>
    </row>
    <row r="865" spans="4:4" x14ac:dyDescent="0.2">
      <c r="D865" s="177"/>
    </row>
    <row r="866" spans="4:4" x14ac:dyDescent="0.2">
      <c r="D866" s="177"/>
    </row>
    <row r="867" spans="4:4" x14ac:dyDescent="0.2">
      <c r="D867" s="177"/>
    </row>
    <row r="868" spans="4:4" x14ac:dyDescent="0.2">
      <c r="D868" s="177"/>
    </row>
    <row r="869" spans="4:4" x14ac:dyDescent="0.2">
      <c r="D869" s="177"/>
    </row>
    <row r="870" spans="4:4" x14ac:dyDescent="0.2">
      <c r="D870" s="177"/>
    </row>
    <row r="871" spans="4:4" x14ac:dyDescent="0.2">
      <c r="D871" s="177"/>
    </row>
    <row r="872" spans="4:4" x14ac:dyDescent="0.2">
      <c r="D872" s="177"/>
    </row>
    <row r="873" spans="4:4" x14ac:dyDescent="0.2">
      <c r="D873" s="177"/>
    </row>
    <row r="874" spans="4:4" x14ac:dyDescent="0.2">
      <c r="D874" s="177"/>
    </row>
    <row r="875" spans="4:4" x14ac:dyDescent="0.2">
      <c r="D875" s="177"/>
    </row>
    <row r="876" spans="4:4" x14ac:dyDescent="0.2">
      <c r="D876" s="177"/>
    </row>
    <row r="877" spans="4:4" x14ac:dyDescent="0.2">
      <c r="D877" s="177"/>
    </row>
    <row r="878" spans="4:4" x14ac:dyDescent="0.2">
      <c r="D878" s="177"/>
    </row>
    <row r="879" spans="4:4" x14ac:dyDescent="0.2">
      <c r="D879" s="177"/>
    </row>
    <row r="880" spans="4:4" x14ac:dyDescent="0.2">
      <c r="D880" s="177"/>
    </row>
    <row r="881" spans="4:4" x14ac:dyDescent="0.2">
      <c r="D881" s="177"/>
    </row>
    <row r="882" spans="4:4" x14ac:dyDescent="0.2">
      <c r="D882" s="177"/>
    </row>
    <row r="883" spans="4:4" x14ac:dyDescent="0.2">
      <c r="D883" s="177"/>
    </row>
    <row r="884" spans="4:4" x14ac:dyDescent="0.2">
      <c r="D884" s="177"/>
    </row>
    <row r="885" spans="4:4" x14ac:dyDescent="0.2">
      <c r="D885" s="177"/>
    </row>
    <row r="886" spans="4:4" x14ac:dyDescent="0.2">
      <c r="D886" s="177"/>
    </row>
    <row r="887" spans="4:4" x14ac:dyDescent="0.2">
      <c r="D887" s="177"/>
    </row>
    <row r="888" spans="4:4" x14ac:dyDescent="0.2">
      <c r="D888" s="177"/>
    </row>
    <row r="889" spans="4:4" x14ac:dyDescent="0.2">
      <c r="D889" s="177"/>
    </row>
    <row r="890" spans="4:4" x14ac:dyDescent="0.2">
      <c r="D890" s="177"/>
    </row>
    <row r="891" spans="4:4" x14ac:dyDescent="0.2">
      <c r="D891" s="177"/>
    </row>
    <row r="892" spans="4:4" x14ac:dyDescent="0.2">
      <c r="D892" s="177"/>
    </row>
    <row r="893" spans="4:4" x14ac:dyDescent="0.2">
      <c r="D893" s="177"/>
    </row>
    <row r="894" spans="4:4" x14ac:dyDescent="0.2">
      <c r="D894" s="177"/>
    </row>
    <row r="895" spans="4:4" x14ac:dyDescent="0.2">
      <c r="D895" s="177"/>
    </row>
    <row r="896" spans="4:4" x14ac:dyDescent="0.2">
      <c r="D896" s="177"/>
    </row>
    <row r="897" spans="4:4" x14ac:dyDescent="0.2">
      <c r="D897" s="177"/>
    </row>
    <row r="898" spans="4:4" x14ac:dyDescent="0.2">
      <c r="D898" s="177"/>
    </row>
    <row r="899" spans="4:4" x14ac:dyDescent="0.2">
      <c r="D899" s="177"/>
    </row>
    <row r="900" spans="4:4" x14ac:dyDescent="0.2">
      <c r="D900" s="177"/>
    </row>
    <row r="901" spans="4:4" x14ac:dyDescent="0.2">
      <c r="D901" s="177"/>
    </row>
    <row r="902" spans="4:4" x14ac:dyDescent="0.2">
      <c r="D902" s="177"/>
    </row>
    <row r="903" spans="4:4" x14ac:dyDescent="0.2">
      <c r="D903" s="177"/>
    </row>
    <row r="904" spans="4:4" x14ac:dyDescent="0.2">
      <c r="D904" s="177"/>
    </row>
    <row r="905" spans="4:4" x14ac:dyDescent="0.2">
      <c r="D905" s="177"/>
    </row>
    <row r="906" spans="4:4" x14ac:dyDescent="0.2">
      <c r="D906" s="177"/>
    </row>
    <row r="907" spans="4:4" x14ac:dyDescent="0.2">
      <c r="D907" s="177"/>
    </row>
    <row r="908" spans="4:4" x14ac:dyDescent="0.2">
      <c r="D908" s="177"/>
    </row>
    <row r="909" spans="4:4" x14ac:dyDescent="0.2">
      <c r="D909" s="177"/>
    </row>
    <row r="910" spans="4:4" x14ac:dyDescent="0.2">
      <c r="D910" s="177"/>
    </row>
    <row r="911" spans="4:4" x14ac:dyDescent="0.2">
      <c r="D911" s="177"/>
    </row>
    <row r="912" spans="4:4" x14ac:dyDescent="0.2">
      <c r="D912" s="177"/>
    </row>
    <row r="913" spans="4:4" x14ac:dyDescent="0.2">
      <c r="D913" s="177"/>
    </row>
    <row r="914" spans="4:4" x14ac:dyDescent="0.2">
      <c r="D914" s="177"/>
    </row>
    <row r="915" spans="4:4" x14ac:dyDescent="0.2">
      <c r="D915" s="177"/>
    </row>
    <row r="916" spans="4:4" x14ac:dyDescent="0.2">
      <c r="D916" s="177"/>
    </row>
    <row r="917" spans="4:4" x14ac:dyDescent="0.2">
      <c r="D917" s="177"/>
    </row>
    <row r="918" spans="4:4" x14ac:dyDescent="0.2">
      <c r="D918" s="177"/>
    </row>
    <row r="919" spans="4:4" x14ac:dyDescent="0.2">
      <c r="D919" s="177"/>
    </row>
    <row r="920" spans="4:4" x14ac:dyDescent="0.2">
      <c r="D920" s="177"/>
    </row>
    <row r="921" spans="4:4" x14ac:dyDescent="0.2">
      <c r="D921" s="177"/>
    </row>
    <row r="922" spans="4:4" x14ac:dyDescent="0.2">
      <c r="D922" s="177"/>
    </row>
    <row r="923" spans="4:4" x14ac:dyDescent="0.2">
      <c r="D923" s="177"/>
    </row>
    <row r="924" spans="4:4" x14ac:dyDescent="0.2">
      <c r="D924" s="177"/>
    </row>
    <row r="925" spans="4:4" x14ac:dyDescent="0.2">
      <c r="D925" s="177"/>
    </row>
    <row r="926" spans="4:4" x14ac:dyDescent="0.2">
      <c r="D926" s="177"/>
    </row>
    <row r="927" spans="4:4" x14ac:dyDescent="0.2">
      <c r="D927" s="177"/>
    </row>
    <row r="928" spans="4:4" x14ac:dyDescent="0.2">
      <c r="D928" s="177"/>
    </row>
    <row r="929" spans="4:4" x14ac:dyDescent="0.2">
      <c r="D929" s="177"/>
    </row>
    <row r="930" spans="4:4" x14ac:dyDescent="0.2">
      <c r="D930" s="177"/>
    </row>
    <row r="931" spans="4:4" x14ac:dyDescent="0.2">
      <c r="D931" s="177"/>
    </row>
    <row r="932" spans="4:4" x14ac:dyDescent="0.2">
      <c r="D932" s="177"/>
    </row>
    <row r="933" spans="4:4" x14ac:dyDescent="0.2">
      <c r="D933" s="177"/>
    </row>
    <row r="934" spans="4:4" x14ac:dyDescent="0.2">
      <c r="D934" s="177"/>
    </row>
    <row r="935" spans="4:4" x14ac:dyDescent="0.2">
      <c r="D935" s="177"/>
    </row>
    <row r="936" spans="4:4" x14ac:dyDescent="0.2">
      <c r="D936" s="177"/>
    </row>
    <row r="937" spans="4:4" x14ac:dyDescent="0.2">
      <c r="D937" s="177"/>
    </row>
    <row r="938" spans="4:4" x14ac:dyDescent="0.2">
      <c r="D938" s="177"/>
    </row>
    <row r="939" spans="4:4" x14ac:dyDescent="0.2">
      <c r="D939" s="177"/>
    </row>
    <row r="940" spans="4:4" x14ac:dyDescent="0.2">
      <c r="D940" s="177"/>
    </row>
    <row r="941" spans="4:4" x14ac:dyDescent="0.2">
      <c r="D941" s="177"/>
    </row>
    <row r="942" spans="4:4" x14ac:dyDescent="0.2">
      <c r="D942" s="177"/>
    </row>
    <row r="943" spans="4:4" x14ac:dyDescent="0.2">
      <c r="D943" s="177"/>
    </row>
    <row r="944" spans="4:4" x14ac:dyDescent="0.2">
      <c r="D944" s="177"/>
    </row>
    <row r="945" spans="4:4" x14ac:dyDescent="0.2">
      <c r="D945" s="177"/>
    </row>
    <row r="946" spans="4:4" x14ac:dyDescent="0.2">
      <c r="D946" s="177"/>
    </row>
    <row r="947" spans="4:4" x14ac:dyDescent="0.2">
      <c r="D947" s="177"/>
    </row>
    <row r="948" spans="4:4" x14ac:dyDescent="0.2">
      <c r="D948" s="177"/>
    </row>
    <row r="949" spans="4:4" x14ac:dyDescent="0.2">
      <c r="D949" s="177"/>
    </row>
    <row r="950" spans="4:4" x14ac:dyDescent="0.2">
      <c r="D950" s="177"/>
    </row>
    <row r="951" spans="4:4" x14ac:dyDescent="0.2">
      <c r="D951" s="177"/>
    </row>
    <row r="952" spans="4:4" x14ac:dyDescent="0.2">
      <c r="D952" s="177"/>
    </row>
    <row r="953" spans="4:4" x14ac:dyDescent="0.2">
      <c r="D953" s="177"/>
    </row>
    <row r="954" spans="4:4" x14ac:dyDescent="0.2">
      <c r="D954" s="177"/>
    </row>
    <row r="955" spans="4:4" x14ac:dyDescent="0.2">
      <c r="D955" s="177"/>
    </row>
    <row r="956" spans="4:4" x14ac:dyDescent="0.2">
      <c r="D956" s="177"/>
    </row>
    <row r="957" spans="4:4" x14ac:dyDescent="0.2">
      <c r="D957" s="177"/>
    </row>
    <row r="958" spans="4:4" x14ac:dyDescent="0.2">
      <c r="D958" s="177"/>
    </row>
    <row r="959" spans="4:4" x14ac:dyDescent="0.2">
      <c r="D959" s="177"/>
    </row>
    <row r="960" spans="4:4" x14ac:dyDescent="0.2">
      <c r="D960" s="177"/>
    </row>
    <row r="961" spans="4:4" x14ac:dyDescent="0.2">
      <c r="D961" s="177"/>
    </row>
    <row r="962" spans="4:4" x14ac:dyDescent="0.2">
      <c r="D962" s="177"/>
    </row>
    <row r="963" spans="4:4" x14ac:dyDescent="0.2">
      <c r="D963" s="177"/>
    </row>
    <row r="964" spans="4:4" x14ac:dyDescent="0.2">
      <c r="D964" s="177"/>
    </row>
    <row r="965" spans="4:4" x14ac:dyDescent="0.2">
      <c r="D965" s="177"/>
    </row>
    <row r="966" spans="4:4" x14ac:dyDescent="0.2">
      <c r="D966" s="177"/>
    </row>
    <row r="967" spans="4:4" x14ac:dyDescent="0.2">
      <c r="D967" s="177"/>
    </row>
    <row r="968" spans="4:4" x14ac:dyDescent="0.2">
      <c r="D968" s="177"/>
    </row>
    <row r="969" spans="4:4" x14ac:dyDescent="0.2">
      <c r="D969" s="177"/>
    </row>
    <row r="970" spans="4:4" x14ac:dyDescent="0.2">
      <c r="D970" s="177"/>
    </row>
    <row r="971" spans="4:4" x14ac:dyDescent="0.2">
      <c r="D971" s="177"/>
    </row>
    <row r="972" spans="4:4" x14ac:dyDescent="0.2">
      <c r="D972" s="177"/>
    </row>
    <row r="973" spans="4:4" x14ac:dyDescent="0.2">
      <c r="D973" s="177"/>
    </row>
    <row r="974" spans="4:4" x14ac:dyDescent="0.2">
      <c r="D974" s="177"/>
    </row>
    <row r="975" spans="4:4" x14ac:dyDescent="0.2">
      <c r="D975" s="177"/>
    </row>
    <row r="976" spans="4:4" x14ac:dyDescent="0.2">
      <c r="D976" s="177"/>
    </row>
    <row r="977" spans="4:4" x14ac:dyDescent="0.2">
      <c r="D977" s="177"/>
    </row>
    <row r="978" spans="4:4" x14ac:dyDescent="0.2">
      <c r="D978" s="177"/>
    </row>
    <row r="979" spans="4:4" x14ac:dyDescent="0.2">
      <c r="D979" s="177"/>
    </row>
    <row r="980" spans="4:4" x14ac:dyDescent="0.2">
      <c r="D980" s="177"/>
    </row>
    <row r="981" spans="4:4" x14ac:dyDescent="0.2">
      <c r="D981" s="177"/>
    </row>
    <row r="982" spans="4:4" x14ac:dyDescent="0.2">
      <c r="D982" s="177"/>
    </row>
    <row r="983" spans="4:4" x14ac:dyDescent="0.2">
      <c r="D983" s="177"/>
    </row>
    <row r="984" spans="4:4" x14ac:dyDescent="0.2">
      <c r="D984" s="177"/>
    </row>
    <row r="985" spans="4:4" x14ac:dyDescent="0.2">
      <c r="D985" s="177"/>
    </row>
    <row r="986" spans="4:4" x14ac:dyDescent="0.2">
      <c r="D986" s="177"/>
    </row>
    <row r="987" spans="4:4" x14ac:dyDescent="0.2">
      <c r="D987" s="177"/>
    </row>
    <row r="988" spans="4:4" x14ac:dyDescent="0.2">
      <c r="D988" s="177"/>
    </row>
    <row r="989" spans="4:4" x14ac:dyDescent="0.2">
      <c r="D989" s="177"/>
    </row>
    <row r="990" spans="4:4" x14ac:dyDescent="0.2">
      <c r="D990" s="177"/>
    </row>
    <row r="991" spans="4:4" x14ac:dyDescent="0.2">
      <c r="D991" s="177"/>
    </row>
    <row r="992" spans="4:4" x14ac:dyDescent="0.2">
      <c r="D992" s="177"/>
    </row>
    <row r="993" spans="4:4" x14ac:dyDescent="0.2">
      <c r="D993" s="177"/>
    </row>
    <row r="994" spans="4:4" x14ac:dyDescent="0.2">
      <c r="D994" s="177"/>
    </row>
    <row r="995" spans="4:4" x14ac:dyDescent="0.2">
      <c r="D995" s="177"/>
    </row>
    <row r="996" spans="4:4" x14ac:dyDescent="0.2">
      <c r="D996" s="177"/>
    </row>
    <row r="997" spans="4:4" x14ac:dyDescent="0.2">
      <c r="D997" s="177"/>
    </row>
    <row r="998" spans="4:4" x14ac:dyDescent="0.2">
      <c r="D998" s="177"/>
    </row>
    <row r="999" spans="4:4" x14ac:dyDescent="0.2">
      <c r="D999" s="177"/>
    </row>
    <row r="1000" spans="4:4" x14ac:dyDescent="0.2">
      <c r="D1000" s="177"/>
    </row>
    <row r="1001" spans="4:4" x14ac:dyDescent="0.2">
      <c r="D1001" s="177"/>
    </row>
    <row r="1002" spans="4:4" x14ac:dyDescent="0.2">
      <c r="D1002" s="177"/>
    </row>
    <row r="1003" spans="4:4" x14ac:dyDescent="0.2">
      <c r="D1003" s="177"/>
    </row>
    <row r="1004" spans="4:4" x14ac:dyDescent="0.2">
      <c r="D1004" s="177"/>
    </row>
    <row r="1005" spans="4:4" x14ac:dyDescent="0.2">
      <c r="D1005" s="177"/>
    </row>
    <row r="1006" spans="4:4" x14ac:dyDescent="0.2">
      <c r="D1006" s="177"/>
    </row>
    <row r="1007" spans="4:4" x14ac:dyDescent="0.2">
      <c r="D1007" s="177"/>
    </row>
    <row r="1008" spans="4:4" x14ac:dyDescent="0.2">
      <c r="D1008" s="177"/>
    </row>
    <row r="1009" spans="4:4" x14ac:dyDescent="0.2">
      <c r="D1009" s="177"/>
    </row>
    <row r="1010" spans="4:4" x14ac:dyDescent="0.2">
      <c r="D1010" s="177"/>
    </row>
    <row r="1011" spans="4:4" x14ac:dyDescent="0.2">
      <c r="D1011" s="177"/>
    </row>
    <row r="1012" spans="4:4" x14ac:dyDescent="0.2">
      <c r="D1012" s="177"/>
    </row>
    <row r="1013" spans="4:4" x14ac:dyDescent="0.2">
      <c r="D1013" s="177"/>
    </row>
    <row r="1014" spans="4:4" x14ac:dyDescent="0.2">
      <c r="D1014" s="177"/>
    </row>
    <row r="1015" spans="4:4" x14ac:dyDescent="0.2">
      <c r="D1015" s="177"/>
    </row>
    <row r="1016" spans="4:4" x14ac:dyDescent="0.2">
      <c r="D1016" s="177"/>
    </row>
    <row r="1017" spans="4:4" x14ac:dyDescent="0.2">
      <c r="D1017" s="177"/>
    </row>
    <row r="1018" spans="4:4" x14ac:dyDescent="0.2">
      <c r="D1018" s="177"/>
    </row>
    <row r="1019" spans="4:4" x14ac:dyDescent="0.2">
      <c r="D1019" s="177"/>
    </row>
    <row r="1020" spans="4:4" x14ac:dyDescent="0.2">
      <c r="D1020" s="177"/>
    </row>
    <row r="1021" spans="4:4" x14ac:dyDescent="0.2">
      <c r="D1021" s="177"/>
    </row>
    <row r="1022" spans="4:4" x14ac:dyDescent="0.2">
      <c r="D1022" s="177"/>
    </row>
    <row r="1023" spans="4:4" x14ac:dyDescent="0.2">
      <c r="D1023" s="177"/>
    </row>
    <row r="1024" spans="4:4" x14ac:dyDescent="0.2">
      <c r="D1024" s="177"/>
    </row>
    <row r="1025" spans="4:4" x14ac:dyDescent="0.2">
      <c r="D1025" s="177"/>
    </row>
    <row r="1026" spans="4:4" x14ac:dyDescent="0.2">
      <c r="D1026" s="177"/>
    </row>
    <row r="1027" spans="4:4" x14ac:dyDescent="0.2">
      <c r="D1027" s="177"/>
    </row>
    <row r="1028" spans="4:4" x14ac:dyDescent="0.2">
      <c r="D1028" s="177"/>
    </row>
    <row r="1029" spans="4:4" x14ac:dyDescent="0.2">
      <c r="D1029" s="177"/>
    </row>
    <row r="1030" spans="4:4" x14ac:dyDescent="0.2">
      <c r="D1030" s="177"/>
    </row>
    <row r="1031" spans="4:4" x14ac:dyDescent="0.2">
      <c r="D1031" s="177"/>
    </row>
    <row r="1032" spans="4:4" x14ac:dyDescent="0.2">
      <c r="D1032" s="177"/>
    </row>
    <row r="1033" spans="4:4" x14ac:dyDescent="0.2">
      <c r="D1033" s="177"/>
    </row>
    <row r="1034" spans="4:4" x14ac:dyDescent="0.2">
      <c r="D1034" s="177"/>
    </row>
    <row r="1035" spans="4:4" x14ac:dyDescent="0.2">
      <c r="D1035" s="177"/>
    </row>
    <row r="1036" spans="4:4" x14ac:dyDescent="0.2">
      <c r="D1036" s="177"/>
    </row>
    <row r="1037" spans="4:4" x14ac:dyDescent="0.2">
      <c r="D1037" s="177"/>
    </row>
    <row r="1038" spans="4:4" x14ac:dyDescent="0.2">
      <c r="D1038" s="177"/>
    </row>
    <row r="1039" spans="4:4" x14ac:dyDescent="0.2">
      <c r="D1039" s="177"/>
    </row>
    <row r="1040" spans="4:4" x14ac:dyDescent="0.2">
      <c r="D1040" s="177"/>
    </row>
    <row r="1041" spans="4:4" x14ac:dyDescent="0.2">
      <c r="D1041" s="177"/>
    </row>
    <row r="1042" spans="4:4" x14ac:dyDescent="0.2">
      <c r="D1042" s="177"/>
    </row>
    <row r="1043" spans="4:4" x14ac:dyDescent="0.2">
      <c r="D1043" s="177"/>
    </row>
    <row r="1044" spans="4:4" x14ac:dyDescent="0.2">
      <c r="D1044" s="177"/>
    </row>
    <row r="1045" spans="4:4" x14ac:dyDescent="0.2">
      <c r="D1045" s="177"/>
    </row>
    <row r="1046" spans="4:4" x14ac:dyDescent="0.2">
      <c r="D1046" s="177"/>
    </row>
    <row r="1047" spans="4:4" x14ac:dyDescent="0.2">
      <c r="D1047" s="177"/>
    </row>
    <row r="1048" spans="4:4" x14ac:dyDescent="0.2">
      <c r="D1048" s="177"/>
    </row>
    <row r="1049" spans="4:4" x14ac:dyDescent="0.2">
      <c r="D1049" s="177"/>
    </row>
    <row r="1050" spans="4:4" x14ac:dyDescent="0.2">
      <c r="D1050" s="177"/>
    </row>
    <row r="1051" spans="4:4" x14ac:dyDescent="0.2">
      <c r="D1051" s="177"/>
    </row>
    <row r="1052" spans="4:4" x14ac:dyDescent="0.2">
      <c r="D1052" s="177"/>
    </row>
    <row r="1053" spans="4:4" x14ac:dyDescent="0.2">
      <c r="D1053" s="177"/>
    </row>
    <row r="1054" spans="4:4" x14ac:dyDescent="0.2">
      <c r="D1054" s="177"/>
    </row>
    <row r="1055" spans="4:4" x14ac:dyDescent="0.2">
      <c r="D1055" s="177"/>
    </row>
    <row r="1056" spans="4:4" x14ac:dyDescent="0.2">
      <c r="D1056" s="177"/>
    </row>
    <row r="1057" spans="4:4" x14ac:dyDescent="0.2">
      <c r="D1057" s="177"/>
    </row>
    <row r="1058" spans="4:4" x14ac:dyDescent="0.2">
      <c r="D1058" s="177"/>
    </row>
    <row r="1059" spans="4:4" x14ac:dyDescent="0.2">
      <c r="D1059" s="177"/>
    </row>
    <row r="1060" spans="4:4" x14ac:dyDescent="0.2">
      <c r="D1060" s="177"/>
    </row>
    <row r="1061" spans="4:4" x14ac:dyDescent="0.2">
      <c r="D1061" s="177"/>
    </row>
    <row r="1062" spans="4:4" x14ac:dyDescent="0.2">
      <c r="D1062" s="177"/>
    </row>
    <row r="1063" spans="4:4" x14ac:dyDescent="0.2">
      <c r="D1063" s="177"/>
    </row>
    <row r="1064" spans="4:4" x14ac:dyDescent="0.2">
      <c r="D1064" s="177"/>
    </row>
    <row r="1065" spans="4:4" x14ac:dyDescent="0.2">
      <c r="D1065" s="177"/>
    </row>
    <row r="1066" spans="4:4" x14ac:dyDescent="0.2">
      <c r="D1066" s="177"/>
    </row>
    <row r="1067" spans="4:4" x14ac:dyDescent="0.2">
      <c r="D1067" s="177"/>
    </row>
    <row r="1068" spans="4:4" x14ac:dyDescent="0.2">
      <c r="D1068" s="177"/>
    </row>
    <row r="1069" spans="4:4" x14ac:dyDescent="0.2">
      <c r="D1069" s="177"/>
    </row>
    <row r="1070" spans="4:4" x14ac:dyDescent="0.2">
      <c r="D1070" s="177"/>
    </row>
    <row r="1071" spans="4:4" x14ac:dyDescent="0.2">
      <c r="D1071" s="177"/>
    </row>
    <row r="1072" spans="4:4" x14ac:dyDescent="0.2">
      <c r="D1072" s="177"/>
    </row>
    <row r="1073" spans="4:4" x14ac:dyDescent="0.2">
      <c r="D1073" s="177"/>
    </row>
    <row r="1074" spans="4:4" x14ac:dyDescent="0.2">
      <c r="D1074" s="177"/>
    </row>
    <row r="1075" spans="4:4" x14ac:dyDescent="0.2">
      <c r="D1075" s="177"/>
    </row>
    <row r="1076" spans="4:4" x14ac:dyDescent="0.2">
      <c r="D1076" s="177"/>
    </row>
    <row r="1077" spans="4:4" x14ac:dyDescent="0.2">
      <c r="D1077" s="177"/>
    </row>
    <row r="1078" spans="4:4" x14ac:dyDescent="0.2">
      <c r="D1078" s="177"/>
    </row>
    <row r="1079" spans="4:4" x14ac:dyDescent="0.2">
      <c r="D1079" s="177"/>
    </row>
    <row r="1080" spans="4:4" x14ac:dyDescent="0.2">
      <c r="D1080" s="177"/>
    </row>
    <row r="1081" spans="4:4" x14ac:dyDescent="0.2">
      <c r="D1081" s="177"/>
    </row>
    <row r="1082" spans="4:4" x14ac:dyDescent="0.2">
      <c r="D1082" s="177"/>
    </row>
    <row r="1083" spans="4:4" x14ac:dyDescent="0.2">
      <c r="D1083" s="177"/>
    </row>
    <row r="1084" spans="4:4" x14ac:dyDescent="0.2">
      <c r="D1084" s="177"/>
    </row>
    <row r="1085" spans="4:4" x14ac:dyDescent="0.2">
      <c r="D1085" s="177"/>
    </row>
    <row r="1086" spans="4:4" x14ac:dyDescent="0.2">
      <c r="D1086" s="177"/>
    </row>
    <row r="1087" spans="4:4" x14ac:dyDescent="0.2">
      <c r="D1087" s="177"/>
    </row>
    <row r="1088" spans="4:4" x14ac:dyDescent="0.2">
      <c r="D1088" s="177"/>
    </row>
    <row r="1089" spans="4:4" x14ac:dyDescent="0.2">
      <c r="D1089" s="177"/>
    </row>
    <row r="1090" spans="4:4" x14ac:dyDescent="0.2">
      <c r="D1090" s="177"/>
    </row>
    <row r="1091" spans="4:4" x14ac:dyDescent="0.2">
      <c r="D1091" s="177"/>
    </row>
    <row r="1092" spans="4:4" x14ac:dyDescent="0.2">
      <c r="D1092" s="177"/>
    </row>
    <row r="1093" spans="4:4" x14ac:dyDescent="0.2">
      <c r="D1093" s="177"/>
    </row>
    <row r="1094" spans="4:4" x14ac:dyDescent="0.2">
      <c r="D1094" s="177"/>
    </row>
    <row r="1095" spans="4:4" x14ac:dyDescent="0.2">
      <c r="D1095" s="177"/>
    </row>
    <row r="1096" spans="4:4" x14ac:dyDescent="0.2">
      <c r="D1096" s="177"/>
    </row>
    <row r="1097" spans="4:4" x14ac:dyDescent="0.2">
      <c r="D1097" s="177"/>
    </row>
    <row r="1098" spans="4:4" x14ac:dyDescent="0.2">
      <c r="D1098" s="177"/>
    </row>
    <row r="1099" spans="4:4" x14ac:dyDescent="0.2">
      <c r="D1099" s="177"/>
    </row>
    <row r="1100" spans="4:4" x14ac:dyDescent="0.2">
      <c r="D1100" s="177"/>
    </row>
    <row r="1101" spans="4:4" x14ac:dyDescent="0.2">
      <c r="D1101" s="177"/>
    </row>
    <row r="1102" spans="4:4" x14ac:dyDescent="0.2">
      <c r="D1102" s="177"/>
    </row>
    <row r="1103" spans="4:4" x14ac:dyDescent="0.2">
      <c r="D1103" s="177"/>
    </row>
    <row r="1104" spans="4:4" x14ac:dyDescent="0.2">
      <c r="D1104" s="177"/>
    </row>
    <row r="1105" spans="4:4" x14ac:dyDescent="0.2">
      <c r="D1105" s="177"/>
    </row>
    <row r="1106" spans="4:4" x14ac:dyDescent="0.2">
      <c r="D1106" s="177"/>
    </row>
    <row r="1107" spans="4:4" x14ac:dyDescent="0.2">
      <c r="D1107" s="177"/>
    </row>
    <row r="1108" spans="4:4" x14ac:dyDescent="0.2">
      <c r="D1108" s="177"/>
    </row>
    <row r="1109" spans="4:4" x14ac:dyDescent="0.2">
      <c r="D1109" s="177"/>
    </row>
    <row r="1110" spans="4:4" x14ac:dyDescent="0.2">
      <c r="D1110" s="177"/>
    </row>
    <row r="1111" spans="4:4" x14ac:dyDescent="0.2">
      <c r="D1111" s="177"/>
    </row>
    <row r="1112" spans="4:4" x14ac:dyDescent="0.2">
      <c r="D1112" s="177"/>
    </row>
    <row r="1113" spans="4:4" x14ac:dyDescent="0.2">
      <c r="D1113" s="177"/>
    </row>
    <row r="1114" spans="4:4" x14ac:dyDescent="0.2">
      <c r="D1114" s="177"/>
    </row>
    <row r="1115" spans="4:4" x14ac:dyDescent="0.2">
      <c r="D1115" s="177"/>
    </row>
    <row r="1116" spans="4:4" x14ac:dyDescent="0.2">
      <c r="D1116" s="177"/>
    </row>
    <row r="1117" spans="4:4" x14ac:dyDescent="0.2">
      <c r="D1117" s="177"/>
    </row>
    <row r="1118" spans="4:4" x14ac:dyDescent="0.2">
      <c r="D1118" s="177"/>
    </row>
    <row r="1119" spans="4:4" x14ac:dyDescent="0.2">
      <c r="D1119" s="177"/>
    </row>
    <row r="1120" spans="4:4" x14ac:dyDescent="0.2">
      <c r="D1120" s="177"/>
    </row>
    <row r="1121" spans="4:4" x14ac:dyDescent="0.2">
      <c r="D1121" s="177"/>
    </row>
    <row r="1122" spans="4:4" x14ac:dyDescent="0.2">
      <c r="D1122" s="177"/>
    </row>
    <row r="1123" spans="4:4" x14ac:dyDescent="0.2">
      <c r="D1123" s="177"/>
    </row>
    <row r="1124" spans="4:4" x14ac:dyDescent="0.2">
      <c r="D1124" s="177"/>
    </row>
    <row r="1125" spans="4:4" x14ac:dyDescent="0.2">
      <c r="D1125" s="177"/>
    </row>
    <row r="1126" spans="4:4" x14ac:dyDescent="0.2">
      <c r="D1126" s="177"/>
    </row>
    <row r="1127" spans="4:4" x14ac:dyDescent="0.2">
      <c r="D1127" s="177"/>
    </row>
    <row r="1128" spans="4:4" x14ac:dyDescent="0.2">
      <c r="D1128" s="177"/>
    </row>
    <row r="1129" spans="4:4" x14ac:dyDescent="0.2">
      <c r="D1129" s="177"/>
    </row>
    <row r="1130" spans="4:4" x14ac:dyDescent="0.2">
      <c r="D1130" s="177"/>
    </row>
    <row r="1131" spans="4:4" x14ac:dyDescent="0.2">
      <c r="D1131" s="177"/>
    </row>
    <row r="1132" spans="4:4" x14ac:dyDescent="0.2">
      <c r="D1132" s="177"/>
    </row>
    <row r="1133" spans="4:4" x14ac:dyDescent="0.2">
      <c r="D1133" s="177"/>
    </row>
    <row r="1134" spans="4:4" x14ac:dyDescent="0.2">
      <c r="D1134" s="177"/>
    </row>
    <row r="1135" spans="4:4" x14ac:dyDescent="0.2">
      <c r="D1135" s="177"/>
    </row>
    <row r="1136" spans="4:4" x14ac:dyDescent="0.2">
      <c r="D1136" s="177"/>
    </row>
    <row r="1137" spans="4:4" x14ac:dyDescent="0.2">
      <c r="D1137" s="177"/>
    </row>
    <row r="1138" spans="4:4" x14ac:dyDescent="0.2">
      <c r="D1138" s="177"/>
    </row>
    <row r="1139" spans="4:4" x14ac:dyDescent="0.2">
      <c r="D1139" s="177"/>
    </row>
    <row r="1140" spans="4:4" x14ac:dyDescent="0.2">
      <c r="D1140" s="177"/>
    </row>
    <row r="1141" spans="4:4" x14ac:dyDescent="0.2">
      <c r="D1141" s="177"/>
    </row>
    <row r="1142" spans="4:4" x14ac:dyDescent="0.2">
      <c r="D1142" s="177"/>
    </row>
    <row r="1143" spans="4:4" x14ac:dyDescent="0.2">
      <c r="D1143" s="177"/>
    </row>
    <row r="1144" spans="4:4" x14ac:dyDescent="0.2">
      <c r="D1144" s="177"/>
    </row>
    <row r="1145" spans="4:4" x14ac:dyDescent="0.2">
      <c r="D1145" s="177"/>
    </row>
    <row r="1146" spans="4:4" x14ac:dyDescent="0.2">
      <c r="D1146" s="177"/>
    </row>
    <row r="1147" spans="4:4" x14ac:dyDescent="0.2">
      <c r="D1147" s="177"/>
    </row>
    <row r="1148" spans="4:4" x14ac:dyDescent="0.2">
      <c r="D1148" s="177"/>
    </row>
    <row r="1149" spans="4:4" x14ac:dyDescent="0.2">
      <c r="D1149" s="177"/>
    </row>
    <row r="1150" spans="4:4" x14ac:dyDescent="0.2">
      <c r="D1150" s="177"/>
    </row>
    <row r="1151" spans="4:4" x14ac:dyDescent="0.2">
      <c r="D1151" s="177"/>
    </row>
    <row r="1152" spans="4:4" x14ac:dyDescent="0.2">
      <c r="D1152" s="177"/>
    </row>
    <row r="1153" spans="4:4" x14ac:dyDescent="0.2">
      <c r="D1153" s="177"/>
    </row>
    <row r="1154" spans="4:4" x14ac:dyDescent="0.2">
      <c r="D1154" s="177"/>
    </row>
    <row r="1155" spans="4:4" x14ac:dyDescent="0.2">
      <c r="D1155" s="177"/>
    </row>
    <row r="1156" spans="4:4" x14ac:dyDescent="0.2">
      <c r="D1156" s="177"/>
    </row>
    <row r="1157" spans="4:4" x14ac:dyDescent="0.2">
      <c r="D1157" s="177"/>
    </row>
    <row r="1158" spans="4:4" x14ac:dyDescent="0.2">
      <c r="D1158" s="177"/>
    </row>
    <row r="1159" spans="4:4" x14ac:dyDescent="0.2">
      <c r="D1159" s="177"/>
    </row>
    <row r="1160" spans="4:4" x14ac:dyDescent="0.2">
      <c r="D1160" s="177"/>
    </row>
    <row r="1161" spans="4:4" x14ac:dyDescent="0.2">
      <c r="D1161" s="177"/>
    </row>
    <row r="1162" spans="4:4" x14ac:dyDescent="0.2">
      <c r="D1162" s="177"/>
    </row>
    <row r="1163" spans="4:4" x14ac:dyDescent="0.2">
      <c r="D1163" s="177"/>
    </row>
    <row r="1164" spans="4:4" x14ac:dyDescent="0.2">
      <c r="D1164" s="177"/>
    </row>
    <row r="1165" spans="4:4" x14ac:dyDescent="0.2">
      <c r="D1165" s="177"/>
    </row>
    <row r="1166" spans="4:4" x14ac:dyDescent="0.2">
      <c r="D1166" s="177"/>
    </row>
    <row r="1167" spans="4:4" x14ac:dyDescent="0.2">
      <c r="D1167" s="177"/>
    </row>
    <row r="1168" spans="4:4" x14ac:dyDescent="0.2">
      <c r="D1168" s="177"/>
    </row>
    <row r="1169" spans="4:4" x14ac:dyDescent="0.2">
      <c r="D1169" s="177"/>
    </row>
    <row r="1170" spans="4:4" x14ac:dyDescent="0.2">
      <c r="D1170" s="177"/>
    </row>
    <row r="1171" spans="4:4" x14ac:dyDescent="0.2">
      <c r="D1171" s="177"/>
    </row>
    <row r="1172" spans="4:4" x14ac:dyDescent="0.2">
      <c r="D1172" s="177"/>
    </row>
    <row r="1173" spans="4:4" x14ac:dyDescent="0.2">
      <c r="D1173" s="177"/>
    </row>
    <row r="1174" spans="4:4" x14ac:dyDescent="0.2">
      <c r="D1174" s="177"/>
    </row>
    <row r="1175" spans="4:4" x14ac:dyDescent="0.2">
      <c r="D1175" s="177"/>
    </row>
    <row r="1176" spans="4:4" x14ac:dyDescent="0.2">
      <c r="D1176" s="177"/>
    </row>
    <row r="1177" spans="4:4" x14ac:dyDescent="0.2">
      <c r="D1177" s="177"/>
    </row>
    <row r="1178" spans="4:4" x14ac:dyDescent="0.2">
      <c r="D1178" s="177"/>
    </row>
    <row r="1179" spans="4:4" x14ac:dyDescent="0.2">
      <c r="D1179" s="177"/>
    </row>
    <row r="1180" spans="4:4" x14ac:dyDescent="0.2">
      <c r="D1180" s="177"/>
    </row>
    <row r="1181" spans="4:4" x14ac:dyDescent="0.2">
      <c r="D1181" s="177"/>
    </row>
    <row r="1182" spans="4:4" x14ac:dyDescent="0.2">
      <c r="D1182" s="177"/>
    </row>
    <row r="1183" spans="4:4" x14ac:dyDescent="0.2">
      <c r="D1183" s="177"/>
    </row>
    <row r="1184" spans="4:4" x14ac:dyDescent="0.2">
      <c r="D1184" s="177"/>
    </row>
    <row r="1185" spans="4:4" x14ac:dyDescent="0.2">
      <c r="D1185" s="177"/>
    </row>
    <row r="1186" spans="4:4" x14ac:dyDescent="0.2">
      <c r="D1186" s="177"/>
    </row>
    <row r="1187" spans="4:4" x14ac:dyDescent="0.2">
      <c r="D1187" s="177"/>
    </row>
    <row r="1188" spans="4:4" x14ac:dyDescent="0.2">
      <c r="D1188" s="177"/>
    </row>
    <row r="1189" spans="4:4" x14ac:dyDescent="0.2">
      <c r="D1189" s="177"/>
    </row>
    <row r="1190" spans="4:4" x14ac:dyDescent="0.2">
      <c r="D1190" s="177"/>
    </row>
    <row r="1191" spans="4:4" x14ac:dyDescent="0.2">
      <c r="D1191" s="177"/>
    </row>
    <row r="1192" spans="4:4" x14ac:dyDescent="0.2">
      <c r="D1192" s="177"/>
    </row>
    <row r="1193" spans="4:4" x14ac:dyDescent="0.2">
      <c r="D1193" s="177"/>
    </row>
    <row r="1194" spans="4:4" x14ac:dyDescent="0.2">
      <c r="D1194" s="177"/>
    </row>
    <row r="1195" spans="4:4" x14ac:dyDescent="0.2">
      <c r="D1195" s="177"/>
    </row>
    <row r="1196" spans="4:4" x14ac:dyDescent="0.2">
      <c r="D1196" s="177"/>
    </row>
    <row r="1197" spans="4:4" x14ac:dyDescent="0.2">
      <c r="D1197" s="177"/>
    </row>
    <row r="1198" spans="4:4" x14ac:dyDescent="0.2">
      <c r="D1198" s="177"/>
    </row>
    <row r="1199" spans="4:4" x14ac:dyDescent="0.2">
      <c r="D1199" s="177"/>
    </row>
    <row r="1200" spans="4:4" x14ac:dyDescent="0.2">
      <c r="D1200" s="177"/>
    </row>
    <row r="1201" spans="4:4" x14ac:dyDescent="0.2">
      <c r="D1201" s="177"/>
    </row>
    <row r="1202" spans="4:4" x14ac:dyDescent="0.2">
      <c r="D1202" s="177"/>
    </row>
    <row r="1203" spans="4:4" x14ac:dyDescent="0.2">
      <c r="D1203" s="177"/>
    </row>
    <row r="1204" spans="4:4" x14ac:dyDescent="0.2">
      <c r="D1204" s="177"/>
    </row>
    <row r="1205" spans="4:4" x14ac:dyDescent="0.2">
      <c r="D1205" s="177"/>
    </row>
    <row r="1206" spans="4:4" x14ac:dyDescent="0.2">
      <c r="D1206" s="177"/>
    </row>
    <row r="1207" spans="4:4" x14ac:dyDescent="0.2">
      <c r="D1207" s="177"/>
    </row>
    <row r="1208" spans="4:4" x14ac:dyDescent="0.2">
      <c r="D1208" s="177"/>
    </row>
    <row r="1209" spans="4:4" x14ac:dyDescent="0.2">
      <c r="D1209" s="177"/>
    </row>
    <row r="1210" spans="4:4" x14ac:dyDescent="0.2">
      <c r="D1210" s="177"/>
    </row>
    <row r="1211" spans="4:4" x14ac:dyDescent="0.2">
      <c r="D1211" s="177"/>
    </row>
    <row r="1212" spans="4:4" x14ac:dyDescent="0.2">
      <c r="D1212" s="177"/>
    </row>
    <row r="1213" spans="4:4" x14ac:dyDescent="0.2">
      <c r="D1213" s="177"/>
    </row>
    <row r="1214" spans="4:4" x14ac:dyDescent="0.2">
      <c r="D1214" s="177"/>
    </row>
    <row r="1215" spans="4:4" x14ac:dyDescent="0.2">
      <c r="D1215" s="177"/>
    </row>
    <row r="1216" spans="4:4" x14ac:dyDescent="0.2">
      <c r="D1216" s="177"/>
    </row>
    <row r="1217" spans="4:4" x14ac:dyDescent="0.2">
      <c r="D1217" s="177"/>
    </row>
    <row r="1218" spans="4:4" x14ac:dyDescent="0.2">
      <c r="D1218" s="177"/>
    </row>
    <row r="1219" spans="4:4" x14ac:dyDescent="0.2">
      <c r="D1219" s="177"/>
    </row>
    <row r="1220" spans="4:4" x14ac:dyDescent="0.2">
      <c r="D1220" s="177"/>
    </row>
    <row r="1221" spans="4:4" x14ac:dyDescent="0.2">
      <c r="D1221" s="177"/>
    </row>
    <row r="1222" spans="4:4" x14ac:dyDescent="0.2">
      <c r="D1222" s="177"/>
    </row>
    <row r="1223" spans="4:4" x14ac:dyDescent="0.2">
      <c r="D1223" s="177"/>
    </row>
    <row r="1224" spans="4:4" x14ac:dyDescent="0.2">
      <c r="D1224" s="177"/>
    </row>
    <row r="1225" spans="4:4" x14ac:dyDescent="0.2">
      <c r="D1225" s="177"/>
    </row>
    <row r="1226" spans="4:4" x14ac:dyDescent="0.2">
      <c r="D1226" s="177"/>
    </row>
    <row r="1227" spans="4:4" x14ac:dyDescent="0.2">
      <c r="D1227" s="177"/>
    </row>
    <row r="1228" spans="4:4" x14ac:dyDescent="0.2">
      <c r="D1228" s="177"/>
    </row>
    <row r="1229" spans="4:4" x14ac:dyDescent="0.2">
      <c r="D1229" s="177"/>
    </row>
    <row r="1230" spans="4:4" x14ac:dyDescent="0.2">
      <c r="D1230" s="177"/>
    </row>
    <row r="1231" spans="4:4" x14ac:dyDescent="0.2">
      <c r="D1231" s="177"/>
    </row>
    <row r="1232" spans="4:4" x14ac:dyDescent="0.2">
      <c r="D1232" s="177"/>
    </row>
    <row r="1233" spans="4:4" x14ac:dyDescent="0.2">
      <c r="D1233" s="177"/>
    </row>
    <row r="1234" spans="4:4" x14ac:dyDescent="0.2">
      <c r="D1234" s="177"/>
    </row>
    <row r="1235" spans="4:4" x14ac:dyDescent="0.2">
      <c r="D1235" s="177"/>
    </row>
    <row r="1236" spans="4:4" x14ac:dyDescent="0.2">
      <c r="D1236" s="177"/>
    </row>
    <row r="1237" spans="4:4" x14ac:dyDescent="0.2">
      <c r="D1237" s="177"/>
    </row>
    <row r="1238" spans="4:4" x14ac:dyDescent="0.2">
      <c r="D1238" s="177"/>
    </row>
    <row r="1239" spans="4:4" x14ac:dyDescent="0.2">
      <c r="D1239" s="177"/>
    </row>
    <row r="1240" spans="4:4" x14ac:dyDescent="0.2">
      <c r="D1240" s="177"/>
    </row>
    <row r="1241" spans="4:4" x14ac:dyDescent="0.2">
      <c r="D1241" s="177"/>
    </row>
    <row r="1242" spans="4:4" x14ac:dyDescent="0.2">
      <c r="D1242" s="177"/>
    </row>
    <row r="1243" spans="4:4" x14ac:dyDescent="0.2">
      <c r="D1243" s="177"/>
    </row>
    <row r="1244" spans="4:4" x14ac:dyDescent="0.2">
      <c r="D1244" s="177"/>
    </row>
    <row r="1245" spans="4:4" x14ac:dyDescent="0.2">
      <c r="D1245" s="177"/>
    </row>
    <row r="1246" spans="4:4" x14ac:dyDescent="0.2">
      <c r="D1246" s="177"/>
    </row>
    <row r="1247" spans="4:4" x14ac:dyDescent="0.2">
      <c r="D1247" s="177"/>
    </row>
    <row r="1248" spans="4:4" x14ac:dyDescent="0.2">
      <c r="D1248" s="177"/>
    </row>
    <row r="1249" spans="4:4" x14ac:dyDescent="0.2">
      <c r="D1249" s="177"/>
    </row>
    <row r="1250" spans="4:4" x14ac:dyDescent="0.2">
      <c r="D1250" s="177"/>
    </row>
    <row r="1251" spans="4:4" x14ac:dyDescent="0.2">
      <c r="D1251" s="177"/>
    </row>
    <row r="1252" spans="4:4" x14ac:dyDescent="0.2">
      <c r="D1252" s="177"/>
    </row>
    <row r="1253" spans="4:4" x14ac:dyDescent="0.2">
      <c r="D1253" s="177"/>
    </row>
    <row r="1254" spans="4:4" x14ac:dyDescent="0.2">
      <c r="D1254" s="177"/>
    </row>
    <row r="1255" spans="4:4" x14ac:dyDescent="0.2">
      <c r="D1255" s="177"/>
    </row>
    <row r="1256" spans="4:4" x14ac:dyDescent="0.2">
      <c r="D1256" s="177"/>
    </row>
    <row r="1257" spans="4:4" x14ac:dyDescent="0.2">
      <c r="D1257" s="177"/>
    </row>
    <row r="1258" spans="4:4" x14ac:dyDescent="0.2">
      <c r="D1258" s="177"/>
    </row>
    <row r="1259" spans="4:4" x14ac:dyDescent="0.2">
      <c r="D1259" s="177"/>
    </row>
    <row r="1260" spans="4:4" x14ac:dyDescent="0.2">
      <c r="D1260" s="177"/>
    </row>
    <row r="1261" spans="4:4" x14ac:dyDescent="0.2">
      <c r="D1261" s="177"/>
    </row>
    <row r="1262" spans="4:4" x14ac:dyDescent="0.2">
      <c r="D1262" s="177"/>
    </row>
    <row r="1263" spans="4:4" x14ac:dyDescent="0.2">
      <c r="D1263" s="177"/>
    </row>
    <row r="1264" spans="4:4" x14ac:dyDescent="0.2">
      <c r="D1264" s="177"/>
    </row>
    <row r="1265" spans="4:4" x14ac:dyDescent="0.2">
      <c r="D1265" s="177"/>
    </row>
    <row r="1266" spans="4:4" x14ac:dyDescent="0.2">
      <c r="D1266" s="177"/>
    </row>
    <row r="1267" spans="4:4" x14ac:dyDescent="0.2">
      <c r="D1267" s="177"/>
    </row>
    <row r="1268" spans="4:4" x14ac:dyDescent="0.2">
      <c r="D1268" s="177"/>
    </row>
    <row r="1269" spans="4:4" x14ac:dyDescent="0.2">
      <c r="D1269" s="177"/>
    </row>
    <row r="1270" spans="4:4" x14ac:dyDescent="0.2">
      <c r="D1270" s="177"/>
    </row>
    <row r="1271" spans="4:4" x14ac:dyDescent="0.2">
      <c r="D1271" s="177"/>
    </row>
    <row r="1272" spans="4:4" x14ac:dyDescent="0.2">
      <c r="D1272" s="177"/>
    </row>
    <row r="1273" spans="4:4" x14ac:dyDescent="0.2">
      <c r="D1273" s="177"/>
    </row>
    <row r="1274" spans="4:4" x14ac:dyDescent="0.2">
      <c r="D1274" s="177"/>
    </row>
    <row r="1275" spans="4:4" x14ac:dyDescent="0.2">
      <c r="D1275" s="177"/>
    </row>
    <row r="1276" spans="4:4" x14ac:dyDescent="0.2">
      <c r="D1276" s="177"/>
    </row>
    <row r="1277" spans="4:4" x14ac:dyDescent="0.2">
      <c r="D1277" s="177"/>
    </row>
    <row r="1278" spans="4:4" x14ac:dyDescent="0.2">
      <c r="D1278" s="177"/>
    </row>
    <row r="1279" spans="4:4" x14ac:dyDescent="0.2">
      <c r="D1279" s="177"/>
    </row>
    <row r="1280" spans="4:4" x14ac:dyDescent="0.2">
      <c r="D1280" s="177"/>
    </row>
    <row r="1281" spans="4:4" x14ac:dyDescent="0.2">
      <c r="D1281" s="177"/>
    </row>
    <row r="1282" spans="4:4" x14ac:dyDescent="0.2">
      <c r="D1282" s="177"/>
    </row>
    <row r="1283" spans="4:4" x14ac:dyDescent="0.2">
      <c r="D1283" s="177"/>
    </row>
    <row r="1284" spans="4:4" x14ac:dyDescent="0.2">
      <c r="D1284" s="177"/>
    </row>
    <row r="1285" spans="4:4" x14ac:dyDescent="0.2">
      <c r="D1285" s="177"/>
    </row>
    <row r="1286" spans="4:4" x14ac:dyDescent="0.2">
      <c r="D1286" s="177"/>
    </row>
    <row r="1287" spans="4:4" x14ac:dyDescent="0.2">
      <c r="D1287" s="177"/>
    </row>
    <row r="1288" spans="4:4" x14ac:dyDescent="0.2">
      <c r="D1288" s="177"/>
    </row>
    <row r="1289" spans="4:4" x14ac:dyDescent="0.2">
      <c r="D1289" s="177"/>
    </row>
    <row r="1290" spans="4:4" x14ac:dyDescent="0.2">
      <c r="D1290" s="177"/>
    </row>
    <row r="1291" spans="4:4" x14ac:dyDescent="0.2">
      <c r="D1291" s="177"/>
    </row>
    <row r="1292" spans="4:4" x14ac:dyDescent="0.2">
      <c r="D1292" s="177"/>
    </row>
    <row r="1293" spans="4:4" x14ac:dyDescent="0.2">
      <c r="D1293" s="177"/>
    </row>
    <row r="1294" spans="4:4" x14ac:dyDescent="0.2">
      <c r="D1294" s="177"/>
    </row>
    <row r="1295" spans="4:4" x14ac:dyDescent="0.2">
      <c r="D1295" s="177"/>
    </row>
    <row r="1296" spans="4:4" x14ac:dyDescent="0.2">
      <c r="D1296" s="177"/>
    </row>
    <row r="1297" spans="4:4" x14ac:dyDescent="0.2">
      <c r="D1297" s="177"/>
    </row>
    <row r="1298" spans="4:4" x14ac:dyDescent="0.2">
      <c r="D1298" s="177"/>
    </row>
    <row r="1299" spans="4:4" x14ac:dyDescent="0.2">
      <c r="D1299" s="177"/>
    </row>
    <row r="1300" spans="4:4" x14ac:dyDescent="0.2">
      <c r="D1300" s="177"/>
    </row>
    <row r="1301" spans="4:4" x14ac:dyDescent="0.2">
      <c r="D1301" s="177"/>
    </row>
    <row r="1302" spans="4:4" x14ac:dyDescent="0.2">
      <c r="D1302" s="177"/>
    </row>
    <row r="1303" spans="4:4" x14ac:dyDescent="0.2">
      <c r="D1303" s="177"/>
    </row>
    <row r="1304" spans="4:4" x14ac:dyDescent="0.2">
      <c r="D1304" s="177"/>
    </row>
    <row r="1305" spans="4:4" x14ac:dyDescent="0.2">
      <c r="D1305" s="177"/>
    </row>
    <row r="1306" spans="4:4" x14ac:dyDescent="0.2">
      <c r="D1306" s="177"/>
    </row>
    <row r="1307" spans="4:4" x14ac:dyDescent="0.2">
      <c r="D1307" s="177"/>
    </row>
    <row r="1308" spans="4:4" x14ac:dyDescent="0.2">
      <c r="D1308" s="177"/>
    </row>
    <row r="1309" spans="4:4" x14ac:dyDescent="0.2">
      <c r="D1309" s="177"/>
    </row>
    <row r="1310" spans="4:4" x14ac:dyDescent="0.2">
      <c r="D1310" s="177"/>
    </row>
    <row r="1311" spans="4:4" x14ac:dyDescent="0.2">
      <c r="D1311" s="177"/>
    </row>
    <row r="1312" spans="4:4" x14ac:dyDescent="0.2">
      <c r="D1312" s="177"/>
    </row>
    <row r="1313" spans="4:4" x14ac:dyDescent="0.2">
      <c r="D1313" s="177"/>
    </row>
    <row r="1314" spans="4:4" x14ac:dyDescent="0.2">
      <c r="D1314" s="177"/>
    </row>
    <row r="1315" spans="4:4" x14ac:dyDescent="0.2">
      <c r="D1315" s="177"/>
    </row>
    <row r="1316" spans="4:4" x14ac:dyDescent="0.2">
      <c r="D1316" s="177"/>
    </row>
    <row r="1317" spans="4:4" x14ac:dyDescent="0.2">
      <c r="D1317" s="177"/>
    </row>
    <row r="1318" spans="4:4" x14ac:dyDescent="0.2">
      <c r="D1318" s="177"/>
    </row>
    <row r="1319" spans="4:4" x14ac:dyDescent="0.2">
      <c r="D1319" s="177"/>
    </row>
    <row r="1320" spans="4:4" x14ac:dyDescent="0.2">
      <c r="D1320" s="177"/>
    </row>
    <row r="1321" spans="4:4" x14ac:dyDescent="0.2">
      <c r="D1321" s="177"/>
    </row>
    <row r="1322" spans="4:4" x14ac:dyDescent="0.2">
      <c r="D1322" s="177"/>
    </row>
    <row r="1323" spans="4:4" x14ac:dyDescent="0.2">
      <c r="D1323" s="177"/>
    </row>
    <row r="1324" spans="4:4" x14ac:dyDescent="0.2">
      <c r="D1324" s="177"/>
    </row>
    <row r="1325" spans="4:4" x14ac:dyDescent="0.2">
      <c r="D1325" s="177"/>
    </row>
    <row r="1326" spans="4:4" x14ac:dyDescent="0.2">
      <c r="D1326" s="177"/>
    </row>
    <row r="1327" spans="4:4" x14ac:dyDescent="0.2">
      <c r="D1327" s="177"/>
    </row>
    <row r="1328" spans="4:4" x14ac:dyDescent="0.2">
      <c r="D1328" s="177"/>
    </row>
    <row r="1329" spans="4:4" x14ac:dyDescent="0.2">
      <c r="D1329" s="177"/>
    </row>
    <row r="1330" spans="4:4" x14ac:dyDescent="0.2">
      <c r="D1330" s="177"/>
    </row>
    <row r="1331" spans="4:4" x14ac:dyDescent="0.2">
      <c r="D1331" s="177"/>
    </row>
    <row r="1332" spans="4:4" x14ac:dyDescent="0.2">
      <c r="D1332" s="177"/>
    </row>
    <row r="1333" spans="4:4" x14ac:dyDescent="0.2">
      <c r="D1333" s="177"/>
    </row>
    <row r="1334" spans="4:4" x14ac:dyDescent="0.2">
      <c r="D1334" s="177"/>
    </row>
    <row r="1335" spans="4:4" x14ac:dyDescent="0.2">
      <c r="D1335" s="177"/>
    </row>
    <row r="1336" spans="4:4" x14ac:dyDescent="0.2">
      <c r="D1336" s="177"/>
    </row>
    <row r="1337" spans="4:4" x14ac:dyDescent="0.2">
      <c r="D1337" s="177"/>
    </row>
    <row r="1338" spans="4:4" x14ac:dyDescent="0.2">
      <c r="D1338" s="177"/>
    </row>
    <row r="1339" spans="4:4" x14ac:dyDescent="0.2">
      <c r="D1339" s="177"/>
    </row>
    <row r="1340" spans="4:4" x14ac:dyDescent="0.2">
      <c r="D1340" s="177"/>
    </row>
    <row r="1341" spans="4:4" x14ac:dyDescent="0.2">
      <c r="D1341" s="177"/>
    </row>
    <row r="1342" spans="4:4" x14ac:dyDescent="0.2">
      <c r="D1342" s="177"/>
    </row>
    <row r="1343" spans="4:4" x14ac:dyDescent="0.2">
      <c r="D1343" s="177"/>
    </row>
    <row r="1344" spans="4:4" x14ac:dyDescent="0.2">
      <c r="D1344" s="177"/>
    </row>
    <row r="1345" spans="4:4" x14ac:dyDescent="0.2">
      <c r="D1345" s="177"/>
    </row>
    <row r="1346" spans="4:4" x14ac:dyDescent="0.2">
      <c r="D1346" s="177"/>
    </row>
    <row r="1347" spans="4:4" x14ac:dyDescent="0.2">
      <c r="D1347" s="177"/>
    </row>
    <row r="1348" spans="4:4" x14ac:dyDescent="0.2">
      <c r="D1348" s="177"/>
    </row>
    <row r="1349" spans="4:4" x14ac:dyDescent="0.2">
      <c r="D1349" s="177"/>
    </row>
    <row r="1350" spans="4:4" x14ac:dyDescent="0.2">
      <c r="D1350" s="177"/>
    </row>
    <row r="1351" spans="4:4" x14ac:dyDescent="0.2">
      <c r="D1351" s="177"/>
    </row>
    <row r="1352" spans="4:4" x14ac:dyDescent="0.2">
      <c r="D1352" s="177"/>
    </row>
    <row r="1353" spans="4:4" x14ac:dyDescent="0.2">
      <c r="D1353" s="177"/>
    </row>
    <row r="1354" spans="4:4" x14ac:dyDescent="0.2">
      <c r="D1354" s="177"/>
    </row>
    <row r="1355" spans="4:4" x14ac:dyDescent="0.2">
      <c r="D1355" s="177"/>
    </row>
    <row r="1356" spans="4:4" x14ac:dyDescent="0.2">
      <c r="D1356" s="177"/>
    </row>
    <row r="1357" spans="4:4" x14ac:dyDescent="0.2">
      <c r="D1357" s="177"/>
    </row>
    <row r="1358" spans="4:4" x14ac:dyDescent="0.2">
      <c r="D1358" s="177"/>
    </row>
    <row r="1359" spans="4:4" x14ac:dyDescent="0.2">
      <c r="D1359" s="177"/>
    </row>
    <row r="1360" spans="4:4" x14ac:dyDescent="0.2">
      <c r="D1360" s="177"/>
    </row>
    <row r="1361" spans="4:4" x14ac:dyDescent="0.2">
      <c r="D1361" s="177"/>
    </row>
    <row r="1362" spans="4:4" x14ac:dyDescent="0.2">
      <c r="D1362" s="177"/>
    </row>
    <row r="1363" spans="4:4" x14ac:dyDescent="0.2">
      <c r="D1363" s="177"/>
    </row>
    <row r="1364" spans="4:4" x14ac:dyDescent="0.2">
      <c r="D1364" s="177"/>
    </row>
    <row r="1365" spans="4:4" x14ac:dyDescent="0.2">
      <c r="D1365" s="177"/>
    </row>
    <row r="1366" spans="4:4" x14ac:dyDescent="0.2">
      <c r="D1366" s="177"/>
    </row>
    <row r="1367" spans="4:4" x14ac:dyDescent="0.2">
      <c r="D1367" s="177"/>
    </row>
    <row r="1368" spans="4:4" x14ac:dyDescent="0.2">
      <c r="D1368" s="177"/>
    </row>
    <row r="1369" spans="4:4" x14ac:dyDescent="0.2">
      <c r="D1369" s="177"/>
    </row>
    <row r="1370" spans="4:4" x14ac:dyDescent="0.2">
      <c r="D1370" s="177"/>
    </row>
    <row r="1371" spans="4:4" x14ac:dyDescent="0.2">
      <c r="D1371" s="177"/>
    </row>
    <row r="1372" spans="4:4" x14ac:dyDescent="0.2">
      <c r="D1372" s="177"/>
    </row>
    <row r="1373" spans="4:4" x14ac:dyDescent="0.2">
      <c r="D1373" s="177"/>
    </row>
    <row r="1374" spans="4:4" x14ac:dyDescent="0.2">
      <c r="D1374" s="177"/>
    </row>
    <row r="1375" spans="4:4" x14ac:dyDescent="0.2">
      <c r="D1375" s="177"/>
    </row>
    <row r="1376" spans="4:4" x14ac:dyDescent="0.2">
      <c r="D1376" s="177"/>
    </row>
    <row r="1377" spans="4:4" x14ac:dyDescent="0.2">
      <c r="D1377" s="177"/>
    </row>
    <row r="1378" spans="4:4" x14ac:dyDescent="0.2">
      <c r="D1378" s="177"/>
    </row>
    <row r="1379" spans="4:4" x14ac:dyDescent="0.2">
      <c r="D1379" s="177"/>
    </row>
    <row r="1380" spans="4:4" x14ac:dyDescent="0.2">
      <c r="D1380" s="177"/>
    </row>
    <row r="1381" spans="4:4" x14ac:dyDescent="0.2">
      <c r="D1381" s="177"/>
    </row>
    <row r="1382" spans="4:4" x14ac:dyDescent="0.2">
      <c r="D1382" s="177"/>
    </row>
    <row r="1383" spans="4:4" x14ac:dyDescent="0.2">
      <c r="D1383" s="177"/>
    </row>
    <row r="1384" spans="4:4" x14ac:dyDescent="0.2">
      <c r="D1384" s="177"/>
    </row>
    <row r="1385" spans="4:4" x14ac:dyDescent="0.2">
      <c r="D1385" s="177"/>
    </row>
    <row r="1386" spans="4:4" x14ac:dyDescent="0.2">
      <c r="D1386" s="177"/>
    </row>
    <row r="1387" spans="4:4" x14ac:dyDescent="0.2">
      <c r="D1387" s="177"/>
    </row>
    <row r="1388" spans="4:4" x14ac:dyDescent="0.2">
      <c r="D1388" s="177"/>
    </row>
    <row r="1389" spans="4:4" x14ac:dyDescent="0.2">
      <c r="D1389" s="177"/>
    </row>
    <row r="1390" spans="4:4" x14ac:dyDescent="0.2">
      <c r="D1390" s="177"/>
    </row>
    <row r="1391" spans="4:4" x14ac:dyDescent="0.2">
      <c r="D1391" s="177"/>
    </row>
    <row r="1392" spans="4:4" x14ac:dyDescent="0.2">
      <c r="D1392" s="177"/>
    </row>
    <row r="1393" spans="4:4" x14ac:dyDescent="0.2">
      <c r="D1393" s="177"/>
    </row>
    <row r="1394" spans="4:4" x14ac:dyDescent="0.2">
      <c r="D1394" s="177"/>
    </row>
    <row r="1395" spans="4:4" x14ac:dyDescent="0.2">
      <c r="D1395" s="177"/>
    </row>
    <row r="1396" spans="4:4" x14ac:dyDescent="0.2">
      <c r="D1396" s="177"/>
    </row>
    <row r="1397" spans="4:4" x14ac:dyDescent="0.2">
      <c r="D1397" s="177"/>
    </row>
    <row r="1398" spans="4:4" x14ac:dyDescent="0.2">
      <c r="D1398" s="177"/>
    </row>
    <row r="1399" spans="4:4" x14ac:dyDescent="0.2">
      <c r="D1399" s="177"/>
    </row>
    <row r="1400" spans="4:4" x14ac:dyDescent="0.2">
      <c r="D1400" s="177"/>
    </row>
    <row r="1401" spans="4:4" x14ac:dyDescent="0.2">
      <c r="D1401" s="177"/>
    </row>
    <row r="1402" spans="4:4" x14ac:dyDescent="0.2">
      <c r="D1402" s="177"/>
    </row>
    <row r="1403" spans="4:4" x14ac:dyDescent="0.2">
      <c r="D1403" s="177"/>
    </row>
    <row r="1404" spans="4:4" x14ac:dyDescent="0.2">
      <c r="D1404" s="177"/>
    </row>
    <row r="1405" spans="4:4" x14ac:dyDescent="0.2">
      <c r="D1405" s="177"/>
    </row>
    <row r="1406" spans="4:4" x14ac:dyDescent="0.2">
      <c r="D1406" s="177"/>
    </row>
    <row r="1407" spans="4:4" x14ac:dyDescent="0.2">
      <c r="D1407" s="177"/>
    </row>
    <row r="1408" spans="4:4" x14ac:dyDescent="0.2">
      <c r="D1408" s="177"/>
    </row>
    <row r="1409" spans="4:4" x14ac:dyDescent="0.2">
      <c r="D1409" s="177"/>
    </row>
    <row r="1410" spans="4:4" x14ac:dyDescent="0.2">
      <c r="D1410" s="177"/>
    </row>
    <row r="1411" spans="4:4" x14ac:dyDescent="0.2">
      <c r="D1411" s="177"/>
    </row>
    <row r="1412" spans="4:4" x14ac:dyDescent="0.2">
      <c r="D1412" s="177"/>
    </row>
    <row r="1413" spans="4:4" x14ac:dyDescent="0.2">
      <c r="D1413" s="177"/>
    </row>
    <row r="1414" spans="4:4" x14ac:dyDescent="0.2">
      <c r="D1414" s="177"/>
    </row>
    <row r="1415" spans="4:4" x14ac:dyDescent="0.2">
      <c r="D1415" s="177"/>
    </row>
    <row r="1416" spans="4:4" x14ac:dyDescent="0.2">
      <c r="D1416" s="177"/>
    </row>
    <row r="1417" spans="4:4" x14ac:dyDescent="0.2">
      <c r="D1417" s="177"/>
    </row>
    <row r="1418" spans="4:4" x14ac:dyDescent="0.2">
      <c r="D1418" s="177"/>
    </row>
    <row r="1419" spans="4:4" x14ac:dyDescent="0.2">
      <c r="D1419" s="177"/>
    </row>
    <row r="1420" spans="4:4" x14ac:dyDescent="0.2">
      <c r="D1420" s="177"/>
    </row>
    <row r="1421" spans="4:4" x14ac:dyDescent="0.2">
      <c r="D1421" s="177"/>
    </row>
    <row r="1422" spans="4:4" x14ac:dyDescent="0.2">
      <c r="D1422" s="177"/>
    </row>
    <row r="1423" spans="4:4" x14ac:dyDescent="0.2">
      <c r="D1423" s="177"/>
    </row>
    <row r="1424" spans="4:4" x14ac:dyDescent="0.2">
      <c r="D1424" s="177"/>
    </row>
    <row r="1425" spans="4:4" x14ac:dyDescent="0.2">
      <c r="D1425" s="177"/>
    </row>
    <row r="1426" spans="4:4" x14ac:dyDescent="0.2">
      <c r="D1426" s="177"/>
    </row>
    <row r="1427" spans="4:4" x14ac:dyDescent="0.2">
      <c r="D1427" s="177"/>
    </row>
    <row r="1428" spans="4:4" x14ac:dyDescent="0.2">
      <c r="D1428" s="177"/>
    </row>
    <row r="1429" spans="4:4" x14ac:dyDescent="0.2">
      <c r="D1429" s="177"/>
    </row>
    <row r="1430" spans="4:4" x14ac:dyDescent="0.2">
      <c r="D1430" s="177"/>
    </row>
    <row r="1431" spans="4:4" x14ac:dyDescent="0.2">
      <c r="D1431" s="177"/>
    </row>
    <row r="1432" spans="4:4" x14ac:dyDescent="0.2">
      <c r="D1432" s="177"/>
    </row>
    <row r="1433" spans="4:4" x14ac:dyDescent="0.2">
      <c r="D1433" s="177"/>
    </row>
    <row r="1434" spans="4:4" x14ac:dyDescent="0.2">
      <c r="D1434" s="177"/>
    </row>
    <row r="1435" spans="4:4" x14ac:dyDescent="0.2">
      <c r="D1435" s="177"/>
    </row>
    <row r="1436" spans="4:4" x14ac:dyDescent="0.2">
      <c r="D1436" s="177"/>
    </row>
    <row r="1437" spans="4:4" x14ac:dyDescent="0.2">
      <c r="D1437" s="177"/>
    </row>
    <row r="1438" spans="4:4" x14ac:dyDescent="0.2">
      <c r="D1438" s="177"/>
    </row>
    <row r="1439" spans="4:4" x14ac:dyDescent="0.2">
      <c r="D1439" s="177"/>
    </row>
    <row r="1440" spans="4:4" x14ac:dyDescent="0.2">
      <c r="D1440" s="177"/>
    </row>
    <row r="1441" spans="4:4" x14ac:dyDescent="0.2">
      <c r="D1441" s="177"/>
    </row>
    <row r="1442" spans="4:4" x14ac:dyDescent="0.2">
      <c r="D1442" s="177"/>
    </row>
    <row r="1443" spans="4:4" x14ac:dyDescent="0.2">
      <c r="D1443" s="177"/>
    </row>
    <row r="1444" spans="4:4" x14ac:dyDescent="0.2">
      <c r="D1444" s="177"/>
    </row>
    <row r="1445" spans="4:4" x14ac:dyDescent="0.2">
      <c r="D1445" s="177"/>
    </row>
    <row r="1446" spans="4:4" x14ac:dyDescent="0.2">
      <c r="D1446" s="177"/>
    </row>
    <row r="1447" spans="4:4" x14ac:dyDescent="0.2">
      <c r="D1447" s="177"/>
    </row>
    <row r="1448" spans="4:4" x14ac:dyDescent="0.2">
      <c r="D1448" s="177"/>
    </row>
    <row r="1449" spans="4:4" x14ac:dyDescent="0.2">
      <c r="D1449" s="177"/>
    </row>
    <row r="1450" spans="4:4" x14ac:dyDescent="0.2">
      <c r="D1450" s="177"/>
    </row>
    <row r="1451" spans="4:4" x14ac:dyDescent="0.2">
      <c r="D1451" s="177"/>
    </row>
    <row r="1452" spans="4:4" x14ac:dyDescent="0.2">
      <c r="D1452" s="177"/>
    </row>
    <row r="1453" spans="4:4" x14ac:dyDescent="0.2">
      <c r="D1453" s="177"/>
    </row>
    <row r="1454" spans="4:4" x14ac:dyDescent="0.2">
      <c r="D1454" s="177"/>
    </row>
    <row r="1455" spans="4:4" x14ac:dyDescent="0.2">
      <c r="D1455" s="177"/>
    </row>
    <row r="1456" spans="4:4" x14ac:dyDescent="0.2">
      <c r="D1456" s="177"/>
    </row>
    <row r="1457" spans="4:4" x14ac:dyDescent="0.2">
      <c r="D1457" s="177"/>
    </row>
    <row r="1458" spans="4:4" x14ac:dyDescent="0.2">
      <c r="D1458" s="177"/>
    </row>
    <row r="1459" spans="4:4" x14ac:dyDescent="0.2">
      <c r="D1459" s="177"/>
    </row>
    <row r="1460" spans="4:4" x14ac:dyDescent="0.2">
      <c r="D1460" s="177"/>
    </row>
    <row r="1461" spans="4:4" x14ac:dyDescent="0.2">
      <c r="D1461" s="177"/>
    </row>
    <row r="1462" spans="4:4" x14ac:dyDescent="0.2">
      <c r="D1462" s="177"/>
    </row>
    <row r="1463" spans="4:4" x14ac:dyDescent="0.2">
      <c r="D1463" s="177"/>
    </row>
    <row r="1464" spans="4:4" x14ac:dyDescent="0.2">
      <c r="D1464" s="177"/>
    </row>
    <row r="1465" spans="4:4" x14ac:dyDescent="0.2">
      <c r="D1465" s="177"/>
    </row>
    <row r="1466" spans="4:4" x14ac:dyDescent="0.2">
      <c r="D1466" s="177"/>
    </row>
    <row r="1467" spans="4:4" x14ac:dyDescent="0.2">
      <c r="D1467" s="177"/>
    </row>
    <row r="1468" spans="4:4" x14ac:dyDescent="0.2">
      <c r="D1468" s="177"/>
    </row>
    <row r="1469" spans="4:4" x14ac:dyDescent="0.2">
      <c r="D1469" s="177"/>
    </row>
    <row r="1470" spans="4:4" x14ac:dyDescent="0.2">
      <c r="D1470" s="177"/>
    </row>
    <row r="1471" spans="4:4" x14ac:dyDescent="0.2">
      <c r="D1471" s="177"/>
    </row>
    <row r="1472" spans="4:4" x14ac:dyDescent="0.2">
      <c r="D1472" s="177"/>
    </row>
    <row r="1473" spans="4:4" x14ac:dyDescent="0.2">
      <c r="D1473" s="177"/>
    </row>
    <row r="1474" spans="4:4" x14ac:dyDescent="0.2">
      <c r="D1474" s="177"/>
    </row>
    <row r="1475" spans="4:4" x14ac:dyDescent="0.2">
      <c r="D1475" s="177"/>
    </row>
    <row r="1476" spans="4:4" x14ac:dyDescent="0.2">
      <c r="D1476" s="177"/>
    </row>
    <row r="1477" spans="4:4" x14ac:dyDescent="0.2">
      <c r="D1477" s="177"/>
    </row>
    <row r="1478" spans="4:4" x14ac:dyDescent="0.2">
      <c r="D1478" s="177"/>
    </row>
    <row r="1479" spans="4:4" x14ac:dyDescent="0.2">
      <c r="D1479" s="177"/>
    </row>
    <row r="1480" spans="4:4" x14ac:dyDescent="0.2">
      <c r="D1480" s="177"/>
    </row>
    <row r="1481" spans="4:4" x14ac:dyDescent="0.2">
      <c r="D1481" s="177"/>
    </row>
    <row r="1482" spans="4:4" x14ac:dyDescent="0.2">
      <c r="D1482" s="177"/>
    </row>
    <row r="1483" spans="4:4" x14ac:dyDescent="0.2">
      <c r="D1483" s="177"/>
    </row>
    <row r="1484" spans="4:4" x14ac:dyDescent="0.2">
      <c r="D1484" s="177"/>
    </row>
    <row r="1485" spans="4:4" x14ac:dyDescent="0.2">
      <c r="D1485" s="177"/>
    </row>
    <row r="1486" spans="4:4" x14ac:dyDescent="0.2">
      <c r="D1486" s="177"/>
    </row>
    <row r="1487" spans="4:4" x14ac:dyDescent="0.2">
      <c r="D1487" s="177"/>
    </row>
    <row r="1488" spans="4:4" x14ac:dyDescent="0.2">
      <c r="D1488" s="177"/>
    </row>
    <row r="1489" spans="4:4" x14ac:dyDescent="0.2">
      <c r="D1489" s="177"/>
    </row>
    <row r="1490" spans="4:4" x14ac:dyDescent="0.2">
      <c r="D1490" s="177"/>
    </row>
    <row r="1491" spans="4:4" x14ac:dyDescent="0.2">
      <c r="D1491" s="177"/>
    </row>
    <row r="1492" spans="4:4" x14ac:dyDescent="0.2">
      <c r="D1492" s="177"/>
    </row>
    <row r="1493" spans="4:4" x14ac:dyDescent="0.2">
      <c r="D1493" s="177"/>
    </row>
    <row r="1494" spans="4:4" x14ac:dyDescent="0.2">
      <c r="D1494" s="177"/>
    </row>
    <row r="1495" spans="4:4" x14ac:dyDescent="0.2">
      <c r="D1495" s="177"/>
    </row>
    <row r="1496" spans="4:4" x14ac:dyDescent="0.2">
      <c r="D1496" s="177"/>
    </row>
    <row r="1497" spans="4:4" x14ac:dyDescent="0.2">
      <c r="D1497" s="177"/>
    </row>
    <row r="1498" spans="4:4" x14ac:dyDescent="0.2">
      <c r="D1498" s="177"/>
    </row>
    <row r="1499" spans="4:4" x14ac:dyDescent="0.2">
      <c r="D1499" s="177"/>
    </row>
    <row r="1500" spans="4:4" x14ac:dyDescent="0.2">
      <c r="D1500" s="177"/>
    </row>
    <row r="1501" spans="4:4" x14ac:dyDescent="0.2">
      <c r="D1501" s="177"/>
    </row>
    <row r="1502" spans="4:4" x14ac:dyDescent="0.2">
      <c r="D1502" s="177"/>
    </row>
    <row r="1503" spans="4:4" x14ac:dyDescent="0.2">
      <c r="D1503" s="177"/>
    </row>
    <row r="1504" spans="4:4" x14ac:dyDescent="0.2">
      <c r="D1504" s="177"/>
    </row>
    <row r="1505" spans="4:4" x14ac:dyDescent="0.2">
      <c r="D1505" s="177"/>
    </row>
    <row r="1506" spans="4:4" x14ac:dyDescent="0.2">
      <c r="D1506" s="177"/>
    </row>
    <row r="1507" spans="4:4" x14ac:dyDescent="0.2">
      <c r="D1507" s="177"/>
    </row>
    <row r="1508" spans="4:4" x14ac:dyDescent="0.2">
      <c r="D1508" s="177"/>
    </row>
    <row r="1509" spans="4:4" x14ac:dyDescent="0.2">
      <c r="D1509" s="177"/>
    </row>
    <row r="1510" spans="4:4" x14ac:dyDescent="0.2">
      <c r="D1510" s="177"/>
    </row>
    <row r="1511" spans="4:4" x14ac:dyDescent="0.2">
      <c r="D1511" s="177"/>
    </row>
    <row r="1512" spans="4:4" x14ac:dyDescent="0.2">
      <c r="D1512" s="177"/>
    </row>
    <row r="1513" spans="4:4" x14ac:dyDescent="0.2">
      <c r="D1513" s="177"/>
    </row>
    <row r="1514" spans="4:4" x14ac:dyDescent="0.2">
      <c r="D1514" s="177"/>
    </row>
    <row r="1515" spans="4:4" x14ac:dyDescent="0.2">
      <c r="D1515" s="177"/>
    </row>
    <row r="1516" spans="4:4" x14ac:dyDescent="0.2">
      <c r="D1516" s="177"/>
    </row>
    <row r="1517" spans="4:4" x14ac:dyDescent="0.2">
      <c r="D1517" s="177"/>
    </row>
    <row r="1518" spans="4:4" x14ac:dyDescent="0.2">
      <c r="D1518" s="177"/>
    </row>
    <row r="1519" spans="4:4" x14ac:dyDescent="0.2">
      <c r="D1519" s="177"/>
    </row>
    <row r="1520" spans="4:4" x14ac:dyDescent="0.2">
      <c r="D1520" s="177"/>
    </row>
    <row r="1521" spans="4:4" x14ac:dyDescent="0.2">
      <c r="D1521" s="177"/>
    </row>
    <row r="1522" spans="4:4" x14ac:dyDescent="0.2">
      <c r="D1522" s="177"/>
    </row>
    <row r="1523" spans="4:4" x14ac:dyDescent="0.2">
      <c r="D1523" s="177"/>
    </row>
    <row r="1524" spans="4:4" x14ac:dyDescent="0.2">
      <c r="D1524" s="177"/>
    </row>
    <row r="1525" spans="4:4" x14ac:dyDescent="0.2">
      <c r="D1525" s="177"/>
    </row>
    <row r="1526" spans="4:4" x14ac:dyDescent="0.2">
      <c r="D1526" s="177"/>
    </row>
    <row r="1527" spans="4:4" x14ac:dyDescent="0.2">
      <c r="D1527" s="177"/>
    </row>
    <row r="1528" spans="4:4" x14ac:dyDescent="0.2">
      <c r="D1528" s="177"/>
    </row>
    <row r="1529" spans="4:4" x14ac:dyDescent="0.2">
      <c r="D1529" s="177"/>
    </row>
    <row r="1530" spans="4:4" x14ac:dyDescent="0.2">
      <c r="D1530" s="177"/>
    </row>
    <row r="1531" spans="4:4" x14ac:dyDescent="0.2">
      <c r="D1531" s="177"/>
    </row>
    <row r="1532" spans="4:4" x14ac:dyDescent="0.2">
      <c r="D1532" s="177"/>
    </row>
    <row r="1533" spans="4:4" x14ac:dyDescent="0.2">
      <c r="D1533" s="177"/>
    </row>
    <row r="1534" spans="4:4" x14ac:dyDescent="0.2">
      <c r="D1534" s="177"/>
    </row>
    <row r="1535" spans="4:4" x14ac:dyDescent="0.2">
      <c r="D1535" s="177"/>
    </row>
    <row r="1536" spans="4:4" x14ac:dyDescent="0.2">
      <c r="D1536" s="177"/>
    </row>
    <row r="1537" spans="4:4" x14ac:dyDescent="0.2">
      <c r="D1537" s="177"/>
    </row>
    <row r="1538" spans="4:4" x14ac:dyDescent="0.2">
      <c r="D1538" s="177"/>
    </row>
    <row r="1539" spans="4:4" x14ac:dyDescent="0.2">
      <c r="D1539" s="177"/>
    </row>
    <row r="1540" spans="4:4" x14ac:dyDescent="0.2">
      <c r="D1540" s="177"/>
    </row>
    <row r="1541" spans="4:4" x14ac:dyDescent="0.2">
      <c r="D1541" s="177"/>
    </row>
    <row r="1542" spans="4:4" x14ac:dyDescent="0.2">
      <c r="D1542" s="177"/>
    </row>
    <row r="1543" spans="4:4" x14ac:dyDescent="0.2">
      <c r="D1543" s="177"/>
    </row>
    <row r="1544" spans="4:4" x14ac:dyDescent="0.2">
      <c r="D1544" s="177"/>
    </row>
    <row r="1545" spans="4:4" x14ac:dyDescent="0.2">
      <c r="D1545" s="177"/>
    </row>
    <row r="1546" spans="4:4" x14ac:dyDescent="0.2">
      <c r="D1546" s="177"/>
    </row>
    <row r="1547" spans="4:4" x14ac:dyDescent="0.2">
      <c r="D1547" s="177"/>
    </row>
    <row r="1548" spans="4:4" x14ac:dyDescent="0.2">
      <c r="D1548" s="177"/>
    </row>
    <row r="1549" spans="4:4" x14ac:dyDescent="0.2">
      <c r="D1549" s="177"/>
    </row>
    <row r="1550" spans="4:4" x14ac:dyDescent="0.2">
      <c r="D1550" s="177"/>
    </row>
    <row r="1551" spans="4:4" x14ac:dyDescent="0.2">
      <c r="D1551" s="177"/>
    </row>
    <row r="1552" spans="4:4" x14ac:dyDescent="0.2">
      <c r="D1552" s="177"/>
    </row>
    <row r="1553" spans="4:4" x14ac:dyDescent="0.2">
      <c r="D1553" s="177"/>
    </row>
    <row r="1554" spans="4:4" x14ac:dyDescent="0.2">
      <c r="D1554" s="177"/>
    </row>
    <row r="1555" spans="4:4" x14ac:dyDescent="0.2">
      <c r="D1555" s="177"/>
    </row>
    <row r="1556" spans="4:4" x14ac:dyDescent="0.2">
      <c r="D1556" s="177"/>
    </row>
    <row r="1557" spans="4:4" x14ac:dyDescent="0.2">
      <c r="D1557" s="177"/>
    </row>
    <row r="1558" spans="4:4" x14ac:dyDescent="0.2">
      <c r="D1558" s="177"/>
    </row>
    <row r="1559" spans="4:4" x14ac:dyDescent="0.2">
      <c r="D1559" s="177"/>
    </row>
    <row r="1560" spans="4:4" x14ac:dyDescent="0.2">
      <c r="D1560" s="177"/>
    </row>
    <row r="1561" spans="4:4" x14ac:dyDescent="0.2">
      <c r="D1561" s="177"/>
    </row>
    <row r="1562" spans="4:4" x14ac:dyDescent="0.2">
      <c r="D1562" s="177"/>
    </row>
    <row r="1563" spans="4:4" x14ac:dyDescent="0.2">
      <c r="D1563" s="177"/>
    </row>
    <row r="1564" spans="4:4" x14ac:dyDescent="0.2">
      <c r="D1564" s="177"/>
    </row>
    <row r="1565" spans="4:4" x14ac:dyDescent="0.2">
      <c r="D1565" s="177"/>
    </row>
    <row r="1566" spans="4:4" x14ac:dyDescent="0.2">
      <c r="D1566" s="177"/>
    </row>
    <row r="1567" spans="4:4" x14ac:dyDescent="0.2">
      <c r="D1567" s="177"/>
    </row>
    <row r="1568" spans="4:4" x14ac:dyDescent="0.2">
      <c r="D1568" s="177"/>
    </row>
    <row r="1569" spans="4:4" x14ac:dyDescent="0.2">
      <c r="D1569" s="177"/>
    </row>
    <row r="1570" spans="4:4" x14ac:dyDescent="0.2">
      <c r="D1570" s="177"/>
    </row>
    <row r="1571" spans="4:4" x14ac:dyDescent="0.2">
      <c r="D1571" s="177"/>
    </row>
    <row r="1572" spans="4:4" x14ac:dyDescent="0.2">
      <c r="D1572" s="177"/>
    </row>
    <row r="1573" spans="4:4" x14ac:dyDescent="0.2">
      <c r="D1573" s="177"/>
    </row>
    <row r="1574" spans="4:4" x14ac:dyDescent="0.2">
      <c r="D1574" s="177"/>
    </row>
    <row r="1575" spans="4:4" x14ac:dyDescent="0.2">
      <c r="D1575" s="177"/>
    </row>
    <row r="1576" spans="4:4" x14ac:dyDescent="0.2">
      <c r="D1576" s="177"/>
    </row>
    <row r="1577" spans="4:4" x14ac:dyDescent="0.2">
      <c r="D1577" s="177"/>
    </row>
    <row r="1578" spans="4:4" x14ac:dyDescent="0.2">
      <c r="D1578" s="177"/>
    </row>
    <row r="1579" spans="4:4" x14ac:dyDescent="0.2">
      <c r="D1579" s="177"/>
    </row>
    <row r="1580" spans="4:4" x14ac:dyDescent="0.2">
      <c r="D1580" s="177"/>
    </row>
    <row r="1581" spans="4:4" x14ac:dyDescent="0.2">
      <c r="D1581" s="177"/>
    </row>
    <row r="1582" spans="4:4" x14ac:dyDescent="0.2">
      <c r="D1582" s="177"/>
    </row>
    <row r="1583" spans="4:4" x14ac:dyDescent="0.2">
      <c r="D1583" s="177"/>
    </row>
    <row r="1584" spans="4:4" x14ac:dyDescent="0.2">
      <c r="D1584" s="177"/>
    </row>
    <row r="1585" spans="4:4" x14ac:dyDescent="0.2">
      <c r="D1585" s="177"/>
    </row>
    <row r="1586" spans="4:4" x14ac:dyDescent="0.2">
      <c r="D1586" s="177"/>
    </row>
    <row r="1587" spans="4:4" x14ac:dyDescent="0.2">
      <c r="D1587" s="177"/>
    </row>
    <row r="1588" spans="4:4" x14ac:dyDescent="0.2">
      <c r="D1588" s="177"/>
    </row>
    <row r="1589" spans="4:4" x14ac:dyDescent="0.2">
      <c r="D1589" s="177"/>
    </row>
    <row r="1590" spans="4:4" x14ac:dyDescent="0.2">
      <c r="D1590" s="177"/>
    </row>
    <row r="1591" spans="4:4" x14ac:dyDescent="0.2">
      <c r="D1591" s="177"/>
    </row>
    <row r="1592" spans="4:4" x14ac:dyDescent="0.2">
      <c r="D1592" s="177"/>
    </row>
    <row r="1593" spans="4:4" x14ac:dyDescent="0.2">
      <c r="D1593" s="177"/>
    </row>
    <row r="1594" spans="4:4" x14ac:dyDescent="0.2">
      <c r="D1594" s="177"/>
    </row>
    <row r="1595" spans="4:4" x14ac:dyDescent="0.2">
      <c r="D1595" s="177"/>
    </row>
    <row r="1596" spans="4:4" x14ac:dyDescent="0.2">
      <c r="D1596" s="177"/>
    </row>
    <row r="1597" spans="4:4" x14ac:dyDescent="0.2">
      <c r="D1597" s="177"/>
    </row>
    <row r="1598" spans="4:4" x14ac:dyDescent="0.2">
      <c r="D1598" s="177"/>
    </row>
    <row r="1599" spans="4:4" x14ac:dyDescent="0.2">
      <c r="D1599" s="177"/>
    </row>
    <row r="1600" spans="4:4" x14ac:dyDescent="0.2">
      <c r="D1600" s="177"/>
    </row>
    <row r="1601" spans="4:4" x14ac:dyDescent="0.2">
      <c r="D1601" s="177"/>
    </row>
    <row r="1602" spans="4:4" x14ac:dyDescent="0.2">
      <c r="D1602" s="177"/>
    </row>
    <row r="1603" spans="4:4" x14ac:dyDescent="0.2">
      <c r="D1603" s="177"/>
    </row>
    <row r="1604" spans="4:4" x14ac:dyDescent="0.2">
      <c r="D1604" s="177"/>
    </row>
    <row r="1605" spans="4:4" x14ac:dyDescent="0.2">
      <c r="D1605" s="177"/>
    </row>
    <row r="1606" spans="4:4" x14ac:dyDescent="0.2">
      <c r="D1606" s="177"/>
    </row>
    <row r="1607" spans="4:4" x14ac:dyDescent="0.2">
      <c r="D1607" s="177"/>
    </row>
    <row r="1608" spans="4:4" x14ac:dyDescent="0.2">
      <c r="D1608" s="177"/>
    </row>
    <row r="1609" spans="4:4" x14ac:dyDescent="0.2">
      <c r="D1609" s="177"/>
    </row>
    <row r="1610" spans="4:4" x14ac:dyDescent="0.2">
      <c r="D1610" s="177"/>
    </row>
    <row r="1611" spans="4:4" x14ac:dyDescent="0.2">
      <c r="D1611" s="177"/>
    </row>
    <row r="1612" spans="4:4" x14ac:dyDescent="0.2">
      <c r="D1612" s="177"/>
    </row>
    <row r="1613" spans="4:4" x14ac:dyDescent="0.2">
      <c r="D1613" s="177"/>
    </row>
    <row r="1614" spans="4:4" x14ac:dyDescent="0.2">
      <c r="D1614" s="177"/>
    </row>
    <row r="1615" spans="4:4" x14ac:dyDescent="0.2">
      <c r="D1615" s="177"/>
    </row>
    <row r="1616" spans="4:4" x14ac:dyDescent="0.2">
      <c r="D1616" s="177"/>
    </row>
    <row r="1617" spans="4:4" x14ac:dyDescent="0.2">
      <c r="D1617" s="177"/>
    </row>
    <row r="1618" spans="4:4" x14ac:dyDescent="0.2">
      <c r="D1618" s="177"/>
    </row>
    <row r="1619" spans="4:4" x14ac:dyDescent="0.2">
      <c r="D1619" s="177"/>
    </row>
    <row r="1620" spans="4:4" x14ac:dyDescent="0.2">
      <c r="D1620" s="177"/>
    </row>
    <row r="1621" spans="4:4" x14ac:dyDescent="0.2">
      <c r="D1621" s="177"/>
    </row>
    <row r="1622" spans="4:4" x14ac:dyDescent="0.2">
      <c r="D1622" s="177"/>
    </row>
    <row r="1623" spans="4:4" x14ac:dyDescent="0.2">
      <c r="D1623" s="177"/>
    </row>
    <row r="1624" spans="4:4" x14ac:dyDescent="0.2">
      <c r="D1624" s="177"/>
    </row>
    <row r="1625" spans="4:4" x14ac:dyDescent="0.2">
      <c r="D1625" s="177"/>
    </row>
    <row r="1626" spans="4:4" x14ac:dyDescent="0.2">
      <c r="D1626" s="177"/>
    </row>
    <row r="1627" spans="4:4" x14ac:dyDescent="0.2">
      <c r="D1627" s="177"/>
    </row>
    <row r="1628" spans="4:4" x14ac:dyDescent="0.2">
      <c r="D1628" s="177"/>
    </row>
    <row r="1629" spans="4:4" x14ac:dyDescent="0.2">
      <c r="D1629" s="177"/>
    </row>
    <row r="1630" spans="4:4" x14ac:dyDescent="0.2">
      <c r="D1630" s="177"/>
    </row>
    <row r="1631" spans="4:4" x14ac:dyDescent="0.2">
      <c r="D1631" s="177"/>
    </row>
    <row r="1632" spans="4:4" x14ac:dyDescent="0.2">
      <c r="D1632" s="177"/>
    </row>
    <row r="1633" spans="4:4" x14ac:dyDescent="0.2">
      <c r="D1633" s="177"/>
    </row>
    <row r="1634" spans="4:4" x14ac:dyDescent="0.2">
      <c r="D1634" s="177"/>
    </row>
    <row r="1635" spans="4:4" x14ac:dyDescent="0.2">
      <c r="D1635" s="177"/>
    </row>
    <row r="1636" spans="4:4" x14ac:dyDescent="0.2">
      <c r="D1636" s="177"/>
    </row>
    <row r="1637" spans="4:4" x14ac:dyDescent="0.2">
      <c r="D1637" s="177"/>
    </row>
    <row r="1638" spans="4:4" x14ac:dyDescent="0.2">
      <c r="D1638" s="177"/>
    </row>
    <row r="1639" spans="4:4" x14ac:dyDescent="0.2">
      <c r="D1639" s="177"/>
    </row>
    <row r="1640" spans="4:4" x14ac:dyDescent="0.2">
      <c r="D1640" s="177"/>
    </row>
    <row r="1641" spans="4:4" x14ac:dyDescent="0.2">
      <c r="D1641" s="177"/>
    </row>
    <row r="1642" spans="4:4" x14ac:dyDescent="0.2">
      <c r="D1642" s="177"/>
    </row>
    <row r="1643" spans="4:4" x14ac:dyDescent="0.2">
      <c r="D1643" s="177"/>
    </row>
    <row r="1644" spans="4:4" x14ac:dyDescent="0.2">
      <c r="D1644" s="177"/>
    </row>
    <row r="1645" spans="4:4" x14ac:dyDescent="0.2">
      <c r="D1645" s="177"/>
    </row>
    <row r="1646" spans="4:4" x14ac:dyDescent="0.2">
      <c r="D1646" s="177"/>
    </row>
    <row r="1647" spans="4:4" x14ac:dyDescent="0.2">
      <c r="D1647" s="177"/>
    </row>
    <row r="1648" spans="4:4" x14ac:dyDescent="0.2">
      <c r="D1648" s="177"/>
    </row>
    <row r="1649" spans="4:4" x14ac:dyDescent="0.2">
      <c r="D1649" s="177"/>
    </row>
    <row r="1650" spans="4:4" x14ac:dyDescent="0.2">
      <c r="D1650" s="177"/>
    </row>
    <row r="1651" spans="4:4" x14ac:dyDescent="0.2">
      <c r="D1651" s="177"/>
    </row>
    <row r="1652" spans="4:4" x14ac:dyDescent="0.2">
      <c r="D1652" s="177"/>
    </row>
    <row r="1653" spans="4:4" x14ac:dyDescent="0.2">
      <c r="D1653" s="177"/>
    </row>
    <row r="1654" spans="4:4" x14ac:dyDescent="0.2">
      <c r="D1654" s="177"/>
    </row>
    <row r="1655" spans="4:4" x14ac:dyDescent="0.2">
      <c r="D1655" s="177"/>
    </row>
    <row r="1656" spans="4:4" x14ac:dyDescent="0.2">
      <c r="D1656" s="177"/>
    </row>
    <row r="1657" spans="4:4" x14ac:dyDescent="0.2">
      <c r="D1657" s="177"/>
    </row>
    <row r="1658" spans="4:4" x14ac:dyDescent="0.2">
      <c r="D1658" s="177"/>
    </row>
    <row r="1659" spans="4:4" x14ac:dyDescent="0.2">
      <c r="D1659" s="177"/>
    </row>
    <row r="1660" spans="4:4" x14ac:dyDescent="0.2">
      <c r="D1660" s="177"/>
    </row>
    <row r="1661" spans="4:4" x14ac:dyDescent="0.2">
      <c r="D1661" s="177"/>
    </row>
    <row r="1662" spans="4:4" x14ac:dyDescent="0.2">
      <c r="D1662" s="177"/>
    </row>
    <row r="1663" spans="4:4" x14ac:dyDescent="0.2">
      <c r="D1663" s="177"/>
    </row>
    <row r="1664" spans="4:4" x14ac:dyDescent="0.2">
      <c r="D1664" s="177"/>
    </row>
    <row r="1665" spans="4:4" x14ac:dyDescent="0.2">
      <c r="D1665" s="177"/>
    </row>
    <row r="1666" spans="4:4" x14ac:dyDescent="0.2">
      <c r="D1666" s="177"/>
    </row>
    <row r="1667" spans="4:4" x14ac:dyDescent="0.2">
      <c r="D1667" s="177"/>
    </row>
    <row r="1668" spans="4:4" x14ac:dyDescent="0.2">
      <c r="D1668" s="177"/>
    </row>
    <row r="1669" spans="4:4" x14ac:dyDescent="0.2">
      <c r="D1669" s="177"/>
    </row>
    <row r="1670" spans="4:4" x14ac:dyDescent="0.2">
      <c r="D1670" s="177"/>
    </row>
    <row r="1671" spans="4:4" x14ac:dyDescent="0.2">
      <c r="D1671" s="177"/>
    </row>
    <row r="1672" spans="4:4" x14ac:dyDescent="0.2">
      <c r="D1672" s="177"/>
    </row>
    <row r="1673" spans="4:4" x14ac:dyDescent="0.2">
      <c r="D1673" s="177"/>
    </row>
    <row r="1674" spans="4:4" x14ac:dyDescent="0.2">
      <c r="D1674" s="177"/>
    </row>
    <row r="1675" spans="4:4" x14ac:dyDescent="0.2">
      <c r="D1675" s="177"/>
    </row>
    <row r="1676" spans="4:4" x14ac:dyDescent="0.2">
      <c r="D1676" s="177"/>
    </row>
    <row r="1677" spans="4:4" x14ac:dyDescent="0.2">
      <c r="D1677" s="177"/>
    </row>
    <row r="1678" spans="4:4" x14ac:dyDescent="0.2">
      <c r="D1678" s="177"/>
    </row>
    <row r="1679" spans="4:4" x14ac:dyDescent="0.2">
      <c r="D1679" s="177"/>
    </row>
    <row r="1680" spans="4:4" x14ac:dyDescent="0.2">
      <c r="D1680" s="177"/>
    </row>
    <row r="1681" spans="4:4" x14ac:dyDescent="0.2">
      <c r="D1681" s="177"/>
    </row>
    <row r="1682" spans="4:4" x14ac:dyDescent="0.2">
      <c r="D1682" s="177"/>
    </row>
    <row r="1683" spans="4:4" x14ac:dyDescent="0.2">
      <c r="D1683" s="177"/>
    </row>
    <row r="1684" spans="4:4" x14ac:dyDescent="0.2">
      <c r="D1684" s="177"/>
    </row>
    <row r="1685" spans="4:4" x14ac:dyDescent="0.2">
      <c r="D1685" s="177"/>
    </row>
    <row r="1686" spans="4:4" x14ac:dyDescent="0.2">
      <c r="D1686" s="177"/>
    </row>
    <row r="1687" spans="4:4" x14ac:dyDescent="0.2">
      <c r="D1687" s="177"/>
    </row>
    <row r="1688" spans="4:4" x14ac:dyDescent="0.2">
      <c r="D1688" s="177"/>
    </row>
    <row r="1689" spans="4:4" x14ac:dyDescent="0.2">
      <c r="D1689" s="177"/>
    </row>
    <row r="1690" spans="4:4" x14ac:dyDescent="0.2">
      <c r="D1690" s="177"/>
    </row>
    <row r="1691" spans="4:4" x14ac:dyDescent="0.2">
      <c r="D1691" s="177"/>
    </row>
    <row r="1692" spans="4:4" x14ac:dyDescent="0.2">
      <c r="D1692" s="177"/>
    </row>
    <row r="1693" spans="4:4" x14ac:dyDescent="0.2">
      <c r="D1693" s="177"/>
    </row>
    <row r="1694" spans="4:4" x14ac:dyDescent="0.2">
      <c r="D1694" s="177"/>
    </row>
    <row r="1695" spans="4:4" x14ac:dyDescent="0.2">
      <c r="D1695" s="177"/>
    </row>
    <row r="1696" spans="4:4" x14ac:dyDescent="0.2">
      <c r="D1696" s="177"/>
    </row>
    <row r="1697" spans="4:4" x14ac:dyDescent="0.2">
      <c r="D1697" s="177"/>
    </row>
    <row r="1698" spans="4:4" x14ac:dyDescent="0.2">
      <c r="D1698" s="177"/>
    </row>
    <row r="1699" spans="4:4" x14ac:dyDescent="0.2">
      <c r="D1699" s="177"/>
    </row>
    <row r="1700" spans="4:4" x14ac:dyDescent="0.2">
      <c r="D1700" s="177"/>
    </row>
    <row r="1701" spans="4:4" x14ac:dyDescent="0.2">
      <c r="D1701" s="177"/>
    </row>
    <row r="1702" spans="4:4" x14ac:dyDescent="0.2">
      <c r="D1702" s="177"/>
    </row>
    <row r="1703" spans="4:4" x14ac:dyDescent="0.2">
      <c r="D1703" s="177"/>
    </row>
    <row r="1704" spans="4:4" x14ac:dyDescent="0.2">
      <c r="D1704" s="177"/>
    </row>
    <row r="1705" spans="4:4" x14ac:dyDescent="0.2">
      <c r="D1705" s="177"/>
    </row>
    <row r="1706" spans="4:4" x14ac:dyDescent="0.2">
      <c r="D1706" s="177"/>
    </row>
    <row r="1707" spans="4:4" x14ac:dyDescent="0.2">
      <c r="D1707" s="177"/>
    </row>
    <row r="1708" spans="4:4" x14ac:dyDescent="0.2">
      <c r="D1708" s="177"/>
    </row>
    <row r="1709" spans="4:4" x14ac:dyDescent="0.2">
      <c r="D1709" s="177"/>
    </row>
    <row r="1710" spans="4:4" x14ac:dyDescent="0.2">
      <c r="D1710" s="177"/>
    </row>
    <row r="1711" spans="4:4" x14ac:dyDescent="0.2">
      <c r="D1711" s="177"/>
    </row>
    <row r="1712" spans="4:4" x14ac:dyDescent="0.2">
      <c r="D1712" s="177"/>
    </row>
    <row r="1713" spans="4:4" x14ac:dyDescent="0.2">
      <c r="D1713" s="177"/>
    </row>
    <row r="1714" spans="4:4" x14ac:dyDescent="0.2">
      <c r="D1714" s="177"/>
    </row>
    <row r="1715" spans="4:4" x14ac:dyDescent="0.2">
      <c r="D1715" s="177"/>
    </row>
    <row r="1716" spans="4:4" x14ac:dyDescent="0.2">
      <c r="D1716" s="177"/>
    </row>
    <row r="1717" spans="4:4" x14ac:dyDescent="0.2">
      <c r="D1717" s="177"/>
    </row>
    <row r="1718" spans="4:4" x14ac:dyDescent="0.2">
      <c r="D1718" s="177"/>
    </row>
    <row r="1719" spans="4:4" x14ac:dyDescent="0.2">
      <c r="D1719" s="177"/>
    </row>
    <row r="1720" spans="4:4" x14ac:dyDescent="0.2">
      <c r="D1720" s="177"/>
    </row>
    <row r="1721" spans="4:4" x14ac:dyDescent="0.2">
      <c r="D1721" s="177"/>
    </row>
    <row r="1722" spans="4:4" x14ac:dyDescent="0.2">
      <c r="D1722" s="177"/>
    </row>
    <row r="1723" spans="4:4" x14ac:dyDescent="0.2">
      <c r="D1723" s="177"/>
    </row>
    <row r="1724" spans="4:4" x14ac:dyDescent="0.2">
      <c r="D1724" s="177"/>
    </row>
    <row r="1725" spans="4:4" x14ac:dyDescent="0.2">
      <c r="D1725" s="177"/>
    </row>
    <row r="1726" spans="4:4" x14ac:dyDescent="0.2">
      <c r="D1726" s="177"/>
    </row>
    <row r="1727" spans="4:4" x14ac:dyDescent="0.2">
      <c r="D1727" s="177"/>
    </row>
    <row r="1728" spans="4:4" x14ac:dyDescent="0.2">
      <c r="D1728" s="177"/>
    </row>
    <row r="1729" spans="4:4" x14ac:dyDescent="0.2">
      <c r="D1729" s="177"/>
    </row>
    <row r="1730" spans="4:4" x14ac:dyDescent="0.2">
      <c r="D1730" s="177"/>
    </row>
    <row r="1731" spans="4:4" x14ac:dyDescent="0.2">
      <c r="D1731" s="177"/>
    </row>
    <row r="1732" spans="4:4" x14ac:dyDescent="0.2">
      <c r="D1732" s="177"/>
    </row>
    <row r="1733" spans="4:4" x14ac:dyDescent="0.2">
      <c r="D1733" s="177"/>
    </row>
    <row r="1734" spans="4:4" x14ac:dyDescent="0.2">
      <c r="D1734" s="177"/>
    </row>
    <row r="1735" spans="4:4" x14ac:dyDescent="0.2">
      <c r="D1735" s="177"/>
    </row>
    <row r="1736" spans="4:4" x14ac:dyDescent="0.2">
      <c r="D1736" s="177"/>
    </row>
    <row r="1737" spans="4:4" x14ac:dyDescent="0.2">
      <c r="D1737" s="177"/>
    </row>
    <row r="1738" spans="4:4" x14ac:dyDescent="0.2">
      <c r="D1738" s="177"/>
    </row>
    <row r="1739" spans="4:4" x14ac:dyDescent="0.2">
      <c r="D1739" s="177"/>
    </row>
    <row r="1740" spans="4:4" x14ac:dyDescent="0.2">
      <c r="D1740" s="177"/>
    </row>
    <row r="1741" spans="4:4" x14ac:dyDescent="0.2">
      <c r="D1741" s="177"/>
    </row>
    <row r="1742" spans="4:4" x14ac:dyDescent="0.2">
      <c r="D1742" s="177"/>
    </row>
    <row r="1743" spans="4:4" x14ac:dyDescent="0.2">
      <c r="D1743" s="177"/>
    </row>
    <row r="1744" spans="4:4" x14ac:dyDescent="0.2">
      <c r="D1744" s="177"/>
    </row>
    <row r="1745" spans="4:4" x14ac:dyDescent="0.2">
      <c r="D1745" s="177"/>
    </row>
    <row r="1746" spans="4:4" x14ac:dyDescent="0.2">
      <c r="D1746" s="177"/>
    </row>
    <row r="1747" spans="4:4" x14ac:dyDescent="0.2">
      <c r="D1747" s="177"/>
    </row>
    <row r="1748" spans="4:4" x14ac:dyDescent="0.2">
      <c r="D1748" s="177"/>
    </row>
    <row r="1749" spans="4:4" x14ac:dyDescent="0.2">
      <c r="D1749" s="177"/>
    </row>
    <row r="1750" spans="4:4" x14ac:dyDescent="0.2">
      <c r="D1750" s="177"/>
    </row>
    <row r="1751" spans="4:4" x14ac:dyDescent="0.2">
      <c r="D1751" s="177"/>
    </row>
    <row r="1752" spans="4:4" x14ac:dyDescent="0.2">
      <c r="D1752" s="177"/>
    </row>
    <row r="1753" spans="4:4" x14ac:dyDescent="0.2">
      <c r="D1753" s="177"/>
    </row>
    <row r="1754" spans="4:4" x14ac:dyDescent="0.2">
      <c r="D1754" s="177"/>
    </row>
    <row r="1755" spans="4:4" x14ac:dyDescent="0.2">
      <c r="D1755" s="177"/>
    </row>
    <row r="1756" spans="4:4" x14ac:dyDescent="0.2">
      <c r="D1756" s="177"/>
    </row>
    <row r="1757" spans="4:4" x14ac:dyDescent="0.2">
      <c r="D1757" s="177"/>
    </row>
    <row r="1758" spans="4:4" x14ac:dyDescent="0.2">
      <c r="D1758" s="177"/>
    </row>
    <row r="1759" spans="4:4" x14ac:dyDescent="0.2">
      <c r="D1759" s="177"/>
    </row>
    <row r="1760" spans="4:4" x14ac:dyDescent="0.2">
      <c r="D1760" s="177"/>
    </row>
    <row r="1761" spans="4:4" x14ac:dyDescent="0.2">
      <c r="D1761" s="177"/>
    </row>
    <row r="1762" spans="4:4" x14ac:dyDescent="0.2">
      <c r="D1762" s="177"/>
    </row>
    <row r="1763" spans="4:4" x14ac:dyDescent="0.2">
      <c r="D1763" s="177"/>
    </row>
    <row r="1764" spans="4:4" x14ac:dyDescent="0.2">
      <c r="D1764" s="177"/>
    </row>
    <row r="1765" spans="4:4" x14ac:dyDescent="0.2">
      <c r="D1765" s="177"/>
    </row>
    <row r="1766" spans="4:4" x14ac:dyDescent="0.2">
      <c r="D1766" s="177"/>
    </row>
    <row r="1767" spans="4:4" x14ac:dyDescent="0.2">
      <c r="D1767" s="177"/>
    </row>
    <row r="1768" spans="4:4" x14ac:dyDescent="0.2">
      <c r="D1768" s="177"/>
    </row>
    <row r="1769" spans="4:4" x14ac:dyDescent="0.2">
      <c r="D1769" s="177"/>
    </row>
    <row r="1770" spans="4:4" x14ac:dyDescent="0.2">
      <c r="D1770" s="177"/>
    </row>
    <row r="1771" spans="4:4" x14ac:dyDescent="0.2">
      <c r="D1771" s="177"/>
    </row>
    <row r="1772" spans="4:4" x14ac:dyDescent="0.2">
      <c r="D1772" s="177"/>
    </row>
    <row r="1773" spans="4:4" x14ac:dyDescent="0.2">
      <c r="D1773" s="177"/>
    </row>
    <row r="1774" spans="4:4" x14ac:dyDescent="0.2">
      <c r="D1774" s="177"/>
    </row>
    <row r="1775" spans="4:4" x14ac:dyDescent="0.2">
      <c r="D1775" s="177"/>
    </row>
    <row r="1776" spans="4:4" x14ac:dyDescent="0.2">
      <c r="D1776" s="177"/>
    </row>
    <row r="1777" spans="4:4" x14ac:dyDescent="0.2">
      <c r="D1777" s="177"/>
    </row>
    <row r="1778" spans="4:4" x14ac:dyDescent="0.2">
      <c r="D1778" s="177"/>
    </row>
    <row r="1779" spans="4:4" x14ac:dyDescent="0.2">
      <c r="D1779" s="177"/>
    </row>
    <row r="1780" spans="4:4" x14ac:dyDescent="0.2">
      <c r="D1780" s="177"/>
    </row>
    <row r="1781" spans="4:4" x14ac:dyDescent="0.2">
      <c r="D1781" s="177"/>
    </row>
    <row r="1782" spans="4:4" x14ac:dyDescent="0.2">
      <c r="D1782" s="177"/>
    </row>
    <row r="1783" spans="4:4" x14ac:dyDescent="0.2">
      <c r="D1783" s="177"/>
    </row>
    <row r="1784" spans="4:4" x14ac:dyDescent="0.2">
      <c r="D1784" s="177"/>
    </row>
    <row r="1785" spans="4:4" x14ac:dyDescent="0.2">
      <c r="D1785" s="177"/>
    </row>
    <row r="1786" spans="4:4" x14ac:dyDescent="0.2">
      <c r="D1786" s="177"/>
    </row>
    <row r="1787" spans="4:4" x14ac:dyDescent="0.2">
      <c r="D1787" s="177"/>
    </row>
    <row r="1788" spans="4:4" x14ac:dyDescent="0.2">
      <c r="D1788" s="177"/>
    </row>
    <row r="1789" spans="4:4" x14ac:dyDescent="0.2">
      <c r="D1789" s="177"/>
    </row>
    <row r="1790" spans="4:4" x14ac:dyDescent="0.2">
      <c r="D1790" s="177"/>
    </row>
    <row r="1791" spans="4:4" x14ac:dyDescent="0.2">
      <c r="D1791" s="177"/>
    </row>
    <row r="1792" spans="4:4" x14ac:dyDescent="0.2">
      <c r="D1792" s="177"/>
    </row>
    <row r="1793" spans="4:4" x14ac:dyDescent="0.2">
      <c r="D1793" s="177"/>
    </row>
    <row r="1794" spans="4:4" x14ac:dyDescent="0.2">
      <c r="D1794" s="177"/>
    </row>
    <row r="1795" spans="4:4" x14ac:dyDescent="0.2">
      <c r="D1795" s="177"/>
    </row>
    <row r="1796" spans="4:4" x14ac:dyDescent="0.2">
      <c r="D1796" s="177"/>
    </row>
    <row r="1797" spans="4:4" x14ac:dyDescent="0.2">
      <c r="D1797" s="177"/>
    </row>
    <row r="1798" spans="4:4" x14ac:dyDescent="0.2">
      <c r="D1798" s="177"/>
    </row>
    <row r="1799" spans="4:4" x14ac:dyDescent="0.2">
      <c r="D1799" s="177"/>
    </row>
    <row r="1800" spans="4:4" x14ac:dyDescent="0.2">
      <c r="D1800" s="177"/>
    </row>
    <row r="1801" spans="4:4" x14ac:dyDescent="0.2">
      <c r="D1801" s="177"/>
    </row>
    <row r="1802" spans="4:4" x14ac:dyDescent="0.2">
      <c r="D1802" s="177"/>
    </row>
    <row r="1803" spans="4:4" x14ac:dyDescent="0.2">
      <c r="D1803" s="177"/>
    </row>
    <row r="1804" spans="4:4" x14ac:dyDescent="0.2">
      <c r="D1804" s="177"/>
    </row>
    <row r="1805" spans="4:4" x14ac:dyDescent="0.2">
      <c r="D1805" s="177"/>
    </row>
    <row r="1806" spans="4:4" x14ac:dyDescent="0.2">
      <c r="D1806" s="177"/>
    </row>
    <row r="1807" spans="4:4" x14ac:dyDescent="0.2">
      <c r="D1807" s="177"/>
    </row>
    <row r="1808" spans="4:4" x14ac:dyDescent="0.2">
      <c r="D1808" s="177"/>
    </row>
    <row r="1809" spans="4:4" x14ac:dyDescent="0.2">
      <c r="D1809" s="177"/>
    </row>
    <row r="1810" spans="4:4" x14ac:dyDescent="0.2">
      <c r="D1810" s="177"/>
    </row>
    <row r="1811" spans="4:4" x14ac:dyDescent="0.2">
      <c r="D1811" s="177"/>
    </row>
    <row r="1812" spans="4:4" x14ac:dyDescent="0.2">
      <c r="D1812" s="177"/>
    </row>
    <row r="1813" spans="4:4" x14ac:dyDescent="0.2">
      <c r="D1813" s="177"/>
    </row>
    <row r="1814" spans="4:4" x14ac:dyDescent="0.2">
      <c r="D1814" s="177"/>
    </row>
    <row r="1815" spans="4:4" x14ac:dyDescent="0.2">
      <c r="D1815" s="177"/>
    </row>
    <row r="1816" spans="4:4" x14ac:dyDescent="0.2">
      <c r="D1816" s="177"/>
    </row>
    <row r="1817" spans="4:4" x14ac:dyDescent="0.2">
      <c r="D1817" s="177"/>
    </row>
    <row r="1818" spans="4:4" x14ac:dyDescent="0.2">
      <c r="D1818" s="177"/>
    </row>
    <row r="1819" spans="4:4" x14ac:dyDescent="0.2">
      <c r="D1819" s="177"/>
    </row>
    <row r="1820" spans="4:4" x14ac:dyDescent="0.2">
      <c r="D1820" s="177"/>
    </row>
    <row r="1821" spans="4:4" x14ac:dyDescent="0.2">
      <c r="D1821" s="177"/>
    </row>
    <row r="1822" spans="4:4" x14ac:dyDescent="0.2">
      <c r="D1822" s="177"/>
    </row>
    <row r="1823" spans="4:4" x14ac:dyDescent="0.2">
      <c r="D1823" s="177"/>
    </row>
    <row r="1824" spans="4:4" x14ac:dyDescent="0.2">
      <c r="D1824" s="177"/>
    </row>
    <row r="1825" spans="4:4" x14ac:dyDescent="0.2">
      <c r="D1825" s="177"/>
    </row>
    <row r="1826" spans="4:4" x14ac:dyDescent="0.2">
      <c r="D1826" s="177"/>
    </row>
    <row r="1827" spans="4:4" x14ac:dyDescent="0.2">
      <c r="D1827" s="177"/>
    </row>
    <row r="1828" spans="4:4" x14ac:dyDescent="0.2">
      <c r="D1828" s="177"/>
    </row>
    <row r="1829" spans="4:4" x14ac:dyDescent="0.2">
      <c r="D1829" s="177"/>
    </row>
    <row r="1830" spans="4:4" x14ac:dyDescent="0.2">
      <c r="D1830" s="177"/>
    </row>
    <row r="1831" spans="4:4" x14ac:dyDescent="0.2">
      <c r="D1831" s="177"/>
    </row>
    <row r="1832" spans="4:4" x14ac:dyDescent="0.2">
      <c r="D1832" s="177"/>
    </row>
    <row r="1833" spans="4:4" x14ac:dyDescent="0.2">
      <c r="D1833" s="177"/>
    </row>
    <row r="1834" spans="4:4" x14ac:dyDescent="0.2">
      <c r="D1834" s="177"/>
    </row>
    <row r="1835" spans="4:4" x14ac:dyDescent="0.2">
      <c r="D1835" s="177"/>
    </row>
    <row r="1836" spans="4:4" x14ac:dyDescent="0.2">
      <c r="D1836" s="177"/>
    </row>
    <row r="1837" spans="4:4" x14ac:dyDescent="0.2">
      <c r="D1837" s="177"/>
    </row>
    <row r="1838" spans="4:4" x14ac:dyDescent="0.2">
      <c r="D1838" s="177"/>
    </row>
    <row r="1839" spans="4:4" x14ac:dyDescent="0.2">
      <c r="D1839" s="177"/>
    </row>
    <row r="1840" spans="4:4" x14ac:dyDescent="0.2">
      <c r="D1840" s="177"/>
    </row>
    <row r="1841" spans="4:4" x14ac:dyDescent="0.2">
      <c r="D1841" s="177"/>
    </row>
    <row r="1842" spans="4:4" x14ac:dyDescent="0.2">
      <c r="D1842" s="177"/>
    </row>
    <row r="1843" spans="4:4" x14ac:dyDescent="0.2">
      <c r="D1843" s="177"/>
    </row>
    <row r="1844" spans="4:4" x14ac:dyDescent="0.2">
      <c r="D1844" s="177"/>
    </row>
    <row r="1845" spans="4:4" x14ac:dyDescent="0.2">
      <c r="D1845" s="177"/>
    </row>
    <row r="1846" spans="4:4" x14ac:dyDescent="0.2">
      <c r="D1846" s="177"/>
    </row>
    <row r="1847" spans="4:4" x14ac:dyDescent="0.2">
      <c r="D1847" s="177"/>
    </row>
    <row r="1848" spans="4:4" x14ac:dyDescent="0.2">
      <c r="D1848" s="177"/>
    </row>
    <row r="1849" spans="4:4" x14ac:dyDescent="0.2">
      <c r="D1849" s="177"/>
    </row>
    <row r="1850" spans="4:4" x14ac:dyDescent="0.2">
      <c r="D1850" s="177"/>
    </row>
    <row r="1851" spans="4:4" x14ac:dyDescent="0.2">
      <c r="D1851" s="177"/>
    </row>
    <row r="1852" spans="4:4" x14ac:dyDescent="0.2">
      <c r="D1852" s="177"/>
    </row>
    <row r="1853" spans="4:4" x14ac:dyDescent="0.2">
      <c r="D1853" s="177"/>
    </row>
    <row r="1854" spans="4:4" x14ac:dyDescent="0.2">
      <c r="D1854" s="177"/>
    </row>
    <row r="1855" spans="4:4" x14ac:dyDescent="0.2">
      <c r="D1855" s="177"/>
    </row>
    <row r="1856" spans="4:4" x14ac:dyDescent="0.2">
      <c r="D1856" s="177"/>
    </row>
    <row r="1857" spans="4:4" x14ac:dyDescent="0.2">
      <c r="D1857" s="177"/>
    </row>
    <row r="1858" spans="4:4" x14ac:dyDescent="0.2">
      <c r="D1858" s="177"/>
    </row>
    <row r="1859" spans="4:4" x14ac:dyDescent="0.2">
      <c r="D1859" s="177"/>
    </row>
    <row r="1860" spans="4:4" x14ac:dyDescent="0.2">
      <c r="D1860" s="177"/>
    </row>
    <row r="1861" spans="4:4" x14ac:dyDescent="0.2">
      <c r="D1861" s="177"/>
    </row>
    <row r="1862" spans="4:4" x14ac:dyDescent="0.2">
      <c r="D1862" s="177"/>
    </row>
    <row r="1863" spans="4:4" x14ac:dyDescent="0.2">
      <c r="D1863" s="177"/>
    </row>
    <row r="1864" spans="4:4" x14ac:dyDescent="0.2">
      <c r="D1864" s="177"/>
    </row>
    <row r="1865" spans="4:4" x14ac:dyDescent="0.2">
      <c r="D1865" s="177"/>
    </row>
    <row r="1866" spans="4:4" x14ac:dyDescent="0.2">
      <c r="D1866" s="177"/>
    </row>
    <row r="1867" spans="4:4" x14ac:dyDescent="0.2">
      <c r="D1867" s="177"/>
    </row>
    <row r="1868" spans="4:4" x14ac:dyDescent="0.2">
      <c r="D1868" s="177"/>
    </row>
    <row r="1869" spans="4:4" x14ac:dyDescent="0.2">
      <c r="D1869" s="177"/>
    </row>
    <row r="1870" spans="4:4" x14ac:dyDescent="0.2">
      <c r="D1870" s="177"/>
    </row>
    <row r="1871" spans="4:4" x14ac:dyDescent="0.2">
      <c r="D1871" s="177"/>
    </row>
    <row r="1872" spans="4:4" x14ac:dyDescent="0.2">
      <c r="D1872" s="177"/>
    </row>
    <row r="1873" spans="4:4" x14ac:dyDescent="0.2">
      <c r="D1873" s="177"/>
    </row>
    <row r="1874" spans="4:4" x14ac:dyDescent="0.2">
      <c r="D1874" s="177"/>
    </row>
    <row r="1875" spans="4:4" x14ac:dyDescent="0.2">
      <c r="D1875" s="177"/>
    </row>
    <row r="1876" spans="4:4" x14ac:dyDescent="0.2">
      <c r="D1876" s="177"/>
    </row>
    <row r="1877" spans="4:4" x14ac:dyDescent="0.2">
      <c r="D1877" s="177"/>
    </row>
    <row r="1878" spans="4:4" x14ac:dyDescent="0.2">
      <c r="D1878" s="177"/>
    </row>
    <row r="1879" spans="4:4" x14ac:dyDescent="0.2">
      <c r="D1879" s="177"/>
    </row>
    <row r="1880" spans="4:4" x14ac:dyDescent="0.2">
      <c r="D1880" s="177"/>
    </row>
    <row r="1881" spans="4:4" x14ac:dyDescent="0.2">
      <c r="D1881" s="177"/>
    </row>
    <row r="1882" spans="4:4" x14ac:dyDescent="0.2">
      <c r="D1882" s="177"/>
    </row>
    <row r="1883" spans="4:4" x14ac:dyDescent="0.2">
      <c r="D1883" s="177"/>
    </row>
    <row r="1884" spans="4:4" x14ac:dyDescent="0.2">
      <c r="D1884" s="177"/>
    </row>
    <row r="1885" spans="4:4" x14ac:dyDescent="0.2">
      <c r="D1885" s="177"/>
    </row>
    <row r="1886" spans="4:4" x14ac:dyDescent="0.2">
      <c r="D1886" s="177"/>
    </row>
    <row r="1887" spans="4:4" x14ac:dyDescent="0.2">
      <c r="D1887" s="177"/>
    </row>
    <row r="1888" spans="4:4" x14ac:dyDescent="0.2">
      <c r="D1888" s="177"/>
    </row>
    <row r="1889" spans="4:4" x14ac:dyDescent="0.2">
      <c r="D1889" s="177"/>
    </row>
    <row r="1890" spans="4:4" x14ac:dyDescent="0.2">
      <c r="D1890" s="177"/>
    </row>
    <row r="1891" spans="4:4" x14ac:dyDescent="0.2">
      <c r="D1891" s="177"/>
    </row>
    <row r="1892" spans="4:4" x14ac:dyDescent="0.2">
      <c r="D1892" s="177"/>
    </row>
    <row r="1893" spans="4:4" x14ac:dyDescent="0.2">
      <c r="D1893" s="177"/>
    </row>
    <row r="1894" spans="4:4" x14ac:dyDescent="0.2">
      <c r="D1894" s="177"/>
    </row>
    <row r="1895" spans="4:4" x14ac:dyDescent="0.2">
      <c r="D1895" s="177"/>
    </row>
    <row r="1896" spans="4:4" x14ac:dyDescent="0.2">
      <c r="D1896" s="177"/>
    </row>
    <row r="1897" spans="4:4" x14ac:dyDescent="0.2">
      <c r="D1897" s="177"/>
    </row>
    <row r="1898" spans="4:4" x14ac:dyDescent="0.2">
      <c r="D1898" s="177"/>
    </row>
    <row r="1899" spans="4:4" x14ac:dyDescent="0.2">
      <c r="D1899" s="177"/>
    </row>
    <row r="1900" spans="4:4" x14ac:dyDescent="0.2">
      <c r="D1900" s="177"/>
    </row>
    <row r="1901" spans="4:4" x14ac:dyDescent="0.2">
      <c r="D1901" s="177"/>
    </row>
    <row r="1902" spans="4:4" x14ac:dyDescent="0.2">
      <c r="D1902" s="177"/>
    </row>
    <row r="1903" spans="4:4" x14ac:dyDescent="0.2">
      <c r="D1903" s="177"/>
    </row>
    <row r="1904" spans="4:4" x14ac:dyDescent="0.2">
      <c r="D1904" s="177"/>
    </row>
    <row r="1905" spans="4:4" x14ac:dyDescent="0.2">
      <c r="D1905" s="177"/>
    </row>
    <row r="1906" spans="4:4" x14ac:dyDescent="0.2">
      <c r="D1906" s="177"/>
    </row>
    <row r="1907" spans="4:4" x14ac:dyDescent="0.2">
      <c r="D1907" s="177"/>
    </row>
    <row r="1908" spans="4:4" x14ac:dyDescent="0.2">
      <c r="D1908" s="177"/>
    </row>
    <row r="1909" spans="4:4" x14ac:dyDescent="0.2">
      <c r="D1909" s="177"/>
    </row>
    <row r="1910" spans="4:4" x14ac:dyDescent="0.2">
      <c r="D1910" s="177"/>
    </row>
    <row r="1911" spans="4:4" x14ac:dyDescent="0.2">
      <c r="D1911" s="177"/>
    </row>
    <row r="1912" spans="4:4" x14ac:dyDescent="0.2">
      <c r="D1912" s="177"/>
    </row>
    <row r="1913" spans="4:4" x14ac:dyDescent="0.2">
      <c r="D1913" s="177"/>
    </row>
    <row r="1914" spans="4:4" x14ac:dyDescent="0.2">
      <c r="D1914" s="177"/>
    </row>
    <row r="1915" spans="4:4" x14ac:dyDescent="0.2">
      <c r="D1915" s="177"/>
    </row>
    <row r="1916" spans="4:4" x14ac:dyDescent="0.2">
      <c r="D1916" s="177"/>
    </row>
    <row r="1917" spans="4:4" x14ac:dyDescent="0.2">
      <c r="D1917" s="177"/>
    </row>
    <row r="1918" spans="4:4" x14ac:dyDescent="0.2">
      <c r="D1918" s="177"/>
    </row>
    <row r="1919" spans="4:4" x14ac:dyDescent="0.2">
      <c r="D1919" s="177"/>
    </row>
    <row r="1920" spans="4:4" x14ac:dyDescent="0.2">
      <c r="D1920" s="177"/>
    </row>
    <row r="1921" spans="4:4" x14ac:dyDescent="0.2">
      <c r="D1921" s="177"/>
    </row>
    <row r="1922" spans="4:4" x14ac:dyDescent="0.2">
      <c r="D1922" s="177"/>
    </row>
    <row r="1923" spans="4:4" x14ac:dyDescent="0.2">
      <c r="D1923" s="177"/>
    </row>
    <row r="1924" spans="4:4" x14ac:dyDescent="0.2">
      <c r="D1924" s="177"/>
    </row>
    <row r="1925" spans="4:4" x14ac:dyDescent="0.2">
      <c r="D1925" s="177"/>
    </row>
    <row r="1926" spans="4:4" x14ac:dyDescent="0.2">
      <c r="D1926" s="177"/>
    </row>
    <row r="1927" spans="4:4" x14ac:dyDescent="0.2">
      <c r="D1927" s="177"/>
    </row>
    <row r="1928" spans="4:4" x14ac:dyDescent="0.2">
      <c r="D1928" s="177"/>
    </row>
    <row r="1929" spans="4:4" x14ac:dyDescent="0.2">
      <c r="D1929" s="177"/>
    </row>
    <row r="1930" spans="4:4" x14ac:dyDescent="0.2">
      <c r="D1930" s="177"/>
    </row>
    <row r="1931" spans="4:4" x14ac:dyDescent="0.2">
      <c r="D1931" s="177"/>
    </row>
    <row r="1932" spans="4:4" x14ac:dyDescent="0.2">
      <c r="D1932" s="177"/>
    </row>
    <row r="1933" spans="4:4" x14ac:dyDescent="0.2">
      <c r="D1933" s="177"/>
    </row>
    <row r="1934" spans="4:4" x14ac:dyDescent="0.2">
      <c r="D1934" s="177"/>
    </row>
    <row r="1935" spans="4:4" x14ac:dyDescent="0.2">
      <c r="D1935" s="177"/>
    </row>
    <row r="1936" spans="4:4" x14ac:dyDescent="0.2">
      <c r="D1936" s="177"/>
    </row>
    <row r="1937" spans="4:4" x14ac:dyDescent="0.2">
      <c r="D1937" s="177"/>
    </row>
    <row r="1938" spans="4:4" x14ac:dyDescent="0.2">
      <c r="D1938" s="177"/>
    </row>
    <row r="1939" spans="4:4" x14ac:dyDescent="0.2">
      <c r="D1939" s="177"/>
    </row>
    <row r="1940" spans="4:4" x14ac:dyDescent="0.2">
      <c r="D1940" s="177"/>
    </row>
    <row r="1941" spans="4:4" x14ac:dyDescent="0.2">
      <c r="D1941" s="177"/>
    </row>
    <row r="1942" spans="4:4" x14ac:dyDescent="0.2">
      <c r="D1942" s="177"/>
    </row>
    <row r="1943" spans="4:4" x14ac:dyDescent="0.2">
      <c r="D1943" s="177"/>
    </row>
    <row r="1944" spans="4:4" x14ac:dyDescent="0.2">
      <c r="D1944" s="177"/>
    </row>
    <row r="1945" spans="4:4" x14ac:dyDescent="0.2">
      <c r="D1945" s="177"/>
    </row>
    <row r="1946" spans="4:4" x14ac:dyDescent="0.2">
      <c r="D1946" s="177"/>
    </row>
    <row r="1947" spans="4:4" x14ac:dyDescent="0.2">
      <c r="D1947" s="177"/>
    </row>
    <row r="1948" spans="4:4" x14ac:dyDescent="0.2">
      <c r="D1948" s="177"/>
    </row>
    <row r="1949" spans="4:4" x14ac:dyDescent="0.2">
      <c r="D1949" s="177"/>
    </row>
    <row r="1950" spans="4:4" x14ac:dyDescent="0.2">
      <c r="D1950" s="177"/>
    </row>
    <row r="1951" spans="4:4" x14ac:dyDescent="0.2">
      <c r="D1951" s="177"/>
    </row>
    <row r="1952" spans="4:4" x14ac:dyDescent="0.2">
      <c r="D1952" s="177"/>
    </row>
    <row r="1953" spans="4:4" x14ac:dyDescent="0.2">
      <c r="D1953" s="177"/>
    </row>
    <row r="1954" spans="4:4" x14ac:dyDescent="0.2">
      <c r="D1954" s="177"/>
    </row>
    <row r="1955" spans="4:4" x14ac:dyDescent="0.2">
      <c r="D1955" s="177"/>
    </row>
    <row r="1956" spans="4:4" x14ac:dyDescent="0.2">
      <c r="D1956" s="177"/>
    </row>
    <row r="1957" spans="4:4" x14ac:dyDescent="0.2">
      <c r="D1957" s="177"/>
    </row>
    <row r="1958" spans="4:4" x14ac:dyDescent="0.2">
      <c r="D1958" s="177"/>
    </row>
    <row r="1959" spans="4:4" x14ac:dyDescent="0.2">
      <c r="D1959" s="177"/>
    </row>
    <row r="1960" spans="4:4" x14ac:dyDescent="0.2">
      <c r="D1960" s="177"/>
    </row>
    <row r="1961" spans="4:4" x14ac:dyDescent="0.2">
      <c r="D1961" s="177"/>
    </row>
    <row r="1962" spans="4:4" x14ac:dyDescent="0.2">
      <c r="D1962" s="177"/>
    </row>
    <row r="1963" spans="4:4" x14ac:dyDescent="0.2">
      <c r="D1963" s="177"/>
    </row>
    <row r="1964" spans="4:4" x14ac:dyDescent="0.2">
      <c r="D1964" s="177"/>
    </row>
    <row r="1965" spans="4:4" x14ac:dyDescent="0.2">
      <c r="D1965" s="177"/>
    </row>
    <row r="1966" spans="4:4" x14ac:dyDescent="0.2">
      <c r="D1966" s="177"/>
    </row>
    <row r="1967" spans="4:4" x14ac:dyDescent="0.2">
      <c r="D1967" s="177"/>
    </row>
    <row r="1968" spans="4:4" x14ac:dyDescent="0.2">
      <c r="D1968" s="177"/>
    </row>
    <row r="1969" spans="4:4" x14ac:dyDescent="0.2">
      <c r="D1969" s="177"/>
    </row>
    <row r="1970" spans="4:4" x14ac:dyDescent="0.2">
      <c r="D1970" s="177"/>
    </row>
    <row r="1971" spans="4:4" x14ac:dyDescent="0.2">
      <c r="D1971" s="177"/>
    </row>
    <row r="1972" spans="4:4" x14ac:dyDescent="0.2">
      <c r="D1972" s="177"/>
    </row>
    <row r="1973" spans="4:4" x14ac:dyDescent="0.2">
      <c r="D1973" s="177"/>
    </row>
    <row r="1974" spans="4:4" x14ac:dyDescent="0.2">
      <c r="D1974" s="177"/>
    </row>
    <row r="1975" spans="4:4" x14ac:dyDescent="0.2">
      <c r="D1975" s="177"/>
    </row>
    <row r="1976" spans="4:4" x14ac:dyDescent="0.2">
      <c r="D1976" s="177"/>
    </row>
    <row r="1977" spans="4:4" x14ac:dyDescent="0.2">
      <c r="D1977" s="177"/>
    </row>
    <row r="1978" spans="4:4" x14ac:dyDescent="0.2">
      <c r="D1978" s="177"/>
    </row>
    <row r="1979" spans="4:4" x14ac:dyDescent="0.2">
      <c r="D1979" s="177"/>
    </row>
    <row r="1980" spans="4:4" x14ac:dyDescent="0.2">
      <c r="D1980" s="177"/>
    </row>
    <row r="1981" spans="4:4" x14ac:dyDescent="0.2">
      <c r="D1981" s="177"/>
    </row>
    <row r="1982" spans="4:4" x14ac:dyDescent="0.2">
      <c r="D1982" s="177"/>
    </row>
    <row r="1983" spans="4:4" x14ac:dyDescent="0.2">
      <c r="D1983" s="177"/>
    </row>
    <row r="1984" spans="4:4" x14ac:dyDescent="0.2">
      <c r="D1984" s="177"/>
    </row>
    <row r="1985" spans="4:4" x14ac:dyDescent="0.2">
      <c r="D1985" s="177"/>
    </row>
    <row r="1986" spans="4:4" x14ac:dyDescent="0.2">
      <c r="D1986" s="177"/>
    </row>
    <row r="1987" spans="4:4" x14ac:dyDescent="0.2">
      <c r="D1987" s="177"/>
    </row>
    <row r="1988" spans="4:4" x14ac:dyDescent="0.2">
      <c r="D1988" s="177"/>
    </row>
    <row r="1989" spans="4:4" x14ac:dyDescent="0.2">
      <c r="D1989" s="177"/>
    </row>
    <row r="1990" spans="4:4" x14ac:dyDescent="0.2">
      <c r="D1990" s="177"/>
    </row>
    <row r="1991" spans="4:4" x14ac:dyDescent="0.2">
      <c r="D1991" s="177"/>
    </row>
    <row r="1992" spans="4:4" x14ac:dyDescent="0.2">
      <c r="D1992" s="177"/>
    </row>
    <row r="1993" spans="4:4" x14ac:dyDescent="0.2">
      <c r="D1993" s="177"/>
    </row>
    <row r="1994" spans="4:4" x14ac:dyDescent="0.2">
      <c r="D1994" s="177"/>
    </row>
    <row r="1995" spans="4:4" x14ac:dyDescent="0.2">
      <c r="D1995" s="177"/>
    </row>
    <row r="1996" spans="4:4" x14ac:dyDescent="0.2">
      <c r="D1996" s="177"/>
    </row>
    <row r="1997" spans="4:4" x14ac:dyDescent="0.2">
      <c r="D1997" s="177"/>
    </row>
    <row r="1998" spans="4:4" x14ac:dyDescent="0.2">
      <c r="D1998" s="177"/>
    </row>
    <row r="1999" spans="4:4" x14ac:dyDescent="0.2">
      <c r="D1999" s="177"/>
    </row>
    <row r="2000" spans="4:4" x14ac:dyDescent="0.2">
      <c r="D2000" s="177"/>
    </row>
    <row r="2001" spans="4:4" x14ac:dyDescent="0.2">
      <c r="D2001" s="177"/>
    </row>
    <row r="2002" spans="4:4" x14ac:dyDescent="0.2">
      <c r="D2002" s="177"/>
    </row>
    <row r="2003" spans="4:4" x14ac:dyDescent="0.2">
      <c r="D2003" s="177"/>
    </row>
    <row r="2004" spans="4:4" x14ac:dyDescent="0.2">
      <c r="D2004" s="177"/>
    </row>
    <row r="2005" spans="4:4" x14ac:dyDescent="0.2">
      <c r="D2005" s="177"/>
    </row>
    <row r="2006" spans="4:4" x14ac:dyDescent="0.2">
      <c r="D2006" s="177"/>
    </row>
    <row r="2007" spans="4:4" x14ac:dyDescent="0.2">
      <c r="D2007" s="177"/>
    </row>
    <row r="2008" spans="4:4" x14ac:dyDescent="0.2">
      <c r="D2008" s="177"/>
    </row>
    <row r="2009" spans="4:4" x14ac:dyDescent="0.2">
      <c r="D2009" s="177"/>
    </row>
    <row r="2010" spans="4:4" x14ac:dyDescent="0.2">
      <c r="D2010" s="177"/>
    </row>
    <row r="2011" spans="4:4" x14ac:dyDescent="0.2">
      <c r="D2011" s="177"/>
    </row>
    <row r="2012" spans="4:4" x14ac:dyDescent="0.2">
      <c r="D2012" s="177"/>
    </row>
    <row r="2013" spans="4:4" x14ac:dyDescent="0.2">
      <c r="D2013" s="177"/>
    </row>
    <row r="2014" spans="4:4" x14ac:dyDescent="0.2">
      <c r="D2014" s="177"/>
    </row>
    <row r="2015" spans="4:4" x14ac:dyDescent="0.2">
      <c r="D2015" s="177"/>
    </row>
    <row r="2016" spans="4:4" x14ac:dyDescent="0.2">
      <c r="D2016" s="177"/>
    </row>
    <row r="2017" spans="4:4" x14ac:dyDescent="0.2">
      <c r="D2017" s="177"/>
    </row>
    <row r="2018" spans="4:4" x14ac:dyDescent="0.2">
      <c r="D2018" s="177"/>
    </row>
    <row r="2019" spans="4:4" x14ac:dyDescent="0.2">
      <c r="D2019" s="177"/>
    </row>
    <row r="2020" spans="4:4" x14ac:dyDescent="0.2">
      <c r="D2020" s="177"/>
    </row>
    <row r="2021" spans="4:4" x14ac:dyDescent="0.2">
      <c r="D2021" s="177"/>
    </row>
    <row r="2022" spans="4:4" x14ac:dyDescent="0.2">
      <c r="D2022" s="177"/>
    </row>
    <row r="2023" spans="4:4" x14ac:dyDescent="0.2">
      <c r="D2023" s="177"/>
    </row>
    <row r="2024" spans="4:4" x14ac:dyDescent="0.2">
      <c r="D2024" s="177"/>
    </row>
    <row r="2025" spans="4:4" x14ac:dyDescent="0.2">
      <c r="D2025" s="177"/>
    </row>
    <row r="2026" spans="4:4" x14ac:dyDescent="0.2">
      <c r="D2026" s="177"/>
    </row>
    <row r="2027" spans="4:4" x14ac:dyDescent="0.2">
      <c r="D2027" s="177"/>
    </row>
    <row r="2028" spans="4:4" x14ac:dyDescent="0.2">
      <c r="D2028" s="177"/>
    </row>
    <row r="2029" spans="4:4" x14ac:dyDescent="0.2">
      <c r="D2029" s="177"/>
    </row>
    <row r="2030" spans="4:4" x14ac:dyDescent="0.2">
      <c r="D2030" s="177"/>
    </row>
    <row r="2031" spans="4:4" x14ac:dyDescent="0.2">
      <c r="D2031" s="177"/>
    </row>
    <row r="2032" spans="4:4" x14ac:dyDescent="0.2">
      <c r="D2032" s="177"/>
    </row>
    <row r="2033" spans="4:4" x14ac:dyDescent="0.2">
      <c r="D2033" s="177"/>
    </row>
    <row r="2034" spans="4:4" x14ac:dyDescent="0.2">
      <c r="D2034" s="177"/>
    </row>
    <row r="2035" spans="4:4" x14ac:dyDescent="0.2">
      <c r="D2035" s="177"/>
    </row>
    <row r="2036" spans="4:4" x14ac:dyDescent="0.2">
      <c r="D2036" s="177"/>
    </row>
    <row r="2037" spans="4:4" x14ac:dyDescent="0.2">
      <c r="D2037" s="177"/>
    </row>
    <row r="2038" spans="4:4" x14ac:dyDescent="0.2">
      <c r="D2038" s="177"/>
    </row>
    <row r="2039" spans="4:4" x14ac:dyDescent="0.2">
      <c r="D2039" s="177"/>
    </row>
    <row r="2040" spans="4:4" x14ac:dyDescent="0.2">
      <c r="D2040" s="177"/>
    </row>
    <row r="2041" spans="4:4" x14ac:dyDescent="0.2">
      <c r="D2041" s="177"/>
    </row>
    <row r="2042" spans="4:4" x14ac:dyDescent="0.2">
      <c r="D2042" s="177"/>
    </row>
    <row r="2043" spans="4:4" x14ac:dyDescent="0.2">
      <c r="D2043" s="177"/>
    </row>
    <row r="2044" spans="4:4" x14ac:dyDescent="0.2">
      <c r="D2044" s="177"/>
    </row>
    <row r="2045" spans="4:4" x14ac:dyDescent="0.2">
      <c r="D2045" s="177"/>
    </row>
    <row r="2046" spans="4:4" x14ac:dyDescent="0.2">
      <c r="D2046" s="177"/>
    </row>
    <row r="2047" spans="4:4" x14ac:dyDescent="0.2">
      <c r="D2047" s="177"/>
    </row>
    <row r="2048" spans="4:4" x14ac:dyDescent="0.2">
      <c r="D2048" s="177"/>
    </row>
    <row r="2049" spans="4:4" x14ac:dyDescent="0.2">
      <c r="D2049" s="177"/>
    </row>
    <row r="2050" spans="4:4" x14ac:dyDescent="0.2">
      <c r="D2050" s="177"/>
    </row>
    <row r="2051" spans="4:4" x14ac:dyDescent="0.2">
      <c r="D2051" s="177"/>
    </row>
    <row r="2052" spans="4:4" x14ac:dyDescent="0.2">
      <c r="D2052" s="177"/>
    </row>
    <row r="2053" spans="4:4" x14ac:dyDescent="0.2">
      <c r="D2053" s="177"/>
    </row>
    <row r="2054" spans="4:4" x14ac:dyDescent="0.2">
      <c r="D2054" s="177"/>
    </row>
    <row r="2055" spans="4:4" x14ac:dyDescent="0.2">
      <c r="D2055" s="177"/>
    </row>
    <row r="2056" spans="4:4" x14ac:dyDescent="0.2">
      <c r="D2056" s="177"/>
    </row>
    <row r="2057" spans="4:4" x14ac:dyDescent="0.2">
      <c r="D2057" s="177"/>
    </row>
    <row r="2058" spans="4:4" x14ac:dyDescent="0.2">
      <c r="D2058" s="177"/>
    </row>
    <row r="2059" spans="4:4" x14ac:dyDescent="0.2">
      <c r="D2059" s="177"/>
    </row>
    <row r="2060" spans="4:4" x14ac:dyDescent="0.2">
      <c r="D2060" s="177"/>
    </row>
    <row r="2061" spans="4:4" x14ac:dyDescent="0.2">
      <c r="D2061" s="177"/>
    </row>
    <row r="2062" spans="4:4" x14ac:dyDescent="0.2">
      <c r="D2062" s="177"/>
    </row>
    <row r="2063" spans="4:4" x14ac:dyDescent="0.2">
      <c r="D2063" s="177"/>
    </row>
    <row r="2064" spans="4:4" x14ac:dyDescent="0.2">
      <c r="D2064" s="177"/>
    </row>
    <row r="2065" spans="4:4" x14ac:dyDescent="0.2">
      <c r="D2065" s="177"/>
    </row>
    <row r="2066" spans="4:4" x14ac:dyDescent="0.2">
      <c r="D2066" s="177"/>
    </row>
    <row r="2067" spans="4:4" x14ac:dyDescent="0.2">
      <c r="D2067" s="177"/>
    </row>
    <row r="2068" spans="4:4" x14ac:dyDescent="0.2">
      <c r="D2068" s="177"/>
    </row>
    <row r="2069" spans="4:4" x14ac:dyDescent="0.2">
      <c r="D2069" s="177"/>
    </row>
    <row r="2070" spans="4:4" x14ac:dyDescent="0.2">
      <c r="D2070" s="177"/>
    </row>
    <row r="2071" spans="4:4" x14ac:dyDescent="0.2">
      <c r="D2071" s="177"/>
    </row>
    <row r="2072" spans="4:4" x14ac:dyDescent="0.2">
      <c r="D2072" s="177"/>
    </row>
    <row r="2073" spans="4:4" x14ac:dyDescent="0.2">
      <c r="D2073" s="177"/>
    </row>
    <row r="2074" spans="4:4" x14ac:dyDescent="0.2">
      <c r="D2074" s="177"/>
    </row>
    <row r="2075" spans="4:4" x14ac:dyDescent="0.2">
      <c r="D2075" s="177"/>
    </row>
    <row r="2076" spans="4:4" x14ac:dyDescent="0.2">
      <c r="D2076" s="177"/>
    </row>
    <row r="2077" spans="4:4" x14ac:dyDescent="0.2">
      <c r="D2077" s="177"/>
    </row>
    <row r="2078" spans="4:4" x14ac:dyDescent="0.2">
      <c r="D2078" s="177"/>
    </row>
    <row r="2079" spans="4:4" x14ac:dyDescent="0.2">
      <c r="D2079" s="177"/>
    </row>
    <row r="2080" spans="4:4" x14ac:dyDescent="0.2">
      <c r="D2080" s="177"/>
    </row>
    <row r="2081" spans="4:4" x14ac:dyDescent="0.2">
      <c r="D2081" s="177"/>
    </row>
    <row r="2082" spans="4:4" x14ac:dyDescent="0.2">
      <c r="D2082" s="177"/>
    </row>
    <row r="2083" spans="4:4" x14ac:dyDescent="0.2">
      <c r="D2083" s="177"/>
    </row>
    <row r="2084" spans="4:4" x14ac:dyDescent="0.2">
      <c r="D2084" s="177"/>
    </row>
    <row r="2085" spans="4:4" x14ac:dyDescent="0.2">
      <c r="D2085" s="177"/>
    </row>
    <row r="2086" spans="4:4" x14ac:dyDescent="0.2">
      <c r="D2086" s="177"/>
    </row>
    <row r="2087" spans="4:4" x14ac:dyDescent="0.2">
      <c r="D2087" s="177"/>
    </row>
    <row r="2088" spans="4:4" x14ac:dyDescent="0.2">
      <c r="D2088" s="177"/>
    </row>
    <row r="2089" spans="4:4" x14ac:dyDescent="0.2">
      <c r="D2089" s="177"/>
    </row>
    <row r="2090" spans="4:4" x14ac:dyDescent="0.2">
      <c r="D2090" s="177"/>
    </row>
    <row r="2091" spans="4:4" x14ac:dyDescent="0.2">
      <c r="D2091" s="177"/>
    </row>
    <row r="2092" spans="4:4" x14ac:dyDescent="0.2">
      <c r="D2092" s="177"/>
    </row>
    <row r="2093" spans="4:4" x14ac:dyDescent="0.2">
      <c r="D2093" s="177"/>
    </row>
    <row r="2094" spans="4:4" x14ac:dyDescent="0.2">
      <c r="D2094" s="177"/>
    </row>
    <row r="2095" spans="4:4" x14ac:dyDescent="0.2">
      <c r="D2095" s="177"/>
    </row>
    <row r="2096" spans="4:4" x14ac:dyDescent="0.2">
      <c r="D2096" s="177"/>
    </row>
    <row r="2097" spans="4:4" x14ac:dyDescent="0.2">
      <c r="D2097" s="177"/>
    </row>
    <row r="2098" spans="4:4" x14ac:dyDescent="0.2">
      <c r="D2098" s="177"/>
    </row>
    <row r="2099" spans="4:4" x14ac:dyDescent="0.2">
      <c r="D2099" s="177"/>
    </row>
    <row r="2100" spans="4:4" x14ac:dyDescent="0.2">
      <c r="D2100" s="177"/>
    </row>
    <row r="2101" spans="4:4" x14ac:dyDescent="0.2">
      <c r="D2101" s="177"/>
    </row>
    <row r="2102" spans="4:4" x14ac:dyDescent="0.2">
      <c r="D2102" s="177"/>
    </row>
    <row r="2103" spans="4:4" x14ac:dyDescent="0.2">
      <c r="D2103" s="177"/>
    </row>
    <row r="2104" spans="4:4" x14ac:dyDescent="0.2">
      <c r="D2104" s="177"/>
    </row>
    <row r="2105" spans="4:4" x14ac:dyDescent="0.2">
      <c r="D2105" s="177"/>
    </row>
    <row r="2106" spans="4:4" x14ac:dyDescent="0.2">
      <c r="D2106" s="177"/>
    </row>
    <row r="2107" spans="4:4" x14ac:dyDescent="0.2">
      <c r="D2107" s="177"/>
    </row>
    <row r="2108" spans="4:4" x14ac:dyDescent="0.2">
      <c r="D2108" s="177"/>
    </row>
    <row r="2109" spans="4:4" x14ac:dyDescent="0.2">
      <c r="D2109" s="177"/>
    </row>
    <row r="2110" spans="4:4" x14ac:dyDescent="0.2">
      <c r="D2110" s="177"/>
    </row>
    <row r="2111" spans="4:4" x14ac:dyDescent="0.2">
      <c r="D2111" s="177"/>
    </row>
    <row r="2112" spans="4:4" x14ac:dyDescent="0.2">
      <c r="D2112" s="177"/>
    </row>
    <row r="2113" spans="4:4" x14ac:dyDescent="0.2">
      <c r="D2113" s="177"/>
    </row>
    <row r="2114" spans="4:4" x14ac:dyDescent="0.2">
      <c r="D2114" s="177"/>
    </row>
    <row r="2115" spans="4:4" x14ac:dyDescent="0.2">
      <c r="D2115" s="177"/>
    </row>
    <row r="2116" spans="4:4" x14ac:dyDescent="0.2">
      <c r="D2116" s="177"/>
    </row>
    <row r="2117" spans="4:4" x14ac:dyDescent="0.2">
      <c r="D2117" s="177"/>
    </row>
    <row r="2118" spans="4:4" x14ac:dyDescent="0.2">
      <c r="D2118" s="177"/>
    </row>
    <row r="2119" spans="4:4" x14ac:dyDescent="0.2">
      <c r="D2119" s="177"/>
    </row>
    <row r="2120" spans="4:4" x14ac:dyDescent="0.2">
      <c r="D2120" s="177"/>
    </row>
    <row r="2121" spans="4:4" x14ac:dyDescent="0.2">
      <c r="D2121" s="177"/>
    </row>
    <row r="2122" spans="4:4" x14ac:dyDescent="0.2">
      <c r="D2122" s="177"/>
    </row>
    <row r="2123" spans="4:4" x14ac:dyDescent="0.2">
      <c r="D2123" s="177"/>
    </row>
    <row r="2124" spans="4:4" x14ac:dyDescent="0.2">
      <c r="D2124" s="177"/>
    </row>
    <row r="2125" spans="4:4" x14ac:dyDescent="0.2">
      <c r="D2125" s="177"/>
    </row>
    <row r="2126" spans="4:4" x14ac:dyDescent="0.2">
      <c r="D2126" s="177"/>
    </row>
    <row r="2127" spans="4:4" x14ac:dyDescent="0.2">
      <c r="D2127" s="177"/>
    </row>
    <row r="2128" spans="4:4" x14ac:dyDescent="0.2">
      <c r="D2128" s="177"/>
    </row>
    <row r="2129" spans="4:4" x14ac:dyDescent="0.2">
      <c r="D2129" s="177"/>
    </row>
    <row r="2130" spans="4:4" x14ac:dyDescent="0.2">
      <c r="D2130" s="177"/>
    </row>
    <row r="2131" spans="4:4" x14ac:dyDescent="0.2">
      <c r="D2131" s="177"/>
    </row>
    <row r="2132" spans="4:4" x14ac:dyDescent="0.2">
      <c r="D2132" s="177"/>
    </row>
    <row r="2133" spans="4:4" x14ac:dyDescent="0.2">
      <c r="D2133" s="177"/>
    </row>
    <row r="2134" spans="4:4" x14ac:dyDescent="0.2">
      <c r="D2134" s="177"/>
    </row>
    <row r="2135" spans="4:4" x14ac:dyDescent="0.2">
      <c r="D2135" s="177"/>
    </row>
    <row r="2136" spans="4:4" x14ac:dyDescent="0.2">
      <c r="D2136" s="177"/>
    </row>
    <row r="2137" spans="4:4" x14ac:dyDescent="0.2">
      <c r="D2137" s="177"/>
    </row>
    <row r="2138" spans="4:4" x14ac:dyDescent="0.2">
      <c r="D2138" s="177"/>
    </row>
    <row r="2139" spans="4:4" x14ac:dyDescent="0.2">
      <c r="D2139" s="177"/>
    </row>
    <row r="2140" spans="4:4" x14ac:dyDescent="0.2">
      <c r="D2140" s="177"/>
    </row>
    <row r="2141" spans="4:4" x14ac:dyDescent="0.2">
      <c r="D2141" s="177"/>
    </row>
    <row r="2142" spans="4:4" x14ac:dyDescent="0.2">
      <c r="D2142" s="177"/>
    </row>
    <row r="2143" spans="4:4" x14ac:dyDescent="0.2">
      <c r="D2143" s="177"/>
    </row>
    <row r="2144" spans="4:4" x14ac:dyDescent="0.2">
      <c r="D2144" s="177"/>
    </row>
    <row r="2145" spans="4:4" x14ac:dyDescent="0.2">
      <c r="D2145" s="177"/>
    </row>
    <row r="2146" spans="4:4" x14ac:dyDescent="0.2">
      <c r="D2146" s="177"/>
    </row>
    <row r="2147" spans="4:4" x14ac:dyDescent="0.2">
      <c r="D2147" s="177"/>
    </row>
    <row r="2148" spans="4:4" x14ac:dyDescent="0.2">
      <c r="D2148" s="177"/>
    </row>
    <row r="2149" spans="4:4" x14ac:dyDescent="0.2">
      <c r="D2149" s="177"/>
    </row>
    <row r="2150" spans="4:4" x14ac:dyDescent="0.2">
      <c r="D2150" s="177"/>
    </row>
    <row r="2151" spans="4:4" x14ac:dyDescent="0.2">
      <c r="D2151" s="177"/>
    </row>
    <row r="2152" spans="4:4" x14ac:dyDescent="0.2">
      <c r="D2152" s="177"/>
    </row>
    <row r="2153" spans="4:4" x14ac:dyDescent="0.2">
      <c r="D2153" s="177"/>
    </row>
    <row r="2154" spans="4:4" x14ac:dyDescent="0.2">
      <c r="D2154" s="177"/>
    </row>
    <row r="2155" spans="4:4" x14ac:dyDescent="0.2">
      <c r="D2155" s="177"/>
    </row>
    <row r="2156" spans="4:4" x14ac:dyDescent="0.2">
      <c r="D2156" s="177"/>
    </row>
    <row r="2157" spans="4:4" x14ac:dyDescent="0.2">
      <c r="D2157" s="177"/>
    </row>
    <row r="2158" spans="4:4" x14ac:dyDescent="0.2">
      <c r="D2158" s="177"/>
    </row>
    <row r="2159" spans="4:4" x14ac:dyDescent="0.2">
      <c r="D2159" s="177"/>
    </row>
    <row r="2160" spans="4:4" x14ac:dyDescent="0.2">
      <c r="D2160" s="177"/>
    </row>
    <row r="2161" spans="4:4" x14ac:dyDescent="0.2">
      <c r="D2161" s="177"/>
    </row>
    <row r="2162" spans="4:4" x14ac:dyDescent="0.2">
      <c r="D2162" s="177"/>
    </row>
    <row r="2163" spans="4:4" x14ac:dyDescent="0.2">
      <c r="D2163" s="177"/>
    </row>
    <row r="2164" spans="4:4" x14ac:dyDescent="0.2">
      <c r="D2164" s="177"/>
    </row>
    <row r="2165" spans="4:4" x14ac:dyDescent="0.2">
      <c r="D2165" s="177"/>
    </row>
    <row r="2166" spans="4:4" x14ac:dyDescent="0.2">
      <c r="D2166" s="177"/>
    </row>
    <row r="2167" spans="4:4" x14ac:dyDescent="0.2">
      <c r="D2167" s="177"/>
    </row>
    <row r="2168" spans="4:4" x14ac:dyDescent="0.2">
      <c r="D2168" s="177"/>
    </row>
    <row r="2169" spans="4:4" x14ac:dyDescent="0.2">
      <c r="D2169" s="177"/>
    </row>
    <row r="2170" spans="4:4" x14ac:dyDescent="0.2">
      <c r="D2170" s="177"/>
    </row>
    <row r="2171" spans="4:4" x14ac:dyDescent="0.2">
      <c r="D2171" s="177"/>
    </row>
    <row r="2172" spans="4:4" x14ac:dyDescent="0.2">
      <c r="D2172" s="177"/>
    </row>
    <row r="2173" spans="4:4" x14ac:dyDescent="0.2">
      <c r="D2173" s="177"/>
    </row>
    <row r="2174" spans="4:4" x14ac:dyDescent="0.2">
      <c r="D2174" s="177"/>
    </row>
    <row r="2175" spans="4:4" x14ac:dyDescent="0.2">
      <c r="D2175" s="177"/>
    </row>
    <row r="2176" spans="4:4" x14ac:dyDescent="0.2">
      <c r="D2176" s="177"/>
    </row>
    <row r="2177" spans="4:4" x14ac:dyDescent="0.2">
      <c r="D2177" s="177"/>
    </row>
    <row r="2178" spans="4:4" x14ac:dyDescent="0.2">
      <c r="D2178" s="177"/>
    </row>
    <row r="2179" spans="4:4" x14ac:dyDescent="0.2">
      <c r="D2179" s="177"/>
    </row>
    <row r="2180" spans="4:4" x14ac:dyDescent="0.2">
      <c r="D2180" s="177"/>
    </row>
    <row r="2181" spans="4:4" x14ac:dyDescent="0.2">
      <c r="D2181" s="177"/>
    </row>
    <row r="2182" spans="4:4" x14ac:dyDescent="0.2">
      <c r="D2182" s="177"/>
    </row>
    <row r="2183" spans="4:4" x14ac:dyDescent="0.2">
      <c r="D2183" s="177"/>
    </row>
    <row r="2184" spans="4:4" x14ac:dyDescent="0.2">
      <c r="D2184" s="177"/>
    </row>
    <row r="2185" spans="4:4" x14ac:dyDescent="0.2">
      <c r="D2185" s="177"/>
    </row>
    <row r="2186" spans="4:4" x14ac:dyDescent="0.2">
      <c r="D2186" s="177"/>
    </row>
    <row r="2187" spans="4:4" x14ac:dyDescent="0.2">
      <c r="D2187" s="177"/>
    </row>
    <row r="2188" spans="4:4" x14ac:dyDescent="0.2">
      <c r="D2188" s="177"/>
    </row>
    <row r="2189" spans="4:4" x14ac:dyDescent="0.2">
      <c r="D2189" s="177"/>
    </row>
    <row r="2190" spans="4:4" x14ac:dyDescent="0.2">
      <c r="D2190" s="177"/>
    </row>
    <row r="2191" spans="4:4" x14ac:dyDescent="0.2">
      <c r="D2191" s="177"/>
    </row>
    <row r="2192" spans="4:4" x14ac:dyDescent="0.2">
      <c r="D2192" s="177"/>
    </row>
    <row r="2193" spans="4:4" x14ac:dyDescent="0.2">
      <c r="D2193" s="177"/>
    </row>
    <row r="2194" spans="4:4" x14ac:dyDescent="0.2">
      <c r="D2194" s="177"/>
    </row>
    <row r="2195" spans="4:4" x14ac:dyDescent="0.2">
      <c r="D2195" s="177"/>
    </row>
    <row r="2196" spans="4:4" x14ac:dyDescent="0.2">
      <c r="D2196" s="177"/>
    </row>
    <row r="2197" spans="4:4" x14ac:dyDescent="0.2">
      <c r="D2197" s="177"/>
    </row>
    <row r="2198" spans="4:4" x14ac:dyDescent="0.2">
      <c r="D2198" s="177"/>
    </row>
    <row r="2199" spans="4:4" x14ac:dyDescent="0.2">
      <c r="D2199" s="177"/>
    </row>
    <row r="2200" spans="4:4" x14ac:dyDescent="0.2">
      <c r="D2200" s="177"/>
    </row>
    <row r="2201" spans="4:4" x14ac:dyDescent="0.2">
      <c r="D2201" s="177"/>
    </row>
    <row r="2202" spans="4:4" x14ac:dyDescent="0.2">
      <c r="D2202" s="177"/>
    </row>
    <row r="2203" spans="4:4" x14ac:dyDescent="0.2">
      <c r="D2203" s="177"/>
    </row>
    <row r="2204" spans="4:4" x14ac:dyDescent="0.2">
      <c r="D2204" s="177"/>
    </row>
    <row r="2205" spans="4:4" x14ac:dyDescent="0.2">
      <c r="D2205" s="177"/>
    </row>
    <row r="2206" spans="4:4" x14ac:dyDescent="0.2">
      <c r="D2206" s="177"/>
    </row>
    <row r="2207" spans="4:4" x14ac:dyDescent="0.2">
      <c r="D2207" s="177"/>
    </row>
    <row r="2208" spans="4:4" x14ac:dyDescent="0.2">
      <c r="D2208" s="177"/>
    </row>
    <row r="2209" spans="4:4" x14ac:dyDescent="0.2">
      <c r="D2209" s="177"/>
    </row>
    <row r="2210" spans="4:4" x14ac:dyDescent="0.2">
      <c r="D2210" s="177"/>
    </row>
    <row r="2211" spans="4:4" x14ac:dyDescent="0.2">
      <c r="D2211" s="177"/>
    </row>
    <row r="2212" spans="4:4" x14ac:dyDescent="0.2">
      <c r="D2212" s="177"/>
    </row>
    <row r="2213" spans="4:4" x14ac:dyDescent="0.2">
      <c r="D2213" s="177"/>
    </row>
    <row r="2214" spans="4:4" x14ac:dyDescent="0.2">
      <c r="D2214" s="177"/>
    </row>
    <row r="2215" spans="4:4" x14ac:dyDescent="0.2">
      <c r="D2215" s="177"/>
    </row>
    <row r="2216" spans="4:4" x14ac:dyDescent="0.2">
      <c r="D2216" s="177"/>
    </row>
    <row r="2217" spans="4:4" x14ac:dyDescent="0.2">
      <c r="D2217" s="177"/>
    </row>
    <row r="2218" spans="4:4" x14ac:dyDescent="0.2">
      <c r="D2218" s="177"/>
    </row>
    <row r="2219" spans="4:4" x14ac:dyDescent="0.2">
      <c r="D2219" s="177"/>
    </row>
    <row r="2220" spans="4:4" x14ac:dyDescent="0.2">
      <c r="D2220" s="177"/>
    </row>
    <row r="2221" spans="4:4" x14ac:dyDescent="0.2">
      <c r="D2221" s="177"/>
    </row>
    <row r="2222" spans="4:4" x14ac:dyDescent="0.2">
      <c r="D2222" s="177"/>
    </row>
    <row r="2223" spans="4:4" x14ac:dyDescent="0.2">
      <c r="D2223" s="177"/>
    </row>
    <row r="2224" spans="4:4" x14ac:dyDescent="0.2">
      <c r="D2224" s="177"/>
    </row>
    <row r="2225" spans="4:4" x14ac:dyDescent="0.2">
      <c r="D2225" s="177"/>
    </row>
    <row r="2226" spans="4:4" x14ac:dyDescent="0.2">
      <c r="D2226" s="177"/>
    </row>
    <row r="2227" spans="4:4" x14ac:dyDescent="0.2">
      <c r="D2227" s="177"/>
    </row>
    <row r="2228" spans="4:4" x14ac:dyDescent="0.2">
      <c r="D2228" s="177"/>
    </row>
    <row r="2229" spans="4:4" x14ac:dyDescent="0.2">
      <c r="D2229" s="177"/>
    </row>
    <row r="2230" spans="4:4" x14ac:dyDescent="0.2">
      <c r="D2230" s="177"/>
    </row>
    <row r="2231" spans="4:4" x14ac:dyDescent="0.2">
      <c r="D2231" s="177"/>
    </row>
    <row r="2232" spans="4:4" x14ac:dyDescent="0.2">
      <c r="D2232" s="177"/>
    </row>
    <row r="2233" spans="4:4" x14ac:dyDescent="0.2">
      <c r="D2233" s="177"/>
    </row>
    <row r="2234" spans="4:4" x14ac:dyDescent="0.2">
      <c r="D2234" s="177"/>
    </row>
    <row r="2235" spans="4:4" x14ac:dyDescent="0.2">
      <c r="D2235" s="177"/>
    </row>
    <row r="2236" spans="4:4" x14ac:dyDescent="0.2">
      <c r="D2236" s="177"/>
    </row>
    <row r="2237" spans="4:4" x14ac:dyDescent="0.2">
      <c r="D2237" s="177"/>
    </row>
    <row r="2238" spans="4:4" x14ac:dyDescent="0.2">
      <c r="D2238" s="177"/>
    </row>
    <row r="2239" spans="4:4" x14ac:dyDescent="0.2">
      <c r="D2239" s="177"/>
    </row>
    <row r="2240" spans="4:4" x14ac:dyDescent="0.2">
      <c r="D2240" s="177"/>
    </row>
    <row r="2241" spans="4:4" x14ac:dyDescent="0.2">
      <c r="D2241" s="177"/>
    </row>
    <row r="2242" spans="4:4" x14ac:dyDescent="0.2">
      <c r="D2242" s="177"/>
    </row>
    <row r="2243" spans="4:4" x14ac:dyDescent="0.2">
      <c r="D2243" s="177"/>
    </row>
    <row r="2244" spans="4:4" x14ac:dyDescent="0.2">
      <c r="D2244" s="177"/>
    </row>
    <row r="2245" spans="4:4" x14ac:dyDescent="0.2">
      <c r="D2245" s="177"/>
    </row>
    <row r="2246" spans="4:4" x14ac:dyDescent="0.2">
      <c r="D2246" s="177"/>
    </row>
    <row r="2247" spans="4:4" x14ac:dyDescent="0.2">
      <c r="D2247" s="177"/>
    </row>
    <row r="2248" spans="4:4" x14ac:dyDescent="0.2">
      <c r="D2248" s="177"/>
    </row>
    <row r="2249" spans="4:4" x14ac:dyDescent="0.2">
      <c r="D2249" s="177"/>
    </row>
    <row r="2250" spans="4:4" x14ac:dyDescent="0.2">
      <c r="D2250" s="177"/>
    </row>
    <row r="2251" spans="4:4" x14ac:dyDescent="0.2">
      <c r="D2251" s="177"/>
    </row>
    <row r="2252" spans="4:4" x14ac:dyDescent="0.2">
      <c r="D2252" s="177"/>
    </row>
    <row r="2253" spans="4:4" x14ac:dyDescent="0.2">
      <c r="D2253" s="177"/>
    </row>
    <row r="2254" spans="4:4" x14ac:dyDescent="0.2">
      <c r="D2254" s="177"/>
    </row>
    <row r="2255" spans="4:4" x14ac:dyDescent="0.2">
      <c r="D2255" s="177"/>
    </row>
    <row r="2256" spans="4:4" x14ac:dyDescent="0.2">
      <c r="D2256" s="177"/>
    </row>
    <row r="2257" spans="4:4" x14ac:dyDescent="0.2">
      <c r="D2257" s="177"/>
    </row>
    <row r="2258" spans="4:4" x14ac:dyDescent="0.2">
      <c r="D2258" s="177"/>
    </row>
    <row r="2259" spans="4:4" x14ac:dyDescent="0.2">
      <c r="D2259" s="177"/>
    </row>
    <row r="2260" spans="4:4" x14ac:dyDescent="0.2">
      <c r="D2260" s="177"/>
    </row>
    <row r="2261" spans="4:4" x14ac:dyDescent="0.2">
      <c r="D2261" s="177"/>
    </row>
    <row r="2262" spans="4:4" x14ac:dyDescent="0.2">
      <c r="D2262" s="177"/>
    </row>
    <row r="2263" spans="4:4" x14ac:dyDescent="0.2">
      <c r="D2263" s="177"/>
    </row>
    <row r="2264" spans="4:4" x14ac:dyDescent="0.2">
      <c r="D2264" s="177"/>
    </row>
    <row r="2265" spans="4:4" x14ac:dyDescent="0.2">
      <c r="D2265" s="177"/>
    </row>
    <row r="2266" spans="4:4" x14ac:dyDescent="0.2">
      <c r="D2266" s="177"/>
    </row>
    <row r="2267" spans="4:4" x14ac:dyDescent="0.2">
      <c r="D2267" s="177"/>
    </row>
    <row r="2268" spans="4:4" x14ac:dyDescent="0.2">
      <c r="D2268" s="177"/>
    </row>
    <row r="2269" spans="4:4" x14ac:dyDescent="0.2">
      <c r="D2269" s="177"/>
    </row>
    <row r="2270" spans="4:4" x14ac:dyDescent="0.2">
      <c r="D2270" s="177"/>
    </row>
    <row r="2271" spans="4:4" x14ac:dyDescent="0.2">
      <c r="D2271" s="177"/>
    </row>
    <row r="2272" spans="4:4" x14ac:dyDescent="0.2">
      <c r="D2272" s="177"/>
    </row>
    <row r="2273" spans="4:4" x14ac:dyDescent="0.2">
      <c r="D2273" s="177"/>
    </row>
    <row r="2274" spans="4:4" x14ac:dyDescent="0.2">
      <c r="D2274" s="177"/>
    </row>
    <row r="2275" spans="4:4" x14ac:dyDescent="0.2">
      <c r="D2275" s="177"/>
    </row>
    <row r="2276" spans="4:4" x14ac:dyDescent="0.2">
      <c r="D2276" s="177"/>
    </row>
    <row r="2277" spans="4:4" x14ac:dyDescent="0.2">
      <c r="D2277" s="177"/>
    </row>
    <row r="2278" spans="4:4" x14ac:dyDescent="0.2">
      <c r="D2278" s="177"/>
    </row>
    <row r="2279" spans="4:4" x14ac:dyDescent="0.2">
      <c r="D2279" s="177"/>
    </row>
    <row r="2280" spans="4:4" x14ac:dyDescent="0.2">
      <c r="D2280" s="177"/>
    </row>
    <row r="2281" spans="4:4" x14ac:dyDescent="0.2">
      <c r="D2281" s="177"/>
    </row>
    <row r="2282" spans="4:4" x14ac:dyDescent="0.2">
      <c r="D2282" s="177"/>
    </row>
    <row r="2283" spans="4:4" x14ac:dyDescent="0.2">
      <c r="D2283" s="177"/>
    </row>
    <row r="2284" spans="4:4" x14ac:dyDescent="0.2">
      <c r="D2284" s="177"/>
    </row>
    <row r="2285" spans="4:4" x14ac:dyDescent="0.2">
      <c r="D2285" s="177"/>
    </row>
    <row r="2286" spans="4:4" x14ac:dyDescent="0.2">
      <c r="D2286" s="177"/>
    </row>
    <row r="2287" spans="4:4" x14ac:dyDescent="0.2">
      <c r="D2287" s="177"/>
    </row>
    <row r="2288" spans="4:4" x14ac:dyDescent="0.2">
      <c r="D2288" s="177"/>
    </row>
    <row r="2289" spans="4:4" x14ac:dyDescent="0.2">
      <c r="D2289" s="177"/>
    </row>
    <row r="2290" spans="4:4" x14ac:dyDescent="0.2">
      <c r="D2290" s="177"/>
    </row>
    <row r="2291" spans="4:4" x14ac:dyDescent="0.2">
      <c r="D2291" s="177"/>
    </row>
    <row r="2292" spans="4:4" x14ac:dyDescent="0.2">
      <c r="D2292" s="177"/>
    </row>
    <row r="2293" spans="4:4" x14ac:dyDescent="0.2">
      <c r="D2293" s="177"/>
    </row>
    <row r="2294" spans="4:4" x14ac:dyDescent="0.2">
      <c r="D2294" s="177"/>
    </row>
    <row r="2295" spans="4:4" x14ac:dyDescent="0.2">
      <c r="D2295" s="177"/>
    </row>
    <row r="2296" spans="4:4" x14ac:dyDescent="0.2">
      <c r="D2296" s="177"/>
    </row>
    <row r="2297" spans="4:4" x14ac:dyDescent="0.2">
      <c r="D2297" s="177"/>
    </row>
    <row r="2298" spans="4:4" x14ac:dyDescent="0.2">
      <c r="D2298" s="177"/>
    </row>
    <row r="2299" spans="4:4" x14ac:dyDescent="0.2">
      <c r="D2299" s="177"/>
    </row>
    <row r="2300" spans="4:4" x14ac:dyDescent="0.2">
      <c r="D2300" s="177"/>
    </row>
    <row r="2301" spans="4:4" x14ac:dyDescent="0.2">
      <c r="D2301" s="177"/>
    </row>
    <row r="2302" spans="4:4" x14ac:dyDescent="0.2">
      <c r="D2302" s="177"/>
    </row>
    <row r="2303" spans="4:4" x14ac:dyDescent="0.2">
      <c r="D2303" s="177"/>
    </row>
    <row r="2304" spans="4:4" x14ac:dyDescent="0.2">
      <c r="D2304" s="177"/>
    </row>
    <row r="2305" spans="4:4" x14ac:dyDescent="0.2">
      <c r="D2305" s="177"/>
    </row>
    <row r="2306" spans="4:4" x14ac:dyDescent="0.2">
      <c r="D2306" s="177"/>
    </row>
    <row r="2307" spans="4:4" x14ac:dyDescent="0.2">
      <c r="D2307" s="177"/>
    </row>
    <row r="2308" spans="4:4" x14ac:dyDescent="0.2">
      <c r="D2308" s="177"/>
    </row>
    <row r="2309" spans="4:4" x14ac:dyDescent="0.2">
      <c r="D2309" s="177"/>
    </row>
    <row r="2310" spans="4:4" x14ac:dyDescent="0.2">
      <c r="D2310" s="177"/>
    </row>
    <row r="2311" spans="4:4" x14ac:dyDescent="0.2">
      <c r="D2311" s="177"/>
    </row>
    <row r="2312" spans="4:4" x14ac:dyDescent="0.2">
      <c r="D2312" s="177"/>
    </row>
    <row r="2313" spans="4:4" x14ac:dyDescent="0.2">
      <c r="D2313" s="177"/>
    </row>
    <row r="2314" spans="4:4" x14ac:dyDescent="0.2">
      <c r="D2314" s="177"/>
    </row>
    <row r="2315" spans="4:4" x14ac:dyDescent="0.2">
      <c r="D2315" s="177"/>
    </row>
    <row r="2316" spans="4:4" x14ac:dyDescent="0.2">
      <c r="D2316" s="177"/>
    </row>
    <row r="2317" spans="4:4" x14ac:dyDescent="0.2">
      <c r="D2317" s="177"/>
    </row>
    <row r="2318" spans="4:4" x14ac:dyDescent="0.2">
      <c r="D2318" s="177"/>
    </row>
    <row r="2319" spans="4:4" x14ac:dyDescent="0.2">
      <c r="D2319" s="177"/>
    </row>
    <row r="2320" spans="4:4" x14ac:dyDescent="0.2">
      <c r="D2320" s="177"/>
    </row>
    <row r="2321" spans="4:4" x14ac:dyDescent="0.2">
      <c r="D2321" s="177"/>
    </row>
    <row r="2322" spans="4:4" x14ac:dyDescent="0.2">
      <c r="D2322" s="177"/>
    </row>
    <row r="2323" spans="4:4" x14ac:dyDescent="0.2">
      <c r="D2323" s="177"/>
    </row>
    <row r="2324" spans="4:4" x14ac:dyDescent="0.2">
      <c r="D2324" s="177"/>
    </row>
    <row r="2325" spans="4:4" x14ac:dyDescent="0.2">
      <c r="D2325" s="177"/>
    </row>
    <row r="2326" spans="4:4" x14ac:dyDescent="0.2">
      <c r="D2326" s="177"/>
    </row>
    <row r="2327" spans="4:4" x14ac:dyDescent="0.2">
      <c r="D2327" s="177"/>
    </row>
    <row r="2328" spans="4:4" x14ac:dyDescent="0.2">
      <c r="D2328" s="177"/>
    </row>
    <row r="2329" spans="4:4" x14ac:dyDescent="0.2">
      <c r="D2329" s="177"/>
    </row>
    <row r="2330" spans="4:4" x14ac:dyDescent="0.2">
      <c r="D2330" s="177"/>
    </row>
    <row r="2331" spans="4:4" x14ac:dyDescent="0.2">
      <c r="D2331" s="177"/>
    </row>
    <row r="2332" spans="4:4" x14ac:dyDescent="0.2">
      <c r="D2332" s="177"/>
    </row>
    <row r="2333" spans="4:4" x14ac:dyDescent="0.2">
      <c r="D2333" s="177"/>
    </row>
    <row r="2334" spans="4:4" x14ac:dyDescent="0.2">
      <c r="D2334" s="177"/>
    </row>
    <row r="2335" spans="4:4" x14ac:dyDescent="0.2">
      <c r="D2335" s="177"/>
    </row>
    <row r="2336" spans="4:4" x14ac:dyDescent="0.2">
      <c r="D2336" s="177"/>
    </row>
    <row r="2337" spans="4:4" x14ac:dyDescent="0.2">
      <c r="D2337" s="177"/>
    </row>
    <row r="2338" spans="4:4" x14ac:dyDescent="0.2">
      <c r="D2338" s="177"/>
    </row>
    <row r="2339" spans="4:4" x14ac:dyDescent="0.2">
      <c r="D2339" s="177"/>
    </row>
    <row r="2340" spans="4:4" x14ac:dyDescent="0.2">
      <c r="D2340" s="177"/>
    </row>
    <row r="2341" spans="4:4" x14ac:dyDescent="0.2">
      <c r="D2341" s="177"/>
    </row>
    <row r="2342" spans="4:4" x14ac:dyDescent="0.2">
      <c r="D2342" s="177"/>
    </row>
    <row r="2343" spans="4:4" x14ac:dyDescent="0.2">
      <c r="D2343" s="177"/>
    </row>
    <row r="2344" spans="4:4" x14ac:dyDescent="0.2">
      <c r="D2344" s="177"/>
    </row>
    <row r="2345" spans="4:4" x14ac:dyDescent="0.2">
      <c r="D2345" s="177"/>
    </row>
    <row r="2346" spans="4:4" x14ac:dyDescent="0.2">
      <c r="D2346" s="177"/>
    </row>
    <row r="2347" spans="4:4" x14ac:dyDescent="0.2">
      <c r="D2347" s="177"/>
    </row>
    <row r="2348" spans="4:4" x14ac:dyDescent="0.2">
      <c r="D2348" s="177"/>
    </row>
    <row r="2349" spans="4:4" x14ac:dyDescent="0.2">
      <c r="D2349" s="177"/>
    </row>
    <row r="2350" spans="4:4" x14ac:dyDescent="0.2">
      <c r="D2350" s="177"/>
    </row>
    <row r="2351" spans="4:4" x14ac:dyDescent="0.2">
      <c r="D2351" s="177"/>
    </row>
    <row r="2352" spans="4:4" x14ac:dyDescent="0.2">
      <c r="D2352" s="177"/>
    </row>
    <row r="2353" spans="4:4" x14ac:dyDescent="0.2">
      <c r="D2353" s="177"/>
    </row>
    <row r="2354" spans="4:4" x14ac:dyDescent="0.2">
      <c r="D2354" s="177"/>
    </row>
    <row r="2355" spans="4:4" x14ac:dyDescent="0.2">
      <c r="D2355" s="177"/>
    </row>
    <row r="2356" spans="4:4" x14ac:dyDescent="0.2">
      <c r="D2356" s="177"/>
    </row>
    <row r="2357" spans="4:4" x14ac:dyDescent="0.2">
      <c r="D2357" s="177"/>
    </row>
    <row r="2358" spans="4:4" x14ac:dyDescent="0.2">
      <c r="D2358" s="177"/>
    </row>
    <row r="2359" spans="4:4" x14ac:dyDescent="0.2">
      <c r="D2359" s="177"/>
    </row>
    <row r="2360" spans="4:4" x14ac:dyDescent="0.2">
      <c r="D2360" s="177"/>
    </row>
    <row r="2361" spans="4:4" x14ac:dyDescent="0.2">
      <c r="D2361" s="177"/>
    </row>
    <row r="2362" spans="4:4" x14ac:dyDescent="0.2">
      <c r="D2362" s="177"/>
    </row>
    <row r="2363" spans="4:4" x14ac:dyDescent="0.2">
      <c r="D2363" s="177"/>
    </row>
    <row r="2364" spans="4:4" x14ac:dyDescent="0.2">
      <c r="D2364" s="177"/>
    </row>
    <row r="2365" spans="4:4" x14ac:dyDescent="0.2">
      <c r="D2365" s="177"/>
    </row>
    <row r="2366" spans="4:4" x14ac:dyDescent="0.2">
      <c r="D2366" s="177"/>
    </row>
    <row r="2367" spans="4:4" x14ac:dyDescent="0.2">
      <c r="D2367" s="177"/>
    </row>
    <row r="2368" spans="4:4" x14ac:dyDescent="0.2">
      <c r="D2368" s="177"/>
    </row>
    <row r="2369" spans="4:4" x14ac:dyDescent="0.2">
      <c r="D2369" s="177"/>
    </row>
    <row r="2370" spans="4:4" x14ac:dyDescent="0.2">
      <c r="D2370" s="177"/>
    </row>
    <row r="2371" spans="4:4" x14ac:dyDescent="0.2">
      <c r="D2371" s="177"/>
    </row>
    <row r="2372" spans="4:4" x14ac:dyDescent="0.2">
      <c r="D2372" s="177"/>
    </row>
    <row r="2373" spans="4:4" x14ac:dyDescent="0.2">
      <c r="D2373" s="177"/>
    </row>
    <row r="2374" spans="4:4" x14ac:dyDescent="0.2">
      <c r="D2374" s="177"/>
    </row>
    <row r="2375" spans="4:4" x14ac:dyDescent="0.2">
      <c r="D2375" s="177"/>
    </row>
    <row r="2376" spans="4:4" x14ac:dyDescent="0.2">
      <c r="D2376" s="177"/>
    </row>
    <row r="2377" spans="4:4" x14ac:dyDescent="0.2">
      <c r="D2377" s="177"/>
    </row>
    <row r="2378" spans="4:4" x14ac:dyDescent="0.2">
      <c r="D2378" s="177"/>
    </row>
    <row r="2379" spans="4:4" x14ac:dyDescent="0.2">
      <c r="D2379" s="177"/>
    </row>
    <row r="2380" spans="4:4" x14ac:dyDescent="0.2">
      <c r="D2380" s="177"/>
    </row>
    <row r="2381" spans="4:4" x14ac:dyDescent="0.2">
      <c r="D2381" s="177"/>
    </row>
    <row r="2382" spans="4:4" x14ac:dyDescent="0.2">
      <c r="D2382" s="177"/>
    </row>
    <row r="2383" spans="4:4" x14ac:dyDescent="0.2">
      <c r="D2383" s="177"/>
    </row>
    <row r="2384" spans="4:4" x14ac:dyDescent="0.2">
      <c r="D2384" s="177"/>
    </row>
    <row r="2385" spans="4:4" x14ac:dyDescent="0.2">
      <c r="D2385" s="177"/>
    </row>
    <row r="2386" spans="4:4" x14ac:dyDescent="0.2">
      <c r="D2386" s="177"/>
    </row>
    <row r="2387" spans="4:4" x14ac:dyDescent="0.2">
      <c r="D2387" s="177"/>
    </row>
    <row r="2388" spans="4:4" x14ac:dyDescent="0.2">
      <c r="D2388" s="177"/>
    </row>
    <row r="2389" spans="4:4" x14ac:dyDescent="0.2">
      <c r="D2389" s="177"/>
    </row>
    <row r="2390" spans="4:4" x14ac:dyDescent="0.2">
      <c r="D2390" s="177"/>
    </row>
    <row r="2391" spans="4:4" x14ac:dyDescent="0.2">
      <c r="D2391" s="177"/>
    </row>
    <row r="2392" spans="4:4" x14ac:dyDescent="0.2">
      <c r="D2392" s="177"/>
    </row>
    <row r="2393" spans="4:4" x14ac:dyDescent="0.2">
      <c r="D2393" s="177"/>
    </row>
    <row r="2394" spans="4:4" x14ac:dyDescent="0.2">
      <c r="D2394" s="177"/>
    </row>
    <row r="2395" spans="4:4" x14ac:dyDescent="0.2">
      <c r="D2395" s="177"/>
    </row>
    <row r="2396" spans="4:4" x14ac:dyDescent="0.2">
      <c r="D2396" s="177"/>
    </row>
    <row r="2397" spans="4:4" x14ac:dyDescent="0.2">
      <c r="D2397" s="177"/>
    </row>
    <row r="2398" spans="4:4" x14ac:dyDescent="0.2">
      <c r="D2398" s="177"/>
    </row>
    <row r="2399" spans="4:4" x14ac:dyDescent="0.2">
      <c r="D2399" s="177"/>
    </row>
    <row r="2400" spans="4:4" x14ac:dyDescent="0.2">
      <c r="D2400" s="177"/>
    </row>
    <row r="2401" spans="4:4" x14ac:dyDescent="0.2">
      <c r="D2401" s="177"/>
    </row>
    <row r="2402" spans="4:4" x14ac:dyDescent="0.2">
      <c r="D2402" s="177"/>
    </row>
    <row r="2403" spans="4:4" x14ac:dyDescent="0.2">
      <c r="D2403" s="177"/>
    </row>
    <row r="2404" spans="4:4" x14ac:dyDescent="0.2">
      <c r="D2404" s="177"/>
    </row>
    <row r="2405" spans="4:4" x14ac:dyDescent="0.2">
      <c r="D2405" s="177"/>
    </row>
    <row r="2406" spans="4:4" x14ac:dyDescent="0.2">
      <c r="D2406" s="177"/>
    </row>
    <row r="2407" spans="4:4" x14ac:dyDescent="0.2">
      <c r="D2407" s="177"/>
    </row>
    <row r="2408" spans="4:4" x14ac:dyDescent="0.2">
      <c r="D2408" s="177"/>
    </row>
    <row r="2409" spans="4:4" x14ac:dyDescent="0.2">
      <c r="D2409" s="177"/>
    </row>
    <row r="2410" spans="4:4" x14ac:dyDescent="0.2">
      <c r="D2410" s="177"/>
    </row>
    <row r="2411" spans="4:4" x14ac:dyDescent="0.2">
      <c r="D2411" s="177"/>
    </row>
    <row r="2412" spans="4:4" x14ac:dyDescent="0.2">
      <c r="D2412" s="177"/>
    </row>
    <row r="2413" spans="4:4" x14ac:dyDescent="0.2">
      <c r="D2413" s="177"/>
    </row>
    <row r="2414" spans="4:4" x14ac:dyDescent="0.2">
      <c r="D2414" s="177"/>
    </row>
    <row r="2415" spans="4:4" x14ac:dyDescent="0.2">
      <c r="D2415" s="177"/>
    </row>
    <row r="2416" spans="4:4" x14ac:dyDescent="0.2">
      <c r="D2416" s="177"/>
    </row>
    <row r="2417" spans="4:4" x14ac:dyDescent="0.2">
      <c r="D2417" s="177"/>
    </row>
    <row r="2418" spans="4:4" x14ac:dyDescent="0.2">
      <c r="D2418" s="177"/>
    </row>
    <row r="2419" spans="4:4" x14ac:dyDescent="0.2">
      <c r="D2419" s="177"/>
    </row>
    <row r="2420" spans="4:4" x14ac:dyDescent="0.2">
      <c r="D2420" s="177"/>
    </row>
    <row r="2421" spans="4:4" x14ac:dyDescent="0.2">
      <c r="D2421" s="177"/>
    </row>
    <row r="2422" spans="4:4" x14ac:dyDescent="0.2">
      <c r="D2422" s="177"/>
    </row>
    <row r="2423" spans="4:4" x14ac:dyDescent="0.2">
      <c r="D2423" s="177"/>
    </row>
    <row r="2424" spans="4:4" x14ac:dyDescent="0.2">
      <c r="D2424" s="177"/>
    </row>
    <row r="2425" spans="4:4" x14ac:dyDescent="0.2">
      <c r="D2425" s="177"/>
    </row>
    <row r="2426" spans="4:4" x14ac:dyDescent="0.2">
      <c r="D2426" s="177"/>
    </row>
    <row r="2427" spans="4:4" x14ac:dyDescent="0.2">
      <c r="D2427" s="177"/>
    </row>
    <row r="2428" spans="4:4" x14ac:dyDescent="0.2">
      <c r="D2428" s="177"/>
    </row>
    <row r="2429" spans="4:4" x14ac:dyDescent="0.2">
      <c r="D2429" s="177"/>
    </row>
    <row r="2430" spans="4:4" x14ac:dyDescent="0.2">
      <c r="D2430" s="177"/>
    </row>
    <row r="2431" spans="4:4" x14ac:dyDescent="0.2">
      <c r="D2431" s="177"/>
    </row>
    <row r="2432" spans="4:4" x14ac:dyDescent="0.2">
      <c r="D2432" s="177"/>
    </row>
    <row r="2433" spans="4:4" x14ac:dyDescent="0.2">
      <c r="D2433" s="177"/>
    </row>
    <row r="2434" spans="4:4" x14ac:dyDescent="0.2">
      <c r="D2434" s="177"/>
    </row>
    <row r="2435" spans="4:4" x14ac:dyDescent="0.2">
      <c r="D2435" s="177"/>
    </row>
    <row r="2436" spans="4:4" x14ac:dyDescent="0.2">
      <c r="D2436" s="177"/>
    </row>
    <row r="2437" spans="4:4" x14ac:dyDescent="0.2">
      <c r="D2437" s="177"/>
    </row>
    <row r="2438" spans="4:4" x14ac:dyDescent="0.2">
      <c r="D2438" s="177"/>
    </row>
    <row r="2439" spans="4:4" x14ac:dyDescent="0.2">
      <c r="D2439" s="177"/>
    </row>
    <row r="2440" spans="4:4" x14ac:dyDescent="0.2">
      <c r="D2440" s="177"/>
    </row>
    <row r="2441" spans="4:4" x14ac:dyDescent="0.2">
      <c r="D2441" s="177"/>
    </row>
    <row r="2442" spans="4:4" x14ac:dyDescent="0.2">
      <c r="D2442" s="177"/>
    </row>
    <row r="2443" spans="4:4" x14ac:dyDescent="0.2">
      <c r="D2443" s="177"/>
    </row>
    <row r="2444" spans="4:4" x14ac:dyDescent="0.2">
      <c r="D2444" s="177"/>
    </row>
    <row r="2445" spans="4:4" x14ac:dyDescent="0.2">
      <c r="D2445" s="177"/>
    </row>
    <row r="2446" spans="4:4" x14ac:dyDescent="0.2">
      <c r="D2446" s="177"/>
    </row>
    <row r="2447" spans="4:4" x14ac:dyDescent="0.2">
      <c r="D2447" s="177"/>
    </row>
    <row r="2448" spans="4:4" x14ac:dyDescent="0.2">
      <c r="D2448" s="177"/>
    </row>
    <row r="2449" spans="4:4" x14ac:dyDescent="0.2">
      <c r="D2449" s="177"/>
    </row>
    <row r="2450" spans="4:4" x14ac:dyDescent="0.2">
      <c r="D2450" s="177"/>
    </row>
    <row r="2451" spans="4:4" x14ac:dyDescent="0.2">
      <c r="D2451" s="177"/>
    </row>
    <row r="2452" spans="4:4" x14ac:dyDescent="0.2">
      <c r="D2452" s="177"/>
    </row>
    <row r="2453" spans="4:4" x14ac:dyDescent="0.2">
      <c r="D2453" s="177"/>
    </row>
    <row r="2454" spans="4:4" x14ac:dyDescent="0.2">
      <c r="D2454" s="177"/>
    </row>
    <row r="2455" spans="4:4" x14ac:dyDescent="0.2">
      <c r="D2455" s="177"/>
    </row>
    <row r="2456" spans="4:4" x14ac:dyDescent="0.2">
      <c r="D2456" s="177"/>
    </row>
    <row r="2457" spans="4:4" x14ac:dyDescent="0.2">
      <c r="D2457" s="177"/>
    </row>
    <row r="2458" spans="4:4" x14ac:dyDescent="0.2">
      <c r="D2458" s="177"/>
    </row>
    <row r="2459" spans="4:4" x14ac:dyDescent="0.2">
      <c r="D2459" s="177"/>
    </row>
    <row r="2460" spans="4:4" x14ac:dyDescent="0.2">
      <c r="D2460" s="177"/>
    </row>
    <row r="2461" spans="4:4" x14ac:dyDescent="0.2">
      <c r="D2461" s="177"/>
    </row>
    <row r="2462" spans="4:4" x14ac:dyDescent="0.2">
      <c r="D2462" s="177"/>
    </row>
    <row r="2463" spans="4:4" x14ac:dyDescent="0.2">
      <c r="D2463" s="177"/>
    </row>
    <row r="2464" spans="4:4" x14ac:dyDescent="0.2">
      <c r="D2464" s="177"/>
    </row>
    <row r="2465" spans="4:4" x14ac:dyDescent="0.2">
      <c r="D2465" s="177"/>
    </row>
    <row r="2466" spans="4:4" x14ac:dyDescent="0.2">
      <c r="D2466" s="177"/>
    </row>
    <row r="2467" spans="4:4" x14ac:dyDescent="0.2">
      <c r="D2467" s="177"/>
    </row>
    <row r="2468" spans="4:4" x14ac:dyDescent="0.2">
      <c r="D2468" s="177"/>
    </row>
    <row r="2469" spans="4:4" x14ac:dyDescent="0.2">
      <c r="D2469" s="177"/>
    </row>
    <row r="2470" spans="4:4" x14ac:dyDescent="0.2">
      <c r="D2470" s="177"/>
    </row>
    <row r="2471" spans="4:4" x14ac:dyDescent="0.2">
      <c r="D2471" s="177"/>
    </row>
    <row r="2472" spans="4:4" x14ac:dyDescent="0.2">
      <c r="D2472" s="177"/>
    </row>
    <row r="2473" spans="4:4" x14ac:dyDescent="0.2">
      <c r="D2473" s="177"/>
    </row>
    <row r="2474" spans="4:4" x14ac:dyDescent="0.2">
      <c r="D2474" s="177"/>
    </row>
    <row r="2475" spans="4:4" x14ac:dyDescent="0.2">
      <c r="D2475" s="177"/>
    </row>
    <row r="2476" spans="4:4" x14ac:dyDescent="0.2">
      <c r="D2476" s="177"/>
    </row>
    <row r="2477" spans="4:4" x14ac:dyDescent="0.2">
      <c r="D2477" s="177"/>
    </row>
    <row r="2478" spans="4:4" x14ac:dyDescent="0.2">
      <c r="D2478" s="177"/>
    </row>
    <row r="2479" spans="4:4" x14ac:dyDescent="0.2">
      <c r="D2479" s="177"/>
    </row>
    <row r="2480" spans="4:4" x14ac:dyDescent="0.2">
      <c r="D2480" s="177"/>
    </row>
    <row r="2481" spans="4:4" x14ac:dyDescent="0.2">
      <c r="D2481" s="177"/>
    </row>
    <row r="2482" spans="4:4" x14ac:dyDescent="0.2">
      <c r="D2482" s="177"/>
    </row>
    <row r="2483" spans="4:4" x14ac:dyDescent="0.2">
      <c r="D2483" s="177"/>
    </row>
    <row r="2484" spans="4:4" x14ac:dyDescent="0.2">
      <c r="D2484" s="177"/>
    </row>
    <row r="2485" spans="4:4" x14ac:dyDescent="0.2">
      <c r="D2485" s="177"/>
    </row>
    <row r="2486" spans="4:4" x14ac:dyDescent="0.2">
      <c r="D2486" s="177"/>
    </row>
    <row r="2487" spans="4:4" x14ac:dyDescent="0.2">
      <c r="D2487" s="177"/>
    </row>
    <row r="2488" spans="4:4" x14ac:dyDescent="0.2">
      <c r="D2488" s="177"/>
    </row>
    <row r="2489" spans="4:4" x14ac:dyDescent="0.2">
      <c r="D2489" s="177"/>
    </row>
    <row r="2490" spans="4:4" x14ac:dyDescent="0.2">
      <c r="D2490" s="177"/>
    </row>
    <row r="2491" spans="4:4" x14ac:dyDescent="0.2">
      <c r="D2491" s="177"/>
    </row>
    <row r="2492" spans="4:4" x14ac:dyDescent="0.2">
      <c r="D2492" s="177"/>
    </row>
    <row r="2493" spans="4:4" x14ac:dyDescent="0.2">
      <c r="D2493" s="177"/>
    </row>
    <row r="2494" spans="4:4" x14ac:dyDescent="0.2">
      <c r="D2494" s="177"/>
    </row>
    <row r="2495" spans="4:4" x14ac:dyDescent="0.2">
      <c r="D2495" s="177"/>
    </row>
    <row r="2496" spans="4:4" x14ac:dyDescent="0.2">
      <c r="D2496" s="177"/>
    </row>
    <row r="2497" spans="4:4" x14ac:dyDescent="0.2">
      <c r="D2497" s="177"/>
    </row>
    <row r="2498" spans="4:4" x14ac:dyDescent="0.2">
      <c r="D2498" s="177"/>
    </row>
    <row r="2499" spans="4:4" x14ac:dyDescent="0.2">
      <c r="D2499" s="177"/>
    </row>
    <row r="2500" spans="4:4" x14ac:dyDescent="0.2">
      <c r="D2500" s="177"/>
    </row>
    <row r="2501" spans="4:4" x14ac:dyDescent="0.2">
      <c r="D2501" s="177"/>
    </row>
    <row r="2502" spans="4:4" x14ac:dyDescent="0.2">
      <c r="D2502" s="177"/>
    </row>
    <row r="2503" spans="4:4" x14ac:dyDescent="0.2">
      <c r="D2503" s="177"/>
    </row>
    <row r="2504" spans="4:4" x14ac:dyDescent="0.2">
      <c r="D2504" s="177"/>
    </row>
    <row r="2505" spans="4:4" x14ac:dyDescent="0.2">
      <c r="D2505" s="177"/>
    </row>
    <row r="2506" spans="4:4" x14ac:dyDescent="0.2">
      <c r="D2506" s="177"/>
    </row>
    <row r="2507" spans="4:4" x14ac:dyDescent="0.2">
      <c r="D2507" s="177"/>
    </row>
    <row r="2508" spans="4:4" x14ac:dyDescent="0.2">
      <c r="D2508" s="177"/>
    </row>
    <row r="2509" spans="4:4" x14ac:dyDescent="0.2">
      <c r="D2509" s="177"/>
    </row>
    <row r="2510" spans="4:4" x14ac:dyDescent="0.2">
      <c r="D2510" s="177"/>
    </row>
    <row r="2511" spans="4:4" x14ac:dyDescent="0.2">
      <c r="D2511" s="177"/>
    </row>
    <row r="2512" spans="4:4" x14ac:dyDescent="0.2">
      <c r="D2512" s="177"/>
    </row>
    <row r="2513" spans="4:4" x14ac:dyDescent="0.2">
      <c r="D2513" s="177"/>
    </row>
    <row r="2514" spans="4:4" x14ac:dyDescent="0.2">
      <c r="D2514" s="177"/>
    </row>
    <row r="2515" spans="4:4" x14ac:dyDescent="0.2">
      <c r="D2515" s="177"/>
    </row>
    <row r="2516" spans="4:4" x14ac:dyDescent="0.2">
      <c r="D2516" s="177"/>
    </row>
    <row r="2517" spans="4:4" x14ac:dyDescent="0.2">
      <c r="D2517" s="177"/>
    </row>
    <row r="2518" spans="4:4" x14ac:dyDescent="0.2">
      <c r="D2518" s="177"/>
    </row>
    <row r="2519" spans="4:4" x14ac:dyDescent="0.2">
      <c r="D2519" s="177"/>
    </row>
    <row r="2520" spans="4:4" x14ac:dyDescent="0.2">
      <c r="D2520" s="177"/>
    </row>
    <row r="2521" spans="4:4" x14ac:dyDescent="0.2">
      <c r="D2521" s="177"/>
    </row>
    <row r="2522" spans="4:4" x14ac:dyDescent="0.2">
      <c r="D2522" s="177"/>
    </row>
    <row r="2523" spans="4:4" x14ac:dyDescent="0.2">
      <c r="D2523" s="177"/>
    </row>
    <row r="2524" spans="4:4" x14ac:dyDescent="0.2">
      <c r="D2524" s="177"/>
    </row>
    <row r="2525" spans="4:4" x14ac:dyDescent="0.2">
      <c r="D2525" s="177"/>
    </row>
    <row r="2526" spans="4:4" x14ac:dyDescent="0.2">
      <c r="D2526" s="177"/>
    </row>
    <row r="2527" spans="4:4" x14ac:dyDescent="0.2">
      <c r="D2527" s="177"/>
    </row>
    <row r="2528" spans="4:4" x14ac:dyDescent="0.2">
      <c r="D2528" s="177"/>
    </row>
    <row r="2529" spans="4:4" x14ac:dyDescent="0.2">
      <c r="D2529" s="177"/>
    </row>
    <row r="2530" spans="4:4" x14ac:dyDescent="0.2">
      <c r="D2530" s="177"/>
    </row>
    <row r="2531" spans="4:4" x14ac:dyDescent="0.2">
      <c r="D2531" s="177"/>
    </row>
    <row r="2532" spans="4:4" x14ac:dyDescent="0.2">
      <c r="D2532" s="177"/>
    </row>
    <row r="2533" spans="4:4" x14ac:dyDescent="0.2">
      <c r="D2533" s="177"/>
    </row>
    <row r="2534" spans="4:4" x14ac:dyDescent="0.2">
      <c r="D2534" s="177"/>
    </row>
    <row r="2535" spans="4:4" x14ac:dyDescent="0.2">
      <c r="D2535" s="177"/>
    </row>
    <row r="2536" spans="4:4" x14ac:dyDescent="0.2">
      <c r="D2536" s="177"/>
    </row>
    <row r="2537" spans="4:4" x14ac:dyDescent="0.2">
      <c r="D2537" s="177"/>
    </row>
    <row r="2538" spans="4:4" x14ac:dyDescent="0.2">
      <c r="D2538" s="177"/>
    </row>
    <row r="2539" spans="4:4" x14ac:dyDescent="0.2">
      <c r="D2539" s="177"/>
    </row>
    <row r="2540" spans="4:4" x14ac:dyDescent="0.2">
      <c r="D2540" s="177"/>
    </row>
    <row r="2541" spans="4:4" x14ac:dyDescent="0.2">
      <c r="D2541" s="177"/>
    </row>
    <row r="2542" spans="4:4" x14ac:dyDescent="0.2">
      <c r="D2542" s="177"/>
    </row>
    <row r="2543" spans="4:4" x14ac:dyDescent="0.2">
      <c r="D2543" s="177"/>
    </row>
    <row r="2544" spans="4:4" x14ac:dyDescent="0.2">
      <c r="D2544" s="177"/>
    </row>
    <row r="2545" spans="4:4" x14ac:dyDescent="0.2">
      <c r="D2545" s="177"/>
    </row>
    <row r="2546" spans="4:4" x14ac:dyDescent="0.2">
      <c r="D2546" s="177"/>
    </row>
    <row r="2547" spans="4:4" x14ac:dyDescent="0.2">
      <c r="D2547" s="177"/>
    </row>
    <row r="2548" spans="4:4" x14ac:dyDescent="0.2">
      <c r="D2548" s="177"/>
    </row>
    <row r="2549" spans="4:4" x14ac:dyDescent="0.2">
      <c r="D2549" s="177"/>
    </row>
    <row r="2550" spans="4:4" x14ac:dyDescent="0.2">
      <c r="D2550" s="177"/>
    </row>
    <row r="2551" spans="4:4" x14ac:dyDescent="0.2">
      <c r="D2551" s="177"/>
    </row>
    <row r="2552" spans="4:4" x14ac:dyDescent="0.2">
      <c r="D2552" s="177"/>
    </row>
    <row r="2553" spans="4:4" x14ac:dyDescent="0.2">
      <c r="D2553" s="177"/>
    </row>
    <row r="2554" spans="4:4" x14ac:dyDescent="0.2">
      <c r="D2554" s="177"/>
    </row>
    <row r="2555" spans="4:4" x14ac:dyDescent="0.2">
      <c r="D2555" s="177"/>
    </row>
    <row r="2556" spans="4:4" x14ac:dyDescent="0.2">
      <c r="D2556" s="177"/>
    </row>
    <row r="2557" spans="4:4" x14ac:dyDescent="0.2">
      <c r="D2557" s="177"/>
    </row>
    <row r="2558" spans="4:4" x14ac:dyDescent="0.2">
      <c r="D2558" s="177"/>
    </row>
    <row r="2559" spans="4:4" x14ac:dyDescent="0.2">
      <c r="D2559" s="177"/>
    </row>
    <row r="2560" spans="4:4" x14ac:dyDescent="0.2">
      <c r="D2560" s="177"/>
    </row>
    <row r="2561" spans="4:4" x14ac:dyDescent="0.2">
      <c r="D2561" s="177"/>
    </row>
    <row r="2562" spans="4:4" x14ac:dyDescent="0.2">
      <c r="D2562" s="177"/>
    </row>
    <row r="2563" spans="4:4" x14ac:dyDescent="0.2">
      <c r="D2563" s="177"/>
    </row>
    <row r="2564" spans="4:4" x14ac:dyDescent="0.2">
      <c r="D2564" s="177"/>
    </row>
    <row r="2565" spans="4:4" x14ac:dyDescent="0.2">
      <c r="D2565" s="177"/>
    </row>
    <row r="2566" spans="4:4" x14ac:dyDescent="0.2">
      <c r="D2566" s="177"/>
    </row>
    <row r="2567" spans="4:4" x14ac:dyDescent="0.2">
      <c r="D2567" s="177"/>
    </row>
    <row r="2568" spans="4:4" x14ac:dyDescent="0.2">
      <c r="D2568" s="177"/>
    </row>
    <row r="2569" spans="4:4" x14ac:dyDescent="0.2">
      <c r="D2569" s="177"/>
    </row>
    <row r="2570" spans="4:4" x14ac:dyDescent="0.2">
      <c r="D2570" s="177"/>
    </row>
    <row r="2571" spans="4:4" x14ac:dyDescent="0.2">
      <c r="D2571" s="177"/>
    </row>
    <row r="2572" spans="4:4" x14ac:dyDescent="0.2">
      <c r="D2572" s="177"/>
    </row>
    <row r="2573" spans="4:4" x14ac:dyDescent="0.2">
      <c r="D2573" s="177"/>
    </row>
    <row r="2574" spans="4:4" x14ac:dyDescent="0.2">
      <c r="D2574" s="177"/>
    </row>
    <row r="2575" spans="4:4" x14ac:dyDescent="0.2">
      <c r="D2575" s="177"/>
    </row>
    <row r="2576" spans="4:4" x14ac:dyDescent="0.2">
      <c r="D2576" s="177"/>
    </row>
    <row r="2577" spans="4:4" x14ac:dyDescent="0.2">
      <c r="D2577" s="177"/>
    </row>
    <row r="2578" spans="4:4" x14ac:dyDescent="0.2">
      <c r="D2578" s="177"/>
    </row>
    <row r="2579" spans="4:4" x14ac:dyDescent="0.2">
      <c r="D2579" s="177"/>
    </row>
    <row r="2580" spans="4:4" x14ac:dyDescent="0.2">
      <c r="D2580" s="177"/>
    </row>
    <row r="2581" spans="4:4" x14ac:dyDescent="0.2">
      <c r="D2581" s="177"/>
    </row>
    <row r="2582" spans="4:4" x14ac:dyDescent="0.2">
      <c r="D2582" s="177"/>
    </row>
    <row r="2583" spans="4:4" x14ac:dyDescent="0.2">
      <c r="D2583" s="177"/>
    </row>
    <row r="2584" spans="4:4" x14ac:dyDescent="0.2">
      <c r="D2584" s="177"/>
    </row>
    <row r="2585" spans="4:4" x14ac:dyDescent="0.2">
      <c r="D2585" s="177"/>
    </row>
    <row r="2586" spans="4:4" x14ac:dyDescent="0.2">
      <c r="D2586" s="177"/>
    </row>
    <row r="2587" spans="4:4" x14ac:dyDescent="0.2">
      <c r="D2587" s="177"/>
    </row>
    <row r="2588" spans="4:4" x14ac:dyDescent="0.2">
      <c r="D2588" s="177"/>
    </row>
    <row r="2589" spans="4:4" x14ac:dyDescent="0.2">
      <c r="D2589" s="177"/>
    </row>
    <row r="2590" spans="4:4" x14ac:dyDescent="0.2">
      <c r="D2590" s="177"/>
    </row>
    <row r="2591" spans="4:4" x14ac:dyDescent="0.2">
      <c r="D2591" s="177"/>
    </row>
    <row r="2592" spans="4:4" x14ac:dyDescent="0.2">
      <c r="D2592" s="177"/>
    </row>
    <row r="2593" spans="4:4" x14ac:dyDescent="0.2">
      <c r="D2593" s="177"/>
    </row>
    <row r="2594" spans="4:4" x14ac:dyDescent="0.2">
      <c r="D2594" s="177"/>
    </row>
    <row r="2595" spans="4:4" x14ac:dyDescent="0.2">
      <c r="D2595" s="177"/>
    </row>
    <row r="2596" spans="4:4" x14ac:dyDescent="0.2">
      <c r="D2596" s="177"/>
    </row>
    <row r="2597" spans="4:4" x14ac:dyDescent="0.2">
      <c r="D2597" s="177"/>
    </row>
    <row r="2598" spans="4:4" x14ac:dyDescent="0.2">
      <c r="D2598" s="177"/>
    </row>
    <row r="2599" spans="4:4" x14ac:dyDescent="0.2">
      <c r="D2599" s="177"/>
    </row>
    <row r="2600" spans="4:4" x14ac:dyDescent="0.2">
      <c r="D2600" s="177"/>
    </row>
    <row r="2601" spans="4:4" x14ac:dyDescent="0.2">
      <c r="D2601" s="177"/>
    </row>
    <row r="2602" spans="4:4" x14ac:dyDescent="0.2">
      <c r="D2602" s="177"/>
    </row>
    <row r="2603" spans="4:4" x14ac:dyDescent="0.2">
      <c r="D2603" s="177"/>
    </row>
    <row r="2604" spans="4:4" x14ac:dyDescent="0.2">
      <c r="D2604" s="177"/>
    </row>
    <row r="2605" spans="4:4" x14ac:dyDescent="0.2">
      <c r="D2605" s="177"/>
    </row>
    <row r="2606" spans="4:4" x14ac:dyDescent="0.2">
      <c r="D2606" s="177"/>
    </row>
    <row r="2607" spans="4:4" x14ac:dyDescent="0.2">
      <c r="D2607" s="177"/>
    </row>
    <row r="2608" spans="4:4" x14ac:dyDescent="0.2">
      <c r="D2608" s="177"/>
    </row>
    <row r="2609" spans="4:4" x14ac:dyDescent="0.2">
      <c r="D2609" s="177"/>
    </row>
    <row r="2610" spans="4:4" x14ac:dyDescent="0.2">
      <c r="D2610" s="177"/>
    </row>
    <row r="2611" spans="4:4" x14ac:dyDescent="0.2">
      <c r="D2611" s="177"/>
    </row>
    <row r="2612" spans="4:4" x14ac:dyDescent="0.2">
      <c r="D2612" s="177"/>
    </row>
    <row r="2613" spans="4:4" x14ac:dyDescent="0.2">
      <c r="D2613" s="177"/>
    </row>
    <row r="2614" spans="4:4" x14ac:dyDescent="0.2">
      <c r="D2614" s="177"/>
    </row>
    <row r="2615" spans="4:4" x14ac:dyDescent="0.2">
      <c r="D2615" s="177"/>
    </row>
    <row r="2616" spans="4:4" x14ac:dyDescent="0.2">
      <c r="D2616" s="177"/>
    </row>
    <row r="2617" spans="4:4" x14ac:dyDescent="0.2">
      <c r="D2617" s="177"/>
    </row>
    <row r="2618" spans="4:4" x14ac:dyDescent="0.2">
      <c r="D2618" s="177"/>
    </row>
    <row r="2619" spans="4:4" x14ac:dyDescent="0.2">
      <c r="D2619" s="177"/>
    </row>
    <row r="2620" spans="4:4" x14ac:dyDescent="0.2">
      <c r="D2620" s="177"/>
    </row>
    <row r="2621" spans="4:4" x14ac:dyDescent="0.2">
      <c r="D2621" s="177"/>
    </row>
    <row r="2622" spans="4:4" x14ac:dyDescent="0.2">
      <c r="D2622" s="177"/>
    </row>
    <row r="2623" spans="4:4" x14ac:dyDescent="0.2">
      <c r="D2623" s="177"/>
    </row>
    <row r="2624" spans="4:4" x14ac:dyDescent="0.2">
      <c r="D2624" s="177"/>
    </row>
    <row r="2625" spans="4:4" x14ac:dyDescent="0.2">
      <c r="D2625" s="177"/>
    </row>
    <row r="2626" spans="4:4" x14ac:dyDescent="0.2">
      <c r="D2626" s="177"/>
    </row>
    <row r="2627" spans="4:4" x14ac:dyDescent="0.2">
      <c r="D2627" s="177"/>
    </row>
    <row r="2628" spans="4:4" x14ac:dyDescent="0.2">
      <c r="D2628" s="177"/>
    </row>
    <row r="2629" spans="4:4" x14ac:dyDescent="0.2">
      <c r="D2629" s="177"/>
    </row>
    <row r="2630" spans="4:4" x14ac:dyDescent="0.2">
      <c r="D2630" s="177"/>
    </row>
    <row r="2631" spans="4:4" x14ac:dyDescent="0.2">
      <c r="D2631" s="177"/>
    </row>
    <row r="2632" spans="4:4" x14ac:dyDescent="0.2">
      <c r="D2632" s="177"/>
    </row>
    <row r="2633" spans="4:4" x14ac:dyDescent="0.2">
      <c r="D2633" s="177"/>
    </row>
    <row r="2634" spans="4:4" x14ac:dyDescent="0.2">
      <c r="D2634" s="177"/>
    </row>
    <row r="2635" spans="4:4" x14ac:dyDescent="0.2">
      <c r="D2635" s="177"/>
    </row>
    <row r="2636" spans="4:4" x14ac:dyDescent="0.2">
      <c r="D2636" s="177"/>
    </row>
    <row r="2637" spans="4:4" x14ac:dyDescent="0.2">
      <c r="D2637" s="177"/>
    </row>
    <row r="2638" spans="4:4" x14ac:dyDescent="0.2">
      <c r="D2638" s="177"/>
    </row>
    <row r="2639" spans="4:4" x14ac:dyDescent="0.2">
      <c r="D2639" s="177"/>
    </row>
    <row r="2640" spans="4:4" x14ac:dyDescent="0.2">
      <c r="D2640" s="177"/>
    </row>
    <row r="2641" spans="4:4" x14ac:dyDescent="0.2">
      <c r="D2641" s="177"/>
    </row>
    <row r="2642" spans="4:4" x14ac:dyDescent="0.2">
      <c r="D2642" s="177"/>
    </row>
    <row r="2643" spans="4:4" x14ac:dyDescent="0.2">
      <c r="D2643" s="177"/>
    </row>
    <row r="2644" spans="4:4" x14ac:dyDescent="0.2">
      <c r="D2644" s="177"/>
    </row>
    <row r="2645" spans="4:4" x14ac:dyDescent="0.2">
      <c r="D2645" s="177"/>
    </row>
    <row r="2646" spans="4:4" x14ac:dyDescent="0.2">
      <c r="D2646" s="177"/>
    </row>
    <row r="2647" spans="4:4" x14ac:dyDescent="0.2">
      <c r="D2647" s="177"/>
    </row>
    <row r="2648" spans="4:4" x14ac:dyDescent="0.2">
      <c r="D2648" s="177"/>
    </row>
    <row r="2649" spans="4:4" x14ac:dyDescent="0.2">
      <c r="D2649" s="177"/>
    </row>
    <row r="2650" spans="4:4" x14ac:dyDescent="0.2">
      <c r="D2650" s="177"/>
    </row>
    <row r="2651" spans="4:4" x14ac:dyDescent="0.2">
      <c r="D2651" s="177"/>
    </row>
    <row r="2652" spans="4:4" x14ac:dyDescent="0.2">
      <c r="D2652" s="177"/>
    </row>
    <row r="2653" spans="4:4" x14ac:dyDescent="0.2">
      <c r="D2653" s="177"/>
    </row>
    <row r="2654" spans="4:4" x14ac:dyDescent="0.2">
      <c r="D2654" s="177"/>
    </row>
    <row r="2655" spans="4:4" x14ac:dyDescent="0.2">
      <c r="D2655" s="177"/>
    </row>
    <row r="2656" spans="4:4" x14ac:dyDescent="0.2">
      <c r="D2656" s="177"/>
    </row>
    <row r="2657" spans="4:4" x14ac:dyDescent="0.2">
      <c r="D2657" s="177"/>
    </row>
    <row r="2658" spans="4:4" x14ac:dyDescent="0.2">
      <c r="D2658" s="177"/>
    </row>
    <row r="2659" spans="4:4" x14ac:dyDescent="0.2">
      <c r="D2659" s="177"/>
    </row>
    <row r="2660" spans="4:4" x14ac:dyDescent="0.2">
      <c r="D2660" s="177"/>
    </row>
    <row r="2661" spans="4:4" x14ac:dyDescent="0.2">
      <c r="D2661" s="177"/>
    </row>
    <row r="2662" spans="4:4" x14ac:dyDescent="0.2">
      <c r="D2662" s="177"/>
    </row>
    <row r="2663" spans="4:4" x14ac:dyDescent="0.2">
      <c r="D2663" s="177"/>
    </row>
    <row r="2664" spans="4:4" x14ac:dyDescent="0.2">
      <c r="D2664" s="177"/>
    </row>
    <row r="2665" spans="4:4" x14ac:dyDescent="0.2">
      <c r="D2665" s="177"/>
    </row>
    <row r="2666" spans="4:4" x14ac:dyDescent="0.2">
      <c r="D2666" s="177"/>
    </row>
    <row r="2667" spans="4:4" x14ac:dyDescent="0.2">
      <c r="D2667" s="177"/>
    </row>
    <row r="2668" spans="4:4" x14ac:dyDescent="0.2">
      <c r="D2668" s="177"/>
    </row>
    <row r="2669" spans="4:4" x14ac:dyDescent="0.2">
      <c r="D2669" s="177"/>
    </row>
    <row r="2670" spans="4:4" x14ac:dyDescent="0.2">
      <c r="D2670" s="177"/>
    </row>
    <row r="2671" spans="4:4" x14ac:dyDescent="0.2">
      <c r="D2671" s="177"/>
    </row>
    <row r="2672" spans="4:4" x14ac:dyDescent="0.2">
      <c r="D2672" s="177"/>
    </row>
    <row r="2673" spans="4:4" x14ac:dyDescent="0.2">
      <c r="D2673" s="177"/>
    </row>
    <row r="2674" spans="4:4" x14ac:dyDescent="0.2">
      <c r="D2674" s="177"/>
    </row>
    <row r="2675" spans="4:4" x14ac:dyDescent="0.2">
      <c r="D2675" s="177"/>
    </row>
    <row r="2676" spans="4:4" x14ac:dyDescent="0.2">
      <c r="D2676" s="177"/>
    </row>
    <row r="2677" spans="4:4" x14ac:dyDescent="0.2">
      <c r="D2677" s="177"/>
    </row>
    <row r="2678" spans="4:4" x14ac:dyDescent="0.2">
      <c r="D2678" s="177"/>
    </row>
    <row r="2679" spans="4:4" x14ac:dyDescent="0.2">
      <c r="D2679" s="177"/>
    </row>
    <row r="2680" spans="4:4" x14ac:dyDescent="0.2">
      <c r="D2680" s="177"/>
    </row>
    <row r="2681" spans="4:4" x14ac:dyDescent="0.2">
      <c r="D2681" s="177"/>
    </row>
    <row r="2682" spans="4:4" x14ac:dyDescent="0.2">
      <c r="D2682" s="177"/>
    </row>
    <row r="2683" spans="4:4" x14ac:dyDescent="0.2">
      <c r="D2683" s="177"/>
    </row>
    <row r="2684" spans="4:4" x14ac:dyDescent="0.2">
      <c r="D2684" s="177"/>
    </row>
    <row r="2685" spans="4:4" x14ac:dyDescent="0.2">
      <c r="D2685" s="177"/>
    </row>
    <row r="2686" spans="4:4" x14ac:dyDescent="0.2">
      <c r="D2686" s="177"/>
    </row>
    <row r="2687" spans="4:4" x14ac:dyDescent="0.2">
      <c r="D2687" s="177"/>
    </row>
    <row r="2688" spans="4:4" x14ac:dyDescent="0.2">
      <c r="D2688" s="177"/>
    </row>
    <row r="2689" spans="4:4" x14ac:dyDescent="0.2">
      <c r="D2689" s="177"/>
    </row>
    <row r="2690" spans="4:4" x14ac:dyDescent="0.2">
      <c r="D2690" s="177"/>
    </row>
    <row r="2691" spans="4:4" x14ac:dyDescent="0.2">
      <c r="D2691" s="177"/>
    </row>
    <row r="2692" spans="4:4" x14ac:dyDescent="0.2">
      <c r="D2692" s="177"/>
    </row>
    <row r="2693" spans="4:4" x14ac:dyDescent="0.2">
      <c r="D2693" s="177"/>
    </row>
    <row r="2694" spans="4:4" x14ac:dyDescent="0.2">
      <c r="D2694" s="177"/>
    </row>
    <row r="2695" spans="4:4" x14ac:dyDescent="0.2">
      <c r="D2695" s="177"/>
    </row>
    <row r="2696" spans="4:4" x14ac:dyDescent="0.2">
      <c r="D2696" s="177"/>
    </row>
    <row r="2697" spans="4:4" x14ac:dyDescent="0.2">
      <c r="D2697" s="177"/>
    </row>
    <row r="2698" spans="4:4" x14ac:dyDescent="0.2">
      <c r="D2698" s="177"/>
    </row>
    <row r="2699" spans="4:4" x14ac:dyDescent="0.2">
      <c r="D2699" s="177"/>
    </row>
    <row r="2700" spans="4:4" x14ac:dyDescent="0.2">
      <c r="D2700" s="177"/>
    </row>
    <row r="2701" spans="4:4" x14ac:dyDescent="0.2">
      <c r="D2701" s="177"/>
    </row>
    <row r="2702" spans="4:4" x14ac:dyDescent="0.2">
      <c r="D2702" s="177"/>
    </row>
    <row r="2703" spans="4:4" x14ac:dyDescent="0.2">
      <c r="D2703" s="177"/>
    </row>
    <row r="2704" spans="4:4" x14ac:dyDescent="0.2">
      <c r="D2704" s="177"/>
    </row>
    <row r="2705" spans="4:4" x14ac:dyDescent="0.2">
      <c r="D2705" s="177"/>
    </row>
    <row r="2706" spans="4:4" x14ac:dyDescent="0.2">
      <c r="D2706" s="177"/>
    </row>
    <row r="2707" spans="4:4" x14ac:dyDescent="0.2">
      <c r="D2707" s="177"/>
    </row>
    <row r="2708" spans="4:4" x14ac:dyDescent="0.2">
      <c r="D2708" s="177"/>
    </row>
    <row r="2709" spans="4:4" x14ac:dyDescent="0.2">
      <c r="D2709" s="177"/>
    </row>
    <row r="2710" spans="4:4" x14ac:dyDescent="0.2">
      <c r="D2710" s="177"/>
    </row>
    <row r="2711" spans="4:4" x14ac:dyDescent="0.2">
      <c r="D2711" s="177"/>
    </row>
    <row r="2712" spans="4:4" x14ac:dyDescent="0.2">
      <c r="D2712" s="177"/>
    </row>
    <row r="2713" spans="4:4" x14ac:dyDescent="0.2">
      <c r="D2713" s="177"/>
    </row>
    <row r="2714" spans="4:4" x14ac:dyDescent="0.2">
      <c r="D2714" s="177"/>
    </row>
    <row r="2715" spans="4:4" x14ac:dyDescent="0.2">
      <c r="D2715" s="177"/>
    </row>
    <row r="2716" spans="4:4" x14ac:dyDescent="0.2">
      <c r="D2716" s="177"/>
    </row>
    <row r="2717" spans="4:4" x14ac:dyDescent="0.2">
      <c r="D2717" s="177"/>
    </row>
    <row r="2718" spans="4:4" x14ac:dyDescent="0.2">
      <c r="D2718" s="177"/>
    </row>
    <row r="2719" spans="4:4" x14ac:dyDescent="0.2">
      <c r="D2719" s="177"/>
    </row>
    <row r="2720" spans="4:4" x14ac:dyDescent="0.2">
      <c r="D2720" s="177"/>
    </row>
    <row r="2721" spans="4:4" x14ac:dyDescent="0.2">
      <c r="D2721" s="177"/>
    </row>
    <row r="2722" spans="4:4" x14ac:dyDescent="0.2">
      <c r="D2722" s="177"/>
    </row>
    <row r="2723" spans="4:4" x14ac:dyDescent="0.2">
      <c r="D2723" s="177"/>
    </row>
    <row r="2724" spans="4:4" x14ac:dyDescent="0.2">
      <c r="D2724" s="177"/>
    </row>
    <row r="2725" spans="4:4" x14ac:dyDescent="0.2">
      <c r="D2725" s="177"/>
    </row>
    <row r="2726" spans="4:4" x14ac:dyDescent="0.2">
      <c r="D2726" s="177"/>
    </row>
    <row r="2727" spans="4:4" x14ac:dyDescent="0.2">
      <c r="D2727" s="177"/>
    </row>
    <row r="2728" spans="4:4" x14ac:dyDescent="0.2">
      <c r="D2728" s="177"/>
    </row>
    <row r="2729" spans="4:4" x14ac:dyDescent="0.2">
      <c r="D2729" s="177"/>
    </row>
    <row r="2730" spans="4:4" x14ac:dyDescent="0.2">
      <c r="D2730" s="177"/>
    </row>
    <row r="2731" spans="4:4" x14ac:dyDescent="0.2">
      <c r="D2731" s="177"/>
    </row>
    <row r="2732" spans="4:4" x14ac:dyDescent="0.2">
      <c r="D2732" s="177"/>
    </row>
    <row r="2733" spans="4:4" x14ac:dyDescent="0.2">
      <c r="D2733" s="177"/>
    </row>
    <row r="2734" spans="4:4" x14ac:dyDescent="0.2">
      <c r="D2734" s="177"/>
    </row>
    <row r="2735" spans="4:4" x14ac:dyDescent="0.2">
      <c r="D2735" s="177"/>
    </row>
    <row r="2736" spans="4:4" x14ac:dyDescent="0.2">
      <c r="D2736" s="177"/>
    </row>
    <row r="2737" spans="4:4" x14ac:dyDescent="0.2">
      <c r="D2737" s="177"/>
    </row>
    <row r="2738" spans="4:4" x14ac:dyDescent="0.2">
      <c r="D2738" s="177"/>
    </row>
    <row r="2739" spans="4:4" x14ac:dyDescent="0.2">
      <c r="D2739" s="177"/>
    </row>
    <row r="2740" spans="4:4" x14ac:dyDescent="0.2">
      <c r="D2740" s="177"/>
    </row>
    <row r="2741" spans="4:4" x14ac:dyDescent="0.2">
      <c r="D2741" s="177"/>
    </row>
    <row r="2742" spans="4:4" x14ac:dyDescent="0.2">
      <c r="D2742" s="177"/>
    </row>
    <row r="2743" spans="4:4" x14ac:dyDescent="0.2">
      <c r="D2743" s="177"/>
    </row>
    <row r="2744" spans="4:4" x14ac:dyDescent="0.2">
      <c r="D2744" s="177"/>
    </row>
    <row r="2745" spans="4:4" x14ac:dyDescent="0.2">
      <c r="D2745" s="177"/>
    </row>
    <row r="2746" spans="4:4" x14ac:dyDescent="0.2">
      <c r="D2746" s="177"/>
    </row>
    <row r="2747" spans="4:4" x14ac:dyDescent="0.2">
      <c r="D2747" s="177"/>
    </row>
    <row r="2748" spans="4:4" x14ac:dyDescent="0.2">
      <c r="D2748" s="177"/>
    </row>
    <row r="2749" spans="4:4" x14ac:dyDescent="0.2">
      <c r="D2749" s="177"/>
    </row>
    <row r="2750" spans="4:4" x14ac:dyDescent="0.2">
      <c r="D2750" s="177"/>
    </row>
    <row r="2751" spans="4:4" x14ac:dyDescent="0.2">
      <c r="D2751" s="177"/>
    </row>
    <row r="2752" spans="4:4" x14ac:dyDescent="0.2">
      <c r="D2752" s="177"/>
    </row>
    <row r="2753" spans="4:4" x14ac:dyDescent="0.2">
      <c r="D2753" s="177"/>
    </row>
    <row r="2754" spans="4:4" x14ac:dyDescent="0.2">
      <c r="D2754" s="177"/>
    </row>
    <row r="2755" spans="4:4" x14ac:dyDescent="0.2">
      <c r="D2755" s="177"/>
    </row>
    <row r="2756" spans="4:4" x14ac:dyDescent="0.2">
      <c r="D2756" s="177"/>
    </row>
    <row r="2757" spans="4:4" x14ac:dyDescent="0.2">
      <c r="D2757" s="177"/>
    </row>
    <row r="2758" spans="4:4" x14ac:dyDescent="0.2">
      <c r="D2758" s="177"/>
    </row>
    <row r="2759" spans="4:4" x14ac:dyDescent="0.2">
      <c r="D2759" s="177"/>
    </row>
    <row r="2760" spans="4:4" x14ac:dyDescent="0.2">
      <c r="D2760" s="177"/>
    </row>
    <row r="2761" spans="4:4" x14ac:dyDescent="0.2">
      <c r="D2761" s="177"/>
    </row>
    <row r="2762" spans="4:4" x14ac:dyDescent="0.2">
      <c r="D2762" s="177"/>
    </row>
    <row r="2763" spans="4:4" x14ac:dyDescent="0.2">
      <c r="D2763" s="177"/>
    </row>
    <row r="2764" spans="4:4" x14ac:dyDescent="0.2">
      <c r="D2764" s="177"/>
    </row>
    <row r="2765" spans="4:4" x14ac:dyDescent="0.2">
      <c r="D2765" s="177"/>
    </row>
    <row r="2766" spans="4:4" x14ac:dyDescent="0.2">
      <c r="D2766" s="177"/>
    </row>
    <row r="2767" spans="4:4" x14ac:dyDescent="0.2">
      <c r="D2767" s="177"/>
    </row>
    <row r="2768" spans="4:4" x14ac:dyDescent="0.2">
      <c r="D2768" s="177"/>
    </row>
    <row r="2769" spans="4:4" x14ac:dyDescent="0.2">
      <c r="D2769" s="177"/>
    </row>
    <row r="2770" spans="4:4" x14ac:dyDescent="0.2">
      <c r="D2770" s="177"/>
    </row>
    <row r="2771" spans="4:4" x14ac:dyDescent="0.2">
      <c r="D2771" s="177"/>
    </row>
    <row r="2772" spans="4:4" x14ac:dyDescent="0.2">
      <c r="D2772" s="177"/>
    </row>
    <row r="2773" spans="4:4" x14ac:dyDescent="0.2">
      <c r="D2773" s="177"/>
    </row>
    <row r="2774" spans="4:4" x14ac:dyDescent="0.2">
      <c r="D2774" s="177"/>
    </row>
    <row r="2775" spans="4:4" x14ac:dyDescent="0.2">
      <c r="D2775" s="177"/>
    </row>
    <row r="2776" spans="4:4" x14ac:dyDescent="0.2">
      <c r="D2776" s="177"/>
    </row>
    <row r="2777" spans="4:4" x14ac:dyDescent="0.2">
      <c r="D2777" s="177"/>
    </row>
    <row r="2778" spans="4:4" x14ac:dyDescent="0.2">
      <c r="D2778" s="177"/>
    </row>
    <row r="2779" spans="4:4" x14ac:dyDescent="0.2">
      <c r="D2779" s="177"/>
    </row>
    <row r="2780" spans="4:4" x14ac:dyDescent="0.2">
      <c r="D2780" s="177"/>
    </row>
    <row r="2781" spans="4:4" x14ac:dyDescent="0.2">
      <c r="D2781" s="177"/>
    </row>
    <row r="2782" spans="4:4" x14ac:dyDescent="0.2">
      <c r="D2782" s="177"/>
    </row>
    <row r="2783" spans="4:4" x14ac:dyDescent="0.2">
      <c r="D2783" s="177"/>
    </row>
    <row r="2784" spans="4:4" x14ac:dyDescent="0.2">
      <c r="D2784" s="177"/>
    </row>
    <row r="2785" spans="4:4" x14ac:dyDescent="0.2">
      <c r="D2785" s="177"/>
    </row>
    <row r="2786" spans="4:4" x14ac:dyDescent="0.2">
      <c r="D2786" s="177"/>
    </row>
    <row r="2787" spans="4:4" x14ac:dyDescent="0.2">
      <c r="D2787" s="177"/>
    </row>
    <row r="2788" spans="4:4" x14ac:dyDescent="0.2">
      <c r="D2788" s="177"/>
    </row>
    <row r="2789" spans="4:4" x14ac:dyDescent="0.2">
      <c r="D2789" s="177"/>
    </row>
    <row r="2790" spans="4:4" x14ac:dyDescent="0.2">
      <c r="D2790" s="177"/>
    </row>
    <row r="2791" spans="4:4" x14ac:dyDescent="0.2">
      <c r="D2791" s="177"/>
    </row>
    <row r="2792" spans="4:4" x14ac:dyDescent="0.2">
      <c r="D2792" s="177"/>
    </row>
    <row r="2793" spans="4:4" x14ac:dyDescent="0.2">
      <c r="D2793" s="177"/>
    </row>
    <row r="2794" spans="4:4" x14ac:dyDescent="0.2">
      <c r="D2794" s="177"/>
    </row>
    <row r="2795" spans="4:4" x14ac:dyDescent="0.2">
      <c r="D2795" s="177"/>
    </row>
    <row r="2796" spans="4:4" x14ac:dyDescent="0.2">
      <c r="D2796" s="177"/>
    </row>
    <row r="2797" spans="4:4" x14ac:dyDescent="0.2">
      <c r="D2797" s="177"/>
    </row>
    <row r="2798" spans="4:4" x14ac:dyDescent="0.2">
      <c r="D2798" s="177"/>
    </row>
    <row r="2799" spans="4:4" x14ac:dyDescent="0.2">
      <c r="D2799" s="177"/>
    </row>
    <row r="2800" spans="4:4" x14ac:dyDescent="0.2">
      <c r="D2800" s="177"/>
    </row>
    <row r="2801" spans="4:4" x14ac:dyDescent="0.2">
      <c r="D2801" s="177"/>
    </row>
    <row r="2802" spans="4:4" x14ac:dyDescent="0.2">
      <c r="D2802" s="177"/>
    </row>
    <row r="2803" spans="4:4" x14ac:dyDescent="0.2">
      <c r="D2803" s="177"/>
    </row>
    <row r="2804" spans="4:4" x14ac:dyDescent="0.2">
      <c r="D2804" s="177"/>
    </row>
    <row r="2805" spans="4:4" x14ac:dyDescent="0.2">
      <c r="D2805" s="177"/>
    </row>
    <row r="2806" spans="4:4" x14ac:dyDescent="0.2">
      <c r="D2806" s="177"/>
    </row>
    <row r="2807" spans="4:4" x14ac:dyDescent="0.2">
      <c r="D2807" s="177"/>
    </row>
    <row r="2808" spans="4:4" x14ac:dyDescent="0.2">
      <c r="D2808" s="177"/>
    </row>
    <row r="2809" spans="4:4" x14ac:dyDescent="0.2">
      <c r="D2809" s="177"/>
    </row>
    <row r="2810" spans="4:4" x14ac:dyDescent="0.2">
      <c r="D2810" s="177"/>
    </row>
    <row r="2811" spans="4:4" x14ac:dyDescent="0.2">
      <c r="D2811" s="177"/>
    </row>
    <row r="2812" spans="4:4" x14ac:dyDescent="0.2">
      <c r="D2812" s="177"/>
    </row>
    <row r="2813" spans="4:4" x14ac:dyDescent="0.2">
      <c r="D2813" s="177"/>
    </row>
    <row r="2814" spans="4:4" x14ac:dyDescent="0.2">
      <c r="D2814" s="177"/>
    </row>
    <row r="2815" spans="4:4" x14ac:dyDescent="0.2">
      <c r="D2815" s="177"/>
    </row>
    <row r="2816" spans="4:4" x14ac:dyDescent="0.2">
      <c r="D2816" s="177"/>
    </row>
    <row r="2817" spans="4:4" x14ac:dyDescent="0.2">
      <c r="D2817" s="177"/>
    </row>
    <row r="2818" spans="4:4" x14ac:dyDescent="0.2">
      <c r="D2818" s="177"/>
    </row>
    <row r="2819" spans="4:4" x14ac:dyDescent="0.2">
      <c r="D2819" s="177"/>
    </row>
    <row r="2820" spans="4:4" x14ac:dyDescent="0.2">
      <c r="D2820" s="177"/>
    </row>
    <row r="2821" spans="4:4" x14ac:dyDescent="0.2">
      <c r="D2821" s="177"/>
    </row>
    <row r="2822" spans="4:4" x14ac:dyDescent="0.2">
      <c r="D2822" s="177"/>
    </row>
    <row r="2823" spans="4:4" x14ac:dyDescent="0.2">
      <c r="D2823" s="177"/>
    </row>
    <row r="2824" spans="4:4" x14ac:dyDescent="0.2">
      <c r="D2824" s="177"/>
    </row>
    <row r="2825" spans="4:4" x14ac:dyDescent="0.2">
      <c r="D2825" s="177"/>
    </row>
    <row r="2826" spans="4:4" x14ac:dyDescent="0.2">
      <c r="D2826" s="177"/>
    </row>
    <row r="2827" spans="4:4" x14ac:dyDescent="0.2">
      <c r="D2827" s="177"/>
    </row>
    <row r="2828" spans="4:4" x14ac:dyDescent="0.2">
      <c r="D2828" s="177"/>
    </row>
    <row r="2829" spans="4:4" x14ac:dyDescent="0.2">
      <c r="D2829" s="177"/>
    </row>
    <row r="2830" spans="4:4" x14ac:dyDescent="0.2">
      <c r="D2830" s="177"/>
    </row>
    <row r="2831" spans="4:4" x14ac:dyDescent="0.2">
      <c r="D2831" s="177"/>
    </row>
    <row r="2832" spans="4:4" x14ac:dyDescent="0.2">
      <c r="D2832" s="177"/>
    </row>
    <row r="2833" spans="4:4" x14ac:dyDescent="0.2">
      <c r="D2833" s="177"/>
    </row>
    <row r="2834" spans="4:4" x14ac:dyDescent="0.2">
      <c r="D2834" s="177"/>
    </row>
    <row r="2835" spans="4:4" x14ac:dyDescent="0.2">
      <c r="D2835" s="177"/>
    </row>
    <row r="2836" spans="4:4" x14ac:dyDescent="0.2">
      <c r="D2836" s="177"/>
    </row>
    <row r="2837" spans="4:4" x14ac:dyDescent="0.2">
      <c r="D2837" s="177"/>
    </row>
    <row r="2838" spans="4:4" x14ac:dyDescent="0.2">
      <c r="D2838" s="177"/>
    </row>
    <row r="2839" spans="4:4" x14ac:dyDescent="0.2">
      <c r="D2839" s="177"/>
    </row>
    <row r="2840" spans="4:4" x14ac:dyDescent="0.2">
      <c r="D2840" s="177"/>
    </row>
    <row r="2841" spans="4:4" x14ac:dyDescent="0.2">
      <c r="D2841" s="177"/>
    </row>
    <row r="2842" spans="4:4" x14ac:dyDescent="0.2">
      <c r="D2842" s="177"/>
    </row>
    <row r="2843" spans="4:4" x14ac:dyDescent="0.2">
      <c r="D2843" s="177"/>
    </row>
    <row r="2844" spans="4:4" x14ac:dyDescent="0.2">
      <c r="D2844" s="177"/>
    </row>
    <row r="2845" spans="4:4" x14ac:dyDescent="0.2">
      <c r="D2845" s="177"/>
    </row>
    <row r="2846" spans="4:4" x14ac:dyDescent="0.2">
      <c r="D2846" s="177"/>
    </row>
    <row r="2847" spans="4:4" x14ac:dyDescent="0.2">
      <c r="D2847" s="177"/>
    </row>
    <row r="2848" spans="4:4" x14ac:dyDescent="0.2">
      <c r="D2848" s="177"/>
    </row>
    <row r="2849" spans="4:4" x14ac:dyDescent="0.2">
      <c r="D2849" s="177"/>
    </row>
    <row r="2850" spans="4:4" x14ac:dyDescent="0.2">
      <c r="D2850" s="177"/>
    </row>
    <row r="2851" spans="4:4" x14ac:dyDescent="0.2">
      <c r="D2851" s="177"/>
    </row>
    <row r="2852" spans="4:4" x14ac:dyDescent="0.2">
      <c r="D2852" s="177"/>
    </row>
    <row r="2853" spans="4:4" x14ac:dyDescent="0.2">
      <c r="D2853" s="177"/>
    </row>
    <row r="2854" spans="4:4" x14ac:dyDescent="0.2">
      <c r="D2854" s="177"/>
    </row>
    <row r="2855" spans="4:4" x14ac:dyDescent="0.2">
      <c r="D2855" s="177"/>
    </row>
    <row r="2856" spans="4:4" x14ac:dyDescent="0.2">
      <c r="D2856" s="177"/>
    </row>
    <row r="2857" spans="4:4" x14ac:dyDescent="0.2">
      <c r="D2857" s="177"/>
    </row>
    <row r="2858" spans="4:4" x14ac:dyDescent="0.2">
      <c r="D2858" s="177"/>
    </row>
    <row r="2859" spans="4:4" x14ac:dyDescent="0.2">
      <c r="D2859" s="177"/>
    </row>
    <row r="2860" spans="4:4" x14ac:dyDescent="0.2">
      <c r="D2860" s="177"/>
    </row>
    <row r="2861" spans="4:4" x14ac:dyDescent="0.2">
      <c r="D2861" s="177"/>
    </row>
    <row r="2862" spans="4:4" x14ac:dyDescent="0.2">
      <c r="D2862" s="177"/>
    </row>
    <row r="2863" spans="4:4" x14ac:dyDescent="0.2">
      <c r="D2863" s="177"/>
    </row>
    <row r="2864" spans="4:4" x14ac:dyDescent="0.2">
      <c r="D2864" s="177"/>
    </row>
    <row r="2865" spans="4:4" x14ac:dyDescent="0.2">
      <c r="D2865" s="177"/>
    </row>
    <row r="2866" spans="4:4" x14ac:dyDescent="0.2">
      <c r="D2866" s="177"/>
    </row>
    <row r="2867" spans="4:4" x14ac:dyDescent="0.2">
      <c r="D2867" s="177"/>
    </row>
    <row r="2868" spans="4:4" x14ac:dyDescent="0.2">
      <c r="D2868" s="177"/>
    </row>
    <row r="2869" spans="4:4" x14ac:dyDescent="0.2">
      <c r="D2869" s="177"/>
    </row>
    <row r="2870" spans="4:4" x14ac:dyDescent="0.2">
      <c r="D2870" s="177"/>
    </row>
    <row r="2871" spans="4:4" x14ac:dyDescent="0.2">
      <c r="D2871" s="177"/>
    </row>
    <row r="2872" spans="4:4" x14ac:dyDescent="0.2">
      <c r="D2872" s="177"/>
    </row>
    <row r="2873" spans="4:4" x14ac:dyDescent="0.2">
      <c r="D2873" s="177"/>
    </row>
    <row r="2874" spans="4:4" x14ac:dyDescent="0.2">
      <c r="D2874" s="177"/>
    </row>
    <row r="2875" spans="4:4" x14ac:dyDescent="0.2">
      <c r="D2875" s="177"/>
    </row>
    <row r="2876" spans="4:4" x14ac:dyDescent="0.2">
      <c r="D2876" s="177"/>
    </row>
    <row r="2877" spans="4:4" x14ac:dyDescent="0.2">
      <c r="D2877" s="177"/>
    </row>
    <row r="2878" spans="4:4" x14ac:dyDescent="0.2">
      <c r="D2878" s="177"/>
    </row>
    <row r="2879" spans="4:4" x14ac:dyDescent="0.2">
      <c r="D2879" s="177"/>
    </row>
    <row r="2880" spans="4:4" x14ac:dyDescent="0.2">
      <c r="D2880" s="177"/>
    </row>
    <row r="2881" spans="4:4" x14ac:dyDescent="0.2">
      <c r="D2881" s="177"/>
    </row>
    <row r="2882" spans="4:4" x14ac:dyDescent="0.2">
      <c r="D2882" s="177"/>
    </row>
    <row r="2883" spans="4:4" x14ac:dyDescent="0.2">
      <c r="D2883" s="177"/>
    </row>
    <row r="2884" spans="4:4" x14ac:dyDescent="0.2">
      <c r="D2884" s="177"/>
    </row>
    <row r="2885" spans="4:4" x14ac:dyDescent="0.2">
      <c r="D2885" s="177"/>
    </row>
    <row r="2886" spans="4:4" x14ac:dyDescent="0.2">
      <c r="D2886" s="177"/>
    </row>
    <row r="2887" spans="4:4" x14ac:dyDescent="0.2">
      <c r="D2887" s="177"/>
    </row>
    <row r="2888" spans="4:4" x14ac:dyDescent="0.2">
      <c r="D2888" s="177"/>
    </row>
    <row r="2889" spans="4:4" x14ac:dyDescent="0.2">
      <c r="D2889" s="177"/>
    </row>
    <row r="2890" spans="4:4" x14ac:dyDescent="0.2">
      <c r="D2890" s="177"/>
    </row>
    <row r="2891" spans="4:4" x14ac:dyDescent="0.2">
      <c r="D2891" s="177"/>
    </row>
    <row r="2892" spans="4:4" x14ac:dyDescent="0.2">
      <c r="D2892" s="177"/>
    </row>
    <row r="2893" spans="4:4" x14ac:dyDescent="0.2">
      <c r="D2893" s="177"/>
    </row>
    <row r="2894" spans="4:4" x14ac:dyDescent="0.2">
      <c r="D2894" s="177"/>
    </row>
    <row r="2895" spans="4:4" x14ac:dyDescent="0.2">
      <c r="D2895" s="177"/>
    </row>
    <row r="2896" spans="4:4" x14ac:dyDescent="0.2">
      <c r="D2896" s="177"/>
    </row>
    <row r="2897" spans="4:4" x14ac:dyDescent="0.2">
      <c r="D2897" s="177"/>
    </row>
    <row r="2898" spans="4:4" x14ac:dyDescent="0.2">
      <c r="D2898" s="177"/>
    </row>
    <row r="2899" spans="4:4" x14ac:dyDescent="0.2">
      <c r="D2899" s="177"/>
    </row>
    <row r="2900" spans="4:4" x14ac:dyDescent="0.2">
      <c r="D2900" s="177"/>
    </row>
    <row r="2901" spans="4:4" x14ac:dyDescent="0.2">
      <c r="D2901" s="177"/>
    </row>
    <row r="2902" spans="4:4" x14ac:dyDescent="0.2">
      <c r="D2902" s="177"/>
    </row>
    <row r="2903" spans="4:4" x14ac:dyDescent="0.2">
      <c r="D2903" s="177"/>
    </row>
    <row r="2904" spans="4:4" x14ac:dyDescent="0.2">
      <c r="D2904" s="177"/>
    </row>
    <row r="2905" spans="4:4" x14ac:dyDescent="0.2">
      <c r="D2905" s="177"/>
    </row>
    <row r="2906" spans="4:4" x14ac:dyDescent="0.2">
      <c r="D2906" s="177"/>
    </row>
    <row r="2907" spans="4:4" x14ac:dyDescent="0.2">
      <c r="D2907" s="177"/>
    </row>
    <row r="2908" spans="4:4" x14ac:dyDescent="0.2">
      <c r="D2908" s="177"/>
    </row>
    <row r="2909" spans="4:4" x14ac:dyDescent="0.2">
      <c r="D2909" s="177"/>
    </row>
    <row r="2910" spans="4:4" x14ac:dyDescent="0.2">
      <c r="D2910" s="177"/>
    </row>
    <row r="2911" spans="4:4" x14ac:dyDescent="0.2">
      <c r="D2911" s="177"/>
    </row>
    <row r="2912" spans="4:4" x14ac:dyDescent="0.2">
      <c r="D2912" s="177"/>
    </row>
    <row r="2913" spans="4:4" x14ac:dyDescent="0.2">
      <c r="D2913" s="177"/>
    </row>
    <row r="2914" spans="4:4" x14ac:dyDescent="0.2">
      <c r="D2914" s="177"/>
    </row>
    <row r="2915" spans="4:4" x14ac:dyDescent="0.2">
      <c r="D2915" s="177"/>
    </row>
    <row r="2916" spans="4:4" x14ac:dyDescent="0.2">
      <c r="D2916" s="177"/>
    </row>
    <row r="2917" spans="4:4" x14ac:dyDescent="0.2">
      <c r="D2917" s="177"/>
    </row>
    <row r="2918" spans="4:4" x14ac:dyDescent="0.2">
      <c r="D2918" s="177"/>
    </row>
    <row r="2919" spans="4:4" x14ac:dyDescent="0.2">
      <c r="D2919" s="177"/>
    </row>
    <row r="2920" spans="4:4" x14ac:dyDescent="0.2">
      <c r="D2920" s="177"/>
    </row>
    <row r="2921" spans="4:4" x14ac:dyDescent="0.2">
      <c r="D2921" s="177"/>
    </row>
    <row r="2922" spans="4:4" x14ac:dyDescent="0.2">
      <c r="D2922" s="177"/>
    </row>
    <row r="2923" spans="4:4" x14ac:dyDescent="0.2">
      <c r="D2923" s="177"/>
    </row>
    <row r="2924" spans="4:4" x14ac:dyDescent="0.2">
      <c r="D2924" s="177"/>
    </row>
    <row r="2925" spans="4:4" x14ac:dyDescent="0.2">
      <c r="D2925" s="177"/>
    </row>
    <row r="2926" spans="4:4" x14ac:dyDescent="0.2">
      <c r="D2926" s="177"/>
    </row>
    <row r="2927" spans="4:4" x14ac:dyDescent="0.2">
      <c r="D2927" s="177"/>
    </row>
    <row r="2928" spans="4:4" x14ac:dyDescent="0.2">
      <c r="D2928" s="177"/>
    </row>
    <row r="2929" spans="4:4" x14ac:dyDescent="0.2">
      <c r="D2929" s="177"/>
    </row>
    <row r="2930" spans="4:4" x14ac:dyDescent="0.2">
      <c r="D2930" s="177"/>
    </row>
    <row r="2931" spans="4:4" x14ac:dyDescent="0.2">
      <c r="D2931" s="177"/>
    </row>
    <row r="2932" spans="4:4" x14ac:dyDescent="0.2">
      <c r="D2932" s="177"/>
    </row>
    <row r="2933" spans="4:4" x14ac:dyDescent="0.2">
      <c r="D2933" s="177"/>
    </row>
    <row r="2934" spans="4:4" x14ac:dyDescent="0.2">
      <c r="D2934" s="177"/>
    </row>
    <row r="2935" spans="4:4" x14ac:dyDescent="0.2">
      <c r="D2935" s="177"/>
    </row>
    <row r="2936" spans="4:4" x14ac:dyDescent="0.2">
      <c r="D2936" s="177"/>
    </row>
    <row r="2937" spans="4:4" x14ac:dyDescent="0.2">
      <c r="D2937" s="177"/>
    </row>
    <row r="2938" spans="4:4" x14ac:dyDescent="0.2">
      <c r="D2938" s="177"/>
    </row>
    <row r="2939" spans="4:4" x14ac:dyDescent="0.2">
      <c r="D2939" s="177"/>
    </row>
    <row r="2940" spans="4:4" x14ac:dyDescent="0.2">
      <c r="D2940" s="177"/>
    </row>
    <row r="2941" spans="4:4" x14ac:dyDescent="0.2">
      <c r="D2941" s="177"/>
    </row>
    <row r="2942" spans="4:4" x14ac:dyDescent="0.2">
      <c r="D2942" s="177"/>
    </row>
    <row r="2943" spans="4:4" x14ac:dyDescent="0.2">
      <c r="D2943" s="177"/>
    </row>
    <row r="2944" spans="4:4" x14ac:dyDescent="0.2">
      <c r="D2944" s="177"/>
    </row>
    <row r="2945" spans="4:4" x14ac:dyDescent="0.2">
      <c r="D2945" s="177"/>
    </row>
    <row r="2946" spans="4:4" x14ac:dyDescent="0.2">
      <c r="D2946" s="177"/>
    </row>
    <row r="2947" spans="4:4" x14ac:dyDescent="0.2">
      <c r="D2947" s="177"/>
    </row>
    <row r="2948" spans="4:4" x14ac:dyDescent="0.2">
      <c r="D2948" s="177"/>
    </row>
    <row r="2949" spans="4:4" x14ac:dyDescent="0.2">
      <c r="D2949" s="177"/>
    </row>
    <row r="2950" spans="4:4" x14ac:dyDescent="0.2">
      <c r="D2950" s="177"/>
    </row>
    <row r="2951" spans="4:4" x14ac:dyDescent="0.2">
      <c r="D2951" s="177"/>
    </row>
    <row r="2952" spans="4:4" x14ac:dyDescent="0.2">
      <c r="D2952" s="177"/>
    </row>
    <row r="2953" spans="4:4" x14ac:dyDescent="0.2">
      <c r="D2953" s="177"/>
    </row>
    <row r="2954" spans="4:4" x14ac:dyDescent="0.2">
      <c r="D2954" s="177"/>
    </row>
    <row r="2955" spans="4:4" x14ac:dyDescent="0.2">
      <c r="D2955" s="177"/>
    </row>
    <row r="2956" spans="4:4" x14ac:dyDescent="0.2">
      <c r="D2956" s="177"/>
    </row>
    <row r="2957" spans="4:4" x14ac:dyDescent="0.2">
      <c r="D2957" s="177"/>
    </row>
    <row r="2958" spans="4:4" x14ac:dyDescent="0.2">
      <c r="D2958" s="177"/>
    </row>
    <row r="2959" spans="4:4" x14ac:dyDescent="0.2">
      <c r="D2959" s="177"/>
    </row>
    <row r="2960" spans="4:4" x14ac:dyDescent="0.2">
      <c r="D2960" s="177"/>
    </row>
    <row r="2961" spans="4:4" x14ac:dyDescent="0.2">
      <c r="D2961" s="177"/>
    </row>
    <row r="2962" spans="4:4" x14ac:dyDescent="0.2">
      <c r="D2962" s="177"/>
    </row>
    <row r="2963" spans="4:4" x14ac:dyDescent="0.2">
      <c r="D2963" s="177"/>
    </row>
    <row r="2964" spans="4:4" x14ac:dyDescent="0.2">
      <c r="D2964" s="177"/>
    </row>
    <row r="2965" spans="4:4" x14ac:dyDescent="0.2">
      <c r="D2965" s="177"/>
    </row>
    <row r="2966" spans="4:4" x14ac:dyDescent="0.2">
      <c r="D2966" s="177"/>
    </row>
    <row r="2967" spans="4:4" x14ac:dyDescent="0.2">
      <c r="D2967" s="177"/>
    </row>
    <row r="2968" spans="4:4" x14ac:dyDescent="0.2">
      <c r="D2968" s="177"/>
    </row>
    <row r="2969" spans="4:4" x14ac:dyDescent="0.2">
      <c r="D2969" s="177"/>
    </row>
    <row r="2970" spans="4:4" x14ac:dyDescent="0.2">
      <c r="D2970" s="177"/>
    </row>
    <row r="2971" spans="4:4" x14ac:dyDescent="0.2">
      <c r="D2971" s="177"/>
    </row>
    <row r="2972" spans="4:4" x14ac:dyDescent="0.2">
      <c r="D2972" s="177"/>
    </row>
    <row r="2973" spans="4:4" x14ac:dyDescent="0.2">
      <c r="D2973" s="177"/>
    </row>
    <row r="2974" spans="4:4" x14ac:dyDescent="0.2">
      <c r="D2974" s="177"/>
    </row>
    <row r="2975" spans="4:4" x14ac:dyDescent="0.2">
      <c r="D2975" s="177"/>
    </row>
    <row r="2976" spans="4:4" x14ac:dyDescent="0.2">
      <c r="D2976" s="177"/>
    </row>
    <row r="2977" spans="4:4" x14ac:dyDescent="0.2">
      <c r="D2977" s="177"/>
    </row>
    <row r="2978" spans="4:4" x14ac:dyDescent="0.2">
      <c r="D2978" s="177"/>
    </row>
    <row r="2979" spans="4:4" x14ac:dyDescent="0.2">
      <c r="D2979" s="177"/>
    </row>
    <row r="2980" spans="4:4" x14ac:dyDescent="0.2">
      <c r="D2980" s="177"/>
    </row>
    <row r="2981" spans="4:4" x14ac:dyDescent="0.2">
      <c r="D2981" s="177"/>
    </row>
    <row r="2982" spans="4:4" x14ac:dyDescent="0.2">
      <c r="D2982" s="177"/>
    </row>
    <row r="2983" spans="4:4" x14ac:dyDescent="0.2">
      <c r="D2983" s="177"/>
    </row>
    <row r="2984" spans="4:4" x14ac:dyDescent="0.2">
      <c r="D2984" s="177"/>
    </row>
    <row r="2985" spans="4:4" x14ac:dyDescent="0.2">
      <c r="D2985" s="177"/>
    </row>
    <row r="2986" spans="4:4" x14ac:dyDescent="0.2">
      <c r="D2986" s="177"/>
    </row>
    <row r="2987" spans="4:4" x14ac:dyDescent="0.2">
      <c r="D2987" s="177"/>
    </row>
    <row r="2988" spans="4:4" x14ac:dyDescent="0.2">
      <c r="D2988" s="177"/>
    </row>
    <row r="2989" spans="4:4" x14ac:dyDescent="0.2">
      <c r="D2989" s="177"/>
    </row>
    <row r="2990" spans="4:4" x14ac:dyDescent="0.2">
      <c r="D2990" s="177"/>
    </row>
    <row r="2991" spans="4:4" x14ac:dyDescent="0.2">
      <c r="D2991" s="177"/>
    </row>
    <row r="2992" spans="4:4" x14ac:dyDescent="0.2">
      <c r="D2992" s="177"/>
    </row>
    <row r="2993" spans="4:4" x14ac:dyDescent="0.2">
      <c r="D2993" s="177"/>
    </row>
    <row r="2994" spans="4:4" x14ac:dyDescent="0.2">
      <c r="D2994" s="177"/>
    </row>
    <row r="2995" spans="4:4" x14ac:dyDescent="0.2">
      <c r="D2995" s="177"/>
    </row>
    <row r="2996" spans="4:4" x14ac:dyDescent="0.2">
      <c r="D2996" s="177"/>
    </row>
    <row r="2997" spans="4:4" x14ac:dyDescent="0.2">
      <c r="D2997" s="177"/>
    </row>
    <row r="2998" spans="4:4" x14ac:dyDescent="0.2">
      <c r="D2998" s="177"/>
    </row>
    <row r="2999" spans="4:4" x14ac:dyDescent="0.2">
      <c r="D2999" s="177"/>
    </row>
    <row r="3000" spans="4:4" x14ac:dyDescent="0.2">
      <c r="D3000" s="177"/>
    </row>
    <row r="3001" spans="4:4" x14ac:dyDescent="0.2">
      <c r="D3001" s="177"/>
    </row>
    <row r="3002" spans="4:4" x14ac:dyDescent="0.2">
      <c r="D3002" s="177"/>
    </row>
    <row r="3003" spans="4:4" x14ac:dyDescent="0.2">
      <c r="D3003" s="177"/>
    </row>
    <row r="3004" spans="4:4" x14ac:dyDescent="0.2">
      <c r="D3004" s="177"/>
    </row>
    <row r="3005" spans="4:4" x14ac:dyDescent="0.2">
      <c r="D3005" s="177"/>
    </row>
    <row r="3006" spans="4:4" x14ac:dyDescent="0.2">
      <c r="D3006" s="177"/>
    </row>
    <row r="3007" spans="4:4" x14ac:dyDescent="0.2">
      <c r="D3007" s="177"/>
    </row>
    <row r="3008" spans="4:4" x14ac:dyDescent="0.2">
      <c r="D3008" s="177"/>
    </row>
    <row r="3009" spans="4:4" x14ac:dyDescent="0.2">
      <c r="D3009" s="177"/>
    </row>
    <row r="3010" spans="4:4" x14ac:dyDescent="0.2">
      <c r="D3010" s="177"/>
    </row>
    <row r="3011" spans="4:4" x14ac:dyDescent="0.2">
      <c r="D3011" s="177"/>
    </row>
    <row r="3012" spans="4:4" x14ac:dyDescent="0.2">
      <c r="D3012" s="177"/>
    </row>
    <row r="3013" spans="4:4" x14ac:dyDescent="0.2">
      <c r="D3013" s="177"/>
    </row>
    <row r="3014" spans="4:4" x14ac:dyDescent="0.2">
      <c r="D3014" s="177"/>
    </row>
    <row r="3015" spans="4:4" x14ac:dyDescent="0.2">
      <c r="D3015" s="177"/>
    </row>
    <row r="3016" spans="4:4" x14ac:dyDescent="0.2">
      <c r="D3016" s="177"/>
    </row>
    <row r="3017" spans="4:4" x14ac:dyDescent="0.2">
      <c r="D3017" s="177"/>
    </row>
    <row r="3018" spans="4:4" x14ac:dyDescent="0.2">
      <c r="D3018" s="177"/>
    </row>
    <row r="3019" spans="4:4" x14ac:dyDescent="0.2">
      <c r="D3019" s="177"/>
    </row>
    <row r="3020" spans="4:4" x14ac:dyDescent="0.2">
      <c r="D3020" s="177"/>
    </row>
    <row r="3021" spans="4:4" x14ac:dyDescent="0.2">
      <c r="D3021" s="177"/>
    </row>
    <row r="3022" spans="4:4" x14ac:dyDescent="0.2">
      <c r="D3022" s="177"/>
    </row>
    <row r="3023" spans="4:4" x14ac:dyDescent="0.2">
      <c r="D3023" s="177"/>
    </row>
    <row r="3024" spans="4:4" x14ac:dyDescent="0.2">
      <c r="D3024" s="177"/>
    </row>
    <row r="3025" spans="4:4" x14ac:dyDescent="0.2">
      <c r="D3025" s="177"/>
    </row>
    <row r="3026" spans="4:4" x14ac:dyDescent="0.2">
      <c r="D3026" s="177"/>
    </row>
    <row r="3027" spans="4:4" x14ac:dyDescent="0.2">
      <c r="D3027" s="177"/>
    </row>
    <row r="3028" spans="4:4" x14ac:dyDescent="0.2">
      <c r="D3028" s="177"/>
    </row>
    <row r="3029" spans="4:4" x14ac:dyDescent="0.2">
      <c r="D3029" s="177"/>
    </row>
    <row r="3030" spans="4:4" x14ac:dyDescent="0.2">
      <c r="D3030" s="177"/>
    </row>
    <row r="3031" spans="4:4" x14ac:dyDescent="0.2">
      <c r="D3031" s="177"/>
    </row>
    <row r="3032" spans="4:4" x14ac:dyDescent="0.2">
      <c r="D3032" s="177"/>
    </row>
    <row r="3033" spans="4:4" x14ac:dyDescent="0.2">
      <c r="D3033" s="177"/>
    </row>
    <row r="3034" spans="4:4" x14ac:dyDescent="0.2">
      <c r="D3034" s="177"/>
    </row>
    <row r="3035" spans="4:4" x14ac:dyDescent="0.2">
      <c r="D3035" s="177"/>
    </row>
    <row r="3036" spans="4:4" x14ac:dyDescent="0.2">
      <c r="D3036" s="177"/>
    </row>
    <row r="3037" spans="4:4" x14ac:dyDescent="0.2">
      <c r="D3037" s="177"/>
    </row>
    <row r="3038" spans="4:4" x14ac:dyDescent="0.2">
      <c r="D3038" s="177"/>
    </row>
    <row r="3039" spans="4:4" x14ac:dyDescent="0.2">
      <c r="D3039" s="177"/>
    </row>
    <row r="3040" spans="4:4" x14ac:dyDescent="0.2">
      <c r="D3040" s="177"/>
    </row>
    <row r="3041" spans="4:4" x14ac:dyDescent="0.2">
      <c r="D3041" s="177"/>
    </row>
    <row r="3042" spans="4:4" x14ac:dyDescent="0.2">
      <c r="D3042" s="177"/>
    </row>
    <row r="3043" spans="4:4" x14ac:dyDescent="0.2">
      <c r="D3043" s="177"/>
    </row>
    <row r="3044" spans="4:4" x14ac:dyDescent="0.2">
      <c r="D3044" s="177"/>
    </row>
    <row r="3045" spans="4:4" x14ac:dyDescent="0.2">
      <c r="D3045" s="177"/>
    </row>
    <row r="3046" spans="4:4" x14ac:dyDescent="0.2">
      <c r="D3046" s="177"/>
    </row>
    <row r="3047" spans="4:4" x14ac:dyDescent="0.2">
      <c r="D3047" s="177"/>
    </row>
    <row r="3048" spans="4:4" x14ac:dyDescent="0.2">
      <c r="D3048" s="177"/>
    </row>
    <row r="3049" spans="4:4" x14ac:dyDescent="0.2">
      <c r="D3049" s="177"/>
    </row>
    <row r="3050" spans="4:4" x14ac:dyDescent="0.2">
      <c r="D3050" s="177"/>
    </row>
    <row r="3051" spans="4:4" x14ac:dyDescent="0.2">
      <c r="D3051" s="177"/>
    </row>
    <row r="3052" spans="4:4" x14ac:dyDescent="0.2">
      <c r="D3052" s="177"/>
    </row>
    <row r="3053" spans="4:4" x14ac:dyDescent="0.2">
      <c r="D3053" s="177"/>
    </row>
    <row r="3054" spans="4:4" x14ac:dyDescent="0.2">
      <c r="D3054" s="177"/>
    </row>
    <row r="3055" spans="4:4" x14ac:dyDescent="0.2">
      <c r="D3055" s="177"/>
    </row>
    <row r="3056" spans="4:4" x14ac:dyDescent="0.2">
      <c r="D3056" s="177"/>
    </row>
    <row r="3057" spans="4:4" x14ac:dyDescent="0.2">
      <c r="D3057" s="177"/>
    </row>
    <row r="3058" spans="4:4" x14ac:dyDescent="0.2">
      <c r="D3058" s="177"/>
    </row>
    <row r="3059" spans="4:4" x14ac:dyDescent="0.2">
      <c r="D3059" s="177"/>
    </row>
    <row r="3060" spans="4:4" x14ac:dyDescent="0.2">
      <c r="D3060" s="177"/>
    </row>
    <row r="3061" spans="4:4" x14ac:dyDescent="0.2">
      <c r="D3061" s="177"/>
    </row>
    <row r="3062" spans="4:4" x14ac:dyDescent="0.2">
      <c r="D3062" s="177"/>
    </row>
    <row r="3063" spans="4:4" x14ac:dyDescent="0.2">
      <c r="D3063" s="177"/>
    </row>
    <row r="3064" spans="4:4" x14ac:dyDescent="0.2">
      <c r="D3064" s="177"/>
    </row>
    <row r="3065" spans="4:4" x14ac:dyDescent="0.2">
      <c r="D3065" s="177"/>
    </row>
    <row r="3066" spans="4:4" x14ac:dyDescent="0.2">
      <c r="D3066" s="177"/>
    </row>
    <row r="3067" spans="4:4" x14ac:dyDescent="0.2">
      <c r="D3067" s="177"/>
    </row>
    <row r="3068" spans="4:4" x14ac:dyDescent="0.2">
      <c r="D3068" s="177"/>
    </row>
    <row r="3069" spans="4:4" x14ac:dyDescent="0.2">
      <c r="D3069" s="177"/>
    </row>
    <row r="3070" spans="4:4" x14ac:dyDescent="0.2">
      <c r="D3070" s="177"/>
    </row>
    <row r="3071" spans="4:4" x14ac:dyDescent="0.2">
      <c r="D3071" s="177"/>
    </row>
    <row r="3072" spans="4:4" x14ac:dyDescent="0.2">
      <c r="D3072" s="177"/>
    </row>
    <row r="3073" spans="4:4" x14ac:dyDescent="0.2">
      <c r="D3073" s="177"/>
    </row>
    <row r="3074" spans="4:4" x14ac:dyDescent="0.2">
      <c r="D3074" s="177"/>
    </row>
    <row r="3075" spans="4:4" x14ac:dyDescent="0.2">
      <c r="D3075" s="177"/>
    </row>
    <row r="3076" spans="4:4" x14ac:dyDescent="0.2">
      <c r="D3076" s="177"/>
    </row>
    <row r="3077" spans="4:4" x14ac:dyDescent="0.2">
      <c r="D3077" s="177"/>
    </row>
    <row r="3078" spans="4:4" x14ac:dyDescent="0.2">
      <c r="D3078" s="177"/>
    </row>
    <row r="3079" spans="4:4" x14ac:dyDescent="0.2">
      <c r="D3079" s="177"/>
    </row>
    <row r="3080" spans="4:4" x14ac:dyDescent="0.2">
      <c r="D3080" s="177"/>
    </row>
    <row r="3081" spans="4:4" x14ac:dyDescent="0.2">
      <c r="D3081" s="177"/>
    </row>
    <row r="3082" spans="4:4" x14ac:dyDescent="0.2">
      <c r="D3082" s="177"/>
    </row>
    <row r="3083" spans="4:4" x14ac:dyDescent="0.2">
      <c r="D3083" s="177"/>
    </row>
    <row r="3084" spans="4:4" x14ac:dyDescent="0.2">
      <c r="D3084" s="177"/>
    </row>
    <row r="3085" spans="4:4" x14ac:dyDescent="0.2">
      <c r="D3085" s="177"/>
    </row>
    <row r="3086" spans="4:4" x14ac:dyDescent="0.2">
      <c r="D3086" s="177"/>
    </row>
    <row r="3087" spans="4:4" x14ac:dyDescent="0.2">
      <c r="D3087" s="177"/>
    </row>
    <row r="3088" spans="4:4" x14ac:dyDescent="0.2">
      <c r="D3088" s="177"/>
    </row>
    <row r="3089" spans="4:4" x14ac:dyDescent="0.2">
      <c r="D3089" s="177"/>
    </row>
    <row r="3090" spans="4:4" x14ac:dyDescent="0.2">
      <c r="D3090" s="177"/>
    </row>
    <row r="3091" spans="4:4" x14ac:dyDescent="0.2">
      <c r="D3091" s="177"/>
    </row>
    <row r="3092" spans="4:4" x14ac:dyDescent="0.2">
      <c r="D3092" s="177"/>
    </row>
    <row r="3093" spans="4:4" x14ac:dyDescent="0.2">
      <c r="D3093" s="177"/>
    </row>
    <row r="3094" spans="4:4" x14ac:dyDescent="0.2">
      <c r="D3094" s="177"/>
    </row>
    <row r="3095" spans="4:4" x14ac:dyDescent="0.2">
      <c r="D3095" s="177"/>
    </row>
    <row r="3096" spans="4:4" x14ac:dyDescent="0.2">
      <c r="D3096" s="177"/>
    </row>
    <row r="3097" spans="4:4" x14ac:dyDescent="0.2">
      <c r="D3097" s="177"/>
    </row>
    <row r="3098" spans="4:4" x14ac:dyDescent="0.2">
      <c r="D3098" s="177"/>
    </row>
    <row r="3099" spans="4:4" x14ac:dyDescent="0.2">
      <c r="D3099" s="177"/>
    </row>
    <row r="3100" spans="4:4" x14ac:dyDescent="0.2">
      <c r="D3100" s="177"/>
    </row>
    <row r="3101" spans="4:4" x14ac:dyDescent="0.2">
      <c r="D3101" s="177"/>
    </row>
    <row r="3102" spans="4:4" x14ac:dyDescent="0.2">
      <c r="D3102" s="177"/>
    </row>
    <row r="3103" spans="4:4" x14ac:dyDescent="0.2">
      <c r="D3103" s="177"/>
    </row>
    <row r="3104" spans="4:4" x14ac:dyDescent="0.2">
      <c r="D3104" s="177"/>
    </row>
    <row r="3105" spans="4:4" x14ac:dyDescent="0.2">
      <c r="D3105" s="177"/>
    </row>
    <row r="3106" spans="4:4" x14ac:dyDescent="0.2">
      <c r="D3106" s="177"/>
    </row>
    <row r="3107" spans="4:4" x14ac:dyDescent="0.2">
      <c r="D3107" s="177"/>
    </row>
    <row r="3108" spans="4:4" x14ac:dyDescent="0.2">
      <c r="D3108" s="177"/>
    </row>
    <row r="3109" spans="4:4" x14ac:dyDescent="0.2">
      <c r="D3109" s="177"/>
    </row>
    <row r="3110" spans="4:4" x14ac:dyDescent="0.2">
      <c r="D3110" s="177"/>
    </row>
    <row r="3111" spans="4:4" x14ac:dyDescent="0.2">
      <c r="D3111" s="177"/>
    </row>
    <row r="3112" spans="4:4" x14ac:dyDescent="0.2">
      <c r="D3112" s="177"/>
    </row>
    <row r="3113" spans="4:4" x14ac:dyDescent="0.2">
      <c r="D3113" s="177"/>
    </row>
    <row r="3114" spans="4:4" x14ac:dyDescent="0.2">
      <c r="D3114" s="177"/>
    </row>
    <row r="3115" spans="4:4" x14ac:dyDescent="0.2">
      <c r="D3115" s="177"/>
    </row>
    <row r="3116" spans="4:4" x14ac:dyDescent="0.2">
      <c r="D3116" s="177"/>
    </row>
    <row r="3117" spans="4:4" x14ac:dyDescent="0.2">
      <c r="D3117" s="177"/>
    </row>
    <row r="3118" spans="4:4" x14ac:dyDescent="0.2">
      <c r="D3118" s="177"/>
    </row>
    <row r="3119" spans="4:4" x14ac:dyDescent="0.2">
      <c r="D3119" s="177"/>
    </row>
    <row r="3120" spans="4:4" x14ac:dyDescent="0.2">
      <c r="D3120" s="177"/>
    </row>
    <row r="3121" spans="4:4" x14ac:dyDescent="0.2">
      <c r="D3121" s="177"/>
    </row>
    <row r="3122" spans="4:4" x14ac:dyDescent="0.2">
      <c r="D3122" s="177"/>
    </row>
    <row r="3123" spans="4:4" x14ac:dyDescent="0.2">
      <c r="D3123" s="177"/>
    </row>
    <row r="3124" spans="4:4" x14ac:dyDescent="0.2">
      <c r="D3124" s="177"/>
    </row>
    <row r="3125" spans="4:4" x14ac:dyDescent="0.2">
      <c r="D3125" s="177"/>
    </row>
    <row r="3126" spans="4:4" x14ac:dyDescent="0.2">
      <c r="D3126" s="177"/>
    </row>
    <row r="3127" spans="4:4" x14ac:dyDescent="0.2">
      <c r="D3127" s="177"/>
    </row>
    <row r="3128" spans="4:4" x14ac:dyDescent="0.2">
      <c r="D3128" s="177"/>
    </row>
    <row r="3129" spans="4:4" x14ac:dyDescent="0.2">
      <c r="D3129" s="177"/>
    </row>
    <row r="3130" spans="4:4" x14ac:dyDescent="0.2">
      <c r="D3130" s="177"/>
    </row>
    <row r="3131" spans="4:4" x14ac:dyDescent="0.2">
      <c r="D3131" s="177"/>
    </row>
    <row r="3132" spans="4:4" x14ac:dyDescent="0.2">
      <c r="D3132" s="177"/>
    </row>
    <row r="3133" spans="4:4" x14ac:dyDescent="0.2">
      <c r="D3133" s="177"/>
    </row>
    <row r="3134" spans="4:4" x14ac:dyDescent="0.2">
      <c r="D3134" s="177"/>
    </row>
    <row r="3135" spans="4:4" x14ac:dyDescent="0.2">
      <c r="D3135" s="177"/>
    </row>
    <row r="3136" spans="4:4" x14ac:dyDescent="0.2">
      <c r="D3136" s="177"/>
    </row>
    <row r="3137" spans="4:4" x14ac:dyDescent="0.2">
      <c r="D3137" s="177"/>
    </row>
    <row r="3138" spans="4:4" x14ac:dyDescent="0.2">
      <c r="D3138" s="177"/>
    </row>
    <row r="3139" spans="4:4" x14ac:dyDescent="0.2">
      <c r="D3139" s="177"/>
    </row>
    <row r="3140" spans="4:4" x14ac:dyDescent="0.2">
      <c r="D3140" s="177"/>
    </row>
    <row r="3141" spans="4:4" x14ac:dyDescent="0.2">
      <c r="D3141" s="177"/>
    </row>
    <row r="3142" spans="4:4" x14ac:dyDescent="0.2">
      <c r="D3142" s="177"/>
    </row>
    <row r="3143" spans="4:4" x14ac:dyDescent="0.2">
      <c r="D3143" s="177"/>
    </row>
    <row r="3144" spans="4:4" x14ac:dyDescent="0.2">
      <c r="D3144" s="177"/>
    </row>
    <row r="3145" spans="4:4" x14ac:dyDescent="0.2">
      <c r="D3145" s="177"/>
    </row>
    <row r="3146" spans="4:4" x14ac:dyDescent="0.2">
      <c r="D3146" s="177"/>
    </row>
    <row r="3147" spans="4:4" x14ac:dyDescent="0.2">
      <c r="D3147" s="177"/>
    </row>
    <row r="3148" spans="4:4" x14ac:dyDescent="0.2">
      <c r="D3148" s="177"/>
    </row>
    <row r="3149" spans="4:4" x14ac:dyDescent="0.2">
      <c r="D3149" s="177"/>
    </row>
    <row r="3150" spans="4:4" x14ac:dyDescent="0.2">
      <c r="D3150" s="177"/>
    </row>
    <row r="3151" spans="4:4" x14ac:dyDescent="0.2">
      <c r="D3151" s="177"/>
    </row>
    <row r="3152" spans="4:4" x14ac:dyDescent="0.2">
      <c r="D3152" s="177"/>
    </row>
    <row r="3153" spans="4:4" x14ac:dyDescent="0.2">
      <c r="D3153" s="177"/>
    </row>
    <row r="3154" spans="4:4" x14ac:dyDescent="0.2">
      <c r="D3154" s="177"/>
    </row>
    <row r="3155" spans="4:4" x14ac:dyDescent="0.2">
      <c r="D3155" s="177"/>
    </row>
    <row r="3156" spans="4:4" x14ac:dyDescent="0.2">
      <c r="D3156" s="177"/>
    </row>
    <row r="3157" spans="4:4" x14ac:dyDescent="0.2">
      <c r="D3157" s="177"/>
    </row>
    <row r="3158" spans="4:4" x14ac:dyDescent="0.2">
      <c r="D3158" s="177"/>
    </row>
    <row r="3159" spans="4:4" x14ac:dyDescent="0.2">
      <c r="D3159" s="177"/>
    </row>
    <row r="3160" spans="4:4" x14ac:dyDescent="0.2">
      <c r="D3160" s="177"/>
    </row>
    <row r="3161" spans="4:4" x14ac:dyDescent="0.2">
      <c r="D3161" s="177"/>
    </row>
    <row r="3162" spans="4:4" x14ac:dyDescent="0.2">
      <c r="D3162" s="177"/>
    </row>
    <row r="3163" spans="4:4" x14ac:dyDescent="0.2">
      <c r="D3163" s="177"/>
    </row>
    <row r="3164" spans="4:4" x14ac:dyDescent="0.2">
      <c r="D3164" s="177"/>
    </row>
    <row r="3165" spans="4:4" x14ac:dyDescent="0.2">
      <c r="D3165" s="177"/>
    </row>
    <row r="3166" spans="4:4" x14ac:dyDescent="0.2">
      <c r="D3166" s="177"/>
    </row>
    <row r="3167" spans="4:4" x14ac:dyDescent="0.2">
      <c r="D3167" s="177"/>
    </row>
    <row r="3168" spans="4:4" x14ac:dyDescent="0.2">
      <c r="D3168" s="177"/>
    </row>
    <row r="3169" spans="4:4" x14ac:dyDescent="0.2">
      <c r="D3169" s="177"/>
    </row>
    <row r="3170" spans="4:4" x14ac:dyDescent="0.2">
      <c r="D3170" s="177"/>
    </row>
    <row r="3171" spans="4:4" x14ac:dyDescent="0.2">
      <c r="D3171" s="177"/>
    </row>
    <row r="3172" spans="4:4" x14ac:dyDescent="0.2">
      <c r="D3172" s="177"/>
    </row>
    <row r="3173" spans="4:4" x14ac:dyDescent="0.2">
      <c r="D3173" s="177"/>
    </row>
    <row r="3174" spans="4:4" x14ac:dyDescent="0.2">
      <c r="D3174" s="177"/>
    </row>
    <row r="3175" spans="4:4" x14ac:dyDescent="0.2">
      <c r="D3175" s="177"/>
    </row>
    <row r="3176" spans="4:4" x14ac:dyDescent="0.2">
      <c r="D3176" s="177"/>
    </row>
    <row r="3177" spans="4:4" x14ac:dyDescent="0.2">
      <c r="D3177" s="177"/>
    </row>
    <row r="3178" spans="4:4" x14ac:dyDescent="0.2">
      <c r="D3178" s="177"/>
    </row>
    <row r="3179" spans="4:4" x14ac:dyDescent="0.2">
      <c r="D3179" s="177"/>
    </row>
    <row r="3180" spans="4:4" x14ac:dyDescent="0.2">
      <c r="D3180" s="177"/>
    </row>
    <row r="3181" spans="4:4" x14ac:dyDescent="0.2">
      <c r="D3181" s="177"/>
    </row>
    <row r="3182" spans="4:4" x14ac:dyDescent="0.2">
      <c r="D3182" s="177"/>
    </row>
    <row r="3183" spans="4:4" x14ac:dyDescent="0.2">
      <c r="D3183" s="177"/>
    </row>
    <row r="3184" spans="4:4" x14ac:dyDescent="0.2">
      <c r="D3184" s="177"/>
    </row>
    <row r="3185" spans="4:4" x14ac:dyDescent="0.2">
      <c r="D3185" s="177"/>
    </row>
    <row r="3186" spans="4:4" x14ac:dyDescent="0.2">
      <c r="D3186" s="177"/>
    </row>
    <row r="3187" spans="4:4" x14ac:dyDescent="0.2">
      <c r="D3187" s="177"/>
    </row>
    <row r="3188" spans="4:4" x14ac:dyDescent="0.2">
      <c r="D3188" s="177"/>
    </row>
    <row r="3189" spans="4:4" x14ac:dyDescent="0.2">
      <c r="D3189" s="177"/>
    </row>
    <row r="3190" spans="4:4" x14ac:dyDescent="0.2">
      <c r="D3190" s="177"/>
    </row>
    <row r="3191" spans="4:4" x14ac:dyDescent="0.2">
      <c r="D3191" s="177"/>
    </row>
    <row r="3192" spans="4:4" x14ac:dyDescent="0.2">
      <c r="D3192" s="177"/>
    </row>
    <row r="3193" spans="4:4" x14ac:dyDescent="0.2">
      <c r="D3193" s="177"/>
    </row>
    <row r="3194" spans="4:4" x14ac:dyDescent="0.2">
      <c r="D3194" s="177"/>
    </row>
    <row r="3195" spans="4:4" x14ac:dyDescent="0.2">
      <c r="D3195" s="177"/>
    </row>
    <row r="3196" spans="4:4" x14ac:dyDescent="0.2">
      <c r="D3196" s="177"/>
    </row>
    <row r="3197" spans="4:4" x14ac:dyDescent="0.2">
      <c r="D3197" s="177"/>
    </row>
    <row r="3198" spans="4:4" x14ac:dyDescent="0.2">
      <c r="D3198" s="177"/>
    </row>
    <row r="3199" spans="4:4" x14ac:dyDescent="0.2">
      <c r="D3199" s="177"/>
    </row>
    <row r="3200" spans="4:4" x14ac:dyDescent="0.2">
      <c r="D3200" s="177"/>
    </row>
    <row r="3201" spans="4:4" x14ac:dyDescent="0.2">
      <c r="D3201" s="177"/>
    </row>
    <row r="3202" spans="4:4" x14ac:dyDescent="0.2">
      <c r="D3202" s="177"/>
    </row>
    <row r="3203" spans="4:4" x14ac:dyDescent="0.2">
      <c r="D3203" s="177"/>
    </row>
    <row r="3204" spans="4:4" x14ac:dyDescent="0.2">
      <c r="D3204" s="177"/>
    </row>
    <row r="3205" spans="4:4" x14ac:dyDescent="0.2">
      <c r="D3205" s="177"/>
    </row>
    <row r="3206" spans="4:4" x14ac:dyDescent="0.2">
      <c r="D3206" s="177"/>
    </row>
    <row r="3207" spans="4:4" x14ac:dyDescent="0.2">
      <c r="D3207" s="177"/>
    </row>
    <row r="3208" spans="4:4" x14ac:dyDescent="0.2">
      <c r="D3208" s="177"/>
    </row>
    <row r="3209" spans="4:4" x14ac:dyDescent="0.2">
      <c r="D3209" s="177"/>
    </row>
    <row r="3210" spans="4:4" x14ac:dyDescent="0.2">
      <c r="D3210" s="177"/>
    </row>
    <row r="3211" spans="4:4" x14ac:dyDescent="0.2">
      <c r="D3211" s="177"/>
    </row>
    <row r="3212" spans="4:4" x14ac:dyDescent="0.2">
      <c r="D3212" s="177"/>
    </row>
    <row r="3213" spans="4:4" x14ac:dyDescent="0.2">
      <c r="D3213" s="177"/>
    </row>
    <row r="3214" spans="4:4" x14ac:dyDescent="0.2">
      <c r="D3214" s="177"/>
    </row>
    <row r="3215" spans="4:4" x14ac:dyDescent="0.2">
      <c r="D3215" s="177"/>
    </row>
    <row r="3216" spans="4:4" x14ac:dyDescent="0.2">
      <c r="D3216" s="177"/>
    </row>
    <row r="3217" spans="4:4" x14ac:dyDescent="0.2">
      <c r="D3217" s="177"/>
    </row>
    <row r="3218" spans="4:4" x14ac:dyDescent="0.2">
      <c r="D3218" s="177"/>
    </row>
    <row r="3219" spans="4:4" x14ac:dyDescent="0.2">
      <c r="D3219" s="177"/>
    </row>
    <row r="3220" spans="4:4" x14ac:dyDescent="0.2">
      <c r="D3220" s="177"/>
    </row>
    <row r="3221" spans="4:4" x14ac:dyDescent="0.2">
      <c r="D3221" s="177"/>
    </row>
    <row r="3222" spans="4:4" x14ac:dyDescent="0.2">
      <c r="D3222" s="177"/>
    </row>
    <row r="3223" spans="4:4" x14ac:dyDescent="0.2">
      <c r="D3223" s="177"/>
    </row>
    <row r="3224" spans="4:4" x14ac:dyDescent="0.2">
      <c r="D3224" s="177"/>
    </row>
    <row r="3225" spans="4:4" x14ac:dyDescent="0.2">
      <c r="D3225" s="177"/>
    </row>
    <row r="3226" spans="4:4" x14ac:dyDescent="0.2">
      <c r="D3226" s="177"/>
    </row>
    <row r="3227" spans="4:4" x14ac:dyDescent="0.2">
      <c r="D3227" s="177"/>
    </row>
    <row r="3228" spans="4:4" x14ac:dyDescent="0.2">
      <c r="D3228" s="177"/>
    </row>
    <row r="3229" spans="4:4" x14ac:dyDescent="0.2">
      <c r="D3229" s="177"/>
    </row>
    <row r="3230" spans="4:4" x14ac:dyDescent="0.2">
      <c r="D3230" s="177"/>
    </row>
    <row r="3231" spans="4:4" x14ac:dyDescent="0.2">
      <c r="D3231" s="177"/>
    </row>
    <row r="3232" spans="4:4" x14ac:dyDescent="0.2">
      <c r="D3232" s="177"/>
    </row>
    <row r="3233" spans="4:4" x14ac:dyDescent="0.2">
      <c r="D3233" s="177"/>
    </row>
    <row r="3234" spans="4:4" x14ac:dyDescent="0.2">
      <c r="D3234" s="177"/>
    </row>
    <row r="3235" spans="4:4" x14ac:dyDescent="0.2">
      <c r="D3235" s="177"/>
    </row>
    <row r="3236" spans="4:4" x14ac:dyDescent="0.2">
      <c r="D3236" s="177"/>
    </row>
    <row r="3237" spans="4:4" x14ac:dyDescent="0.2">
      <c r="D3237" s="177"/>
    </row>
    <row r="3238" spans="4:4" x14ac:dyDescent="0.2">
      <c r="D3238" s="177"/>
    </row>
    <row r="3239" spans="4:4" x14ac:dyDescent="0.2">
      <c r="D3239" s="177"/>
    </row>
    <row r="3240" spans="4:4" x14ac:dyDescent="0.2">
      <c r="D3240" s="177"/>
    </row>
    <row r="3241" spans="4:4" x14ac:dyDescent="0.2">
      <c r="D3241" s="177"/>
    </row>
    <row r="3242" spans="4:4" x14ac:dyDescent="0.2">
      <c r="D3242" s="177"/>
    </row>
    <row r="3243" spans="4:4" x14ac:dyDescent="0.2">
      <c r="D3243" s="177"/>
    </row>
    <row r="3244" spans="4:4" x14ac:dyDescent="0.2">
      <c r="D3244" s="177"/>
    </row>
    <row r="3245" spans="4:4" x14ac:dyDescent="0.2">
      <c r="D3245" s="177"/>
    </row>
    <row r="3246" spans="4:4" x14ac:dyDescent="0.2">
      <c r="D3246" s="177"/>
    </row>
    <row r="3247" spans="4:4" x14ac:dyDescent="0.2">
      <c r="D3247" s="177"/>
    </row>
    <row r="3248" spans="4:4" x14ac:dyDescent="0.2">
      <c r="D3248" s="177"/>
    </row>
    <row r="3249" spans="4:4" x14ac:dyDescent="0.2">
      <c r="D3249" s="177"/>
    </row>
    <row r="3250" spans="4:4" x14ac:dyDescent="0.2">
      <c r="D3250" s="177"/>
    </row>
    <row r="3251" spans="4:4" x14ac:dyDescent="0.2">
      <c r="D3251" s="177"/>
    </row>
    <row r="3252" spans="4:4" x14ac:dyDescent="0.2">
      <c r="D3252" s="177"/>
    </row>
    <row r="3253" spans="4:4" x14ac:dyDescent="0.2">
      <c r="D3253" s="177"/>
    </row>
    <row r="3254" spans="4:4" x14ac:dyDescent="0.2">
      <c r="D3254" s="177"/>
    </row>
    <row r="3255" spans="4:4" x14ac:dyDescent="0.2">
      <c r="D3255" s="177"/>
    </row>
    <row r="3256" spans="4:4" x14ac:dyDescent="0.2">
      <c r="D3256" s="177"/>
    </row>
    <row r="3257" spans="4:4" x14ac:dyDescent="0.2">
      <c r="D3257" s="177"/>
    </row>
    <row r="3258" spans="4:4" x14ac:dyDescent="0.2">
      <c r="D3258" s="177"/>
    </row>
    <row r="3259" spans="4:4" x14ac:dyDescent="0.2">
      <c r="D3259" s="177"/>
    </row>
    <row r="3260" spans="4:4" x14ac:dyDescent="0.2">
      <c r="D3260" s="177"/>
    </row>
    <row r="3261" spans="4:4" x14ac:dyDescent="0.2">
      <c r="D3261" s="177"/>
    </row>
    <row r="3262" spans="4:4" x14ac:dyDescent="0.2">
      <c r="D3262" s="177"/>
    </row>
    <row r="3263" spans="4:4" x14ac:dyDescent="0.2">
      <c r="D3263" s="177"/>
    </row>
    <row r="3264" spans="4:4" x14ac:dyDescent="0.2">
      <c r="D3264" s="177"/>
    </row>
    <row r="3265" spans="4:4" x14ac:dyDescent="0.2">
      <c r="D3265" s="177"/>
    </row>
    <row r="3266" spans="4:4" x14ac:dyDescent="0.2">
      <c r="D3266" s="177"/>
    </row>
    <row r="3267" spans="4:4" x14ac:dyDescent="0.2">
      <c r="D3267" s="177"/>
    </row>
    <row r="3268" spans="4:4" x14ac:dyDescent="0.2">
      <c r="D3268" s="177"/>
    </row>
    <row r="3269" spans="4:4" x14ac:dyDescent="0.2">
      <c r="D3269" s="177"/>
    </row>
    <row r="3270" spans="4:4" x14ac:dyDescent="0.2">
      <c r="D3270" s="177"/>
    </row>
    <row r="3271" spans="4:4" x14ac:dyDescent="0.2">
      <c r="D3271" s="177"/>
    </row>
    <row r="3272" spans="4:4" x14ac:dyDescent="0.2">
      <c r="D3272" s="177"/>
    </row>
    <row r="3273" spans="4:4" x14ac:dyDescent="0.2">
      <c r="D3273" s="177"/>
    </row>
    <row r="3274" spans="4:4" x14ac:dyDescent="0.2">
      <c r="D3274" s="177"/>
    </row>
    <row r="3275" spans="4:4" x14ac:dyDescent="0.2">
      <c r="D3275" s="177"/>
    </row>
    <row r="3276" spans="4:4" x14ac:dyDescent="0.2">
      <c r="D3276" s="177"/>
    </row>
    <row r="3277" spans="4:4" x14ac:dyDescent="0.2">
      <c r="D3277" s="177"/>
    </row>
    <row r="3278" spans="4:4" x14ac:dyDescent="0.2">
      <c r="D3278" s="177"/>
    </row>
    <row r="3279" spans="4:4" x14ac:dyDescent="0.2">
      <c r="D3279" s="177"/>
    </row>
    <row r="3280" spans="4:4" x14ac:dyDescent="0.2">
      <c r="D3280" s="177"/>
    </row>
    <row r="3281" spans="4:4" x14ac:dyDescent="0.2">
      <c r="D3281" s="177"/>
    </row>
    <row r="3282" spans="4:4" x14ac:dyDescent="0.2">
      <c r="D3282" s="177"/>
    </row>
    <row r="3283" spans="4:4" x14ac:dyDescent="0.2">
      <c r="D3283" s="177"/>
    </row>
    <row r="3284" spans="4:4" x14ac:dyDescent="0.2">
      <c r="D3284" s="177"/>
    </row>
    <row r="3285" spans="4:4" x14ac:dyDescent="0.2">
      <c r="D3285" s="177"/>
    </row>
    <row r="3286" spans="4:4" x14ac:dyDescent="0.2">
      <c r="D3286" s="177"/>
    </row>
    <row r="3287" spans="4:4" x14ac:dyDescent="0.2">
      <c r="D3287" s="177"/>
    </row>
    <row r="3288" spans="4:4" x14ac:dyDescent="0.2">
      <c r="D3288" s="177"/>
    </row>
    <row r="3289" spans="4:4" x14ac:dyDescent="0.2">
      <c r="D3289" s="177"/>
    </row>
    <row r="3290" spans="4:4" x14ac:dyDescent="0.2">
      <c r="D3290" s="177"/>
    </row>
    <row r="3291" spans="4:4" x14ac:dyDescent="0.2">
      <c r="D3291" s="177"/>
    </row>
    <row r="3292" spans="4:4" x14ac:dyDescent="0.2">
      <c r="D3292" s="177"/>
    </row>
    <row r="3293" spans="4:4" x14ac:dyDescent="0.2">
      <c r="D3293" s="177"/>
    </row>
    <row r="3294" spans="4:4" x14ac:dyDescent="0.2">
      <c r="D3294" s="177"/>
    </row>
    <row r="3295" spans="4:4" x14ac:dyDescent="0.2">
      <c r="D3295" s="177"/>
    </row>
    <row r="3296" spans="4:4" x14ac:dyDescent="0.2">
      <c r="D3296" s="177"/>
    </row>
    <row r="3297" spans="4:4" x14ac:dyDescent="0.2">
      <c r="D3297" s="177"/>
    </row>
    <row r="3298" spans="4:4" x14ac:dyDescent="0.2">
      <c r="D3298" s="177"/>
    </row>
    <row r="3299" spans="4:4" x14ac:dyDescent="0.2">
      <c r="D3299" s="177"/>
    </row>
    <row r="3300" spans="4:4" x14ac:dyDescent="0.2">
      <c r="D3300" s="177"/>
    </row>
    <row r="3301" spans="4:4" x14ac:dyDescent="0.2">
      <c r="D3301" s="177"/>
    </row>
    <row r="3302" spans="4:4" x14ac:dyDescent="0.2">
      <c r="D3302" s="177"/>
    </row>
    <row r="3303" spans="4:4" x14ac:dyDescent="0.2">
      <c r="D3303" s="177"/>
    </row>
    <row r="3304" spans="4:4" x14ac:dyDescent="0.2">
      <c r="D3304" s="177"/>
    </row>
    <row r="3305" spans="4:4" x14ac:dyDescent="0.2">
      <c r="D3305" s="177"/>
    </row>
    <row r="3306" spans="4:4" x14ac:dyDescent="0.2">
      <c r="D3306" s="177"/>
    </row>
    <row r="3307" spans="4:4" x14ac:dyDescent="0.2">
      <c r="D3307" s="177"/>
    </row>
    <row r="3308" spans="4:4" x14ac:dyDescent="0.2">
      <c r="D3308" s="177"/>
    </row>
    <row r="3309" spans="4:4" x14ac:dyDescent="0.2">
      <c r="D3309" s="177"/>
    </row>
    <row r="3310" spans="4:4" x14ac:dyDescent="0.2">
      <c r="D3310" s="177"/>
    </row>
    <row r="3311" spans="4:4" x14ac:dyDescent="0.2">
      <c r="D3311" s="177"/>
    </row>
    <row r="3312" spans="4:4" x14ac:dyDescent="0.2">
      <c r="D3312" s="177"/>
    </row>
    <row r="3313" spans="4:4" x14ac:dyDescent="0.2">
      <c r="D3313" s="177"/>
    </row>
    <row r="3314" spans="4:4" x14ac:dyDescent="0.2">
      <c r="D3314" s="177"/>
    </row>
    <row r="3315" spans="4:4" x14ac:dyDescent="0.2">
      <c r="D3315" s="177"/>
    </row>
    <row r="3316" spans="4:4" x14ac:dyDescent="0.2">
      <c r="D3316" s="177"/>
    </row>
    <row r="3317" spans="4:4" x14ac:dyDescent="0.2">
      <c r="D3317" s="177"/>
    </row>
    <row r="3318" spans="4:4" x14ac:dyDescent="0.2">
      <c r="D3318" s="177"/>
    </row>
    <row r="3319" spans="4:4" x14ac:dyDescent="0.2">
      <c r="D3319" s="177"/>
    </row>
    <row r="3320" spans="4:4" x14ac:dyDescent="0.2">
      <c r="D3320" s="177"/>
    </row>
    <row r="3321" spans="4:4" x14ac:dyDescent="0.2">
      <c r="D3321" s="177"/>
    </row>
    <row r="3322" spans="4:4" x14ac:dyDescent="0.2">
      <c r="D3322" s="177"/>
    </row>
    <row r="3323" spans="4:4" x14ac:dyDescent="0.2">
      <c r="D3323" s="177"/>
    </row>
    <row r="3324" spans="4:4" x14ac:dyDescent="0.2">
      <c r="D3324" s="177"/>
    </row>
    <row r="3325" spans="4:4" x14ac:dyDescent="0.2">
      <c r="D3325" s="177"/>
    </row>
    <row r="3326" spans="4:4" x14ac:dyDescent="0.2">
      <c r="D3326" s="177"/>
    </row>
    <row r="3327" spans="4:4" x14ac:dyDescent="0.2">
      <c r="D3327" s="177"/>
    </row>
    <row r="3328" spans="4:4" x14ac:dyDescent="0.2">
      <c r="D3328" s="177"/>
    </row>
    <row r="3329" spans="4:4" x14ac:dyDescent="0.2">
      <c r="D3329" s="177"/>
    </row>
    <row r="3330" spans="4:4" x14ac:dyDescent="0.2">
      <c r="D3330" s="177"/>
    </row>
    <row r="3331" spans="4:4" x14ac:dyDescent="0.2">
      <c r="D3331" s="177"/>
    </row>
    <row r="3332" spans="4:4" x14ac:dyDescent="0.2">
      <c r="D3332" s="177"/>
    </row>
    <row r="3333" spans="4:4" x14ac:dyDescent="0.2">
      <c r="D3333" s="177"/>
    </row>
    <row r="3334" spans="4:4" x14ac:dyDescent="0.2">
      <c r="D3334" s="177"/>
    </row>
    <row r="3335" spans="4:4" x14ac:dyDescent="0.2">
      <c r="D3335" s="177"/>
    </row>
    <row r="3336" spans="4:4" x14ac:dyDescent="0.2">
      <c r="D3336" s="177"/>
    </row>
    <row r="3337" spans="4:4" x14ac:dyDescent="0.2">
      <c r="D3337" s="177"/>
    </row>
    <row r="3338" spans="4:4" x14ac:dyDescent="0.2">
      <c r="D3338" s="177"/>
    </row>
    <row r="3339" spans="4:4" x14ac:dyDescent="0.2">
      <c r="D3339" s="177"/>
    </row>
    <row r="3340" spans="4:4" x14ac:dyDescent="0.2">
      <c r="D3340" s="177"/>
    </row>
    <row r="3341" spans="4:4" x14ac:dyDescent="0.2">
      <c r="D3341" s="177"/>
    </row>
    <row r="3342" spans="4:4" x14ac:dyDescent="0.2">
      <c r="D3342" s="177"/>
    </row>
    <row r="3343" spans="4:4" x14ac:dyDescent="0.2">
      <c r="D3343" s="177"/>
    </row>
    <row r="3344" spans="4:4" x14ac:dyDescent="0.2">
      <c r="D3344" s="177"/>
    </row>
    <row r="3345" spans="4:4" x14ac:dyDescent="0.2">
      <c r="D3345" s="177"/>
    </row>
    <row r="3346" spans="4:4" x14ac:dyDescent="0.2">
      <c r="D3346" s="177"/>
    </row>
    <row r="3347" spans="4:4" x14ac:dyDescent="0.2">
      <c r="D3347" s="177"/>
    </row>
    <row r="3348" spans="4:4" x14ac:dyDescent="0.2">
      <c r="D3348" s="177"/>
    </row>
    <row r="3349" spans="4:4" x14ac:dyDescent="0.2">
      <c r="D3349" s="177"/>
    </row>
    <row r="3350" spans="4:4" x14ac:dyDescent="0.2">
      <c r="D3350" s="177"/>
    </row>
    <row r="3351" spans="4:4" x14ac:dyDescent="0.2">
      <c r="D3351" s="177"/>
    </row>
    <row r="3352" spans="4:4" x14ac:dyDescent="0.2">
      <c r="D3352" s="177"/>
    </row>
    <row r="3353" spans="4:4" x14ac:dyDescent="0.2">
      <c r="D3353" s="177"/>
    </row>
    <row r="3354" spans="4:4" x14ac:dyDescent="0.2">
      <c r="D3354" s="177"/>
    </row>
    <row r="3355" spans="4:4" x14ac:dyDescent="0.2">
      <c r="D3355" s="177"/>
    </row>
    <row r="3356" spans="4:4" x14ac:dyDescent="0.2">
      <c r="D3356" s="177"/>
    </row>
    <row r="3357" spans="4:4" x14ac:dyDescent="0.2">
      <c r="D3357" s="177"/>
    </row>
    <row r="3358" spans="4:4" x14ac:dyDescent="0.2">
      <c r="D3358" s="177"/>
    </row>
    <row r="3359" spans="4:4" x14ac:dyDescent="0.2">
      <c r="D3359" s="177"/>
    </row>
    <row r="3360" spans="4:4" x14ac:dyDescent="0.2">
      <c r="D3360" s="177"/>
    </row>
    <row r="3361" spans="4:4" x14ac:dyDescent="0.2">
      <c r="D3361" s="177"/>
    </row>
    <row r="3362" spans="4:4" x14ac:dyDescent="0.2">
      <c r="D3362" s="177"/>
    </row>
    <row r="3363" spans="4:4" x14ac:dyDescent="0.2">
      <c r="D3363" s="177"/>
    </row>
    <row r="3364" spans="4:4" x14ac:dyDescent="0.2">
      <c r="D3364" s="177"/>
    </row>
    <row r="3365" spans="4:4" x14ac:dyDescent="0.2">
      <c r="D3365" s="177"/>
    </row>
    <row r="3366" spans="4:4" x14ac:dyDescent="0.2">
      <c r="D3366" s="177"/>
    </row>
    <row r="3367" spans="4:4" x14ac:dyDescent="0.2">
      <c r="D3367" s="177"/>
    </row>
    <row r="3368" spans="4:4" x14ac:dyDescent="0.2">
      <c r="D3368" s="177"/>
    </row>
    <row r="3369" spans="4:4" x14ac:dyDescent="0.2">
      <c r="D3369" s="177"/>
    </row>
    <row r="3370" spans="4:4" x14ac:dyDescent="0.2">
      <c r="D3370" s="177"/>
    </row>
    <row r="3371" spans="4:4" x14ac:dyDescent="0.2">
      <c r="D3371" s="177"/>
    </row>
    <row r="3372" spans="4:4" x14ac:dyDescent="0.2">
      <c r="D3372" s="177"/>
    </row>
    <row r="3373" spans="4:4" x14ac:dyDescent="0.2">
      <c r="D3373" s="177"/>
    </row>
    <row r="3374" spans="4:4" x14ac:dyDescent="0.2">
      <c r="D3374" s="177"/>
    </row>
    <row r="3375" spans="4:4" x14ac:dyDescent="0.2">
      <c r="D3375" s="177"/>
    </row>
    <row r="3376" spans="4:4" x14ac:dyDescent="0.2">
      <c r="D3376" s="177"/>
    </row>
    <row r="3377" spans="4:4" x14ac:dyDescent="0.2">
      <c r="D3377" s="177"/>
    </row>
    <row r="3378" spans="4:4" x14ac:dyDescent="0.2">
      <c r="D3378" s="177"/>
    </row>
    <row r="3379" spans="4:4" x14ac:dyDescent="0.2">
      <c r="D3379" s="177"/>
    </row>
    <row r="3380" spans="4:4" x14ac:dyDescent="0.2">
      <c r="D3380" s="177"/>
    </row>
    <row r="3381" spans="4:4" x14ac:dyDescent="0.2">
      <c r="D3381" s="177"/>
    </row>
    <row r="3382" spans="4:4" x14ac:dyDescent="0.2">
      <c r="D3382" s="177"/>
    </row>
    <row r="3383" spans="4:4" x14ac:dyDescent="0.2">
      <c r="D3383" s="177"/>
    </row>
    <row r="3384" spans="4:4" x14ac:dyDescent="0.2">
      <c r="D3384" s="177"/>
    </row>
    <row r="3385" spans="4:4" x14ac:dyDescent="0.2">
      <c r="D3385" s="177"/>
    </row>
    <row r="3386" spans="4:4" x14ac:dyDescent="0.2">
      <c r="D3386" s="177"/>
    </row>
    <row r="3387" spans="4:4" x14ac:dyDescent="0.2">
      <c r="D3387" s="177"/>
    </row>
    <row r="3388" spans="4:4" x14ac:dyDescent="0.2">
      <c r="D3388" s="177"/>
    </row>
    <row r="3389" spans="4:4" x14ac:dyDescent="0.2">
      <c r="D3389" s="177"/>
    </row>
    <row r="3390" spans="4:4" x14ac:dyDescent="0.2">
      <c r="D3390" s="177"/>
    </row>
    <row r="3391" spans="4:4" x14ac:dyDescent="0.2">
      <c r="D3391" s="177"/>
    </row>
    <row r="3392" spans="4:4" x14ac:dyDescent="0.2">
      <c r="D3392" s="177"/>
    </row>
    <row r="3393" spans="4:4" x14ac:dyDescent="0.2">
      <c r="D3393" s="177"/>
    </row>
    <row r="3394" spans="4:4" x14ac:dyDescent="0.2">
      <c r="D3394" s="177"/>
    </row>
    <row r="3395" spans="4:4" x14ac:dyDescent="0.2">
      <c r="D3395" s="177"/>
    </row>
    <row r="3396" spans="4:4" x14ac:dyDescent="0.2">
      <c r="D3396" s="177"/>
    </row>
    <row r="3397" spans="4:4" x14ac:dyDescent="0.2">
      <c r="D3397" s="177"/>
    </row>
    <row r="3398" spans="4:4" x14ac:dyDescent="0.2">
      <c r="D3398" s="177"/>
    </row>
    <row r="3399" spans="4:4" x14ac:dyDescent="0.2">
      <c r="D3399" s="177"/>
    </row>
    <row r="3400" spans="4:4" x14ac:dyDescent="0.2">
      <c r="D3400" s="177"/>
    </row>
    <row r="3401" spans="4:4" x14ac:dyDescent="0.2">
      <c r="D3401" s="177"/>
    </row>
    <row r="3402" spans="4:4" x14ac:dyDescent="0.2">
      <c r="D3402" s="177"/>
    </row>
    <row r="3403" spans="4:4" x14ac:dyDescent="0.2">
      <c r="D3403" s="177"/>
    </row>
    <row r="3404" spans="4:4" x14ac:dyDescent="0.2">
      <c r="D3404" s="177"/>
    </row>
    <row r="3405" spans="4:4" x14ac:dyDescent="0.2">
      <c r="D3405" s="177"/>
    </row>
    <row r="3406" spans="4:4" x14ac:dyDescent="0.2">
      <c r="D3406" s="177"/>
    </row>
    <row r="3407" spans="4:4" x14ac:dyDescent="0.2">
      <c r="D3407" s="177"/>
    </row>
    <row r="3408" spans="4:4" x14ac:dyDescent="0.2">
      <c r="D3408" s="177"/>
    </row>
    <row r="3409" spans="4:4" x14ac:dyDescent="0.2">
      <c r="D3409" s="177"/>
    </row>
    <row r="3410" spans="4:4" x14ac:dyDescent="0.2">
      <c r="D3410" s="177"/>
    </row>
    <row r="3411" spans="4:4" x14ac:dyDescent="0.2">
      <c r="D3411" s="177"/>
    </row>
    <row r="3412" spans="4:4" x14ac:dyDescent="0.2">
      <c r="D3412" s="177"/>
    </row>
    <row r="3413" spans="4:4" x14ac:dyDescent="0.2">
      <c r="D3413" s="177"/>
    </row>
    <row r="3414" spans="4:4" x14ac:dyDescent="0.2">
      <c r="D3414" s="177"/>
    </row>
    <row r="3415" spans="4:4" x14ac:dyDescent="0.2">
      <c r="D3415" s="177"/>
    </row>
    <row r="3416" spans="4:4" x14ac:dyDescent="0.2">
      <c r="D3416" s="177"/>
    </row>
    <row r="3417" spans="4:4" x14ac:dyDescent="0.2">
      <c r="D3417" s="177"/>
    </row>
    <row r="3418" spans="4:4" x14ac:dyDescent="0.2">
      <c r="D3418" s="177"/>
    </row>
    <row r="3419" spans="4:4" x14ac:dyDescent="0.2">
      <c r="D3419" s="177"/>
    </row>
    <row r="3420" spans="4:4" x14ac:dyDescent="0.2">
      <c r="D3420" s="177"/>
    </row>
    <row r="3421" spans="4:4" x14ac:dyDescent="0.2">
      <c r="D3421" s="177"/>
    </row>
    <row r="3422" spans="4:4" x14ac:dyDescent="0.2">
      <c r="D3422" s="177"/>
    </row>
    <row r="3423" spans="4:4" x14ac:dyDescent="0.2">
      <c r="D3423" s="177"/>
    </row>
    <row r="3424" spans="4:4" x14ac:dyDescent="0.2">
      <c r="D3424" s="177"/>
    </row>
    <row r="3425" spans="4:4" x14ac:dyDescent="0.2">
      <c r="D3425" s="177"/>
    </row>
    <row r="3426" spans="4:4" x14ac:dyDescent="0.2">
      <c r="D3426" s="177"/>
    </row>
    <row r="3427" spans="4:4" x14ac:dyDescent="0.2">
      <c r="D3427" s="177"/>
    </row>
    <row r="3428" spans="4:4" x14ac:dyDescent="0.2">
      <c r="D3428" s="177"/>
    </row>
    <row r="3429" spans="4:4" x14ac:dyDescent="0.2">
      <c r="D3429" s="177"/>
    </row>
    <row r="3430" spans="4:4" x14ac:dyDescent="0.2">
      <c r="D3430" s="177"/>
    </row>
    <row r="3431" spans="4:4" x14ac:dyDescent="0.2">
      <c r="D3431" s="177"/>
    </row>
    <row r="3432" spans="4:4" x14ac:dyDescent="0.2">
      <c r="D3432" s="177"/>
    </row>
    <row r="3433" spans="4:4" x14ac:dyDescent="0.2">
      <c r="D3433" s="177"/>
    </row>
    <row r="3434" spans="4:4" x14ac:dyDescent="0.2">
      <c r="D3434" s="177"/>
    </row>
    <row r="3435" spans="4:4" x14ac:dyDescent="0.2">
      <c r="D3435" s="177"/>
    </row>
    <row r="3436" spans="4:4" x14ac:dyDescent="0.2">
      <c r="D3436" s="177"/>
    </row>
    <row r="3437" spans="4:4" x14ac:dyDescent="0.2">
      <c r="D3437" s="177"/>
    </row>
    <row r="3438" spans="4:4" x14ac:dyDescent="0.2">
      <c r="D3438" s="177"/>
    </row>
    <row r="3439" spans="4:4" x14ac:dyDescent="0.2">
      <c r="D3439" s="177"/>
    </row>
    <row r="3440" spans="4:4" x14ac:dyDescent="0.2">
      <c r="D3440" s="177"/>
    </row>
    <row r="3441" spans="4:4" x14ac:dyDescent="0.2">
      <c r="D3441" s="177"/>
    </row>
    <row r="3442" spans="4:4" x14ac:dyDescent="0.2">
      <c r="D3442" s="177"/>
    </row>
    <row r="3443" spans="4:4" x14ac:dyDescent="0.2">
      <c r="D3443" s="177"/>
    </row>
    <row r="3444" spans="4:4" x14ac:dyDescent="0.2">
      <c r="D3444" s="177"/>
    </row>
    <row r="3445" spans="4:4" x14ac:dyDescent="0.2">
      <c r="D3445" s="177"/>
    </row>
    <row r="3446" spans="4:4" x14ac:dyDescent="0.2">
      <c r="D3446" s="177"/>
    </row>
    <row r="3447" spans="4:4" x14ac:dyDescent="0.2">
      <c r="D3447" s="177"/>
    </row>
    <row r="3448" spans="4:4" x14ac:dyDescent="0.2">
      <c r="D3448" s="177"/>
    </row>
    <row r="3449" spans="4:4" x14ac:dyDescent="0.2">
      <c r="D3449" s="177"/>
    </row>
    <row r="3450" spans="4:4" x14ac:dyDescent="0.2">
      <c r="D3450" s="177"/>
    </row>
    <row r="3451" spans="4:4" x14ac:dyDescent="0.2">
      <c r="D3451" s="177"/>
    </row>
    <row r="3452" spans="4:4" x14ac:dyDescent="0.2">
      <c r="D3452" s="177"/>
    </row>
    <row r="3453" spans="4:4" x14ac:dyDescent="0.2">
      <c r="D3453" s="177"/>
    </row>
    <row r="3454" spans="4:4" x14ac:dyDescent="0.2">
      <c r="D3454" s="177"/>
    </row>
    <row r="3455" spans="4:4" x14ac:dyDescent="0.2">
      <c r="D3455" s="177"/>
    </row>
    <row r="3456" spans="4:4" x14ac:dyDescent="0.2">
      <c r="D3456" s="177"/>
    </row>
    <row r="3457" spans="4:4" x14ac:dyDescent="0.2">
      <c r="D3457" s="177"/>
    </row>
    <row r="3458" spans="4:4" x14ac:dyDescent="0.2">
      <c r="D3458" s="177"/>
    </row>
    <row r="3459" spans="4:4" x14ac:dyDescent="0.2">
      <c r="D3459" s="177"/>
    </row>
    <row r="3460" spans="4:4" x14ac:dyDescent="0.2">
      <c r="D3460" s="177"/>
    </row>
    <row r="3461" spans="4:4" x14ac:dyDescent="0.2">
      <c r="D3461" s="177"/>
    </row>
    <row r="3462" spans="4:4" x14ac:dyDescent="0.2">
      <c r="D3462" s="177"/>
    </row>
    <row r="3463" spans="4:4" x14ac:dyDescent="0.2">
      <c r="D3463" s="177"/>
    </row>
    <row r="3464" spans="4:4" x14ac:dyDescent="0.2">
      <c r="D3464" s="177"/>
    </row>
    <row r="3465" spans="4:4" x14ac:dyDescent="0.2">
      <c r="D3465" s="177"/>
    </row>
    <row r="3466" spans="4:4" x14ac:dyDescent="0.2">
      <c r="D3466" s="177"/>
    </row>
    <row r="3467" spans="4:4" x14ac:dyDescent="0.2">
      <c r="D3467" s="177"/>
    </row>
    <row r="3468" spans="4:4" x14ac:dyDescent="0.2">
      <c r="D3468" s="177"/>
    </row>
    <row r="3469" spans="4:4" x14ac:dyDescent="0.2">
      <c r="D3469" s="177"/>
    </row>
    <row r="3470" spans="4:4" x14ac:dyDescent="0.2">
      <c r="D3470" s="177"/>
    </row>
    <row r="3471" spans="4:4" x14ac:dyDescent="0.2">
      <c r="D3471" s="177"/>
    </row>
    <row r="3472" spans="4:4" x14ac:dyDescent="0.2">
      <c r="D3472" s="177"/>
    </row>
    <row r="3473" spans="4:4" x14ac:dyDescent="0.2">
      <c r="D3473" s="177"/>
    </row>
    <row r="3474" spans="4:4" x14ac:dyDescent="0.2">
      <c r="D3474" s="177"/>
    </row>
    <row r="3475" spans="4:4" x14ac:dyDescent="0.2">
      <c r="D3475" s="177"/>
    </row>
    <row r="3476" spans="4:4" x14ac:dyDescent="0.2">
      <c r="D3476" s="177"/>
    </row>
    <row r="3477" spans="4:4" x14ac:dyDescent="0.2">
      <c r="D3477" s="177"/>
    </row>
    <row r="3478" spans="4:4" x14ac:dyDescent="0.2">
      <c r="D3478" s="177"/>
    </row>
    <row r="3479" spans="4:4" x14ac:dyDescent="0.2">
      <c r="D3479" s="177"/>
    </row>
    <row r="3480" spans="4:4" x14ac:dyDescent="0.2">
      <c r="D3480" s="177"/>
    </row>
    <row r="3481" spans="4:4" x14ac:dyDescent="0.2">
      <c r="D3481" s="177"/>
    </row>
    <row r="3482" spans="4:4" x14ac:dyDescent="0.2">
      <c r="D3482" s="177"/>
    </row>
    <row r="3483" spans="4:4" x14ac:dyDescent="0.2">
      <c r="D3483" s="177"/>
    </row>
    <row r="3484" spans="4:4" x14ac:dyDescent="0.2">
      <c r="D3484" s="177"/>
    </row>
    <row r="3485" spans="4:4" x14ac:dyDescent="0.2">
      <c r="D3485" s="177"/>
    </row>
    <row r="3486" spans="4:4" x14ac:dyDescent="0.2">
      <c r="D3486" s="177"/>
    </row>
    <row r="3487" spans="4:4" x14ac:dyDescent="0.2">
      <c r="D3487" s="177"/>
    </row>
    <row r="3488" spans="4:4" x14ac:dyDescent="0.2">
      <c r="D3488" s="177"/>
    </row>
    <row r="3489" spans="4:4" x14ac:dyDescent="0.2">
      <c r="D3489" s="177"/>
    </row>
    <row r="3490" spans="4:4" x14ac:dyDescent="0.2">
      <c r="D3490" s="177"/>
    </row>
    <row r="3491" spans="4:4" x14ac:dyDescent="0.2">
      <c r="D3491" s="177"/>
    </row>
    <row r="3492" spans="4:4" x14ac:dyDescent="0.2">
      <c r="D3492" s="177"/>
    </row>
    <row r="3493" spans="4:4" x14ac:dyDescent="0.2">
      <c r="D3493" s="177"/>
    </row>
    <row r="3494" spans="4:4" x14ac:dyDescent="0.2">
      <c r="D3494" s="177"/>
    </row>
    <row r="3495" spans="4:4" x14ac:dyDescent="0.2">
      <c r="D3495" s="177"/>
    </row>
    <row r="3496" spans="4:4" x14ac:dyDescent="0.2">
      <c r="D3496" s="177"/>
    </row>
    <row r="3497" spans="4:4" x14ac:dyDescent="0.2">
      <c r="D3497" s="177"/>
    </row>
    <row r="3498" spans="4:4" x14ac:dyDescent="0.2">
      <c r="D3498" s="177"/>
    </row>
    <row r="3499" spans="4:4" x14ac:dyDescent="0.2">
      <c r="D3499" s="177"/>
    </row>
    <row r="3500" spans="4:4" x14ac:dyDescent="0.2">
      <c r="D3500" s="177"/>
    </row>
    <row r="3501" spans="4:4" x14ac:dyDescent="0.2">
      <c r="D3501" s="177"/>
    </row>
    <row r="3502" spans="4:4" x14ac:dyDescent="0.2">
      <c r="D3502" s="177"/>
    </row>
    <row r="3503" spans="4:4" x14ac:dyDescent="0.2">
      <c r="D3503" s="177"/>
    </row>
    <row r="3504" spans="4:4" x14ac:dyDescent="0.2">
      <c r="D3504" s="177"/>
    </row>
    <row r="3505" spans="4:4" x14ac:dyDescent="0.2">
      <c r="D3505" s="177"/>
    </row>
    <row r="3506" spans="4:4" x14ac:dyDescent="0.2">
      <c r="D3506" s="177"/>
    </row>
    <row r="3507" spans="4:4" x14ac:dyDescent="0.2">
      <c r="D3507" s="177"/>
    </row>
    <row r="3508" spans="4:4" x14ac:dyDescent="0.2">
      <c r="D3508" s="177"/>
    </row>
    <row r="3509" spans="4:4" x14ac:dyDescent="0.2">
      <c r="D3509" s="177"/>
    </row>
    <row r="3510" spans="4:4" x14ac:dyDescent="0.2">
      <c r="D3510" s="177"/>
    </row>
    <row r="3511" spans="4:4" x14ac:dyDescent="0.2">
      <c r="D3511" s="177"/>
    </row>
    <row r="3512" spans="4:4" x14ac:dyDescent="0.2">
      <c r="D3512" s="177"/>
    </row>
    <row r="3513" spans="4:4" x14ac:dyDescent="0.2">
      <c r="D3513" s="177"/>
    </row>
    <row r="3514" spans="4:4" x14ac:dyDescent="0.2">
      <c r="D3514" s="177"/>
    </row>
    <row r="3515" spans="4:4" x14ac:dyDescent="0.2">
      <c r="D3515" s="177"/>
    </row>
    <row r="3516" spans="4:4" x14ac:dyDescent="0.2">
      <c r="D3516" s="177"/>
    </row>
    <row r="3517" spans="4:4" x14ac:dyDescent="0.2">
      <c r="D3517" s="177"/>
    </row>
    <row r="3518" spans="4:4" x14ac:dyDescent="0.2">
      <c r="D3518" s="177"/>
    </row>
    <row r="3519" spans="4:4" x14ac:dyDescent="0.2">
      <c r="D3519" s="177"/>
    </row>
    <row r="3520" spans="4:4" x14ac:dyDescent="0.2">
      <c r="D3520" s="177"/>
    </row>
    <row r="3521" spans="4:4" x14ac:dyDescent="0.2">
      <c r="D3521" s="177"/>
    </row>
    <row r="3522" spans="4:4" x14ac:dyDescent="0.2">
      <c r="D3522" s="177"/>
    </row>
    <row r="3523" spans="4:4" x14ac:dyDescent="0.2">
      <c r="D3523" s="177"/>
    </row>
    <row r="3524" spans="4:4" x14ac:dyDescent="0.2">
      <c r="D3524" s="177"/>
    </row>
    <row r="3525" spans="4:4" x14ac:dyDescent="0.2">
      <c r="D3525" s="177"/>
    </row>
    <row r="3526" spans="4:4" x14ac:dyDescent="0.2">
      <c r="D3526" s="177"/>
    </row>
    <row r="3527" spans="4:4" x14ac:dyDescent="0.2">
      <c r="D3527" s="177"/>
    </row>
    <row r="3528" spans="4:4" x14ac:dyDescent="0.2">
      <c r="D3528" s="177"/>
    </row>
    <row r="3529" spans="4:4" x14ac:dyDescent="0.2">
      <c r="D3529" s="177"/>
    </row>
    <row r="3530" spans="4:4" x14ac:dyDescent="0.2">
      <c r="D3530" s="177"/>
    </row>
    <row r="3531" spans="4:4" x14ac:dyDescent="0.2">
      <c r="D3531" s="177"/>
    </row>
    <row r="3532" spans="4:4" x14ac:dyDescent="0.2">
      <c r="D3532" s="177"/>
    </row>
    <row r="3533" spans="4:4" x14ac:dyDescent="0.2">
      <c r="D3533" s="177"/>
    </row>
    <row r="3534" spans="4:4" x14ac:dyDescent="0.2">
      <c r="D3534" s="177"/>
    </row>
    <row r="3535" spans="4:4" x14ac:dyDescent="0.2">
      <c r="D3535" s="177"/>
    </row>
    <row r="3536" spans="4:4" x14ac:dyDescent="0.2">
      <c r="D3536" s="177"/>
    </row>
    <row r="3537" spans="4:4" x14ac:dyDescent="0.2">
      <c r="D3537" s="177"/>
    </row>
    <row r="3538" spans="4:4" x14ac:dyDescent="0.2">
      <c r="D3538" s="177"/>
    </row>
    <row r="3539" spans="4:4" x14ac:dyDescent="0.2">
      <c r="D3539" s="177"/>
    </row>
    <row r="3540" spans="4:4" x14ac:dyDescent="0.2">
      <c r="D3540" s="177"/>
    </row>
    <row r="3541" spans="4:4" x14ac:dyDescent="0.2">
      <c r="D3541" s="177"/>
    </row>
    <row r="3542" spans="4:4" x14ac:dyDescent="0.2">
      <c r="D3542" s="177"/>
    </row>
    <row r="3543" spans="4:4" x14ac:dyDescent="0.2">
      <c r="D3543" s="177"/>
    </row>
    <row r="3544" spans="4:4" x14ac:dyDescent="0.2">
      <c r="D3544" s="177"/>
    </row>
    <row r="3545" spans="4:4" x14ac:dyDescent="0.2">
      <c r="D3545" s="177"/>
    </row>
    <row r="3546" spans="4:4" x14ac:dyDescent="0.2">
      <c r="D3546" s="177"/>
    </row>
    <row r="3547" spans="4:4" x14ac:dyDescent="0.2">
      <c r="D3547" s="177"/>
    </row>
    <row r="3548" spans="4:4" x14ac:dyDescent="0.2">
      <c r="D3548" s="177"/>
    </row>
    <row r="3549" spans="4:4" x14ac:dyDescent="0.2">
      <c r="D3549" s="177"/>
    </row>
    <row r="3550" spans="4:4" x14ac:dyDescent="0.2">
      <c r="D3550" s="177"/>
    </row>
    <row r="3551" spans="4:4" x14ac:dyDescent="0.2">
      <c r="D3551" s="177"/>
    </row>
    <row r="3552" spans="4:4" x14ac:dyDescent="0.2">
      <c r="D3552" s="177"/>
    </row>
    <row r="3553" spans="4:4" x14ac:dyDescent="0.2">
      <c r="D3553" s="177"/>
    </row>
    <row r="3554" spans="4:4" x14ac:dyDescent="0.2">
      <c r="D3554" s="177"/>
    </row>
    <row r="3555" spans="4:4" x14ac:dyDescent="0.2">
      <c r="D3555" s="177"/>
    </row>
    <row r="3556" spans="4:4" x14ac:dyDescent="0.2">
      <c r="D3556" s="177"/>
    </row>
    <row r="3557" spans="4:4" x14ac:dyDescent="0.2">
      <c r="D3557" s="177"/>
    </row>
    <row r="3558" spans="4:4" x14ac:dyDescent="0.2">
      <c r="D3558" s="177"/>
    </row>
    <row r="3559" spans="4:4" x14ac:dyDescent="0.2">
      <c r="D3559" s="177"/>
    </row>
    <row r="3560" spans="4:4" x14ac:dyDescent="0.2">
      <c r="D3560" s="177"/>
    </row>
    <row r="3561" spans="4:4" x14ac:dyDescent="0.2">
      <c r="D3561" s="177"/>
    </row>
    <row r="3562" spans="4:4" x14ac:dyDescent="0.2">
      <c r="D3562" s="177"/>
    </row>
    <row r="3563" spans="4:4" x14ac:dyDescent="0.2">
      <c r="D3563" s="177"/>
    </row>
    <row r="3564" spans="4:4" x14ac:dyDescent="0.2">
      <c r="D3564" s="177"/>
    </row>
    <row r="3565" spans="4:4" x14ac:dyDescent="0.2">
      <c r="D3565" s="177"/>
    </row>
    <row r="3566" spans="4:4" x14ac:dyDescent="0.2">
      <c r="D3566" s="177"/>
    </row>
    <row r="3567" spans="4:4" x14ac:dyDescent="0.2">
      <c r="D3567" s="177"/>
    </row>
    <row r="3568" spans="4:4" x14ac:dyDescent="0.2">
      <c r="D3568" s="177"/>
    </row>
    <row r="3569" spans="4:4" x14ac:dyDescent="0.2">
      <c r="D3569" s="177"/>
    </row>
    <row r="3570" spans="4:4" x14ac:dyDescent="0.2">
      <c r="D3570" s="177"/>
    </row>
    <row r="3571" spans="4:4" x14ac:dyDescent="0.2">
      <c r="D3571" s="177"/>
    </row>
    <row r="3572" spans="4:4" x14ac:dyDescent="0.2">
      <c r="D3572" s="177"/>
    </row>
    <row r="3573" spans="4:4" x14ac:dyDescent="0.2">
      <c r="D3573" s="177"/>
    </row>
    <row r="3574" spans="4:4" x14ac:dyDescent="0.2">
      <c r="D3574" s="177"/>
    </row>
    <row r="3575" spans="4:4" x14ac:dyDescent="0.2">
      <c r="D3575" s="177"/>
    </row>
    <row r="3576" spans="4:4" x14ac:dyDescent="0.2">
      <c r="D3576" s="177"/>
    </row>
    <row r="3577" spans="4:4" x14ac:dyDescent="0.2">
      <c r="D3577" s="177"/>
    </row>
    <row r="3578" spans="4:4" x14ac:dyDescent="0.2">
      <c r="D3578" s="177"/>
    </row>
    <row r="3579" spans="4:4" x14ac:dyDescent="0.2">
      <c r="D3579" s="177"/>
    </row>
    <row r="3580" spans="4:4" x14ac:dyDescent="0.2">
      <c r="D3580" s="177"/>
    </row>
    <row r="3581" spans="4:4" x14ac:dyDescent="0.2">
      <c r="D3581" s="177"/>
    </row>
    <row r="3582" spans="4:4" x14ac:dyDescent="0.2">
      <c r="D3582" s="177"/>
    </row>
    <row r="3583" spans="4:4" x14ac:dyDescent="0.2">
      <c r="D3583" s="177"/>
    </row>
    <row r="3584" spans="4:4" x14ac:dyDescent="0.2">
      <c r="D3584" s="177"/>
    </row>
    <row r="3585" spans="4:4" x14ac:dyDescent="0.2">
      <c r="D3585" s="177"/>
    </row>
    <row r="3586" spans="4:4" x14ac:dyDescent="0.2">
      <c r="D3586" s="177"/>
    </row>
    <row r="3587" spans="4:4" x14ac:dyDescent="0.2">
      <c r="D3587" s="177"/>
    </row>
    <row r="3588" spans="4:4" x14ac:dyDescent="0.2">
      <c r="D3588" s="177"/>
    </row>
    <row r="3589" spans="4:4" x14ac:dyDescent="0.2">
      <c r="D3589" s="177"/>
    </row>
    <row r="3590" spans="4:4" x14ac:dyDescent="0.2">
      <c r="D3590" s="177"/>
    </row>
    <row r="3591" spans="4:4" x14ac:dyDescent="0.2">
      <c r="D3591" s="177"/>
    </row>
    <row r="3592" spans="4:4" x14ac:dyDescent="0.2">
      <c r="D3592" s="177"/>
    </row>
    <row r="3593" spans="4:4" x14ac:dyDescent="0.2">
      <c r="D3593" s="177"/>
    </row>
    <row r="3594" spans="4:4" x14ac:dyDescent="0.2">
      <c r="D3594" s="177"/>
    </row>
    <row r="3595" spans="4:4" x14ac:dyDescent="0.2">
      <c r="D3595" s="177"/>
    </row>
    <row r="3596" spans="4:4" x14ac:dyDescent="0.2">
      <c r="D3596" s="177"/>
    </row>
    <row r="3597" spans="4:4" x14ac:dyDescent="0.2">
      <c r="D3597" s="177"/>
    </row>
    <row r="3598" spans="4:4" x14ac:dyDescent="0.2">
      <c r="D3598" s="177"/>
    </row>
    <row r="3599" spans="4:4" x14ac:dyDescent="0.2">
      <c r="D3599" s="177"/>
    </row>
    <row r="3600" spans="4:4" x14ac:dyDescent="0.2">
      <c r="D3600" s="177"/>
    </row>
    <row r="3601" spans="4:4" x14ac:dyDescent="0.2">
      <c r="D3601" s="177"/>
    </row>
    <row r="3602" spans="4:4" x14ac:dyDescent="0.2">
      <c r="D3602" s="177"/>
    </row>
    <row r="3603" spans="4:4" x14ac:dyDescent="0.2">
      <c r="D3603" s="177"/>
    </row>
    <row r="3604" spans="4:4" x14ac:dyDescent="0.2">
      <c r="D3604" s="177"/>
    </row>
    <row r="3605" spans="4:4" x14ac:dyDescent="0.2">
      <c r="D3605" s="177"/>
    </row>
    <row r="3606" spans="4:4" x14ac:dyDescent="0.2">
      <c r="D3606" s="177"/>
    </row>
    <row r="3607" spans="4:4" x14ac:dyDescent="0.2">
      <c r="D3607" s="177"/>
    </row>
    <row r="3608" spans="4:4" x14ac:dyDescent="0.2">
      <c r="D3608" s="177"/>
    </row>
    <row r="3609" spans="4:4" x14ac:dyDescent="0.2">
      <c r="D3609" s="177"/>
    </row>
    <row r="3610" spans="4:4" x14ac:dyDescent="0.2">
      <c r="D3610" s="177"/>
    </row>
    <row r="3611" spans="4:4" x14ac:dyDescent="0.2">
      <c r="D3611" s="177"/>
    </row>
    <row r="3612" spans="4:4" x14ac:dyDescent="0.2">
      <c r="D3612" s="177"/>
    </row>
    <row r="3613" spans="4:4" x14ac:dyDescent="0.2">
      <c r="D3613" s="177"/>
    </row>
    <row r="3614" spans="4:4" x14ac:dyDescent="0.2">
      <c r="D3614" s="177"/>
    </row>
    <row r="3615" spans="4:4" x14ac:dyDescent="0.2">
      <c r="D3615" s="177"/>
    </row>
    <row r="3616" spans="4:4" x14ac:dyDescent="0.2">
      <c r="D3616" s="177"/>
    </row>
    <row r="3617" spans="4:4" x14ac:dyDescent="0.2">
      <c r="D3617" s="177"/>
    </row>
    <row r="3618" spans="4:4" x14ac:dyDescent="0.2">
      <c r="D3618" s="177"/>
    </row>
    <row r="3619" spans="4:4" x14ac:dyDescent="0.2">
      <c r="D3619" s="177"/>
    </row>
    <row r="3620" spans="4:4" x14ac:dyDescent="0.2">
      <c r="D3620" s="177"/>
    </row>
    <row r="3621" spans="4:4" x14ac:dyDescent="0.2">
      <c r="D3621" s="177"/>
    </row>
    <row r="3622" spans="4:4" x14ac:dyDescent="0.2">
      <c r="D3622" s="177"/>
    </row>
    <row r="3623" spans="4:4" x14ac:dyDescent="0.2">
      <c r="D3623" s="177"/>
    </row>
    <row r="3624" spans="4:4" x14ac:dyDescent="0.2">
      <c r="D3624" s="177"/>
    </row>
    <row r="3625" spans="4:4" x14ac:dyDescent="0.2">
      <c r="D3625" s="177"/>
    </row>
    <row r="3626" spans="4:4" x14ac:dyDescent="0.2">
      <c r="D3626" s="177"/>
    </row>
    <row r="3627" spans="4:4" x14ac:dyDescent="0.2">
      <c r="D3627" s="177"/>
    </row>
    <row r="3628" spans="4:4" x14ac:dyDescent="0.2">
      <c r="D3628" s="177"/>
    </row>
    <row r="3629" spans="4:4" x14ac:dyDescent="0.2">
      <c r="D3629" s="177"/>
    </row>
    <row r="3630" spans="4:4" x14ac:dyDescent="0.2">
      <c r="D3630" s="177"/>
    </row>
    <row r="3631" spans="4:4" x14ac:dyDescent="0.2">
      <c r="D3631" s="177"/>
    </row>
    <row r="3632" spans="4:4" x14ac:dyDescent="0.2">
      <c r="D3632" s="177"/>
    </row>
    <row r="3633" spans="4:4" x14ac:dyDescent="0.2">
      <c r="D3633" s="177"/>
    </row>
    <row r="3634" spans="4:4" x14ac:dyDescent="0.2">
      <c r="D3634" s="177"/>
    </row>
    <row r="3635" spans="4:4" x14ac:dyDescent="0.2">
      <c r="D3635" s="177"/>
    </row>
    <row r="3636" spans="4:4" x14ac:dyDescent="0.2">
      <c r="D3636" s="177"/>
    </row>
    <row r="3637" spans="4:4" x14ac:dyDescent="0.2">
      <c r="D3637" s="177"/>
    </row>
    <row r="3638" spans="4:4" x14ac:dyDescent="0.2">
      <c r="D3638" s="177"/>
    </row>
    <row r="3639" spans="4:4" x14ac:dyDescent="0.2">
      <c r="D3639" s="177"/>
    </row>
    <row r="3640" spans="4:4" x14ac:dyDescent="0.2">
      <c r="D3640" s="177"/>
    </row>
    <row r="3641" spans="4:4" x14ac:dyDescent="0.2">
      <c r="D3641" s="177"/>
    </row>
    <row r="3642" spans="4:4" x14ac:dyDescent="0.2">
      <c r="D3642" s="177"/>
    </row>
    <row r="3643" spans="4:4" x14ac:dyDescent="0.2">
      <c r="D3643" s="177"/>
    </row>
    <row r="3644" spans="4:4" x14ac:dyDescent="0.2">
      <c r="D3644" s="177"/>
    </row>
    <row r="3645" spans="4:4" x14ac:dyDescent="0.2">
      <c r="D3645" s="177"/>
    </row>
    <row r="3646" spans="4:4" x14ac:dyDescent="0.2">
      <c r="D3646" s="177"/>
    </row>
    <row r="3647" spans="4:4" x14ac:dyDescent="0.2">
      <c r="D3647" s="177"/>
    </row>
    <row r="3648" spans="4:4" x14ac:dyDescent="0.2">
      <c r="D3648" s="177"/>
    </row>
    <row r="3649" spans="4:4" x14ac:dyDescent="0.2">
      <c r="D3649" s="177"/>
    </row>
    <row r="3650" spans="4:4" x14ac:dyDescent="0.2">
      <c r="D3650" s="177"/>
    </row>
    <row r="3651" spans="4:4" x14ac:dyDescent="0.2">
      <c r="D3651" s="177"/>
    </row>
    <row r="3652" spans="4:4" x14ac:dyDescent="0.2">
      <c r="D3652" s="177"/>
    </row>
    <row r="3653" spans="4:4" x14ac:dyDescent="0.2">
      <c r="D3653" s="177"/>
    </row>
    <row r="3654" spans="4:4" x14ac:dyDescent="0.2">
      <c r="D3654" s="177"/>
    </row>
    <row r="3655" spans="4:4" x14ac:dyDescent="0.2">
      <c r="D3655" s="177"/>
    </row>
    <row r="3656" spans="4:4" x14ac:dyDescent="0.2">
      <c r="D3656" s="177"/>
    </row>
    <row r="3657" spans="4:4" x14ac:dyDescent="0.2">
      <c r="D3657" s="177"/>
    </row>
    <row r="3658" spans="4:4" x14ac:dyDescent="0.2">
      <c r="D3658" s="177"/>
    </row>
    <row r="3659" spans="4:4" x14ac:dyDescent="0.2">
      <c r="D3659" s="177"/>
    </row>
    <row r="3660" spans="4:4" x14ac:dyDescent="0.2">
      <c r="D3660" s="177"/>
    </row>
    <row r="3661" spans="4:4" x14ac:dyDescent="0.2">
      <c r="D3661" s="177"/>
    </row>
    <row r="3662" spans="4:4" x14ac:dyDescent="0.2">
      <c r="D3662" s="177"/>
    </row>
    <row r="3663" spans="4:4" x14ac:dyDescent="0.2">
      <c r="D3663" s="177"/>
    </row>
    <row r="3664" spans="4:4" x14ac:dyDescent="0.2">
      <c r="D3664" s="177"/>
    </row>
    <row r="3665" spans="4:4" x14ac:dyDescent="0.2">
      <c r="D3665" s="177"/>
    </row>
    <row r="3666" spans="4:4" x14ac:dyDescent="0.2">
      <c r="D3666" s="177"/>
    </row>
    <row r="3667" spans="4:4" x14ac:dyDescent="0.2">
      <c r="D3667" s="177"/>
    </row>
    <row r="3668" spans="4:4" x14ac:dyDescent="0.2">
      <c r="D3668" s="177"/>
    </row>
    <row r="3669" spans="4:4" x14ac:dyDescent="0.2">
      <c r="D3669" s="177"/>
    </row>
    <row r="3670" spans="4:4" x14ac:dyDescent="0.2">
      <c r="D3670" s="177"/>
    </row>
    <row r="3671" spans="4:4" x14ac:dyDescent="0.2">
      <c r="D3671" s="177"/>
    </row>
    <row r="3672" spans="4:4" x14ac:dyDescent="0.2">
      <c r="D3672" s="177"/>
    </row>
    <row r="3673" spans="4:4" x14ac:dyDescent="0.2">
      <c r="D3673" s="177"/>
    </row>
    <row r="3674" spans="4:4" x14ac:dyDescent="0.2">
      <c r="D3674" s="177"/>
    </row>
    <row r="3675" spans="4:4" x14ac:dyDescent="0.2">
      <c r="D3675" s="177"/>
    </row>
    <row r="3676" spans="4:4" x14ac:dyDescent="0.2">
      <c r="D3676" s="177"/>
    </row>
    <row r="3677" spans="4:4" x14ac:dyDescent="0.2">
      <c r="D3677" s="177"/>
    </row>
    <row r="3678" spans="4:4" x14ac:dyDescent="0.2">
      <c r="D3678" s="177"/>
    </row>
    <row r="3679" spans="4:4" x14ac:dyDescent="0.2">
      <c r="D3679" s="177"/>
    </row>
    <row r="3680" spans="4:4" x14ac:dyDescent="0.2">
      <c r="D3680" s="177"/>
    </row>
    <row r="3681" spans="4:4" x14ac:dyDescent="0.2">
      <c r="D3681" s="177"/>
    </row>
    <row r="3682" spans="4:4" x14ac:dyDescent="0.2">
      <c r="D3682" s="177"/>
    </row>
    <row r="3683" spans="4:4" x14ac:dyDescent="0.2">
      <c r="D3683" s="177"/>
    </row>
    <row r="3684" spans="4:4" x14ac:dyDescent="0.2">
      <c r="D3684" s="177"/>
    </row>
    <row r="3685" spans="4:4" x14ac:dyDescent="0.2">
      <c r="D3685" s="177"/>
    </row>
    <row r="3686" spans="4:4" x14ac:dyDescent="0.2">
      <c r="D3686" s="177"/>
    </row>
    <row r="3687" spans="4:4" x14ac:dyDescent="0.2">
      <c r="D3687" s="177"/>
    </row>
    <row r="3688" spans="4:4" x14ac:dyDescent="0.2">
      <c r="D3688" s="177"/>
    </row>
    <row r="3689" spans="4:4" x14ac:dyDescent="0.2">
      <c r="D3689" s="177"/>
    </row>
    <row r="3690" spans="4:4" x14ac:dyDescent="0.2">
      <c r="D3690" s="177"/>
    </row>
    <row r="3691" spans="4:4" x14ac:dyDescent="0.2">
      <c r="D3691" s="177"/>
    </row>
    <row r="3692" spans="4:4" x14ac:dyDescent="0.2">
      <c r="D3692" s="177"/>
    </row>
    <row r="3693" spans="4:4" x14ac:dyDescent="0.2">
      <c r="D3693" s="177"/>
    </row>
    <row r="3694" spans="4:4" x14ac:dyDescent="0.2">
      <c r="D3694" s="177"/>
    </row>
    <row r="3695" spans="4:4" x14ac:dyDescent="0.2">
      <c r="D3695" s="177"/>
    </row>
    <row r="3696" spans="4:4" x14ac:dyDescent="0.2">
      <c r="D3696" s="177"/>
    </row>
    <row r="3697" spans="4:4" x14ac:dyDescent="0.2">
      <c r="D3697" s="177"/>
    </row>
    <row r="3698" spans="4:4" x14ac:dyDescent="0.2">
      <c r="D3698" s="177"/>
    </row>
    <row r="3699" spans="4:4" x14ac:dyDescent="0.2">
      <c r="D3699" s="177"/>
    </row>
    <row r="3700" spans="4:4" x14ac:dyDescent="0.2">
      <c r="D3700" s="177"/>
    </row>
    <row r="3701" spans="4:4" x14ac:dyDescent="0.2">
      <c r="D3701" s="177"/>
    </row>
    <row r="3702" spans="4:4" x14ac:dyDescent="0.2">
      <c r="D3702" s="177"/>
    </row>
    <row r="3703" spans="4:4" x14ac:dyDescent="0.2">
      <c r="D3703" s="177"/>
    </row>
    <row r="3704" spans="4:4" x14ac:dyDescent="0.2">
      <c r="D3704" s="177"/>
    </row>
    <row r="3705" spans="4:4" x14ac:dyDescent="0.2">
      <c r="D3705" s="177"/>
    </row>
    <row r="3706" spans="4:4" x14ac:dyDescent="0.2">
      <c r="D3706" s="177"/>
    </row>
    <row r="3707" spans="4:4" x14ac:dyDescent="0.2">
      <c r="D3707" s="177"/>
    </row>
    <row r="3708" spans="4:4" x14ac:dyDescent="0.2">
      <c r="D3708" s="177"/>
    </row>
    <row r="3709" spans="4:4" x14ac:dyDescent="0.2">
      <c r="D3709" s="177"/>
    </row>
    <row r="3710" spans="4:4" x14ac:dyDescent="0.2">
      <c r="D3710" s="177"/>
    </row>
    <row r="3711" spans="4:4" x14ac:dyDescent="0.2">
      <c r="D3711" s="177"/>
    </row>
    <row r="3712" spans="4:4" x14ac:dyDescent="0.2">
      <c r="D3712" s="177"/>
    </row>
    <row r="3713" spans="4:4" x14ac:dyDescent="0.2">
      <c r="D3713" s="177"/>
    </row>
    <row r="3714" spans="4:4" x14ac:dyDescent="0.2">
      <c r="D3714" s="177"/>
    </row>
    <row r="3715" spans="4:4" x14ac:dyDescent="0.2">
      <c r="D3715" s="177"/>
    </row>
    <row r="3716" spans="4:4" x14ac:dyDescent="0.2">
      <c r="D3716" s="177"/>
    </row>
    <row r="3717" spans="4:4" x14ac:dyDescent="0.2">
      <c r="D3717" s="177"/>
    </row>
    <row r="3718" spans="4:4" x14ac:dyDescent="0.2">
      <c r="D3718" s="177"/>
    </row>
    <row r="3719" spans="4:4" x14ac:dyDescent="0.2">
      <c r="D3719" s="177"/>
    </row>
    <row r="3720" spans="4:4" x14ac:dyDescent="0.2">
      <c r="D3720" s="177"/>
    </row>
    <row r="3721" spans="4:4" x14ac:dyDescent="0.2">
      <c r="D3721" s="177"/>
    </row>
    <row r="3722" spans="4:4" x14ac:dyDescent="0.2">
      <c r="D3722" s="177"/>
    </row>
    <row r="3723" spans="4:4" x14ac:dyDescent="0.2">
      <c r="D3723" s="177"/>
    </row>
    <row r="3724" spans="4:4" x14ac:dyDescent="0.2">
      <c r="D3724" s="177"/>
    </row>
    <row r="3725" spans="4:4" x14ac:dyDescent="0.2">
      <c r="D3725" s="177"/>
    </row>
    <row r="3726" spans="4:4" x14ac:dyDescent="0.2">
      <c r="D3726" s="177"/>
    </row>
    <row r="3727" spans="4:4" x14ac:dyDescent="0.2">
      <c r="D3727" s="177"/>
    </row>
    <row r="3728" spans="4:4" x14ac:dyDescent="0.2">
      <c r="D3728" s="177"/>
    </row>
    <row r="3729" spans="4:4" x14ac:dyDescent="0.2">
      <c r="D3729" s="177"/>
    </row>
    <row r="3730" spans="4:4" x14ac:dyDescent="0.2">
      <c r="D3730" s="177"/>
    </row>
    <row r="3731" spans="4:4" x14ac:dyDescent="0.2">
      <c r="D3731" s="177"/>
    </row>
    <row r="3732" spans="4:4" x14ac:dyDescent="0.2">
      <c r="D3732" s="177"/>
    </row>
    <row r="3733" spans="4:4" x14ac:dyDescent="0.2">
      <c r="D3733" s="177"/>
    </row>
    <row r="3734" spans="4:4" x14ac:dyDescent="0.2">
      <c r="D3734" s="177"/>
    </row>
    <row r="3735" spans="4:4" x14ac:dyDescent="0.2">
      <c r="D3735" s="177"/>
    </row>
    <row r="3736" spans="4:4" x14ac:dyDescent="0.2">
      <c r="D3736" s="177"/>
    </row>
    <row r="3737" spans="4:4" x14ac:dyDescent="0.2">
      <c r="D3737" s="177"/>
    </row>
    <row r="3738" spans="4:4" x14ac:dyDescent="0.2">
      <c r="D3738" s="177"/>
    </row>
    <row r="3739" spans="4:4" x14ac:dyDescent="0.2">
      <c r="D3739" s="177"/>
    </row>
    <row r="3740" spans="4:4" x14ac:dyDescent="0.2">
      <c r="D3740" s="177"/>
    </row>
    <row r="3741" spans="4:4" x14ac:dyDescent="0.2">
      <c r="D3741" s="177"/>
    </row>
    <row r="3742" spans="4:4" x14ac:dyDescent="0.2">
      <c r="D3742" s="177"/>
    </row>
    <row r="3743" spans="4:4" x14ac:dyDescent="0.2">
      <c r="D3743" s="177"/>
    </row>
    <row r="3744" spans="4:4" x14ac:dyDescent="0.2">
      <c r="D3744" s="177"/>
    </row>
    <row r="3745" spans="4:4" x14ac:dyDescent="0.2">
      <c r="D3745" s="177"/>
    </row>
    <row r="3746" spans="4:4" x14ac:dyDescent="0.2">
      <c r="D3746" s="177"/>
    </row>
    <row r="3747" spans="4:4" x14ac:dyDescent="0.2">
      <c r="D3747" s="177"/>
    </row>
    <row r="3748" spans="4:4" x14ac:dyDescent="0.2">
      <c r="D3748" s="177"/>
    </row>
    <row r="3749" spans="4:4" x14ac:dyDescent="0.2">
      <c r="D3749" s="177"/>
    </row>
    <row r="3750" spans="4:4" x14ac:dyDescent="0.2">
      <c r="D3750" s="177"/>
    </row>
    <row r="3751" spans="4:4" x14ac:dyDescent="0.2">
      <c r="D3751" s="177"/>
    </row>
    <row r="3752" spans="4:4" x14ac:dyDescent="0.2">
      <c r="D3752" s="177"/>
    </row>
    <row r="3753" spans="4:4" x14ac:dyDescent="0.2">
      <c r="D3753" s="177"/>
    </row>
    <row r="3754" spans="4:4" x14ac:dyDescent="0.2">
      <c r="D3754" s="177"/>
    </row>
    <row r="3755" spans="4:4" x14ac:dyDescent="0.2">
      <c r="D3755" s="177"/>
    </row>
    <row r="3756" spans="4:4" x14ac:dyDescent="0.2">
      <c r="D3756" s="177"/>
    </row>
    <row r="3757" spans="4:4" x14ac:dyDescent="0.2">
      <c r="D3757" s="177"/>
    </row>
    <row r="3758" spans="4:4" x14ac:dyDescent="0.2">
      <c r="D3758" s="177"/>
    </row>
    <row r="3759" spans="4:4" x14ac:dyDescent="0.2">
      <c r="D3759" s="177"/>
    </row>
    <row r="3760" spans="4:4" x14ac:dyDescent="0.2">
      <c r="D3760" s="177"/>
    </row>
    <row r="3761" spans="4:4" x14ac:dyDescent="0.2">
      <c r="D3761" s="177"/>
    </row>
    <row r="3762" spans="4:4" x14ac:dyDescent="0.2">
      <c r="D3762" s="177"/>
    </row>
    <row r="3763" spans="4:4" x14ac:dyDescent="0.2">
      <c r="D3763" s="177"/>
    </row>
    <row r="3764" spans="4:4" x14ac:dyDescent="0.2">
      <c r="D3764" s="177"/>
    </row>
    <row r="3765" spans="4:4" x14ac:dyDescent="0.2">
      <c r="D3765" s="177"/>
    </row>
    <row r="3766" spans="4:4" x14ac:dyDescent="0.2">
      <c r="D3766" s="177"/>
    </row>
    <row r="3767" spans="4:4" x14ac:dyDescent="0.2">
      <c r="D3767" s="177"/>
    </row>
    <row r="3768" spans="4:4" x14ac:dyDescent="0.2">
      <c r="D3768" s="177"/>
    </row>
    <row r="3769" spans="4:4" x14ac:dyDescent="0.2">
      <c r="D3769" s="177"/>
    </row>
    <row r="3770" spans="4:4" x14ac:dyDescent="0.2">
      <c r="D3770" s="177"/>
    </row>
    <row r="3771" spans="4:4" x14ac:dyDescent="0.2">
      <c r="D3771" s="177"/>
    </row>
    <row r="3772" spans="4:4" x14ac:dyDescent="0.2">
      <c r="D3772" s="177"/>
    </row>
    <row r="3773" spans="4:4" x14ac:dyDescent="0.2">
      <c r="D3773" s="177"/>
    </row>
    <row r="3774" spans="4:4" x14ac:dyDescent="0.2">
      <c r="D3774" s="177"/>
    </row>
    <row r="3775" spans="4:4" x14ac:dyDescent="0.2">
      <c r="D3775" s="177"/>
    </row>
    <row r="3776" spans="4:4" x14ac:dyDescent="0.2">
      <c r="D3776" s="177"/>
    </row>
    <row r="3777" spans="4:4" x14ac:dyDescent="0.2">
      <c r="D3777" s="177"/>
    </row>
    <row r="3778" spans="4:4" x14ac:dyDescent="0.2">
      <c r="D3778" s="177"/>
    </row>
    <row r="3779" spans="4:4" x14ac:dyDescent="0.2">
      <c r="D3779" s="177"/>
    </row>
    <row r="3780" spans="4:4" x14ac:dyDescent="0.2">
      <c r="D3780" s="177"/>
    </row>
    <row r="3781" spans="4:4" x14ac:dyDescent="0.2">
      <c r="D3781" s="177"/>
    </row>
    <row r="3782" spans="4:4" x14ac:dyDescent="0.2">
      <c r="D3782" s="177"/>
    </row>
    <row r="3783" spans="4:4" x14ac:dyDescent="0.2">
      <c r="D3783" s="177"/>
    </row>
    <row r="3784" spans="4:4" x14ac:dyDescent="0.2">
      <c r="D3784" s="177"/>
    </row>
    <row r="3785" spans="4:4" x14ac:dyDescent="0.2">
      <c r="D3785" s="177"/>
    </row>
    <row r="3786" spans="4:4" x14ac:dyDescent="0.2">
      <c r="D3786" s="177"/>
    </row>
    <row r="3787" spans="4:4" x14ac:dyDescent="0.2">
      <c r="D3787" s="177"/>
    </row>
    <row r="3788" spans="4:4" x14ac:dyDescent="0.2">
      <c r="D3788" s="177"/>
    </row>
    <row r="3789" spans="4:4" x14ac:dyDescent="0.2">
      <c r="D3789" s="177"/>
    </row>
    <row r="3790" spans="4:4" x14ac:dyDescent="0.2">
      <c r="D3790" s="177"/>
    </row>
    <row r="3791" spans="4:4" x14ac:dyDescent="0.2">
      <c r="D3791" s="177"/>
    </row>
    <row r="3792" spans="4:4" x14ac:dyDescent="0.2">
      <c r="D3792" s="177"/>
    </row>
    <row r="3793" spans="4:4" x14ac:dyDescent="0.2">
      <c r="D3793" s="177"/>
    </row>
    <row r="3794" spans="4:4" x14ac:dyDescent="0.2">
      <c r="D3794" s="177"/>
    </row>
    <row r="3795" spans="4:4" x14ac:dyDescent="0.2">
      <c r="D3795" s="177"/>
    </row>
    <row r="3796" spans="4:4" x14ac:dyDescent="0.2">
      <c r="D3796" s="177"/>
    </row>
    <row r="3797" spans="4:4" x14ac:dyDescent="0.2">
      <c r="D3797" s="177"/>
    </row>
    <row r="3798" spans="4:4" x14ac:dyDescent="0.2">
      <c r="D3798" s="177"/>
    </row>
    <row r="3799" spans="4:4" x14ac:dyDescent="0.2">
      <c r="D3799" s="177"/>
    </row>
    <row r="3800" spans="4:4" x14ac:dyDescent="0.2">
      <c r="D3800" s="177"/>
    </row>
    <row r="3801" spans="4:4" x14ac:dyDescent="0.2">
      <c r="D3801" s="177"/>
    </row>
    <row r="3802" spans="4:4" x14ac:dyDescent="0.2">
      <c r="D3802" s="177"/>
    </row>
    <row r="3803" spans="4:4" x14ac:dyDescent="0.2">
      <c r="D3803" s="177"/>
    </row>
    <row r="3804" spans="4:4" x14ac:dyDescent="0.2">
      <c r="D3804" s="177"/>
    </row>
    <row r="3805" spans="4:4" x14ac:dyDescent="0.2">
      <c r="D3805" s="177"/>
    </row>
    <row r="3806" spans="4:4" x14ac:dyDescent="0.2">
      <c r="D3806" s="177"/>
    </row>
    <row r="3807" spans="4:4" x14ac:dyDescent="0.2">
      <c r="D3807" s="177"/>
    </row>
    <row r="3808" spans="4:4" x14ac:dyDescent="0.2">
      <c r="D3808" s="177"/>
    </row>
    <row r="3809" spans="4:4" x14ac:dyDescent="0.2">
      <c r="D3809" s="177"/>
    </row>
    <row r="3810" spans="4:4" x14ac:dyDescent="0.2">
      <c r="D3810" s="177"/>
    </row>
    <row r="3811" spans="4:4" x14ac:dyDescent="0.2">
      <c r="D3811" s="177"/>
    </row>
    <row r="3812" spans="4:4" x14ac:dyDescent="0.2">
      <c r="D3812" s="177"/>
    </row>
    <row r="3813" spans="4:4" x14ac:dyDescent="0.2">
      <c r="D3813" s="177"/>
    </row>
    <row r="3814" spans="4:4" x14ac:dyDescent="0.2">
      <c r="D3814" s="177"/>
    </row>
    <row r="3815" spans="4:4" x14ac:dyDescent="0.2">
      <c r="D3815" s="177"/>
    </row>
    <row r="3816" spans="4:4" x14ac:dyDescent="0.2">
      <c r="D3816" s="177"/>
    </row>
    <row r="3817" spans="4:4" x14ac:dyDescent="0.2">
      <c r="D3817" s="177"/>
    </row>
    <row r="3818" spans="4:4" x14ac:dyDescent="0.2">
      <c r="D3818" s="177"/>
    </row>
    <row r="3819" spans="4:4" x14ac:dyDescent="0.2">
      <c r="D3819" s="177"/>
    </row>
    <row r="3820" spans="4:4" x14ac:dyDescent="0.2">
      <c r="D3820" s="177"/>
    </row>
    <row r="3821" spans="4:4" x14ac:dyDescent="0.2">
      <c r="D3821" s="177"/>
    </row>
    <row r="3822" spans="4:4" x14ac:dyDescent="0.2">
      <c r="D3822" s="177"/>
    </row>
    <row r="3823" spans="4:4" x14ac:dyDescent="0.2">
      <c r="D3823" s="177"/>
    </row>
    <row r="3824" spans="4:4" x14ac:dyDescent="0.2">
      <c r="D3824" s="177"/>
    </row>
    <row r="3825" spans="4:4" x14ac:dyDescent="0.2">
      <c r="D3825" s="177"/>
    </row>
    <row r="3826" spans="4:4" x14ac:dyDescent="0.2">
      <c r="D3826" s="177"/>
    </row>
    <row r="3827" spans="4:4" x14ac:dyDescent="0.2">
      <c r="D3827" s="177"/>
    </row>
    <row r="3828" spans="4:4" x14ac:dyDescent="0.2">
      <c r="D3828" s="177"/>
    </row>
    <row r="3829" spans="4:4" x14ac:dyDescent="0.2">
      <c r="D3829" s="177"/>
    </row>
    <row r="3830" spans="4:4" x14ac:dyDescent="0.2">
      <c r="D3830" s="177"/>
    </row>
    <row r="3831" spans="4:4" x14ac:dyDescent="0.2">
      <c r="D3831" s="177"/>
    </row>
    <row r="3832" spans="4:4" x14ac:dyDescent="0.2">
      <c r="D3832" s="177"/>
    </row>
    <row r="3833" spans="4:4" x14ac:dyDescent="0.2">
      <c r="D3833" s="177"/>
    </row>
    <row r="3834" spans="4:4" x14ac:dyDescent="0.2">
      <c r="D3834" s="177"/>
    </row>
    <row r="3835" spans="4:4" x14ac:dyDescent="0.2">
      <c r="D3835" s="177"/>
    </row>
    <row r="3836" spans="4:4" x14ac:dyDescent="0.2">
      <c r="D3836" s="177"/>
    </row>
    <row r="3837" spans="4:4" x14ac:dyDescent="0.2">
      <c r="D3837" s="177"/>
    </row>
    <row r="3838" spans="4:4" x14ac:dyDescent="0.2">
      <c r="D3838" s="177"/>
    </row>
    <row r="3839" spans="4:4" x14ac:dyDescent="0.2">
      <c r="D3839" s="177"/>
    </row>
    <row r="3840" spans="4:4" x14ac:dyDescent="0.2">
      <c r="D3840" s="177"/>
    </row>
    <row r="3841" spans="4:4" x14ac:dyDescent="0.2">
      <c r="D3841" s="177"/>
    </row>
    <row r="3842" spans="4:4" x14ac:dyDescent="0.2">
      <c r="D3842" s="177"/>
    </row>
    <row r="3843" spans="4:4" x14ac:dyDescent="0.2">
      <c r="D3843" s="177"/>
    </row>
    <row r="3844" spans="4:4" x14ac:dyDescent="0.2">
      <c r="D3844" s="177"/>
    </row>
    <row r="3845" spans="4:4" x14ac:dyDescent="0.2">
      <c r="D3845" s="177"/>
    </row>
    <row r="3846" spans="4:4" x14ac:dyDescent="0.2">
      <c r="D3846" s="177"/>
    </row>
    <row r="3847" spans="4:4" x14ac:dyDescent="0.2">
      <c r="D3847" s="177"/>
    </row>
    <row r="3848" spans="4:4" x14ac:dyDescent="0.2">
      <c r="D3848" s="177"/>
    </row>
    <row r="3849" spans="4:4" x14ac:dyDescent="0.2">
      <c r="D3849" s="177"/>
    </row>
    <row r="3850" spans="4:4" x14ac:dyDescent="0.2">
      <c r="D3850" s="177"/>
    </row>
    <row r="3851" spans="4:4" x14ac:dyDescent="0.2">
      <c r="D3851" s="177"/>
    </row>
    <row r="3852" spans="4:4" x14ac:dyDescent="0.2">
      <c r="D3852" s="177"/>
    </row>
    <row r="3853" spans="4:4" x14ac:dyDescent="0.2">
      <c r="D3853" s="177"/>
    </row>
    <row r="3854" spans="4:4" x14ac:dyDescent="0.2">
      <c r="D3854" s="177"/>
    </row>
    <row r="3855" spans="4:4" x14ac:dyDescent="0.2">
      <c r="D3855" s="177"/>
    </row>
    <row r="3856" spans="4:4" x14ac:dyDescent="0.2">
      <c r="D3856" s="177"/>
    </row>
    <row r="3857" spans="4:4" x14ac:dyDescent="0.2">
      <c r="D3857" s="177"/>
    </row>
    <row r="3858" spans="4:4" x14ac:dyDescent="0.2">
      <c r="D3858" s="177"/>
    </row>
    <row r="3859" spans="4:4" x14ac:dyDescent="0.2">
      <c r="D3859" s="177"/>
    </row>
    <row r="3860" spans="4:4" x14ac:dyDescent="0.2">
      <c r="D3860" s="177"/>
    </row>
    <row r="3861" spans="4:4" x14ac:dyDescent="0.2">
      <c r="D3861" s="177"/>
    </row>
    <row r="3862" spans="4:4" x14ac:dyDescent="0.2">
      <c r="D3862" s="177"/>
    </row>
    <row r="3863" spans="4:4" x14ac:dyDescent="0.2">
      <c r="D3863" s="177"/>
    </row>
    <row r="3864" spans="4:4" x14ac:dyDescent="0.2">
      <c r="D3864" s="177"/>
    </row>
    <row r="3865" spans="4:4" x14ac:dyDescent="0.2">
      <c r="D3865" s="177"/>
    </row>
    <row r="3866" spans="4:4" x14ac:dyDescent="0.2">
      <c r="D3866" s="177"/>
    </row>
    <row r="3867" spans="4:4" x14ac:dyDescent="0.2">
      <c r="D3867" s="177"/>
    </row>
    <row r="3868" spans="4:4" x14ac:dyDescent="0.2">
      <c r="D3868" s="177"/>
    </row>
    <row r="3869" spans="4:4" x14ac:dyDescent="0.2">
      <c r="D3869" s="177"/>
    </row>
    <row r="3870" spans="4:4" x14ac:dyDescent="0.2">
      <c r="D3870" s="177"/>
    </row>
    <row r="3871" spans="4:4" x14ac:dyDescent="0.2">
      <c r="D3871" s="177"/>
    </row>
    <row r="3872" spans="4:4" x14ac:dyDescent="0.2">
      <c r="D3872" s="177"/>
    </row>
    <row r="3873" spans="4:4" x14ac:dyDescent="0.2">
      <c r="D3873" s="177"/>
    </row>
    <row r="3874" spans="4:4" x14ac:dyDescent="0.2">
      <c r="D3874" s="177"/>
    </row>
    <row r="3875" spans="4:4" x14ac:dyDescent="0.2">
      <c r="D3875" s="177"/>
    </row>
    <row r="3876" spans="4:4" x14ac:dyDescent="0.2">
      <c r="D3876" s="177"/>
    </row>
    <row r="3877" spans="4:4" x14ac:dyDescent="0.2">
      <c r="D3877" s="177"/>
    </row>
    <row r="3878" spans="4:4" x14ac:dyDescent="0.2">
      <c r="D3878" s="177"/>
    </row>
    <row r="3879" spans="4:4" x14ac:dyDescent="0.2">
      <c r="D3879" s="177"/>
    </row>
    <row r="3880" spans="4:4" x14ac:dyDescent="0.2">
      <c r="D3880" s="177"/>
    </row>
    <row r="3881" spans="4:4" x14ac:dyDescent="0.2">
      <c r="D3881" s="177"/>
    </row>
    <row r="3882" spans="4:4" x14ac:dyDescent="0.2">
      <c r="D3882" s="177"/>
    </row>
    <row r="3883" spans="4:4" x14ac:dyDescent="0.2">
      <c r="D3883" s="177"/>
    </row>
    <row r="3884" spans="4:4" x14ac:dyDescent="0.2">
      <c r="D3884" s="177"/>
    </row>
    <row r="3885" spans="4:4" x14ac:dyDescent="0.2">
      <c r="D3885" s="177"/>
    </row>
    <row r="3886" spans="4:4" x14ac:dyDescent="0.2">
      <c r="D3886" s="177"/>
    </row>
    <row r="3887" spans="4:4" x14ac:dyDescent="0.2">
      <c r="D3887" s="177"/>
    </row>
    <row r="3888" spans="4:4" x14ac:dyDescent="0.2">
      <c r="D3888" s="177"/>
    </row>
    <row r="3889" spans="4:4" x14ac:dyDescent="0.2">
      <c r="D3889" s="177"/>
    </row>
    <row r="3890" spans="4:4" x14ac:dyDescent="0.2">
      <c r="D3890" s="177"/>
    </row>
    <row r="3891" spans="4:4" x14ac:dyDescent="0.2">
      <c r="D3891" s="177"/>
    </row>
    <row r="3892" spans="4:4" x14ac:dyDescent="0.2">
      <c r="D3892" s="177"/>
    </row>
    <row r="3893" spans="4:4" x14ac:dyDescent="0.2">
      <c r="D3893" s="177"/>
    </row>
    <row r="3894" spans="4:4" x14ac:dyDescent="0.2">
      <c r="D3894" s="177"/>
    </row>
    <row r="3895" spans="4:4" x14ac:dyDescent="0.2">
      <c r="D3895" s="177"/>
    </row>
    <row r="3896" spans="4:4" x14ac:dyDescent="0.2">
      <c r="D3896" s="177"/>
    </row>
    <row r="3897" spans="4:4" x14ac:dyDescent="0.2">
      <c r="D3897" s="177"/>
    </row>
    <row r="3898" spans="4:4" x14ac:dyDescent="0.2">
      <c r="D3898" s="177"/>
    </row>
    <row r="3899" spans="4:4" x14ac:dyDescent="0.2">
      <c r="D3899" s="177"/>
    </row>
    <row r="3900" spans="4:4" x14ac:dyDescent="0.2">
      <c r="D3900" s="177"/>
    </row>
    <row r="3901" spans="4:4" x14ac:dyDescent="0.2">
      <c r="D3901" s="177"/>
    </row>
    <row r="3902" spans="4:4" x14ac:dyDescent="0.2">
      <c r="D3902" s="177"/>
    </row>
    <row r="3903" spans="4:4" x14ac:dyDescent="0.2">
      <c r="D3903" s="177"/>
    </row>
    <row r="3904" spans="4:4" x14ac:dyDescent="0.2">
      <c r="D3904" s="177"/>
    </row>
    <row r="3905" spans="4:4" x14ac:dyDescent="0.2">
      <c r="D3905" s="177"/>
    </row>
    <row r="3906" spans="4:4" x14ac:dyDescent="0.2">
      <c r="D3906" s="177"/>
    </row>
    <row r="3907" spans="4:4" x14ac:dyDescent="0.2">
      <c r="D3907" s="177"/>
    </row>
    <row r="3908" spans="4:4" x14ac:dyDescent="0.2">
      <c r="D3908" s="177"/>
    </row>
    <row r="3909" spans="4:4" x14ac:dyDescent="0.2">
      <c r="D3909" s="177"/>
    </row>
    <row r="3910" spans="4:4" x14ac:dyDescent="0.2">
      <c r="D3910" s="177"/>
    </row>
    <row r="3911" spans="4:4" x14ac:dyDescent="0.2">
      <c r="D3911" s="177"/>
    </row>
    <row r="3912" spans="4:4" x14ac:dyDescent="0.2">
      <c r="D3912" s="177"/>
    </row>
    <row r="3913" spans="4:4" x14ac:dyDescent="0.2">
      <c r="D3913" s="177"/>
    </row>
    <row r="3914" spans="4:4" x14ac:dyDescent="0.2">
      <c r="D3914" s="177"/>
    </row>
    <row r="3915" spans="4:4" x14ac:dyDescent="0.2">
      <c r="D3915" s="177"/>
    </row>
    <row r="3916" spans="4:4" x14ac:dyDescent="0.2">
      <c r="D3916" s="177"/>
    </row>
    <row r="3917" spans="4:4" x14ac:dyDescent="0.2">
      <c r="D3917" s="177"/>
    </row>
    <row r="3918" spans="4:4" x14ac:dyDescent="0.2">
      <c r="D3918" s="177"/>
    </row>
    <row r="3919" spans="4:4" x14ac:dyDescent="0.2">
      <c r="D3919" s="177"/>
    </row>
    <row r="3920" spans="4:4" x14ac:dyDescent="0.2">
      <c r="D3920" s="177"/>
    </row>
    <row r="3921" spans="4:4" x14ac:dyDescent="0.2">
      <c r="D3921" s="177"/>
    </row>
    <row r="3922" spans="4:4" x14ac:dyDescent="0.2">
      <c r="D3922" s="177"/>
    </row>
    <row r="3923" spans="4:4" x14ac:dyDescent="0.2">
      <c r="D3923" s="177"/>
    </row>
    <row r="3924" spans="4:4" x14ac:dyDescent="0.2">
      <c r="D3924" s="177"/>
    </row>
    <row r="3925" spans="4:4" x14ac:dyDescent="0.2">
      <c r="D3925" s="177"/>
    </row>
    <row r="3926" spans="4:4" x14ac:dyDescent="0.2">
      <c r="D3926" s="177"/>
    </row>
    <row r="3927" spans="4:4" x14ac:dyDescent="0.2">
      <c r="D3927" s="177"/>
    </row>
    <row r="3928" spans="4:4" x14ac:dyDescent="0.2">
      <c r="D3928" s="177"/>
    </row>
    <row r="3929" spans="4:4" x14ac:dyDescent="0.2">
      <c r="D3929" s="177"/>
    </row>
    <row r="3930" spans="4:4" x14ac:dyDescent="0.2">
      <c r="D3930" s="177"/>
    </row>
    <row r="3931" spans="4:4" x14ac:dyDescent="0.2">
      <c r="D3931" s="177"/>
    </row>
    <row r="3932" spans="4:4" x14ac:dyDescent="0.2">
      <c r="D3932" s="177"/>
    </row>
    <row r="3933" spans="4:4" x14ac:dyDescent="0.2">
      <c r="D3933" s="177"/>
    </row>
    <row r="3934" spans="4:4" x14ac:dyDescent="0.2">
      <c r="D3934" s="177"/>
    </row>
    <row r="3935" spans="4:4" x14ac:dyDescent="0.2">
      <c r="D3935" s="177"/>
    </row>
    <row r="3936" spans="4:4" x14ac:dyDescent="0.2">
      <c r="D3936" s="177"/>
    </row>
    <row r="3937" spans="4:4" x14ac:dyDescent="0.2">
      <c r="D3937" s="177"/>
    </row>
    <row r="3938" spans="4:4" x14ac:dyDescent="0.2">
      <c r="D3938" s="177"/>
    </row>
    <row r="3939" spans="4:4" x14ac:dyDescent="0.2">
      <c r="D3939" s="177"/>
    </row>
    <row r="3940" spans="4:4" x14ac:dyDescent="0.2">
      <c r="D3940" s="177"/>
    </row>
    <row r="3941" spans="4:4" x14ac:dyDescent="0.2">
      <c r="D3941" s="177"/>
    </row>
    <row r="3942" spans="4:4" x14ac:dyDescent="0.2">
      <c r="D3942" s="177"/>
    </row>
    <row r="3943" spans="4:4" x14ac:dyDescent="0.2">
      <c r="D3943" s="177"/>
    </row>
    <row r="3944" spans="4:4" x14ac:dyDescent="0.2">
      <c r="D3944" s="177"/>
    </row>
    <row r="3945" spans="4:4" x14ac:dyDescent="0.2">
      <c r="D3945" s="177"/>
    </row>
    <row r="3946" spans="4:4" x14ac:dyDescent="0.2">
      <c r="D3946" s="177"/>
    </row>
    <row r="3947" spans="4:4" x14ac:dyDescent="0.2">
      <c r="D3947" s="177"/>
    </row>
    <row r="3948" spans="4:4" x14ac:dyDescent="0.2">
      <c r="D3948" s="177"/>
    </row>
    <row r="3949" spans="4:4" x14ac:dyDescent="0.2">
      <c r="D3949" s="177"/>
    </row>
    <row r="3950" spans="4:4" x14ac:dyDescent="0.2">
      <c r="D3950" s="177"/>
    </row>
    <row r="3951" spans="4:4" x14ac:dyDescent="0.2">
      <c r="D3951" s="177"/>
    </row>
    <row r="3952" spans="4:4" x14ac:dyDescent="0.2">
      <c r="D3952" s="177"/>
    </row>
    <row r="3953" spans="4:4" x14ac:dyDescent="0.2">
      <c r="D3953" s="177"/>
    </row>
    <row r="3954" spans="4:4" x14ac:dyDescent="0.2">
      <c r="D3954" s="177"/>
    </row>
    <row r="3955" spans="4:4" x14ac:dyDescent="0.2">
      <c r="D3955" s="177"/>
    </row>
    <row r="3956" spans="4:4" x14ac:dyDescent="0.2">
      <c r="D3956" s="177"/>
    </row>
    <row r="3957" spans="4:4" x14ac:dyDescent="0.2">
      <c r="D3957" s="177"/>
    </row>
    <row r="3958" spans="4:4" x14ac:dyDescent="0.2">
      <c r="D3958" s="177"/>
    </row>
    <row r="3959" spans="4:4" x14ac:dyDescent="0.2">
      <c r="D3959" s="177"/>
    </row>
    <row r="3960" spans="4:4" x14ac:dyDescent="0.2">
      <c r="D3960" s="177"/>
    </row>
    <row r="3961" spans="4:4" x14ac:dyDescent="0.2">
      <c r="D3961" s="177"/>
    </row>
    <row r="3962" spans="4:4" x14ac:dyDescent="0.2">
      <c r="D3962" s="177"/>
    </row>
    <row r="3963" spans="4:4" x14ac:dyDescent="0.2">
      <c r="D3963" s="177"/>
    </row>
    <row r="3964" spans="4:4" x14ac:dyDescent="0.2">
      <c r="D3964" s="177"/>
    </row>
    <row r="3965" spans="4:4" x14ac:dyDescent="0.2">
      <c r="D3965" s="177"/>
    </row>
    <row r="3966" spans="4:4" x14ac:dyDescent="0.2">
      <c r="D3966" s="177"/>
    </row>
    <row r="3967" spans="4:4" x14ac:dyDescent="0.2">
      <c r="D3967" s="177"/>
    </row>
    <row r="3968" spans="4:4" x14ac:dyDescent="0.2">
      <c r="D3968" s="177"/>
    </row>
    <row r="3969" spans="4:4" x14ac:dyDescent="0.2">
      <c r="D3969" s="177"/>
    </row>
    <row r="3970" spans="4:4" x14ac:dyDescent="0.2">
      <c r="D3970" s="177"/>
    </row>
    <row r="3971" spans="4:4" x14ac:dyDescent="0.2">
      <c r="D3971" s="177"/>
    </row>
    <row r="3972" spans="4:4" x14ac:dyDescent="0.2">
      <c r="D3972" s="177"/>
    </row>
    <row r="3973" spans="4:4" x14ac:dyDescent="0.2">
      <c r="D3973" s="177"/>
    </row>
    <row r="3974" spans="4:4" x14ac:dyDescent="0.2">
      <c r="D3974" s="177"/>
    </row>
    <row r="3975" spans="4:4" x14ac:dyDescent="0.2">
      <c r="D3975" s="177"/>
    </row>
    <row r="3976" spans="4:4" x14ac:dyDescent="0.2">
      <c r="D3976" s="177"/>
    </row>
    <row r="3977" spans="4:4" x14ac:dyDescent="0.2">
      <c r="D3977" s="177"/>
    </row>
    <row r="3978" spans="4:4" x14ac:dyDescent="0.2">
      <c r="D3978" s="177"/>
    </row>
    <row r="3979" spans="4:4" x14ac:dyDescent="0.2">
      <c r="D3979" s="177"/>
    </row>
    <row r="3980" spans="4:4" x14ac:dyDescent="0.2">
      <c r="D3980" s="177"/>
    </row>
    <row r="3981" spans="4:4" x14ac:dyDescent="0.2">
      <c r="D3981" s="177"/>
    </row>
    <row r="3982" spans="4:4" x14ac:dyDescent="0.2">
      <c r="D3982" s="177"/>
    </row>
    <row r="3983" spans="4:4" x14ac:dyDescent="0.2">
      <c r="D3983" s="177"/>
    </row>
    <row r="3984" spans="4:4" x14ac:dyDescent="0.2">
      <c r="D3984" s="177"/>
    </row>
    <row r="3985" spans="4:4" x14ac:dyDescent="0.2">
      <c r="D3985" s="177"/>
    </row>
    <row r="3986" spans="4:4" x14ac:dyDescent="0.2">
      <c r="D3986" s="177"/>
    </row>
    <row r="3987" spans="4:4" x14ac:dyDescent="0.2">
      <c r="D3987" s="177"/>
    </row>
    <row r="3988" spans="4:4" x14ac:dyDescent="0.2">
      <c r="D3988" s="177"/>
    </row>
    <row r="3989" spans="4:4" x14ac:dyDescent="0.2">
      <c r="D3989" s="177"/>
    </row>
    <row r="3990" spans="4:4" x14ac:dyDescent="0.2">
      <c r="D3990" s="177"/>
    </row>
    <row r="3991" spans="4:4" x14ac:dyDescent="0.2">
      <c r="D3991" s="177"/>
    </row>
    <row r="3992" spans="4:4" x14ac:dyDescent="0.2">
      <c r="D3992" s="177"/>
    </row>
    <row r="3993" spans="4:4" x14ac:dyDescent="0.2">
      <c r="D3993" s="177"/>
    </row>
    <row r="3994" spans="4:4" x14ac:dyDescent="0.2">
      <c r="D3994" s="177"/>
    </row>
    <row r="3995" spans="4:4" x14ac:dyDescent="0.2">
      <c r="D3995" s="177"/>
    </row>
    <row r="3996" spans="4:4" x14ac:dyDescent="0.2">
      <c r="D3996" s="177"/>
    </row>
    <row r="3997" spans="4:4" x14ac:dyDescent="0.2">
      <c r="D3997" s="177"/>
    </row>
    <row r="3998" spans="4:4" x14ac:dyDescent="0.2">
      <c r="D3998" s="177"/>
    </row>
    <row r="3999" spans="4:4" x14ac:dyDescent="0.2">
      <c r="D3999" s="177"/>
    </row>
    <row r="4000" spans="4:4" x14ac:dyDescent="0.2">
      <c r="D4000" s="177"/>
    </row>
    <row r="4001" spans="4:4" x14ac:dyDescent="0.2">
      <c r="D4001" s="177"/>
    </row>
    <row r="4002" spans="4:4" x14ac:dyDescent="0.2">
      <c r="D4002" s="177"/>
    </row>
    <row r="4003" spans="4:4" x14ac:dyDescent="0.2">
      <c r="D4003" s="177"/>
    </row>
    <row r="4004" spans="4:4" x14ac:dyDescent="0.2">
      <c r="D4004" s="177"/>
    </row>
    <row r="4005" spans="4:4" x14ac:dyDescent="0.2">
      <c r="D4005" s="177"/>
    </row>
    <row r="4006" spans="4:4" x14ac:dyDescent="0.2">
      <c r="D4006" s="177"/>
    </row>
    <row r="4007" spans="4:4" x14ac:dyDescent="0.2">
      <c r="D4007" s="177"/>
    </row>
    <row r="4008" spans="4:4" x14ac:dyDescent="0.2">
      <c r="D4008" s="177"/>
    </row>
    <row r="4009" spans="4:4" x14ac:dyDescent="0.2">
      <c r="D4009" s="177"/>
    </row>
    <row r="4010" spans="4:4" x14ac:dyDescent="0.2">
      <c r="D4010" s="177"/>
    </row>
    <row r="4011" spans="4:4" x14ac:dyDescent="0.2">
      <c r="D4011" s="177"/>
    </row>
    <row r="4012" spans="4:4" x14ac:dyDescent="0.2">
      <c r="D4012" s="177"/>
    </row>
    <row r="4013" spans="4:4" x14ac:dyDescent="0.2">
      <c r="D4013" s="177"/>
    </row>
    <row r="4014" spans="4:4" x14ac:dyDescent="0.2">
      <c r="D4014" s="177"/>
    </row>
    <row r="4015" spans="4:4" x14ac:dyDescent="0.2">
      <c r="D4015" s="177"/>
    </row>
    <row r="4016" spans="4:4" x14ac:dyDescent="0.2">
      <c r="D4016" s="177"/>
    </row>
    <row r="4017" spans="4:4" x14ac:dyDescent="0.2">
      <c r="D4017" s="177"/>
    </row>
    <row r="4018" spans="4:4" x14ac:dyDescent="0.2">
      <c r="D4018" s="177"/>
    </row>
    <row r="4019" spans="4:4" x14ac:dyDescent="0.2">
      <c r="D4019" s="177"/>
    </row>
    <row r="4020" spans="4:4" x14ac:dyDescent="0.2">
      <c r="D4020" s="177"/>
    </row>
    <row r="4021" spans="4:4" x14ac:dyDescent="0.2">
      <c r="D4021" s="177"/>
    </row>
    <row r="4022" spans="4:4" x14ac:dyDescent="0.2">
      <c r="D4022" s="177"/>
    </row>
    <row r="4023" spans="4:4" x14ac:dyDescent="0.2">
      <c r="D4023" s="177"/>
    </row>
    <row r="4024" spans="4:4" x14ac:dyDescent="0.2">
      <c r="D4024" s="177"/>
    </row>
    <row r="4025" spans="4:4" x14ac:dyDescent="0.2">
      <c r="D4025" s="177"/>
    </row>
    <row r="4026" spans="4:4" x14ac:dyDescent="0.2">
      <c r="D4026" s="177"/>
    </row>
    <row r="4027" spans="4:4" x14ac:dyDescent="0.2">
      <c r="D4027" s="177"/>
    </row>
    <row r="4028" spans="4:4" x14ac:dyDescent="0.2">
      <c r="D4028" s="177"/>
    </row>
    <row r="4029" spans="4:4" x14ac:dyDescent="0.2">
      <c r="D4029" s="177"/>
    </row>
    <row r="4030" spans="4:4" x14ac:dyDescent="0.2">
      <c r="D4030" s="177"/>
    </row>
    <row r="4031" spans="4:4" x14ac:dyDescent="0.2">
      <c r="D4031" s="177"/>
    </row>
    <row r="4032" spans="4:4" x14ac:dyDescent="0.2">
      <c r="D4032" s="177"/>
    </row>
    <row r="4033" spans="4:4" x14ac:dyDescent="0.2">
      <c r="D4033" s="177"/>
    </row>
    <row r="4034" spans="4:4" x14ac:dyDescent="0.2">
      <c r="D4034" s="177"/>
    </row>
    <row r="4035" spans="4:4" x14ac:dyDescent="0.2">
      <c r="D4035" s="177"/>
    </row>
    <row r="4036" spans="4:4" x14ac:dyDescent="0.2">
      <c r="D4036" s="177"/>
    </row>
    <row r="4037" spans="4:4" x14ac:dyDescent="0.2">
      <c r="D4037" s="177"/>
    </row>
    <row r="4038" spans="4:4" x14ac:dyDescent="0.2">
      <c r="D4038" s="177"/>
    </row>
    <row r="4039" spans="4:4" x14ac:dyDescent="0.2">
      <c r="D4039" s="177"/>
    </row>
    <row r="4040" spans="4:4" x14ac:dyDescent="0.2">
      <c r="D4040" s="177"/>
    </row>
    <row r="4041" spans="4:4" x14ac:dyDescent="0.2">
      <c r="D4041" s="177"/>
    </row>
    <row r="4042" spans="4:4" x14ac:dyDescent="0.2">
      <c r="D4042" s="177"/>
    </row>
    <row r="4043" spans="4:4" x14ac:dyDescent="0.2">
      <c r="D4043" s="177"/>
    </row>
    <row r="4044" spans="4:4" x14ac:dyDescent="0.2">
      <c r="D4044" s="177"/>
    </row>
    <row r="4045" spans="4:4" x14ac:dyDescent="0.2">
      <c r="D4045" s="177"/>
    </row>
    <row r="4046" spans="4:4" x14ac:dyDescent="0.2">
      <c r="D4046" s="177"/>
    </row>
    <row r="4047" spans="4:4" x14ac:dyDescent="0.2">
      <c r="D4047" s="177"/>
    </row>
    <row r="4048" spans="4:4" x14ac:dyDescent="0.2">
      <c r="D4048" s="177"/>
    </row>
    <row r="4049" spans="4:4" x14ac:dyDescent="0.2">
      <c r="D4049" s="177"/>
    </row>
    <row r="4050" spans="4:4" x14ac:dyDescent="0.2">
      <c r="D4050" s="177"/>
    </row>
    <row r="4051" spans="4:4" x14ac:dyDescent="0.2">
      <c r="D4051" s="177"/>
    </row>
    <row r="4052" spans="4:4" x14ac:dyDescent="0.2">
      <c r="D4052" s="177"/>
    </row>
    <row r="4053" spans="4:4" x14ac:dyDescent="0.2">
      <c r="D4053" s="177"/>
    </row>
    <row r="4054" spans="4:4" x14ac:dyDescent="0.2">
      <c r="D4054" s="177"/>
    </row>
    <row r="4055" spans="4:4" x14ac:dyDescent="0.2">
      <c r="D4055" s="177"/>
    </row>
    <row r="4056" spans="4:4" x14ac:dyDescent="0.2">
      <c r="D4056" s="177"/>
    </row>
    <row r="4057" spans="4:4" x14ac:dyDescent="0.2">
      <c r="D4057" s="177"/>
    </row>
    <row r="4058" spans="4:4" x14ac:dyDescent="0.2">
      <c r="D4058" s="177"/>
    </row>
    <row r="4059" spans="4:4" x14ac:dyDescent="0.2">
      <c r="D4059" s="177"/>
    </row>
    <row r="4060" spans="4:4" x14ac:dyDescent="0.2">
      <c r="D4060" s="177"/>
    </row>
    <row r="4061" spans="4:4" x14ac:dyDescent="0.2">
      <c r="D4061" s="177"/>
    </row>
    <row r="4062" spans="4:4" x14ac:dyDescent="0.2">
      <c r="D4062" s="177"/>
    </row>
    <row r="4063" spans="4:4" x14ac:dyDescent="0.2">
      <c r="D4063" s="177"/>
    </row>
    <row r="4064" spans="4:4" x14ac:dyDescent="0.2">
      <c r="D4064" s="177"/>
    </row>
    <row r="4065" spans="4:4" x14ac:dyDescent="0.2">
      <c r="D4065" s="177"/>
    </row>
    <row r="4066" spans="4:4" x14ac:dyDescent="0.2">
      <c r="D4066" s="177"/>
    </row>
    <row r="4067" spans="4:4" x14ac:dyDescent="0.2">
      <c r="D4067" s="177"/>
    </row>
    <row r="4068" spans="4:4" x14ac:dyDescent="0.2">
      <c r="D4068" s="177"/>
    </row>
    <row r="4069" spans="4:4" x14ac:dyDescent="0.2">
      <c r="D4069" s="177"/>
    </row>
    <row r="4070" spans="4:4" x14ac:dyDescent="0.2">
      <c r="D4070" s="177"/>
    </row>
    <row r="4071" spans="4:4" x14ac:dyDescent="0.2">
      <c r="D4071" s="177"/>
    </row>
    <row r="4072" spans="4:4" x14ac:dyDescent="0.2">
      <c r="D4072" s="177"/>
    </row>
    <row r="4073" spans="4:4" x14ac:dyDescent="0.2">
      <c r="D4073" s="177"/>
    </row>
    <row r="4074" spans="4:4" x14ac:dyDescent="0.2">
      <c r="D4074" s="177"/>
    </row>
    <row r="4075" spans="4:4" x14ac:dyDescent="0.2">
      <c r="D4075" s="177"/>
    </row>
    <row r="4076" spans="4:4" x14ac:dyDescent="0.2">
      <c r="D4076" s="177"/>
    </row>
    <row r="4077" spans="4:4" x14ac:dyDescent="0.2">
      <c r="D4077" s="177"/>
    </row>
    <row r="4078" spans="4:4" x14ac:dyDescent="0.2">
      <c r="D4078" s="177"/>
    </row>
    <row r="4079" spans="4:4" x14ac:dyDescent="0.2">
      <c r="D4079" s="177"/>
    </row>
    <row r="4080" spans="4:4" x14ac:dyDescent="0.2">
      <c r="D4080" s="177"/>
    </row>
    <row r="4081" spans="4:4" x14ac:dyDescent="0.2">
      <c r="D4081" s="177"/>
    </row>
    <row r="4082" spans="4:4" x14ac:dyDescent="0.2">
      <c r="D4082" s="177"/>
    </row>
    <row r="4083" spans="4:4" x14ac:dyDescent="0.2">
      <c r="D4083" s="177"/>
    </row>
    <row r="4084" spans="4:4" x14ac:dyDescent="0.2">
      <c r="D4084" s="177"/>
    </row>
    <row r="4085" spans="4:4" x14ac:dyDescent="0.2">
      <c r="D4085" s="177"/>
    </row>
    <row r="4086" spans="4:4" x14ac:dyDescent="0.2">
      <c r="D4086" s="177"/>
    </row>
    <row r="4087" spans="4:4" x14ac:dyDescent="0.2">
      <c r="D4087" s="177"/>
    </row>
    <row r="4088" spans="4:4" x14ac:dyDescent="0.2">
      <c r="D4088" s="177"/>
    </row>
    <row r="4089" spans="4:4" x14ac:dyDescent="0.2">
      <c r="D4089" s="177"/>
    </row>
    <row r="4090" spans="4:4" x14ac:dyDescent="0.2">
      <c r="D4090" s="177"/>
    </row>
    <row r="4091" spans="4:4" x14ac:dyDescent="0.2">
      <c r="D4091" s="177"/>
    </row>
    <row r="4092" spans="4:4" x14ac:dyDescent="0.2">
      <c r="D4092" s="177"/>
    </row>
    <row r="4093" spans="4:4" x14ac:dyDescent="0.2">
      <c r="D4093" s="177"/>
    </row>
    <row r="4094" spans="4:4" x14ac:dyDescent="0.2">
      <c r="D4094" s="177"/>
    </row>
    <row r="4095" spans="4:4" x14ac:dyDescent="0.2">
      <c r="D4095" s="177"/>
    </row>
    <row r="4096" spans="4:4" x14ac:dyDescent="0.2">
      <c r="D4096" s="177"/>
    </row>
    <row r="4097" spans="4:4" x14ac:dyDescent="0.2">
      <c r="D4097" s="177"/>
    </row>
    <row r="4098" spans="4:4" x14ac:dyDescent="0.2">
      <c r="D4098" s="177"/>
    </row>
    <row r="4099" spans="4:4" x14ac:dyDescent="0.2">
      <c r="D4099" s="177"/>
    </row>
    <row r="4100" spans="4:4" x14ac:dyDescent="0.2">
      <c r="D4100" s="177"/>
    </row>
    <row r="4101" spans="4:4" x14ac:dyDescent="0.2">
      <c r="D4101" s="177"/>
    </row>
    <row r="4102" spans="4:4" x14ac:dyDescent="0.2">
      <c r="D4102" s="177"/>
    </row>
    <row r="4103" spans="4:4" x14ac:dyDescent="0.2">
      <c r="D4103" s="177"/>
    </row>
    <row r="4104" spans="4:4" x14ac:dyDescent="0.2">
      <c r="D4104" s="177"/>
    </row>
    <row r="4105" spans="4:4" x14ac:dyDescent="0.2">
      <c r="D4105" s="177"/>
    </row>
    <row r="4106" spans="4:4" x14ac:dyDescent="0.2">
      <c r="D4106" s="177"/>
    </row>
    <row r="4107" spans="4:4" x14ac:dyDescent="0.2">
      <c r="D4107" s="177"/>
    </row>
    <row r="4108" spans="4:4" x14ac:dyDescent="0.2">
      <c r="D4108" s="177"/>
    </row>
    <row r="4109" spans="4:4" x14ac:dyDescent="0.2">
      <c r="D4109" s="177"/>
    </row>
    <row r="4110" spans="4:4" x14ac:dyDescent="0.2">
      <c r="D4110" s="177"/>
    </row>
    <row r="4111" spans="4:4" x14ac:dyDescent="0.2">
      <c r="D4111" s="177"/>
    </row>
    <row r="4112" spans="4:4" x14ac:dyDescent="0.2">
      <c r="D4112" s="177"/>
    </row>
    <row r="4113" spans="4:4" x14ac:dyDescent="0.2">
      <c r="D4113" s="177"/>
    </row>
    <row r="4114" spans="4:4" x14ac:dyDescent="0.2">
      <c r="D4114" s="177"/>
    </row>
    <row r="4115" spans="4:4" x14ac:dyDescent="0.2">
      <c r="D4115" s="177"/>
    </row>
    <row r="4116" spans="4:4" x14ac:dyDescent="0.2">
      <c r="D4116" s="177"/>
    </row>
    <row r="4117" spans="4:4" x14ac:dyDescent="0.2">
      <c r="D4117" s="177"/>
    </row>
    <row r="4118" spans="4:4" x14ac:dyDescent="0.2">
      <c r="D4118" s="177"/>
    </row>
    <row r="4119" spans="4:4" x14ac:dyDescent="0.2">
      <c r="D4119" s="177"/>
    </row>
    <row r="4120" spans="4:4" x14ac:dyDescent="0.2">
      <c r="D4120" s="177"/>
    </row>
    <row r="4121" spans="4:4" x14ac:dyDescent="0.2">
      <c r="D4121" s="177"/>
    </row>
    <row r="4122" spans="4:4" x14ac:dyDescent="0.2">
      <c r="D4122" s="177"/>
    </row>
    <row r="4123" spans="4:4" x14ac:dyDescent="0.2">
      <c r="D4123" s="177"/>
    </row>
    <row r="4124" spans="4:4" x14ac:dyDescent="0.2">
      <c r="D4124" s="177"/>
    </row>
    <row r="4125" spans="4:4" x14ac:dyDescent="0.2">
      <c r="D4125" s="177"/>
    </row>
    <row r="4126" spans="4:4" x14ac:dyDescent="0.2">
      <c r="D4126" s="177"/>
    </row>
    <row r="4127" spans="4:4" x14ac:dyDescent="0.2">
      <c r="D4127" s="177"/>
    </row>
    <row r="4128" spans="4:4" x14ac:dyDescent="0.2">
      <c r="D4128" s="177"/>
    </row>
    <row r="4129" spans="4:4" x14ac:dyDescent="0.2">
      <c r="D4129" s="177"/>
    </row>
    <row r="4130" spans="4:4" x14ac:dyDescent="0.2">
      <c r="D4130" s="177"/>
    </row>
    <row r="4131" spans="4:4" x14ac:dyDescent="0.2">
      <c r="D4131" s="177"/>
    </row>
    <row r="4132" spans="4:4" x14ac:dyDescent="0.2">
      <c r="D4132" s="177"/>
    </row>
    <row r="4133" spans="4:4" x14ac:dyDescent="0.2">
      <c r="D4133" s="177"/>
    </row>
    <row r="4134" spans="4:4" x14ac:dyDescent="0.2">
      <c r="D4134" s="177"/>
    </row>
    <row r="4135" spans="4:4" x14ac:dyDescent="0.2">
      <c r="D4135" s="177"/>
    </row>
    <row r="4136" spans="4:4" x14ac:dyDescent="0.2">
      <c r="D4136" s="177"/>
    </row>
    <row r="4137" spans="4:4" x14ac:dyDescent="0.2">
      <c r="D4137" s="177"/>
    </row>
    <row r="4138" spans="4:4" x14ac:dyDescent="0.2">
      <c r="D4138" s="177"/>
    </row>
    <row r="4139" spans="4:4" x14ac:dyDescent="0.2">
      <c r="D4139" s="177"/>
    </row>
    <row r="4140" spans="4:4" x14ac:dyDescent="0.2">
      <c r="D4140" s="177"/>
    </row>
    <row r="4141" spans="4:4" x14ac:dyDescent="0.2">
      <c r="D4141" s="177"/>
    </row>
    <row r="4142" spans="4:4" x14ac:dyDescent="0.2">
      <c r="D4142" s="177"/>
    </row>
    <row r="4143" spans="4:4" x14ac:dyDescent="0.2">
      <c r="D4143" s="177"/>
    </row>
    <row r="4144" spans="4:4" x14ac:dyDescent="0.2">
      <c r="D4144" s="177"/>
    </row>
    <row r="4145" spans="4:4" x14ac:dyDescent="0.2">
      <c r="D4145" s="177"/>
    </row>
    <row r="4146" spans="4:4" x14ac:dyDescent="0.2">
      <c r="D4146" s="177"/>
    </row>
    <row r="4147" spans="4:4" x14ac:dyDescent="0.2">
      <c r="D4147" s="177"/>
    </row>
    <row r="4148" spans="4:4" x14ac:dyDescent="0.2">
      <c r="D4148" s="177"/>
    </row>
    <row r="4149" spans="4:4" x14ac:dyDescent="0.2">
      <c r="D4149" s="177"/>
    </row>
    <row r="4150" spans="4:4" x14ac:dyDescent="0.2">
      <c r="D4150" s="177"/>
    </row>
    <row r="4151" spans="4:4" x14ac:dyDescent="0.2">
      <c r="D4151" s="177"/>
    </row>
    <row r="4152" spans="4:4" x14ac:dyDescent="0.2">
      <c r="D4152" s="177"/>
    </row>
    <row r="4153" spans="4:4" x14ac:dyDescent="0.2">
      <c r="D4153" s="177"/>
    </row>
    <row r="4154" spans="4:4" x14ac:dyDescent="0.2">
      <c r="D4154" s="177"/>
    </row>
    <row r="4155" spans="4:4" x14ac:dyDescent="0.2">
      <c r="D4155" s="177"/>
    </row>
    <row r="4156" spans="4:4" x14ac:dyDescent="0.2">
      <c r="D4156" s="177"/>
    </row>
    <row r="4157" spans="4:4" x14ac:dyDescent="0.2">
      <c r="D4157" s="177"/>
    </row>
    <row r="4158" spans="4:4" x14ac:dyDescent="0.2">
      <c r="D4158" s="177"/>
    </row>
    <row r="4159" spans="4:4" x14ac:dyDescent="0.2">
      <c r="D4159" s="177"/>
    </row>
    <row r="4160" spans="4:4" x14ac:dyDescent="0.2">
      <c r="D4160" s="177"/>
    </row>
    <row r="4161" spans="4:4" x14ac:dyDescent="0.2">
      <c r="D4161" s="177"/>
    </row>
    <row r="4162" spans="4:4" x14ac:dyDescent="0.2">
      <c r="D4162" s="177"/>
    </row>
    <row r="4163" spans="4:4" x14ac:dyDescent="0.2">
      <c r="D4163" s="177"/>
    </row>
    <row r="4164" spans="4:4" x14ac:dyDescent="0.2">
      <c r="D4164" s="177"/>
    </row>
    <row r="4165" spans="4:4" x14ac:dyDescent="0.2">
      <c r="D4165" s="177"/>
    </row>
    <row r="4166" spans="4:4" x14ac:dyDescent="0.2">
      <c r="D4166" s="177"/>
    </row>
    <row r="4167" spans="4:4" x14ac:dyDescent="0.2">
      <c r="D4167" s="177"/>
    </row>
    <row r="4168" spans="4:4" x14ac:dyDescent="0.2">
      <c r="D4168" s="177"/>
    </row>
    <row r="4169" spans="4:4" x14ac:dyDescent="0.2">
      <c r="D4169" s="177"/>
    </row>
    <row r="4170" spans="4:4" x14ac:dyDescent="0.2">
      <c r="D4170" s="177"/>
    </row>
    <row r="4171" spans="4:4" x14ac:dyDescent="0.2">
      <c r="D4171" s="177"/>
    </row>
    <row r="4172" spans="4:4" x14ac:dyDescent="0.2">
      <c r="D4172" s="177"/>
    </row>
    <row r="4173" spans="4:4" x14ac:dyDescent="0.2">
      <c r="D4173" s="177"/>
    </row>
    <row r="4174" spans="4:4" x14ac:dyDescent="0.2">
      <c r="D4174" s="177"/>
    </row>
    <row r="4175" spans="4:4" x14ac:dyDescent="0.2">
      <c r="D4175" s="177"/>
    </row>
    <row r="4176" spans="4:4" x14ac:dyDescent="0.2">
      <c r="D4176" s="177"/>
    </row>
    <row r="4177" spans="4:4" x14ac:dyDescent="0.2">
      <c r="D4177" s="177"/>
    </row>
    <row r="4178" spans="4:4" x14ac:dyDescent="0.2">
      <c r="D4178" s="177"/>
    </row>
    <row r="4179" spans="4:4" x14ac:dyDescent="0.2">
      <c r="D4179" s="177"/>
    </row>
    <row r="4180" spans="4:4" x14ac:dyDescent="0.2">
      <c r="D4180" s="177"/>
    </row>
    <row r="4181" spans="4:4" x14ac:dyDescent="0.2">
      <c r="D4181" s="177"/>
    </row>
    <row r="4182" spans="4:4" x14ac:dyDescent="0.2">
      <c r="D4182" s="177"/>
    </row>
    <row r="4183" spans="4:4" x14ac:dyDescent="0.2">
      <c r="D4183" s="177"/>
    </row>
    <row r="4184" spans="4:4" x14ac:dyDescent="0.2">
      <c r="D4184" s="177"/>
    </row>
    <row r="4185" spans="4:4" x14ac:dyDescent="0.2">
      <c r="D4185" s="177"/>
    </row>
    <row r="4186" spans="4:4" x14ac:dyDescent="0.2">
      <c r="D4186" s="177"/>
    </row>
    <row r="4187" spans="4:4" x14ac:dyDescent="0.2">
      <c r="D4187" s="177"/>
    </row>
    <row r="4188" spans="4:4" x14ac:dyDescent="0.2">
      <c r="D4188" s="177"/>
    </row>
    <row r="4189" spans="4:4" x14ac:dyDescent="0.2">
      <c r="D4189" s="177"/>
    </row>
    <row r="4190" spans="4:4" x14ac:dyDescent="0.2">
      <c r="D4190" s="177"/>
    </row>
    <row r="4191" spans="4:4" x14ac:dyDescent="0.2">
      <c r="D4191" s="177"/>
    </row>
    <row r="4192" spans="4:4" x14ac:dyDescent="0.2">
      <c r="D4192" s="177"/>
    </row>
    <row r="4193" spans="4:4" x14ac:dyDescent="0.2">
      <c r="D4193" s="177"/>
    </row>
    <row r="4194" spans="4:4" x14ac:dyDescent="0.2">
      <c r="D4194" s="177"/>
    </row>
    <row r="4195" spans="4:4" x14ac:dyDescent="0.2">
      <c r="D4195" s="177"/>
    </row>
    <row r="4196" spans="4:4" x14ac:dyDescent="0.2">
      <c r="D4196" s="177"/>
    </row>
    <row r="4197" spans="4:4" x14ac:dyDescent="0.2">
      <c r="D4197" s="177"/>
    </row>
    <row r="4198" spans="4:4" x14ac:dyDescent="0.2">
      <c r="D4198" s="177"/>
    </row>
    <row r="4199" spans="4:4" x14ac:dyDescent="0.2">
      <c r="D4199" s="177"/>
    </row>
    <row r="4200" spans="4:4" x14ac:dyDescent="0.2">
      <c r="D4200" s="177"/>
    </row>
    <row r="4201" spans="4:4" x14ac:dyDescent="0.2">
      <c r="D4201" s="177"/>
    </row>
    <row r="4202" spans="4:4" x14ac:dyDescent="0.2">
      <c r="D4202" s="177"/>
    </row>
    <row r="4203" spans="4:4" x14ac:dyDescent="0.2">
      <c r="D4203" s="177"/>
    </row>
    <row r="4204" spans="4:4" x14ac:dyDescent="0.2">
      <c r="D4204" s="177"/>
    </row>
    <row r="4205" spans="4:4" x14ac:dyDescent="0.2">
      <c r="D4205" s="177"/>
    </row>
    <row r="4206" spans="4:4" x14ac:dyDescent="0.2">
      <c r="D4206" s="177"/>
    </row>
    <row r="4207" spans="4:4" x14ac:dyDescent="0.2">
      <c r="D4207" s="177"/>
    </row>
    <row r="4208" spans="4:4" x14ac:dyDescent="0.2">
      <c r="D4208" s="177"/>
    </row>
    <row r="4209" spans="4:4" x14ac:dyDescent="0.2">
      <c r="D4209" s="177"/>
    </row>
    <row r="4210" spans="4:4" x14ac:dyDescent="0.2">
      <c r="D4210" s="177"/>
    </row>
    <row r="4211" spans="4:4" x14ac:dyDescent="0.2">
      <c r="D4211" s="177"/>
    </row>
    <row r="4212" spans="4:4" x14ac:dyDescent="0.2">
      <c r="D4212" s="177"/>
    </row>
    <row r="4213" spans="4:4" x14ac:dyDescent="0.2">
      <c r="D4213" s="177"/>
    </row>
    <row r="4214" spans="4:4" x14ac:dyDescent="0.2">
      <c r="D4214" s="177"/>
    </row>
    <row r="4215" spans="4:4" x14ac:dyDescent="0.2">
      <c r="D4215" s="177"/>
    </row>
    <row r="4216" spans="4:4" x14ac:dyDescent="0.2">
      <c r="D4216" s="177"/>
    </row>
    <row r="4217" spans="4:4" x14ac:dyDescent="0.2">
      <c r="D4217" s="177"/>
    </row>
    <row r="4218" spans="4:4" x14ac:dyDescent="0.2">
      <c r="D4218" s="177"/>
    </row>
    <row r="4219" spans="4:4" x14ac:dyDescent="0.2">
      <c r="D4219" s="177"/>
    </row>
    <row r="4220" spans="4:4" x14ac:dyDescent="0.2">
      <c r="D4220" s="177"/>
    </row>
    <row r="4221" spans="4:4" x14ac:dyDescent="0.2">
      <c r="D4221" s="177"/>
    </row>
    <row r="4222" spans="4:4" x14ac:dyDescent="0.2">
      <c r="D4222" s="177"/>
    </row>
    <row r="4223" spans="4:4" x14ac:dyDescent="0.2">
      <c r="D4223" s="177"/>
    </row>
    <row r="4224" spans="4:4" x14ac:dyDescent="0.2">
      <c r="D4224" s="177"/>
    </row>
    <row r="4225" spans="4:4" x14ac:dyDescent="0.2">
      <c r="D4225" s="177"/>
    </row>
    <row r="4226" spans="4:4" x14ac:dyDescent="0.2">
      <c r="D4226" s="177"/>
    </row>
    <row r="4227" spans="4:4" x14ac:dyDescent="0.2">
      <c r="D4227" s="177"/>
    </row>
    <row r="4228" spans="4:4" x14ac:dyDescent="0.2">
      <c r="D4228" s="177"/>
    </row>
    <row r="4229" spans="4:4" x14ac:dyDescent="0.2">
      <c r="D4229" s="177"/>
    </row>
    <row r="4230" spans="4:4" x14ac:dyDescent="0.2">
      <c r="D4230" s="177"/>
    </row>
    <row r="4231" spans="4:4" x14ac:dyDescent="0.2">
      <c r="D4231" s="177"/>
    </row>
    <row r="4232" spans="4:4" x14ac:dyDescent="0.2">
      <c r="D4232" s="177"/>
    </row>
    <row r="4233" spans="4:4" x14ac:dyDescent="0.2">
      <c r="D4233" s="177"/>
    </row>
    <row r="4234" spans="4:4" x14ac:dyDescent="0.2">
      <c r="D4234" s="177"/>
    </row>
    <row r="4235" spans="4:4" x14ac:dyDescent="0.2">
      <c r="D4235" s="177"/>
    </row>
    <row r="4236" spans="4:4" x14ac:dyDescent="0.2">
      <c r="D4236" s="177"/>
    </row>
    <row r="4237" spans="4:4" x14ac:dyDescent="0.2">
      <c r="D4237" s="177"/>
    </row>
    <row r="4238" spans="4:4" x14ac:dyDescent="0.2">
      <c r="D4238" s="177"/>
    </row>
    <row r="4239" spans="4:4" x14ac:dyDescent="0.2">
      <c r="D4239" s="177"/>
    </row>
    <row r="4240" spans="4:4" x14ac:dyDescent="0.2">
      <c r="D4240" s="177"/>
    </row>
    <row r="4241" spans="4:4" x14ac:dyDescent="0.2">
      <c r="D4241" s="177"/>
    </row>
    <row r="4242" spans="4:4" x14ac:dyDescent="0.2">
      <c r="D4242" s="177"/>
    </row>
    <row r="4243" spans="4:4" x14ac:dyDescent="0.2">
      <c r="D4243" s="177"/>
    </row>
    <row r="4244" spans="4:4" x14ac:dyDescent="0.2">
      <c r="D4244" s="177"/>
    </row>
    <row r="4245" spans="4:4" x14ac:dyDescent="0.2">
      <c r="D4245" s="177"/>
    </row>
    <row r="4246" spans="4:4" x14ac:dyDescent="0.2">
      <c r="D4246" s="177"/>
    </row>
    <row r="4247" spans="4:4" x14ac:dyDescent="0.2">
      <c r="D4247" s="177"/>
    </row>
    <row r="4248" spans="4:4" x14ac:dyDescent="0.2">
      <c r="D4248" s="177"/>
    </row>
    <row r="4249" spans="4:4" x14ac:dyDescent="0.2">
      <c r="D4249" s="177"/>
    </row>
    <row r="4250" spans="4:4" x14ac:dyDescent="0.2">
      <c r="D4250" s="177"/>
    </row>
    <row r="4251" spans="4:4" x14ac:dyDescent="0.2">
      <c r="D4251" s="177"/>
    </row>
    <row r="4252" spans="4:4" x14ac:dyDescent="0.2">
      <c r="D4252" s="177"/>
    </row>
    <row r="4253" spans="4:4" x14ac:dyDescent="0.2">
      <c r="D4253" s="177"/>
    </row>
    <row r="4254" spans="4:4" x14ac:dyDescent="0.2">
      <c r="D4254" s="177"/>
    </row>
    <row r="4255" spans="4:4" x14ac:dyDescent="0.2">
      <c r="D4255" s="177"/>
    </row>
    <row r="4256" spans="4:4" x14ac:dyDescent="0.2">
      <c r="D4256" s="177"/>
    </row>
    <row r="4257" spans="4:4" x14ac:dyDescent="0.2">
      <c r="D4257" s="177"/>
    </row>
    <row r="4258" spans="4:4" x14ac:dyDescent="0.2">
      <c r="D4258" s="177"/>
    </row>
    <row r="4259" spans="4:4" x14ac:dyDescent="0.2">
      <c r="D4259" s="177"/>
    </row>
    <row r="4260" spans="4:4" x14ac:dyDescent="0.2">
      <c r="D4260" s="177"/>
    </row>
    <row r="4261" spans="4:4" x14ac:dyDescent="0.2">
      <c r="D4261" s="177"/>
    </row>
    <row r="4262" spans="4:4" x14ac:dyDescent="0.2">
      <c r="D4262" s="177"/>
    </row>
    <row r="4263" spans="4:4" x14ac:dyDescent="0.2">
      <c r="D4263" s="177"/>
    </row>
    <row r="4264" spans="4:4" x14ac:dyDescent="0.2">
      <c r="D4264" s="177"/>
    </row>
    <row r="4265" spans="4:4" x14ac:dyDescent="0.2">
      <c r="D4265" s="177"/>
    </row>
    <row r="4266" spans="4:4" x14ac:dyDescent="0.2">
      <c r="D4266" s="177"/>
    </row>
    <row r="4267" spans="4:4" x14ac:dyDescent="0.2">
      <c r="D4267" s="177"/>
    </row>
    <row r="4268" spans="4:4" x14ac:dyDescent="0.2">
      <c r="D4268" s="177"/>
    </row>
    <row r="4269" spans="4:4" x14ac:dyDescent="0.2">
      <c r="D4269" s="177"/>
    </row>
    <row r="4270" spans="4:4" x14ac:dyDescent="0.2">
      <c r="D4270" s="177"/>
    </row>
    <row r="4271" spans="4:4" x14ac:dyDescent="0.2">
      <c r="D4271" s="177"/>
    </row>
    <row r="4272" spans="4:4" x14ac:dyDescent="0.2">
      <c r="D4272" s="177"/>
    </row>
    <row r="4273" spans="4:4" x14ac:dyDescent="0.2">
      <c r="D4273" s="177"/>
    </row>
    <row r="4274" spans="4:4" x14ac:dyDescent="0.2">
      <c r="D4274" s="177"/>
    </row>
    <row r="4275" spans="4:4" x14ac:dyDescent="0.2">
      <c r="D4275" s="177"/>
    </row>
    <row r="4276" spans="4:4" x14ac:dyDescent="0.2">
      <c r="D4276" s="177"/>
    </row>
    <row r="4277" spans="4:4" x14ac:dyDescent="0.2">
      <c r="D4277" s="177"/>
    </row>
    <row r="4278" spans="4:4" x14ac:dyDescent="0.2">
      <c r="D4278" s="177"/>
    </row>
    <row r="4279" spans="4:4" x14ac:dyDescent="0.2">
      <c r="D4279" s="177"/>
    </row>
    <row r="4280" spans="4:4" x14ac:dyDescent="0.2">
      <c r="D4280" s="177"/>
    </row>
    <row r="4281" spans="4:4" x14ac:dyDescent="0.2">
      <c r="D4281" s="177"/>
    </row>
    <row r="4282" spans="4:4" x14ac:dyDescent="0.2">
      <c r="D4282" s="177"/>
    </row>
    <row r="4283" spans="4:4" x14ac:dyDescent="0.2">
      <c r="D4283" s="177"/>
    </row>
    <row r="4284" spans="4:4" x14ac:dyDescent="0.2">
      <c r="D4284" s="177"/>
    </row>
    <row r="4285" spans="4:4" x14ac:dyDescent="0.2">
      <c r="D4285" s="177"/>
    </row>
    <row r="4286" spans="4:4" x14ac:dyDescent="0.2">
      <c r="D4286" s="177"/>
    </row>
    <row r="4287" spans="4:4" x14ac:dyDescent="0.2">
      <c r="D4287" s="177"/>
    </row>
    <row r="4288" spans="4:4" x14ac:dyDescent="0.2">
      <c r="D4288" s="177"/>
    </row>
    <row r="4289" spans="4:4" x14ac:dyDescent="0.2">
      <c r="D4289" s="177"/>
    </row>
    <row r="4290" spans="4:4" x14ac:dyDescent="0.2">
      <c r="D4290" s="177"/>
    </row>
    <row r="4291" spans="4:4" x14ac:dyDescent="0.2">
      <c r="D4291" s="177"/>
    </row>
    <row r="4292" spans="4:4" x14ac:dyDescent="0.2">
      <c r="D4292" s="177"/>
    </row>
    <row r="4293" spans="4:4" x14ac:dyDescent="0.2">
      <c r="D4293" s="177"/>
    </row>
    <row r="4294" spans="4:4" x14ac:dyDescent="0.2">
      <c r="D4294" s="177"/>
    </row>
    <row r="4295" spans="4:4" x14ac:dyDescent="0.2">
      <c r="D4295" s="177"/>
    </row>
    <row r="4296" spans="4:4" x14ac:dyDescent="0.2">
      <c r="D4296" s="177"/>
    </row>
    <row r="4297" spans="4:4" x14ac:dyDescent="0.2">
      <c r="D4297" s="177"/>
    </row>
    <row r="4298" spans="4:4" x14ac:dyDescent="0.2">
      <c r="D4298" s="177"/>
    </row>
    <row r="4299" spans="4:4" x14ac:dyDescent="0.2">
      <c r="D4299" s="177"/>
    </row>
    <row r="4300" spans="4:4" x14ac:dyDescent="0.2">
      <c r="D4300" s="177"/>
    </row>
    <row r="4301" spans="4:4" x14ac:dyDescent="0.2">
      <c r="D4301" s="177"/>
    </row>
    <row r="4302" spans="4:4" x14ac:dyDescent="0.2">
      <c r="D4302" s="177"/>
    </row>
    <row r="4303" spans="4:4" x14ac:dyDescent="0.2">
      <c r="D4303" s="177"/>
    </row>
    <row r="4304" spans="4:4" x14ac:dyDescent="0.2">
      <c r="D4304" s="177"/>
    </row>
    <row r="4305" spans="4:4" x14ac:dyDescent="0.2">
      <c r="D4305" s="177"/>
    </row>
    <row r="4306" spans="4:4" x14ac:dyDescent="0.2">
      <c r="D4306" s="177"/>
    </row>
    <row r="4307" spans="4:4" x14ac:dyDescent="0.2">
      <c r="D4307" s="177"/>
    </row>
    <row r="4308" spans="4:4" x14ac:dyDescent="0.2">
      <c r="D4308" s="177"/>
    </row>
    <row r="4309" spans="4:4" x14ac:dyDescent="0.2">
      <c r="D4309" s="177"/>
    </row>
    <row r="4310" spans="4:4" x14ac:dyDescent="0.2">
      <c r="D4310" s="177"/>
    </row>
    <row r="4311" spans="4:4" x14ac:dyDescent="0.2">
      <c r="D4311" s="177"/>
    </row>
    <row r="4312" spans="4:4" x14ac:dyDescent="0.2">
      <c r="D4312" s="177"/>
    </row>
    <row r="4313" spans="4:4" x14ac:dyDescent="0.2">
      <c r="D4313" s="177"/>
    </row>
    <row r="4314" spans="4:4" x14ac:dyDescent="0.2">
      <c r="D4314" s="177"/>
    </row>
    <row r="4315" spans="4:4" x14ac:dyDescent="0.2">
      <c r="D4315" s="177"/>
    </row>
    <row r="4316" spans="4:4" x14ac:dyDescent="0.2">
      <c r="D4316" s="177"/>
    </row>
    <row r="4317" spans="4:4" x14ac:dyDescent="0.2">
      <c r="D4317" s="177"/>
    </row>
    <row r="4318" spans="4:4" x14ac:dyDescent="0.2">
      <c r="D4318" s="177"/>
    </row>
    <row r="4319" spans="4:4" x14ac:dyDescent="0.2">
      <c r="D4319" s="177"/>
    </row>
    <row r="4320" spans="4:4" x14ac:dyDescent="0.2">
      <c r="D4320" s="177"/>
    </row>
    <row r="4321" spans="4:4" x14ac:dyDescent="0.2">
      <c r="D4321" s="177"/>
    </row>
    <row r="4322" spans="4:4" x14ac:dyDescent="0.2">
      <c r="D4322" s="177"/>
    </row>
    <row r="4323" spans="4:4" x14ac:dyDescent="0.2">
      <c r="D4323" s="177"/>
    </row>
    <row r="4324" spans="4:4" x14ac:dyDescent="0.2">
      <c r="D4324" s="177"/>
    </row>
    <row r="4325" spans="4:4" x14ac:dyDescent="0.2">
      <c r="D4325" s="177"/>
    </row>
    <row r="4326" spans="4:4" x14ac:dyDescent="0.2">
      <c r="D4326" s="177"/>
    </row>
    <row r="4327" spans="4:4" x14ac:dyDescent="0.2">
      <c r="D4327" s="177"/>
    </row>
    <row r="4328" spans="4:4" x14ac:dyDescent="0.2">
      <c r="D4328" s="177"/>
    </row>
    <row r="4329" spans="4:4" x14ac:dyDescent="0.2">
      <c r="D4329" s="177"/>
    </row>
    <row r="4330" spans="4:4" x14ac:dyDescent="0.2">
      <c r="D4330" s="177"/>
    </row>
    <row r="4331" spans="4:4" x14ac:dyDescent="0.2">
      <c r="D4331" s="177"/>
    </row>
    <row r="4332" spans="4:4" x14ac:dyDescent="0.2">
      <c r="D4332" s="177"/>
    </row>
    <row r="4333" spans="4:4" x14ac:dyDescent="0.2">
      <c r="D4333" s="177"/>
    </row>
    <row r="4334" spans="4:4" x14ac:dyDescent="0.2">
      <c r="D4334" s="177"/>
    </row>
    <row r="4335" spans="4:4" x14ac:dyDescent="0.2">
      <c r="D4335" s="177"/>
    </row>
    <row r="4336" spans="4:4" x14ac:dyDescent="0.2">
      <c r="D4336" s="177"/>
    </row>
    <row r="4337" spans="4:4" x14ac:dyDescent="0.2">
      <c r="D4337" s="177"/>
    </row>
    <row r="4338" spans="4:4" x14ac:dyDescent="0.2">
      <c r="D4338" s="177"/>
    </row>
    <row r="4339" spans="4:4" x14ac:dyDescent="0.2">
      <c r="D4339" s="177"/>
    </row>
    <row r="4340" spans="4:4" x14ac:dyDescent="0.2">
      <c r="D4340" s="177"/>
    </row>
    <row r="4341" spans="4:4" x14ac:dyDescent="0.2">
      <c r="D4341" s="177"/>
    </row>
    <row r="4342" spans="4:4" x14ac:dyDescent="0.2">
      <c r="D4342" s="177"/>
    </row>
    <row r="4343" spans="4:4" x14ac:dyDescent="0.2">
      <c r="D4343" s="177"/>
    </row>
    <row r="4344" spans="4:4" x14ac:dyDescent="0.2">
      <c r="D4344" s="177"/>
    </row>
    <row r="4345" spans="4:4" x14ac:dyDescent="0.2">
      <c r="D4345" s="177"/>
    </row>
    <row r="4346" spans="4:4" x14ac:dyDescent="0.2">
      <c r="D4346" s="177"/>
    </row>
    <row r="4347" spans="4:4" x14ac:dyDescent="0.2">
      <c r="D4347" s="177"/>
    </row>
    <row r="4348" spans="4:4" x14ac:dyDescent="0.2">
      <c r="D4348" s="177"/>
    </row>
    <row r="4349" spans="4:4" x14ac:dyDescent="0.2">
      <c r="D4349" s="177"/>
    </row>
    <row r="4350" spans="4:4" x14ac:dyDescent="0.2">
      <c r="D4350" s="177"/>
    </row>
    <row r="4351" spans="4:4" x14ac:dyDescent="0.2">
      <c r="D4351" s="177"/>
    </row>
    <row r="4352" spans="4:4" x14ac:dyDescent="0.2">
      <c r="D4352" s="177"/>
    </row>
    <row r="4353" spans="4:4" x14ac:dyDescent="0.2">
      <c r="D4353" s="177"/>
    </row>
    <row r="4354" spans="4:4" x14ac:dyDescent="0.2">
      <c r="D4354" s="177"/>
    </row>
    <row r="4355" spans="4:4" x14ac:dyDescent="0.2">
      <c r="D4355" s="177"/>
    </row>
    <row r="4356" spans="4:4" x14ac:dyDescent="0.2">
      <c r="D4356" s="177"/>
    </row>
    <row r="4357" spans="4:4" x14ac:dyDescent="0.2">
      <c r="D4357" s="177"/>
    </row>
    <row r="4358" spans="4:4" x14ac:dyDescent="0.2">
      <c r="D4358" s="177"/>
    </row>
    <row r="4359" spans="4:4" x14ac:dyDescent="0.2">
      <c r="D4359" s="177"/>
    </row>
    <row r="4360" spans="4:4" x14ac:dyDescent="0.2">
      <c r="D4360" s="177"/>
    </row>
    <row r="4361" spans="4:4" x14ac:dyDescent="0.2">
      <c r="D4361" s="177"/>
    </row>
    <row r="4362" spans="4:4" x14ac:dyDescent="0.2">
      <c r="D4362" s="177"/>
    </row>
    <row r="4363" spans="4:4" x14ac:dyDescent="0.2">
      <c r="D4363" s="177"/>
    </row>
    <row r="4364" spans="4:4" x14ac:dyDescent="0.2">
      <c r="D4364" s="177"/>
    </row>
    <row r="4365" spans="4:4" x14ac:dyDescent="0.2">
      <c r="D4365" s="177"/>
    </row>
    <row r="4366" spans="4:4" x14ac:dyDescent="0.2">
      <c r="D4366" s="177"/>
    </row>
    <row r="4367" spans="4:4" x14ac:dyDescent="0.2">
      <c r="D4367" s="177"/>
    </row>
    <row r="4368" spans="4:4" x14ac:dyDescent="0.2">
      <c r="D4368" s="177"/>
    </row>
    <row r="4369" spans="4:4" x14ac:dyDescent="0.2">
      <c r="D4369" s="177"/>
    </row>
    <row r="4370" spans="4:4" x14ac:dyDescent="0.2">
      <c r="D4370" s="177"/>
    </row>
    <row r="4371" spans="4:4" x14ac:dyDescent="0.2">
      <c r="D4371" s="177"/>
    </row>
    <row r="4372" spans="4:4" x14ac:dyDescent="0.2">
      <c r="D4372" s="177"/>
    </row>
    <row r="4373" spans="4:4" x14ac:dyDescent="0.2">
      <c r="D4373" s="177"/>
    </row>
    <row r="4374" spans="4:4" x14ac:dyDescent="0.2">
      <c r="D4374" s="177"/>
    </row>
    <row r="4375" spans="4:4" x14ac:dyDescent="0.2">
      <c r="D4375" s="177"/>
    </row>
    <row r="4376" spans="4:4" x14ac:dyDescent="0.2">
      <c r="D4376" s="177"/>
    </row>
    <row r="4377" spans="4:4" x14ac:dyDescent="0.2">
      <c r="D4377" s="177"/>
    </row>
    <row r="4378" spans="4:4" x14ac:dyDescent="0.2">
      <c r="D4378" s="177"/>
    </row>
    <row r="4379" spans="4:4" x14ac:dyDescent="0.2">
      <c r="D4379" s="177"/>
    </row>
    <row r="4380" spans="4:4" x14ac:dyDescent="0.2">
      <c r="D4380" s="177"/>
    </row>
    <row r="4381" spans="4:4" x14ac:dyDescent="0.2">
      <c r="D4381" s="177"/>
    </row>
    <row r="4382" spans="4:4" x14ac:dyDescent="0.2">
      <c r="D4382" s="177"/>
    </row>
    <row r="4383" spans="4:4" x14ac:dyDescent="0.2">
      <c r="D4383" s="177"/>
    </row>
    <row r="4384" spans="4:4" x14ac:dyDescent="0.2">
      <c r="D4384" s="177"/>
    </row>
    <row r="4385" spans="4:4" x14ac:dyDescent="0.2">
      <c r="D4385" s="177"/>
    </row>
    <row r="4386" spans="4:4" x14ac:dyDescent="0.2">
      <c r="D4386" s="177"/>
    </row>
    <row r="4387" spans="4:4" x14ac:dyDescent="0.2">
      <c r="D4387" s="177"/>
    </row>
    <row r="4388" spans="4:4" x14ac:dyDescent="0.2">
      <c r="D4388" s="177"/>
    </row>
    <row r="4389" spans="4:4" x14ac:dyDescent="0.2">
      <c r="D4389" s="177"/>
    </row>
    <row r="4390" spans="4:4" x14ac:dyDescent="0.2">
      <c r="D4390" s="177"/>
    </row>
    <row r="4391" spans="4:4" x14ac:dyDescent="0.2">
      <c r="D4391" s="177"/>
    </row>
    <row r="4392" spans="4:4" x14ac:dyDescent="0.2">
      <c r="D4392" s="177"/>
    </row>
    <row r="4393" spans="4:4" x14ac:dyDescent="0.2">
      <c r="D4393" s="177"/>
    </row>
    <row r="4394" spans="4:4" x14ac:dyDescent="0.2">
      <c r="D4394" s="177"/>
    </row>
    <row r="4395" spans="4:4" x14ac:dyDescent="0.2">
      <c r="D4395" s="177"/>
    </row>
    <row r="4396" spans="4:4" x14ac:dyDescent="0.2">
      <c r="D4396" s="177"/>
    </row>
    <row r="4397" spans="4:4" x14ac:dyDescent="0.2">
      <c r="D4397" s="177"/>
    </row>
    <row r="4398" spans="4:4" x14ac:dyDescent="0.2">
      <c r="D4398" s="177"/>
    </row>
    <row r="4399" spans="4:4" x14ac:dyDescent="0.2">
      <c r="D4399" s="177"/>
    </row>
    <row r="4400" spans="4:4" x14ac:dyDescent="0.2">
      <c r="D4400" s="177"/>
    </row>
    <row r="4401" spans="4:4" x14ac:dyDescent="0.2">
      <c r="D4401" s="177"/>
    </row>
    <row r="4402" spans="4:4" x14ac:dyDescent="0.2">
      <c r="D4402" s="177"/>
    </row>
    <row r="4403" spans="4:4" x14ac:dyDescent="0.2">
      <c r="D4403" s="177"/>
    </row>
    <row r="4404" spans="4:4" x14ac:dyDescent="0.2">
      <c r="D4404" s="177"/>
    </row>
    <row r="4405" spans="4:4" x14ac:dyDescent="0.2">
      <c r="D4405" s="177"/>
    </row>
    <row r="4406" spans="4:4" x14ac:dyDescent="0.2">
      <c r="D4406" s="177"/>
    </row>
    <row r="4407" spans="4:4" x14ac:dyDescent="0.2">
      <c r="D4407" s="177"/>
    </row>
    <row r="4408" spans="4:4" x14ac:dyDescent="0.2">
      <c r="D4408" s="177"/>
    </row>
    <row r="4409" spans="4:4" x14ac:dyDescent="0.2">
      <c r="D4409" s="177"/>
    </row>
    <row r="4410" spans="4:4" x14ac:dyDescent="0.2">
      <c r="D4410" s="177"/>
    </row>
    <row r="4411" spans="4:4" x14ac:dyDescent="0.2">
      <c r="D4411" s="177"/>
    </row>
    <row r="4412" spans="4:4" x14ac:dyDescent="0.2">
      <c r="D4412" s="177"/>
    </row>
    <row r="4413" spans="4:4" x14ac:dyDescent="0.2">
      <c r="D4413" s="177"/>
    </row>
    <row r="4414" spans="4:4" x14ac:dyDescent="0.2">
      <c r="D4414" s="177"/>
    </row>
    <row r="4415" spans="4:4" x14ac:dyDescent="0.2">
      <c r="D4415" s="177"/>
    </row>
    <row r="4416" spans="4:4" x14ac:dyDescent="0.2">
      <c r="D4416" s="177"/>
    </row>
    <row r="4417" spans="4:4" x14ac:dyDescent="0.2">
      <c r="D4417" s="177"/>
    </row>
    <row r="4418" spans="4:4" x14ac:dyDescent="0.2">
      <c r="D4418" s="177"/>
    </row>
    <row r="4419" spans="4:4" x14ac:dyDescent="0.2">
      <c r="D4419" s="177"/>
    </row>
    <row r="4420" spans="4:4" x14ac:dyDescent="0.2">
      <c r="D4420" s="177"/>
    </row>
    <row r="4421" spans="4:4" x14ac:dyDescent="0.2">
      <c r="D4421" s="177"/>
    </row>
    <row r="4422" spans="4:4" x14ac:dyDescent="0.2">
      <c r="D4422" s="177"/>
    </row>
    <row r="4423" spans="4:4" x14ac:dyDescent="0.2">
      <c r="D4423" s="177"/>
    </row>
    <row r="4424" spans="4:4" x14ac:dyDescent="0.2">
      <c r="D4424" s="177"/>
    </row>
    <row r="4425" spans="4:4" x14ac:dyDescent="0.2">
      <c r="D4425" s="177"/>
    </row>
    <row r="4426" spans="4:4" x14ac:dyDescent="0.2">
      <c r="D4426" s="177"/>
    </row>
    <row r="4427" spans="4:4" x14ac:dyDescent="0.2">
      <c r="D4427" s="177"/>
    </row>
    <row r="4428" spans="4:4" x14ac:dyDescent="0.2">
      <c r="D4428" s="177"/>
    </row>
    <row r="4429" spans="4:4" x14ac:dyDescent="0.2">
      <c r="D4429" s="177"/>
    </row>
    <row r="4430" spans="4:4" x14ac:dyDescent="0.2">
      <c r="D4430" s="177"/>
    </row>
    <row r="4431" spans="4:4" x14ac:dyDescent="0.2">
      <c r="D4431" s="177"/>
    </row>
    <row r="4432" spans="4:4" x14ac:dyDescent="0.2">
      <c r="D4432" s="177"/>
    </row>
    <row r="4433" spans="4:4" x14ac:dyDescent="0.2">
      <c r="D4433" s="177"/>
    </row>
    <row r="4434" spans="4:4" x14ac:dyDescent="0.2">
      <c r="D4434" s="177"/>
    </row>
    <row r="4435" spans="4:4" x14ac:dyDescent="0.2">
      <c r="D4435" s="177"/>
    </row>
    <row r="4436" spans="4:4" x14ac:dyDescent="0.2">
      <c r="D4436" s="177"/>
    </row>
    <row r="4437" spans="4:4" x14ac:dyDescent="0.2">
      <c r="D4437" s="177"/>
    </row>
    <row r="4438" spans="4:4" x14ac:dyDescent="0.2">
      <c r="D4438" s="177"/>
    </row>
    <row r="4439" spans="4:4" x14ac:dyDescent="0.2">
      <c r="D4439" s="177"/>
    </row>
    <row r="4440" spans="4:4" x14ac:dyDescent="0.2">
      <c r="D4440" s="177"/>
    </row>
    <row r="4441" spans="4:4" x14ac:dyDescent="0.2">
      <c r="D4441" s="177"/>
    </row>
    <row r="4442" spans="4:4" x14ac:dyDescent="0.2">
      <c r="D4442" s="177"/>
    </row>
    <row r="4443" spans="4:4" x14ac:dyDescent="0.2">
      <c r="D4443" s="177"/>
    </row>
    <row r="4444" spans="4:4" x14ac:dyDescent="0.2">
      <c r="D4444" s="177"/>
    </row>
    <row r="4445" spans="4:4" x14ac:dyDescent="0.2">
      <c r="D4445" s="177"/>
    </row>
    <row r="4446" spans="4:4" x14ac:dyDescent="0.2">
      <c r="D4446" s="177"/>
    </row>
    <row r="4447" spans="4:4" x14ac:dyDescent="0.2">
      <c r="D4447" s="177"/>
    </row>
    <row r="4448" spans="4:4" x14ac:dyDescent="0.2">
      <c r="D4448" s="177"/>
    </row>
    <row r="4449" spans="4:4" x14ac:dyDescent="0.2">
      <c r="D4449" s="177"/>
    </row>
    <row r="4450" spans="4:4" x14ac:dyDescent="0.2">
      <c r="D4450" s="177"/>
    </row>
    <row r="4451" spans="4:4" x14ac:dyDescent="0.2">
      <c r="D4451" s="177"/>
    </row>
    <row r="4452" spans="4:4" x14ac:dyDescent="0.2">
      <c r="D4452" s="177"/>
    </row>
    <row r="4453" spans="4:4" x14ac:dyDescent="0.2">
      <c r="D4453" s="177"/>
    </row>
    <row r="4454" spans="4:4" x14ac:dyDescent="0.2">
      <c r="D4454" s="177"/>
    </row>
    <row r="4455" spans="4:4" x14ac:dyDescent="0.2">
      <c r="D4455" s="177"/>
    </row>
    <row r="4456" spans="4:4" x14ac:dyDescent="0.2">
      <c r="D4456" s="177"/>
    </row>
    <row r="4457" spans="4:4" x14ac:dyDescent="0.2">
      <c r="D4457" s="177"/>
    </row>
    <row r="4458" spans="4:4" x14ac:dyDescent="0.2">
      <c r="D4458" s="177"/>
    </row>
    <row r="4459" spans="4:4" x14ac:dyDescent="0.2">
      <c r="D4459" s="177"/>
    </row>
    <row r="4460" spans="4:4" x14ac:dyDescent="0.2">
      <c r="D4460" s="177"/>
    </row>
    <row r="4461" spans="4:4" x14ac:dyDescent="0.2">
      <c r="D4461" s="177"/>
    </row>
    <row r="4462" spans="4:4" x14ac:dyDescent="0.2">
      <c r="D4462" s="177"/>
    </row>
    <row r="4463" spans="4:4" x14ac:dyDescent="0.2">
      <c r="D4463" s="177"/>
    </row>
    <row r="4464" spans="4:4" x14ac:dyDescent="0.2">
      <c r="D4464" s="177"/>
    </row>
    <row r="4465" spans="4:4" x14ac:dyDescent="0.2">
      <c r="D4465" s="177"/>
    </row>
    <row r="4466" spans="4:4" x14ac:dyDescent="0.2">
      <c r="D4466" s="177"/>
    </row>
    <row r="4467" spans="4:4" x14ac:dyDescent="0.2">
      <c r="D4467" s="177"/>
    </row>
    <row r="4468" spans="4:4" x14ac:dyDescent="0.2">
      <c r="D4468" s="177"/>
    </row>
    <row r="4469" spans="4:4" x14ac:dyDescent="0.2">
      <c r="D4469" s="177"/>
    </row>
    <row r="4470" spans="4:4" x14ac:dyDescent="0.2">
      <c r="D4470" s="177"/>
    </row>
    <row r="4471" spans="4:4" x14ac:dyDescent="0.2">
      <c r="D4471" s="177"/>
    </row>
    <row r="4472" spans="4:4" x14ac:dyDescent="0.2">
      <c r="D4472" s="177"/>
    </row>
    <row r="4473" spans="4:4" x14ac:dyDescent="0.2">
      <c r="D4473" s="177"/>
    </row>
    <row r="4474" spans="4:4" x14ac:dyDescent="0.2">
      <c r="D4474" s="177"/>
    </row>
    <row r="4475" spans="4:4" x14ac:dyDescent="0.2">
      <c r="D4475" s="177"/>
    </row>
    <row r="4476" spans="4:4" x14ac:dyDescent="0.2">
      <c r="D4476" s="177"/>
    </row>
    <row r="4477" spans="4:4" x14ac:dyDescent="0.2">
      <c r="D4477" s="177"/>
    </row>
    <row r="4478" spans="4:4" x14ac:dyDescent="0.2">
      <c r="D4478" s="177"/>
    </row>
    <row r="4479" spans="4:4" x14ac:dyDescent="0.2">
      <c r="D4479" s="177"/>
    </row>
    <row r="4480" spans="4:4" x14ac:dyDescent="0.2">
      <c r="D4480" s="177"/>
    </row>
    <row r="4481" spans="4:4" x14ac:dyDescent="0.2">
      <c r="D4481" s="177"/>
    </row>
    <row r="4482" spans="4:4" x14ac:dyDescent="0.2">
      <c r="D4482" s="177"/>
    </row>
    <row r="4483" spans="4:4" x14ac:dyDescent="0.2">
      <c r="D4483" s="177"/>
    </row>
    <row r="4484" spans="4:4" x14ac:dyDescent="0.2">
      <c r="D4484" s="177"/>
    </row>
    <row r="4485" spans="4:4" x14ac:dyDescent="0.2">
      <c r="D4485" s="177"/>
    </row>
    <row r="4486" spans="4:4" x14ac:dyDescent="0.2">
      <c r="D4486" s="177"/>
    </row>
    <row r="4487" spans="4:4" x14ac:dyDescent="0.2">
      <c r="D4487" s="177"/>
    </row>
    <row r="4488" spans="4:4" x14ac:dyDescent="0.2">
      <c r="D4488" s="177"/>
    </row>
    <row r="4489" spans="4:4" x14ac:dyDescent="0.2">
      <c r="D4489" s="177"/>
    </row>
    <row r="4490" spans="4:4" x14ac:dyDescent="0.2">
      <c r="D4490" s="177"/>
    </row>
    <row r="4491" spans="4:4" x14ac:dyDescent="0.2">
      <c r="D4491" s="177"/>
    </row>
    <row r="4492" spans="4:4" x14ac:dyDescent="0.2">
      <c r="D4492" s="177"/>
    </row>
    <row r="4493" spans="4:4" x14ac:dyDescent="0.2">
      <c r="D4493" s="177"/>
    </row>
    <row r="4494" spans="4:4" x14ac:dyDescent="0.2">
      <c r="D4494" s="177"/>
    </row>
    <row r="4495" spans="4:4" x14ac:dyDescent="0.2">
      <c r="D4495" s="177"/>
    </row>
    <row r="4496" spans="4:4" x14ac:dyDescent="0.2">
      <c r="D4496" s="177"/>
    </row>
    <row r="4497" spans="4:4" x14ac:dyDescent="0.2">
      <c r="D4497" s="177"/>
    </row>
    <row r="4498" spans="4:4" x14ac:dyDescent="0.2">
      <c r="D4498" s="177"/>
    </row>
    <row r="4499" spans="4:4" x14ac:dyDescent="0.2">
      <c r="D4499" s="177"/>
    </row>
    <row r="4500" spans="4:4" x14ac:dyDescent="0.2">
      <c r="D4500" s="177"/>
    </row>
    <row r="4501" spans="4:4" x14ac:dyDescent="0.2">
      <c r="D4501" s="177"/>
    </row>
    <row r="4502" spans="4:4" x14ac:dyDescent="0.2">
      <c r="D4502" s="177"/>
    </row>
    <row r="4503" spans="4:4" x14ac:dyDescent="0.2">
      <c r="D4503" s="177"/>
    </row>
    <row r="4504" spans="4:4" x14ac:dyDescent="0.2">
      <c r="D4504" s="177"/>
    </row>
    <row r="4505" spans="4:4" x14ac:dyDescent="0.2">
      <c r="D4505" s="177"/>
    </row>
    <row r="4506" spans="4:4" x14ac:dyDescent="0.2">
      <c r="D4506" s="177"/>
    </row>
    <row r="4507" spans="4:4" x14ac:dyDescent="0.2">
      <c r="D4507" s="177"/>
    </row>
    <row r="4508" spans="4:4" x14ac:dyDescent="0.2">
      <c r="D4508" s="177"/>
    </row>
    <row r="4509" spans="4:4" x14ac:dyDescent="0.2">
      <c r="D4509" s="177"/>
    </row>
    <row r="4510" spans="4:4" x14ac:dyDescent="0.2">
      <c r="D4510" s="177"/>
    </row>
    <row r="4511" spans="4:4" x14ac:dyDescent="0.2">
      <c r="D4511" s="177"/>
    </row>
    <row r="4512" spans="4:4" x14ac:dyDescent="0.2">
      <c r="D4512" s="177"/>
    </row>
    <row r="4513" spans="4:4" x14ac:dyDescent="0.2">
      <c r="D4513" s="177"/>
    </row>
    <row r="4514" spans="4:4" x14ac:dyDescent="0.2">
      <c r="D4514" s="177"/>
    </row>
    <row r="4515" spans="4:4" x14ac:dyDescent="0.2">
      <c r="D4515" s="177"/>
    </row>
    <row r="4516" spans="4:4" x14ac:dyDescent="0.2">
      <c r="D4516" s="177"/>
    </row>
    <row r="4517" spans="4:4" x14ac:dyDescent="0.2">
      <c r="D4517" s="177"/>
    </row>
    <row r="4518" spans="4:4" x14ac:dyDescent="0.2">
      <c r="D4518" s="177"/>
    </row>
    <row r="4519" spans="4:4" x14ac:dyDescent="0.2">
      <c r="D4519" s="177"/>
    </row>
    <row r="4520" spans="4:4" x14ac:dyDescent="0.2">
      <c r="D4520" s="177"/>
    </row>
    <row r="4521" spans="4:4" x14ac:dyDescent="0.2">
      <c r="D4521" s="177"/>
    </row>
    <row r="4522" spans="4:4" x14ac:dyDescent="0.2">
      <c r="D4522" s="177"/>
    </row>
    <row r="4523" spans="4:4" x14ac:dyDescent="0.2">
      <c r="D4523" s="177"/>
    </row>
    <row r="4524" spans="4:4" x14ac:dyDescent="0.2">
      <c r="D4524" s="177"/>
    </row>
    <row r="4525" spans="4:4" x14ac:dyDescent="0.2">
      <c r="D4525" s="177"/>
    </row>
    <row r="4526" spans="4:4" x14ac:dyDescent="0.2">
      <c r="D4526" s="177"/>
    </row>
    <row r="4527" spans="4:4" x14ac:dyDescent="0.2">
      <c r="D4527" s="177"/>
    </row>
    <row r="4528" spans="4:4" x14ac:dyDescent="0.2">
      <c r="D4528" s="177"/>
    </row>
    <row r="4529" spans="4:4" x14ac:dyDescent="0.2">
      <c r="D4529" s="177"/>
    </row>
    <row r="4530" spans="4:4" x14ac:dyDescent="0.2">
      <c r="D4530" s="177"/>
    </row>
    <row r="4531" spans="4:4" x14ac:dyDescent="0.2">
      <c r="D4531" s="177"/>
    </row>
    <row r="4532" spans="4:4" x14ac:dyDescent="0.2">
      <c r="D4532" s="177"/>
    </row>
    <row r="4533" spans="4:4" x14ac:dyDescent="0.2">
      <c r="D4533" s="177"/>
    </row>
    <row r="4534" spans="4:4" x14ac:dyDescent="0.2">
      <c r="D4534" s="177"/>
    </row>
    <row r="4535" spans="4:4" x14ac:dyDescent="0.2">
      <c r="D4535" s="177"/>
    </row>
    <row r="4536" spans="4:4" x14ac:dyDescent="0.2">
      <c r="D4536" s="177"/>
    </row>
    <row r="4537" spans="4:4" x14ac:dyDescent="0.2">
      <c r="D4537" s="177"/>
    </row>
    <row r="4538" spans="4:4" x14ac:dyDescent="0.2">
      <c r="D4538" s="177"/>
    </row>
    <row r="4539" spans="4:4" x14ac:dyDescent="0.2">
      <c r="D4539" s="177"/>
    </row>
    <row r="4540" spans="4:4" x14ac:dyDescent="0.2">
      <c r="D4540" s="177"/>
    </row>
    <row r="4541" spans="4:4" x14ac:dyDescent="0.2">
      <c r="D4541" s="177"/>
    </row>
    <row r="4542" spans="4:4" x14ac:dyDescent="0.2">
      <c r="D4542" s="177"/>
    </row>
    <row r="4543" spans="4:4" x14ac:dyDescent="0.2">
      <c r="D4543" s="177"/>
    </row>
    <row r="4544" spans="4:4" x14ac:dyDescent="0.2">
      <c r="D4544" s="177"/>
    </row>
    <row r="4545" spans="4:4" x14ac:dyDescent="0.2">
      <c r="D4545" s="177"/>
    </row>
    <row r="4546" spans="4:4" x14ac:dyDescent="0.2">
      <c r="D4546" s="177"/>
    </row>
    <row r="4547" spans="4:4" x14ac:dyDescent="0.2">
      <c r="D4547" s="177"/>
    </row>
    <row r="4548" spans="4:4" x14ac:dyDescent="0.2">
      <c r="D4548" s="177"/>
    </row>
    <row r="4549" spans="4:4" x14ac:dyDescent="0.2">
      <c r="D4549" s="177"/>
    </row>
    <row r="4550" spans="4:4" x14ac:dyDescent="0.2">
      <c r="D4550" s="177"/>
    </row>
    <row r="4551" spans="4:4" x14ac:dyDescent="0.2">
      <c r="D4551" s="177"/>
    </row>
    <row r="4552" spans="4:4" x14ac:dyDescent="0.2">
      <c r="D4552" s="177"/>
    </row>
    <row r="4553" spans="4:4" x14ac:dyDescent="0.2">
      <c r="D4553" s="177"/>
    </row>
    <row r="4554" spans="4:4" x14ac:dyDescent="0.2">
      <c r="D4554" s="177"/>
    </row>
    <row r="4555" spans="4:4" x14ac:dyDescent="0.2">
      <c r="D4555" s="177"/>
    </row>
    <row r="4556" spans="4:4" x14ac:dyDescent="0.2">
      <c r="D4556" s="177"/>
    </row>
    <row r="4557" spans="4:4" x14ac:dyDescent="0.2">
      <c r="D4557" s="177"/>
    </row>
    <row r="4558" spans="4:4" x14ac:dyDescent="0.2">
      <c r="D4558" s="177"/>
    </row>
    <row r="4559" spans="4:4" x14ac:dyDescent="0.2">
      <c r="D4559" s="177"/>
    </row>
    <row r="4560" spans="4:4" x14ac:dyDescent="0.2">
      <c r="D4560" s="177"/>
    </row>
    <row r="4561" spans="4:4" x14ac:dyDescent="0.2">
      <c r="D4561" s="177"/>
    </row>
    <row r="4562" spans="4:4" x14ac:dyDescent="0.2">
      <c r="D4562" s="177"/>
    </row>
    <row r="4563" spans="4:4" x14ac:dyDescent="0.2">
      <c r="D4563" s="177"/>
    </row>
    <row r="4564" spans="4:4" x14ac:dyDescent="0.2">
      <c r="D4564" s="177"/>
    </row>
    <row r="4565" spans="4:4" x14ac:dyDescent="0.2">
      <c r="D4565" s="177"/>
    </row>
    <row r="4566" spans="4:4" x14ac:dyDescent="0.2">
      <c r="D4566" s="177"/>
    </row>
    <row r="4567" spans="4:4" x14ac:dyDescent="0.2">
      <c r="D4567" s="177"/>
    </row>
    <row r="4568" spans="4:4" x14ac:dyDescent="0.2">
      <c r="D4568" s="177"/>
    </row>
    <row r="4569" spans="4:4" x14ac:dyDescent="0.2">
      <c r="D4569" s="177"/>
    </row>
    <row r="4570" spans="4:4" x14ac:dyDescent="0.2">
      <c r="D4570" s="177"/>
    </row>
    <row r="4571" spans="4:4" x14ac:dyDescent="0.2">
      <c r="D4571" s="177"/>
    </row>
    <row r="4572" spans="4:4" x14ac:dyDescent="0.2">
      <c r="D4572" s="177"/>
    </row>
    <row r="4573" spans="4:4" x14ac:dyDescent="0.2">
      <c r="D4573" s="177"/>
    </row>
    <row r="4574" spans="4:4" x14ac:dyDescent="0.2">
      <c r="D4574" s="177"/>
    </row>
    <row r="4575" spans="4:4" x14ac:dyDescent="0.2">
      <c r="D4575" s="177"/>
    </row>
    <row r="4576" spans="4:4" x14ac:dyDescent="0.2">
      <c r="D4576" s="177"/>
    </row>
    <row r="4577" spans="4:4" x14ac:dyDescent="0.2">
      <c r="D4577" s="177"/>
    </row>
    <row r="4578" spans="4:4" x14ac:dyDescent="0.2">
      <c r="D4578" s="177"/>
    </row>
    <row r="4579" spans="4:4" x14ac:dyDescent="0.2">
      <c r="D4579" s="177"/>
    </row>
    <row r="4580" spans="4:4" x14ac:dyDescent="0.2">
      <c r="D4580" s="177"/>
    </row>
    <row r="4581" spans="4:4" x14ac:dyDescent="0.2">
      <c r="D4581" s="177"/>
    </row>
    <row r="4582" spans="4:4" x14ac:dyDescent="0.2">
      <c r="D4582" s="177"/>
    </row>
    <row r="4583" spans="4:4" x14ac:dyDescent="0.2">
      <c r="D4583" s="177"/>
    </row>
    <row r="4584" spans="4:4" x14ac:dyDescent="0.2">
      <c r="D4584" s="177"/>
    </row>
    <row r="4585" spans="4:4" x14ac:dyDescent="0.2">
      <c r="D4585" s="177"/>
    </row>
    <row r="4586" spans="4:4" x14ac:dyDescent="0.2">
      <c r="D4586" s="177"/>
    </row>
    <row r="4587" spans="4:4" x14ac:dyDescent="0.2">
      <c r="D4587" s="177"/>
    </row>
    <row r="4588" spans="4:4" x14ac:dyDescent="0.2">
      <c r="D4588" s="177"/>
    </row>
    <row r="4589" spans="4:4" x14ac:dyDescent="0.2">
      <c r="D4589" s="177"/>
    </row>
    <row r="4590" spans="4:4" x14ac:dyDescent="0.2">
      <c r="D4590" s="177"/>
    </row>
    <row r="4591" spans="4:4" x14ac:dyDescent="0.2">
      <c r="D4591" s="177"/>
    </row>
    <row r="4592" spans="4:4" x14ac:dyDescent="0.2">
      <c r="D4592" s="177"/>
    </row>
    <row r="4593" spans="4:4" x14ac:dyDescent="0.2">
      <c r="D4593" s="177"/>
    </row>
    <row r="4594" spans="4:4" x14ac:dyDescent="0.2">
      <c r="D4594" s="177"/>
    </row>
    <row r="4595" spans="4:4" x14ac:dyDescent="0.2">
      <c r="D4595" s="177"/>
    </row>
    <row r="4596" spans="4:4" x14ac:dyDescent="0.2">
      <c r="D4596" s="177"/>
    </row>
    <row r="4597" spans="4:4" x14ac:dyDescent="0.2">
      <c r="D4597" s="177"/>
    </row>
    <row r="4598" spans="4:4" x14ac:dyDescent="0.2">
      <c r="D4598" s="177"/>
    </row>
    <row r="4599" spans="4:4" x14ac:dyDescent="0.2">
      <c r="D4599" s="177"/>
    </row>
    <row r="4600" spans="4:4" x14ac:dyDescent="0.2">
      <c r="D4600" s="177"/>
    </row>
    <row r="4601" spans="4:4" x14ac:dyDescent="0.2">
      <c r="D4601" s="177"/>
    </row>
    <row r="4602" spans="4:4" x14ac:dyDescent="0.2">
      <c r="D4602" s="177"/>
    </row>
    <row r="4603" spans="4:4" x14ac:dyDescent="0.2">
      <c r="D4603" s="177"/>
    </row>
    <row r="4604" spans="4:4" x14ac:dyDescent="0.2">
      <c r="D4604" s="177"/>
    </row>
    <row r="4605" spans="4:4" x14ac:dyDescent="0.2">
      <c r="D4605" s="177"/>
    </row>
    <row r="4606" spans="4:4" x14ac:dyDescent="0.2">
      <c r="D4606" s="177"/>
    </row>
    <row r="4607" spans="4:4" x14ac:dyDescent="0.2">
      <c r="D4607" s="177"/>
    </row>
    <row r="4608" spans="4:4" x14ac:dyDescent="0.2">
      <c r="D4608" s="177"/>
    </row>
    <row r="4609" spans="4:4" x14ac:dyDescent="0.2">
      <c r="D4609" s="177"/>
    </row>
    <row r="4610" spans="4:4" x14ac:dyDescent="0.2">
      <c r="D4610" s="177"/>
    </row>
    <row r="4611" spans="4:4" x14ac:dyDescent="0.2">
      <c r="D4611" s="177"/>
    </row>
    <row r="4612" spans="4:4" x14ac:dyDescent="0.2">
      <c r="D4612" s="177"/>
    </row>
    <row r="4613" spans="4:4" x14ac:dyDescent="0.2">
      <c r="D4613" s="177"/>
    </row>
    <row r="4614" spans="4:4" x14ac:dyDescent="0.2">
      <c r="D4614" s="177"/>
    </row>
    <row r="4615" spans="4:4" x14ac:dyDescent="0.2">
      <c r="D4615" s="177"/>
    </row>
    <row r="4616" spans="4:4" x14ac:dyDescent="0.2">
      <c r="D4616" s="177"/>
    </row>
    <row r="4617" spans="4:4" x14ac:dyDescent="0.2">
      <c r="D4617" s="177"/>
    </row>
    <row r="4618" spans="4:4" x14ac:dyDescent="0.2">
      <c r="D4618" s="177"/>
    </row>
    <row r="4619" spans="4:4" x14ac:dyDescent="0.2">
      <c r="D4619" s="177"/>
    </row>
    <row r="4620" spans="4:4" x14ac:dyDescent="0.2">
      <c r="D4620" s="177"/>
    </row>
    <row r="4621" spans="4:4" x14ac:dyDescent="0.2">
      <c r="D4621" s="177"/>
    </row>
    <row r="4622" spans="4:4" x14ac:dyDescent="0.2">
      <c r="D4622" s="177"/>
    </row>
    <row r="4623" spans="4:4" x14ac:dyDescent="0.2">
      <c r="D4623" s="177"/>
    </row>
    <row r="4624" spans="4:4" x14ac:dyDescent="0.2">
      <c r="D4624" s="177"/>
    </row>
    <row r="4625" spans="4:4" x14ac:dyDescent="0.2">
      <c r="D4625" s="177"/>
    </row>
    <row r="4626" spans="4:4" x14ac:dyDescent="0.2">
      <c r="D4626" s="177"/>
    </row>
    <row r="4627" spans="4:4" x14ac:dyDescent="0.2">
      <c r="D4627" s="177"/>
    </row>
    <row r="4628" spans="4:4" x14ac:dyDescent="0.2">
      <c r="D4628" s="177"/>
    </row>
    <row r="4629" spans="4:4" x14ac:dyDescent="0.2">
      <c r="D4629" s="177"/>
    </row>
    <row r="4630" spans="4:4" x14ac:dyDescent="0.2">
      <c r="D4630" s="177"/>
    </row>
    <row r="4631" spans="4:4" x14ac:dyDescent="0.2">
      <c r="D4631" s="177"/>
    </row>
    <row r="4632" spans="4:4" x14ac:dyDescent="0.2">
      <c r="D4632" s="177"/>
    </row>
    <row r="4633" spans="4:4" x14ac:dyDescent="0.2">
      <c r="D4633" s="177"/>
    </row>
    <row r="4634" spans="4:4" x14ac:dyDescent="0.2">
      <c r="D4634" s="177"/>
    </row>
    <row r="4635" spans="4:4" x14ac:dyDescent="0.2">
      <c r="D4635" s="177"/>
    </row>
    <row r="4636" spans="4:4" x14ac:dyDescent="0.2">
      <c r="D4636" s="177"/>
    </row>
    <row r="4637" spans="4:4" x14ac:dyDescent="0.2">
      <c r="D4637" s="177"/>
    </row>
    <row r="4638" spans="4:4" x14ac:dyDescent="0.2">
      <c r="D4638" s="177"/>
    </row>
    <row r="4639" spans="4:4" x14ac:dyDescent="0.2">
      <c r="D4639" s="177"/>
    </row>
    <row r="4640" spans="4:4" x14ac:dyDescent="0.2">
      <c r="D4640" s="177"/>
    </row>
    <row r="4641" spans="4:4" x14ac:dyDescent="0.2">
      <c r="D4641" s="177"/>
    </row>
    <row r="4642" spans="4:4" x14ac:dyDescent="0.2">
      <c r="D4642" s="177"/>
    </row>
    <row r="4643" spans="4:4" x14ac:dyDescent="0.2">
      <c r="D4643" s="177"/>
    </row>
    <row r="4644" spans="4:4" x14ac:dyDescent="0.2">
      <c r="D4644" s="177"/>
    </row>
    <row r="4645" spans="4:4" x14ac:dyDescent="0.2">
      <c r="D4645" s="177"/>
    </row>
    <row r="4646" spans="4:4" x14ac:dyDescent="0.2">
      <c r="D4646" s="177"/>
    </row>
    <row r="4647" spans="4:4" x14ac:dyDescent="0.2">
      <c r="D4647" s="177"/>
    </row>
    <row r="4648" spans="4:4" x14ac:dyDescent="0.2">
      <c r="D4648" s="177"/>
    </row>
    <row r="4649" spans="4:4" x14ac:dyDescent="0.2">
      <c r="D4649" s="177"/>
    </row>
    <row r="4650" spans="4:4" x14ac:dyDescent="0.2">
      <c r="D4650" s="177"/>
    </row>
    <row r="4651" spans="4:4" x14ac:dyDescent="0.2">
      <c r="D4651" s="177"/>
    </row>
    <row r="4652" spans="4:4" x14ac:dyDescent="0.2">
      <c r="D4652" s="177"/>
    </row>
    <row r="4653" spans="4:4" x14ac:dyDescent="0.2">
      <c r="D4653" s="177"/>
    </row>
    <row r="4654" spans="4:4" x14ac:dyDescent="0.2">
      <c r="D4654" s="177"/>
    </row>
    <row r="4655" spans="4:4" x14ac:dyDescent="0.2">
      <c r="D4655" s="177"/>
    </row>
    <row r="4656" spans="4:4" x14ac:dyDescent="0.2">
      <c r="D4656" s="177"/>
    </row>
    <row r="4657" spans="4:4" x14ac:dyDescent="0.2">
      <c r="D4657" s="177"/>
    </row>
    <row r="4658" spans="4:4" x14ac:dyDescent="0.2">
      <c r="D4658" s="177"/>
    </row>
    <row r="4659" spans="4:4" x14ac:dyDescent="0.2">
      <c r="D4659" s="177"/>
    </row>
    <row r="4660" spans="4:4" x14ac:dyDescent="0.2">
      <c r="D4660" s="177"/>
    </row>
    <row r="4661" spans="4:4" x14ac:dyDescent="0.2">
      <c r="D4661" s="177"/>
    </row>
    <row r="4662" spans="4:4" x14ac:dyDescent="0.2">
      <c r="D4662" s="177"/>
    </row>
    <row r="4663" spans="4:4" x14ac:dyDescent="0.2">
      <c r="D4663" s="177"/>
    </row>
    <row r="4664" spans="4:4" x14ac:dyDescent="0.2">
      <c r="D4664" s="177"/>
    </row>
    <row r="4665" spans="4:4" x14ac:dyDescent="0.2">
      <c r="D4665" s="177"/>
    </row>
    <row r="4666" spans="4:4" x14ac:dyDescent="0.2">
      <c r="D4666" s="177"/>
    </row>
    <row r="4667" spans="4:4" x14ac:dyDescent="0.2">
      <c r="D4667" s="177"/>
    </row>
    <row r="4668" spans="4:4" x14ac:dyDescent="0.2">
      <c r="D4668" s="177"/>
    </row>
    <row r="4669" spans="4:4" x14ac:dyDescent="0.2">
      <c r="D4669" s="177"/>
    </row>
    <row r="4670" spans="4:4" x14ac:dyDescent="0.2">
      <c r="D4670" s="177"/>
    </row>
    <row r="4671" spans="4:4" x14ac:dyDescent="0.2">
      <c r="D4671" s="177"/>
    </row>
    <row r="4672" spans="4:4" x14ac:dyDescent="0.2">
      <c r="D4672" s="177"/>
    </row>
    <row r="4673" spans="4:4" x14ac:dyDescent="0.2">
      <c r="D4673" s="177"/>
    </row>
    <row r="4674" spans="4:4" x14ac:dyDescent="0.2">
      <c r="D4674" s="177"/>
    </row>
    <row r="4675" spans="4:4" x14ac:dyDescent="0.2">
      <c r="D4675" s="177"/>
    </row>
    <row r="4676" spans="4:4" x14ac:dyDescent="0.2">
      <c r="D4676" s="177"/>
    </row>
    <row r="4677" spans="4:4" x14ac:dyDescent="0.2">
      <c r="D4677" s="177"/>
    </row>
    <row r="4678" spans="4:4" x14ac:dyDescent="0.2">
      <c r="D4678" s="177"/>
    </row>
    <row r="4679" spans="4:4" x14ac:dyDescent="0.2">
      <c r="D4679" s="177"/>
    </row>
    <row r="4680" spans="4:4" x14ac:dyDescent="0.2">
      <c r="D4680" s="177"/>
    </row>
    <row r="4681" spans="4:4" x14ac:dyDescent="0.2">
      <c r="D4681" s="177"/>
    </row>
    <row r="4682" spans="4:4" x14ac:dyDescent="0.2">
      <c r="D4682" s="177"/>
    </row>
    <row r="4683" spans="4:4" x14ac:dyDescent="0.2">
      <c r="D4683" s="177"/>
    </row>
    <row r="4684" spans="4:4" x14ac:dyDescent="0.2">
      <c r="D4684" s="177"/>
    </row>
    <row r="4685" spans="4:4" x14ac:dyDescent="0.2">
      <c r="D4685" s="177"/>
    </row>
    <row r="4686" spans="4:4" x14ac:dyDescent="0.2">
      <c r="D4686" s="177"/>
    </row>
    <row r="4687" spans="4:4" x14ac:dyDescent="0.2">
      <c r="D4687" s="177"/>
    </row>
    <row r="4688" spans="4:4" x14ac:dyDescent="0.2">
      <c r="D4688" s="177"/>
    </row>
    <row r="4689" spans="4:4" x14ac:dyDescent="0.2">
      <c r="D4689" s="177"/>
    </row>
    <row r="4690" spans="4:4" x14ac:dyDescent="0.2">
      <c r="D4690" s="177"/>
    </row>
    <row r="4691" spans="4:4" x14ac:dyDescent="0.2">
      <c r="D4691" s="177"/>
    </row>
    <row r="4692" spans="4:4" x14ac:dyDescent="0.2">
      <c r="D4692" s="177"/>
    </row>
    <row r="4693" spans="4:4" x14ac:dyDescent="0.2">
      <c r="D4693" s="177"/>
    </row>
    <row r="4694" spans="4:4" x14ac:dyDescent="0.2">
      <c r="D4694" s="177"/>
    </row>
    <row r="4695" spans="4:4" x14ac:dyDescent="0.2">
      <c r="D4695" s="177"/>
    </row>
    <row r="4696" spans="4:4" x14ac:dyDescent="0.2">
      <c r="D4696" s="177"/>
    </row>
    <row r="4697" spans="4:4" x14ac:dyDescent="0.2">
      <c r="D4697" s="177"/>
    </row>
    <row r="4698" spans="4:4" x14ac:dyDescent="0.2">
      <c r="D4698" s="177"/>
    </row>
    <row r="4699" spans="4:4" x14ac:dyDescent="0.2">
      <c r="D4699" s="177"/>
    </row>
    <row r="4700" spans="4:4" x14ac:dyDescent="0.2">
      <c r="D4700" s="177"/>
    </row>
    <row r="4701" spans="4:4" x14ac:dyDescent="0.2">
      <c r="D4701" s="177"/>
    </row>
    <row r="4702" spans="4:4" x14ac:dyDescent="0.2">
      <c r="D4702" s="177"/>
    </row>
    <row r="4703" spans="4:4" x14ac:dyDescent="0.2">
      <c r="D4703" s="177"/>
    </row>
    <row r="4704" spans="4:4" x14ac:dyDescent="0.2">
      <c r="D4704" s="177"/>
    </row>
    <row r="4705" spans="4:4" x14ac:dyDescent="0.2">
      <c r="D4705" s="177"/>
    </row>
    <row r="4706" spans="4:4" x14ac:dyDescent="0.2">
      <c r="D4706" s="177"/>
    </row>
    <row r="4707" spans="4:4" x14ac:dyDescent="0.2">
      <c r="D4707" s="177"/>
    </row>
    <row r="4708" spans="4:4" x14ac:dyDescent="0.2">
      <c r="D4708" s="177"/>
    </row>
    <row r="4709" spans="4:4" x14ac:dyDescent="0.2">
      <c r="D4709" s="177"/>
    </row>
    <row r="4710" spans="4:4" x14ac:dyDescent="0.2">
      <c r="D4710" s="177"/>
    </row>
    <row r="4711" spans="4:4" x14ac:dyDescent="0.2">
      <c r="D4711" s="177"/>
    </row>
    <row r="4712" spans="4:4" x14ac:dyDescent="0.2">
      <c r="D4712" s="177"/>
    </row>
    <row r="4713" spans="4:4" x14ac:dyDescent="0.2">
      <c r="D4713" s="177"/>
    </row>
    <row r="4714" spans="4:4" x14ac:dyDescent="0.2">
      <c r="D4714" s="177"/>
    </row>
    <row r="4715" spans="4:4" x14ac:dyDescent="0.2">
      <c r="D4715" s="177"/>
    </row>
    <row r="4716" spans="4:4" x14ac:dyDescent="0.2">
      <c r="D4716" s="177"/>
    </row>
    <row r="4717" spans="4:4" x14ac:dyDescent="0.2">
      <c r="D4717" s="177"/>
    </row>
    <row r="4718" spans="4:4" x14ac:dyDescent="0.2">
      <c r="D4718" s="177"/>
    </row>
    <row r="4719" spans="4:4" x14ac:dyDescent="0.2">
      <c r="D4719" s="177"/>
    </row>
    <row r="4720" spans="4:4" x14ac:dyDescent="0.2">
      <c r="D4720" s="177"/>
    </row>
    <row r="4721" spans="4:4" x14ac:dyDescent="0.2">
      <c r="D4721" s="177"/>
    </row>
    <row r="4722" spans="4:4" x14ac:dyDescent="0.2">
      <c r="D4722" s="177"/>
    </row>
    <row r="4723" spans="4:4" x14ac:dyDescent="0.2">
      <c r="D4723" s="177"/>
    </row>
    <row r="4724" spans="4:4" x14ac:dyDescent="0.2">
      <c r="D4724" s="177"/>
    </row>
    <row r="4725" spans="4:4" x14ac:dyDescent="0.2">
      <c r="D4725" s="177"/>
    </row>
    <row r="4726" spans="4:4" x14ac:dyDescent="0.2">
      <c r="D4726" s="177"/>
    </row>
    <row r="4727" spans="4:4" x14ac:dyDescent="0.2">
      <c r="D4727" s="177"/>
    </row>
    <row r="4728" spans="4:4" x14ac:dyDescent="0.2">
      <c r="D4728" s="177"/>
    </row>
    <row r="4729" spans="4:4" x14ac:dyDescent="0.2">
      <c r="D4729" s="177"/>
    </row>
    <row r="4730" spans="4:4" x14ac:dyDescent="0.2">
      <c r="D4730" s="177"/>
    </row>
    <row r="4731" spans="4:4" x14ac:dyDescent="0.2">
      <c r="D4731" s="177"/>
    </row>
    <row r="4732" spans="4:4" x14ac:dyDescent="0.2">
      <c r="D4732" s="177"/>
    </row>
    <row r="4733" spans="4:4" x14ac:dyDescent="0.2">
      <c r="D4733" s="177"/>
    </row>
    <row r="4734" spans="4:4" x14ac:dyDescent="0.2">
      <c r="D4734" s="177"/>
    </row>
    <row r="4735" spans="4:4" x14ac:dyDescent="0.2">
      <c r="D4735" s="177"/>
    </row>
    <row r="4736" spans="4:4" x14ac:dyDescent="0.2">
      <c r="D4736" s="177"/>
    </row>
    <row r="4737" spans="4:4" x14ac:dyDescent="0.2">
      <c r="D4737" s="177"/>
    </row>
    <row r="4738" spans="4:4" x14ac:dyDescent="0.2">
      <c r="D4738" s="177"/>
    </row>
    <row r="4739" spans="4:4" x14ac:dyDescent="0.2">
      <c r="D4739" s="177"/>
    </row>
    <row r="4740" spans="4:4" x14ac:dyDescent="0.2">
      <c r="D4740" s="177"/>
    </row>
    <row r="4741" spans="4:4" x14ac:dyDescent="0.2">
      <c r="D4741" s="177"/>
    </row>
    <row r="4742" spans="4:4" x14ac:dyDescent="0.2">
      <c r="D4742" s="177"/>
    </row>
    <row r="4743" spans="4:4" x14ac:dyDescent="0.2">
      <c r="D4743" s="177"/>
    </row>
    <row r="4744" spans="4:4" x14ac:dyDescent="0.2">
      <c r="D4744" s="177"/>
    </row>
    <row r="4745" spans="4:4" x14ac:dyDescent="0.2">
      <c r="D4745" s="177"/>
    </row>
    <row r="4746" spans="4:4" x14ac:dyDescent="0.2">
      <c r="D4746" s="177"/>
    </row>
    <row r="4747" spans="4:4" x14ac:dyDescent="0.2">
      <c r="D4747" s="177"/>
    </row>
    <row r="4748" spans="4:4" x14ac:dyDescent="0.2">
      <c r="D4748" s="177"/>
    </row>
    <row r="4749" spans="4:4" x14ac:dyDescent="0.2">
      <c r="D4749" s="177"/>
    </row>
    <row r="4750" spans="4:4" x14ac:dyDescent="0.2">
      <c r="D4750" s="177"/>
    </row>
    <row r="4751" spans="4:4" x14ac:dyDescent="0.2">
      <c r="D4751" s="177"/>
    </row>
    <row r="4752" spans="4:4" x14ac:dyDescent="0.2">
      <c r="D4752" s="177"/>
    </row>
    <row r="4753" spans="4:4" x14ac:dyDescent="0.2">
      <c r="D4753" s="177"/>
    </row>
    <row r="4754" spans="4:4" x14ac:dyDescent="0.2">
      <c r="D4754" s="177"/>
    </row>
    <row r="4755" spans="4:4" x14ac:dyDescent="0.2">
      <c r="D4755" s="177"/>
    </row>
    <row r="4756" spans="4:4" x14ac:dyDescent="0.2">
      <c r="D4756" s="177"/>
    </row>
    <row r="4757" spans="4:4" x14ac:dyDescent="0.2">
      <c r="D4757" s="177"/>
    </row>
    <row r="4758" spans="4:4" x14ac:dyDescent="0.2">
      <c r="D4758" s="177"/>
    </row>
    <row r="4759" spans="4:4" x14ac:dyDescent="0.2">
      <c r="D4759" s="177"/>
    </row>
    <row r="4760" spans="4:4" x14ac:dyDescent="0.2">
      <c r="D4760" s="177"/>
    </row>
    <row r="4761" spans="4:4" x14ac:dyDescent="0.2">
      <c r="D4761" s="177"/>
    </row>
    <row r="4762" spans="4:4" x14ac:dyDescent="0.2">
      <c r="D4762" s="177"/>
    </row>
    <row r="4763" spans="4:4" x14ac:dyDescent="0.2">
      <c r="D4763" s="177"/>
    </row>
    <row r="4764" spans="4:4" x14ac:dyDescent="0.2">
      <c r="D4764" s="177"/>
    </row>
    <row r="4765" spans="4:4" x14ac:dyDescent="0.2">
      <c r="D4765" s="177"/>
    </row>
    <row r="4766" spans="4:4" x14ac:dyDescent="0.2">
      <c r="D4766" s="177"/>
    </row>
    <row r="4767" spans="4:4" x14ac:dyDescent="0.2">
      <c r="D4767" s="177"/>
    </row>
    <row r="4768" spans="4:4" x14ac:dyDescent="0.2">
      <c r="D4768" s="177"/>
    </row>
    <row r="4769" spans="4:4" x14ac:dyDescent="0.2">
      <c r="D4769" s="177"/>
    </row>
    <row r="4770" spans="4:4" x14ac:dyDescent="0.2">
      <c r="D4770" s="177"/>
    </row>
    <row r="4771" spans="4:4" x14ac:dyDescent="0.2">
      <c r="D4771" s="177"/>
    </row>
    <row r="4772" spans="4:4" x14ac:dyDescent="0.2">
      <c r="D4772" s="177"/>
    </row>
    <row r="4773" spans="4:4" x14ac:dyDescent="0.2">
      <c r="D4773" s="177"/>
    </row>
    <row r="4774" spans="4:4" x14ac:dyDescent="0.2">
      <c r="D4774" s="177"/>
    </row>
    <row r="4775" spans="4:4" x14ac:dyDescent="0.2">
      <c r="D4775" s="177"/>
    </row>
    <row r="4776" spans="4:4" x14ac:dyDescent="0.2">
      <c r="D4776" s="177"/>
    </row>
    <row r="4777" spans="4:4" x14ac:dyDescent="0.2">
      <c r="D4777" s="177"/>
    </row>
    <row r="4778" spans="4:4" x14ac:dyDescent="0.2">
      <c r="D4778" s="177"/>
    </row>
    <row r="4779" spans="4:4" x14ac:dyDescent="0.2">
      <c r="D4779" s="177"/>
    </row>
    <row r="4780" spans="4:4" x14ac:dyDescent="0.2">
      <c r="D4780" s="177"/>
    </row>
    <row r="4781" spans="4:4" x14ac:dyDescent="0.2">
      <c r="D4781" s="177"/>
    </row>
    <row r="4782" spans="4:4" x14ac:dyDescent="0.2">
      <c r="D4782" s="177"/>
    </row>
    <row r="4783" spans="4:4" x14ac:dyDescent="0.2">
      <c r="D4783" s="177"/>
    </row>
    <row r="4784" spans="4:4" x14ac:dyDescent="0.2">
      <c r="D4784" s="177"/>
    </row>
    <row r="4785" spans="4:4" x14ac:dyDescent="0.2">
      <c r="D4785" s="177"/>
    </row>
    <row r="4786" spans="4:4" x14ac:dyDescent="0.2">
      <c r="D4786" s="177"/>
    </row>
    <row r="4787" spans="4:4" x14ac:dyDescent="0.2">
      <c r="D4787" s="177"/>
    </row>
    <row r="4788" spans="4:4" x14ac:dyDescent="0.2">
      <c r="D4788" s="177"/>
    </row>
    <row r="4789" spans="4:4" x14ac:dyDescent="0.2">
      <c r="D4789" s="177"/>
    </row>
    <row r="4790" spans="4:4" x14ac:dyDescent="0.2">
      <c r="D4790" s="177"/>
    </row>
    <row r="4791" spans="4:4" x14ac:dyDescent="0.2">
      <c r="D4791" s="177"/>
    </row>
    <row r="4792" spans="4:4" x14ac:dyDescent="0.2">
      <c r="D4792" s="177"/>
    </row>
    <row r="4793" spans="4:4" x14ac:dyDescent="0.2">
      <c r="D4793" s="177"/>
    </row>
    <row r="4794" spans="4:4" x14ac:dyDescent="0.2">
      <c r="D4794" s="177"/>
    </row>
    <row r="4795" spans="4:4" x14ac:dyDescent="0.2">
      <c r="D4795" s="177"/>
    </row>
    <row r="4796" spans="4:4" x14ac:dyDescent="0.2">
      <c r="D4796" s="177"/>
    </row>
    <row r="4797" spans="4:4" x14ac:dyDescent="0.2">
      <c r="D4797" s="177"/>
    </row>
    <row r="4798" spans="4:4" x14ac:dyDescent="0.2">
      <c r="D4798" s="177"/>
    </row>
    <row r="4799" spans="4:4" x14ac:dyDescent="0.2">
      <c r="D4799" s="177"/>
    </row>
    <row r="4800" spans="4:4" x14ac:dyDescent="0.2">
      <c r="D4800" s="177"/>
    </row>
    <row r="4801" spans="4:4" x14ac:dyDescent="0.2">
      <c r="D4801" s="177"/>
    </row>
    <row r="4802" spans="4:4" x14ac:dyDescent="0.2">
      <c r="D4802" s="177"/>
    </row>
    <row r="4803" spans="4:4" x14ac:dyDescent="0.2">
      <c r="D4803" s="177"/>
    </row>
    <row r="4804" spans="4:4" x14ac:dyDescent="0.2">
      <c r="D4804" s="177"/>
    </row>
    <row r="4805" spans="4:4" x14ac:dyDescent="0.2">
      <c r="D4805" s="177"/>
    </row>
    <row r="4806" spans="4:4" x14ac:dyDescent="0.2">
      <c r="D4806" s="177"/>
    </row>
    <row r="4807" spans="4:4" x14ac:dyDescent="0.2">
      <c r="D4807" s="177"/>
    </row>
    <row r="4808" spans="4:4" x14ac:dyDescent="0.2">
      <c r="D4808" s="177"/>
    </row>
    <row r="4809" spans="4:4" x14ac:dyDescent="0.2">
      <c r="D4809" s="177"/>
    </row>
    <row r="4810" spans="4:4" x14ac:dyDescent="0.2">
      <c r="D4810" s="177"/>
    </row>
    <row r="4811" spans="4:4" x14ac:dyDescent="0.2">
      <c r="D4811" s="177"/>
    </row>
    <row r="4812" spans="4:4" x14ac:dyDescent="0.2">
      <c r="D4812" s="177"/>
    </row>
    <row r="4813" spans="4:4" x14ac:dyDescent="0.2">
      <c r="D4813" s="177"/>
    </row>
    <row r="4814" spans="4:4" x14ac:dyDescent="0.2">
      <c r="D4814" s="177"/>
    </row>
    <row r="4815" spans="4:4" x14ac:dyDescent="0.2">
      <c r="D4815" s="177"/>
    </row>
    <row r="4816" spans="4:4" x14ac:dyDescent="0.2">
      <c r="D4816" s="177"/>
    </row>
    <row r="4817" spans="4:4" x14ac:dyDescent="0.2">
      <c r="D4817" s="177"/>
    </row>
    <row r="4818" spans="4:4" x14ac:dyDescent="0.2">
      <c r="D4818" s="177"/>
    </row>
    <row r="4819" spans="4:4" x14ac:dyDescent="0.2">
      <c r="D4819" s="177"/>
    </row>
    <row r="4820" spans="4:4" x14ac:dyDescent="0.2">
      <c r="D4820" s="177"/>
    </row>
    <row r="4821" spans="4:4" x14ac:dyDescent="0.2">
      <c r="D4821" s="177"/>
    </row>
    <row r="4822" spans="4:4" x14ac:dyDescent="0.2">
      <c r="D4822" s="177"/>
    </row>
    <row r="4823" spans="4:4" x14ac:dyDescent="0.2">
      <c r="D4823" s="177"/>
    </row>
    <row r="4824" spans="4:4" x14ac:dyDescent="0.2">
      <c r="D4824" s="177"/>
    </row>
    <row r="4825" spans="4:4" x14ac:dyDescent="0.2">
      <c r="D4825" s="177"/>
    </row>
    <row r="4826" spans="4:4" x14ac:dyDescent="0.2">
      <c r="D4826" s="177"/>
    </row>
    <row r="4827" spans="4:4" x14ac:dyDescent="0.2">
      <c r="D4827" s="177"/>
    </row>
    <row r="4828" spans="4:4" x14ac:dyDescent="0.2">
      <c r="D4828" s="177"/>
    </row>
    <row r="4829" spans="4:4" x14ac:dyDescent="0.2">
      <c r="D4829" s="177"/>
    </row>
    <row r="4830" spans="4:4" x14ac:dyDescent="0.2">
      <c r="D4830" s="177"/>
    </row>
    <row r="4831" spans="4:4" x14ac:dyDescent="0.2">
      <c r="D4831" s="177"/>
    </row>
    <row r="4832" spans="4:4" x14ac:dyDescent="0.2">
      <c r="D4832" s="177"/>
    </row>
    <row r="4833" spans="4:4" x14ac:dyDescent="0.2">
      <c r="D4833" s="177"/>
    </row>
    <row r="4834" spans="4:4" x14ac:dyDescent="0.2">
      <c r="D4834" s="177"/>
    </row>
    <row r="4835" spans="4:4" x14ac:dyDescent="0.2">
      <c r="D4835" s="177"/>
    </row>
    <row r="4836" spans="4:4" x14ac:dyDescent="0.2">
      <c r="D4836" s="177"/>
    </row>
    <row r="4837" spans="4:4" x14ac:dyDescent="0.2">
      <c r="D4837" s="177"/>
    </row>
    <row r="4838" spans="4:4" x14ac:dyDescent="0.2">
      <c r="D4838" s="177"/>
    </row>
    <row r="4839" spans="4:4" x14ac:dyDescent="0.2">
      <c r="D4839" s="177"/>
    </row>
    <row r="4840" spans="4:4" x14ac:dyDescent="0.2">
      <c r="D4840" s="177"/>
    </row>
    <row r="4841" spans="4:4" x14ac:dyDescent="0.2">
      <c r="D4841" s="177"/>
    </row>
    <row r="4842" spans="4:4" x14ac:dyDescent="0.2">
      <c r="D4842" s="177"/>
    </row>
    <row r="4843" spans="4:4" x14ac:dyDescent="0.2">
      <c r="D4843" s="177"/>
    </row>
    <row r="4844" spans="4:4" x14ac:dyDescent="0.2">
      <c r="D4844" s="177"/>
    </row>
    <row r="4845" spans="4:4" x14ac:dyDescent="0.2">
      <c r="D4845" s="177"/>
    </row>
    <row r="4846" spans="4:4" x14ac:dyDescent="0.2">
      <c r="D4846" s="177"/>
    </row>
    <row r="4847" spans="4:4" x14ac:dyDescent="0.2">
      <c r="D4847" s="177"/>
    </row>
    <row r="4848" spans="4:4" x14ac:dyDescent="0.2">
      <c r="D4848" s="177"/>
    </row>
    <row r="4849" spans="4:4" x14ac:dyDescent="0.2">
      <c r="D4849" s="177"/>
    </row>
    <row r="4850" spans="4:4" x14ac:dyDescent="0.2">
      <c r="D4850" s="177"/>
    </row>
    <row r="4851" spans="4:4" x14ac:dyDescent="0.2">
      <c r="D4851" s="177"/>
    </row>
    <row r="4852" spans="4:4" x14ac:dyDescent="0.2">
      <c r="D4852" s="177"/>
    </row>
    <row r="4853" spans="4:4" x14ac:dyDescent="0.2">
      <c r="D4853" s="177"/>
    </row>
    <row r="4854" spans="4:4" x14ac:dyDescent="0.2">
      <c r="D4854" s="177"/>
    </row>
    <row r="4855" spans="4:4" x14ac:dyDescent="0.2">
      <c r="D4855" s="177"/>
    </row>
    <row r="4856" spans="4:4" x14ac:dyDescent="0.2">
      <c r="D4856" s="177"/>
    </row>
    <row r="4857" spans="4:4" x14ac:dyDescent="0.2">
      <c r="D4857" s="177"/>
    </row>
    <row r="4858" spans="4:4" x14ac:dyDescent="0.2">
      <c r="D4858" s="177"/>
    </row>
    <row r="4859" spans="4:4" x14ac:dyDescent="0.2">
      <c r="D4859" s="177"/>
    </row>
    <row r="4860" spans="4:4" x14ac:dyDescent="0.2">
      <c r="D4860" s="177"/>
    </row>
    <row r="4861" spans="4:4" x14ac:dyDescent="0.2">
      <c r="D4861" s="177"/>
    </row>
    <row r="4862" spans="4:4" x14ac:dyDescent="0.2">
      <c r="D4862" s="177"/>
    </row>
    <row r="4863" spans="4:4" x14ac:dyDescent="0.2">
      <c r="D4863" s="177"/>
    </row>
    <row r="4864" spans="4:4" x14ac:dyDescent="0.2">
      <c r="D4864" s="177"/>
    </row>
    <row r="4865" spans="4:4" x14ac:dyDescent="0.2">
      <c r="D4865" s="177"/>
    </row>
    <row r="4866" spans="4:4" x14ac:dyDescent="0.2">
      <c r="D4866" s="177"/>
    </row>
    <row r="4867" spans="4:4" x14ac:dyDescent="0.2">
      <c r="D4867" s="177"/>
    </row>
    <row r="4868" spans="4:4" x14ac:dyDescent="0.2">
      <c r="D4868" s="177"/>
    </row>
    <row r="4869" spans="4:4" x14ac:dyDescent="0.2">
      <c r="D4869" s="177"/>
    </row>
    <row r="4870" spans="4:4" x14ac:dyDescent="0.2">
      <c r="D4870" s="177"/>
    </row>
    <row r="4871" spans="4:4" x14ac:dyDescent="0.2">
      <c r="D4871" s="177"/>
    </row>
    <row r="4872" spans="4:4" x14ac:dyDescent="0.2">
      <c r="D4872" s="177"/>
    </row>
    <row r="4873" spans="4:4" x14ac:dyDescent="0.2">
      <c r="D4873" s="177"/>
    </row>
    <row r="4874" spans="4:4" x14ac:dyDescent="0.2">
      <c r="D4874" s="177"/>
    </row>
    <row r="4875" spans="4:4" x14ac:dyDescent="0.2">
      <c r="D4875" s="177"/>
    </row>
    <row r="4876" spans="4:4" x14ac:dyDescent="0.2">
      <c r="D4876" s="177"/>
    </row>
    <row r="4877" spans="4:4" x14ac:dyDescent="0.2">
      <c r="D4877" s="177"/>
    </row>
    <row r="4878" spans="4:4" x14ac:dyDescent="0.2">
      <c r="D4878" s="177"/>
    </row>
    <row r="4879" spans="4:4" x14ac:dyDescent="0.2">
      <c r="D4879" s="177"/>
    </row>
    <row r="4880" spans="4:4" x14ac:dyDescent="0.2">
      <c r="D4880" s="177"/>
    </row>
    <row r="4881" spans="4:4" x14ac:dyDescent="0.2">
      <c r="D4881" s="177"/>
    </row>
    <row r="4882" spans="4:4" x14ac:dyDescent="0.2">
      <c r="D4882" s="177"/>
    </row>
    <row r="4883" spans="4:4" x14ac:dyDescent="0.2">
      <c r="D4883" s="177"/>
    </row>
    <row r="4884" spans="4:4" x14ac:dyDescent="0.2">
      <c r="D4884" s="177"/>
    </row>
    <row r="4885" spans="4:4" x14ac:dyDescent="0.2">
      <c r="D4885" s="177"/>
    </row>
    <row r="4886" spans="4:4" x14ac:dyDescent="0.2">
      <c r="D4886" s="177"/>
    </row>
    <row r="4887" spans="4:4" x14ac:dyDescent="0.2">
      <c r="D4887" s="177"/>
    </row>
    <row r="4888" spans="4:4" x14ac:dyDescent="0.2">
      <c r="D4888" s="177"/>
    </row>
    <row r="4889" spans="4:4" x14ac:dyDescent="0.2">
      <c r="D4889" s="177"/>
    </row>
    <row r="4890" spans="4:4" x14ac:dyDescent="0.2">
      <c r="D4890" s="177"/>
    </row>
    <row r="4891" spans="4:4" x14ac:dyDescent="0.2">
      <c r="D4891" s="177"/>
    </row>
    <row r="4892" spans="4:4" x14ac:dyDescent="0.2">
      <c r="D4892" s="177"/>
    </row>
    <row r="4893" spans="4:4" x14ac:dyDescent="0.2">
      <c r="D4893" s="177"/>
    </row>
    <row r="4894" spans="4:4" x14ac:dyDescent="0.2">
      <c r="D4894" s="177"/>
    </row>
    <row r="4895" spans="4:4" x14ac:dyDescent="0.2">
      <c r="D4895" s="177"/>
    </row>
    <row r="4896" spans="4:4" x14ac:dyDescent="0.2">
      <c r="D4896" s="177"/>
    </row>
    <row r="4897" spans="4:4" x14ac:dyDescent="0.2">
      <c r="D4897" s="177"/>
    </row>
    <row r="4898" spans="4:4" x14ac:dyDescent="0.2">
      <c r="D4898" s="177"/>
    </row>
    <row r="4899" spans="4:4" x14ac:dyDescent="0.2">
      <c r="D4899" s="177"/>
    </row>
    <row r="4900" spans="4:4" x14ac:dyDescent="0.2">
      <c r="D4900" s="177"/>
    </row>
    <row r="4901" spans="4:4" x14ac:dyDescent="0.2">
      <c r="D4901" s="177"/>
    </row>
    <row r="4902" spans="4:4" x14ac:dyDescent="0.2">
      <c r="D4902" s="177"/>
    </row>
    <row r="4903" spans="4:4" x14ac:dyDescent="0.2">
      <c r="D4903" s="177"/>
    </row>
    <row r="4904" spans="4:4" x14ac:dyDescent="0.2">
      <c r="D4904" s="177"/>
    </row>
    <row r="4905" spans="4:4" x14ac:dyDescent="0.2">
      <c r="D4905" s="177"/>
    </row>
    <row r="4906" spans="4:4" x14ac:dyDescent="0.2">
      <c r="D4906" s="177"/>
    </row>
    <row r="4907" spans="4:4" x14ac:dyDescent="0.2">
      <c r="D4907" s="177"/>
    </row>
    <row r="4908" spans="4:4" x14ac:dyDescent="0.2">
      <c r="D4908" s="177"/>
    </row>
    <row r="4909" spans="4:4" x14ac:dyDescent="0.2">
      <c r="D4909" s="177"/>
    </row>
    <row r="4910" spans="4:4" x14ac:dyDescent="0.2">
      <c r="D4910" s="177"/>
    </row>
    <row r="4911" spans="4:4" x14ac:dyDescent="0.2">
      <c r="D4911" s="177"/>
    </row>
    <row r="4912" spans="4:4" x14ac:dyDescent="0.2">
      <c r="D4912" s="177"/>
    </row>
    <row r="4913" spans="4:4" x14ac:dyDescent="0.2">
      <c r="D4913" s="177"/>
    </row>
    <row r="4914" spans="4:4" x14ac:dyDescent="0.2">
      <c r="D4914" s="177"/>
    </row>
    <row r="4915" spans="4:4" x14ac:dyDescent="0.2">
      <c r="D4915" s="177"/>
    </row>
    <row r="4916" spans="4:4" x14ac:dyDescent="0.2">
      <c r="D4916" s="177"/>
    </row>
    <row r="4917" spans="4:4" x14ac:dyDescent="0.2">
      <c r="D4917" s="177"/>
    </row>
    <row r="4918" spans="4:4" x14ac:dyDescent="0.2">
      <c r="D4918" s="177"/>
    </row>
    <row r="4919" spans="4:4" x14ac:dyDescent="0.2">
      <c r="D4919" s="177"/>
    </row>
    <row r="4920" spans="4:4" x14ac:dyDescent="0.2">
      <c r="D4920" s="177"/>
    </row>
    <row r="4921" spans="4:4" x14ac:dyDescent="0.2">
      <c r="D4921" s="177"/>
    </row>
    <row r="4922" spans="4:4" x14ac:dyDescent="0.2">
      <c r="D4922" s="177"/>
    </row>
    <row r="4923" spans="4:4" x14ac:dyDescent="0.2">
      <c r="D4923" s="177"/>
    </row>
    <row r="4924" spans="4:4" x14ac:dyDescent="0.2">
      <c r="D4924" s="177"/>
    </row>
    <row r="4925" spans="4:4" x14ac:dyDescent="0.2">
      <c r="D4925" s="177"/>
    </row>
    <row r="4926" spans="4:4" x14ac:dyDescent="0.2">
      <c r="D4926" s="177"/>
    </row>
    <row r="4927" spans="4:4" x14ac:dyDescent="0.2">
      <c r="D4927" s="177"/>
    </row>
    <row r="4928" spans="4:4" x14ac:dyDescent="0.2">
      <c r="D4928" s="177"/>
    </row>
    <row r="4929" spans="4:4" x14ac:dyDescent="0.2">
      <c r="D4929" s="177"/>
    </row>
    <row r="4930" spans="4:4" x14ac:dyDescent="0.2">
      <c r="D4930" s="177"/>
    </row>
    <row r="4931" spans="4:4" x14ac:dyDescent="0.2">
      <c r="D4931" s="177"/>
    </row>
    <row r="4932" spans="4:4" x14ac:dyDescent="0.2">
      <c r="D4932" s="177"/>
    </row>
    <row r="4933" spans="4:4" x14ac:dyDescent="0.2">
      <c r="D4933" s="177"/>
    </row>
    <row r="4934" spans="4:4" x14ac:dyDescent="0.2">
      <c r="D4934" s="177"/>
    </row>
    <row r="4935" spans="4:4" x14ac:dyDescent="0.2">
      <c r="D4935" s="177"/>
    </row>
    <row r="4936" spans="4:4" x14ac:dyDescent="0.2">
      <c r="D4936" s="177"/>
    </row>
    <row r="4937" spans="4:4" x14ac:dyDescent="0.2">
      <c r="D4937" s="177"/>
    </row>
    <row r="4938" spans="4:4" x14ac:dyDescent="0.2">
      <c r="D4938" s="177"/>
    </row>
    <row r="4939" spans="4:4" x14ac:dyDescent="0.2">
      <c r="D4939" s="177"/>
    </row>
    <row r="4940" spans="4:4" x14ac:dyDescent="0.2">
      <c r="D4940" s="177"/>
    </row>
    <row r="4941" spans="4:4" x14ac:dyDescent="0.2">
      <c r="D4941" s="177"/>
    </row>
    <row r="4942" spans="4:4" x14ac:dyDescent="0.2">
      <c r="D4942" s="177"/>
    </row>
    <row r="4943" spans="4:4" x14ac:dyDescent="0.2">
      <c r="D4943" s="177"/>
    </row>
    <row r="4944" spans="4:4" x14ac:dyDescent="0.2">
      <c r="D4944" s="177"/>
    </row>
    <row r="4945" spans="4:4" x14ac:dyDescent="0.2">
      <c r="D4945" s="177"/>
    </row>
    <row r="4946" spans="4:4" x14ac:dyDescent="0.2">
      <c r="D4946" s="177"/>
    </row>
    <row r="4947" spans="4:4" x14ac:dyDescent="0.2">
      <c r="D4947" s="177"/>
    </row>
    <row r="4948" spans="4:4" x14ac:dyDescent="0.2">
      <c r="D4948" s="177"/>
    </row>
    <row r="4949" spans="4:4" x14ac:dyDescent="0.2">
      <c r="D4949" s="177"/>
    </row>
    <row r="4950" spans="4:4" x14ac:dyDescent="0.2">
      <c r="D4950" s="177"/>
    </row>
    <row r="4951" spans="4:4" x14ac:dyDescent="0.2">
      <c r="D4951" s="177"/>
    </row>
    <row r="4952" spans="4:4" x14ac:dyDescent="0.2">
      <c r="D4952" s="177"/>
    </row>
    <row r="4953" spans="4:4" x14ac:dyDescent="0.2">
      <c r="D4953" s="177"/>
    </row>
    <row r="4954" spans="4:4" x14ac:dyDescent="0.2">
      <c r="D4954" s="177"/>
    </row>
    <row r="4955" spans="4:4" x14ac:dyDescent="0.2">
      <c r="D4955" s="177"/>
    </row>
    <row r="4956" spans="4:4" x14ac:dyDescent="0.2">
      <c r="D4956" s="177"/>
    </row>
    <row r="4957" spans="4:4" x14ac:dyDescent="0.2">
      <c r="D4957" s="177"/>
    </row>
    <row r="4958" spans="4:4" x14ac:dyDescent="0.2">
      <c r="D4958" s="177"/>
    </row>
    <row r="4959" spans="4:4" x14ac:dyDescent="0.2">
      <c r="D4959" s="177"/>
    </row>
    <row r="4960" spans="4:4" x14ac:dyDescent="0.2">
      <c r="D4960" s="177"/>
    </row>
    <row r="4961" spans="4:4" x14ac:dyDescent="0.2">
      <c r="D4961" s="177"/>
    </row>
    <row r="4962" spans="4:4" x14ac:dyDescent="0.2">
      <c r="D4962" s="177"/>
    </row>
    <row r="4963" spans="4:4" x14ac:dyDescent="0.2">
      <c r="D4963" s="177"/>
    </row>
    <row r="4964" spans="4:4" x14ac:dyDescent="0.2">
      <c r="D4964" s="177"/>
    </row>
    <row r="4965" spans="4:4" x14ac:dyDescent="0.2">
      <c r="D4965" s="177"/>
    </row>
    <row r="4966" spans="4:4" x14ac:dyDescent="0.2">
      <c r="D4966" s="177"/>
    </row>
    <row r="4967" spans="4:4" x14ac:dyDescent="0.2">
      <c r="D4967" s="177"/>
    </row>
    <row r="4968" spans="4:4" x14ac:dyDescent="0.2">
      <c r="D4968" s="177"/>
    </row>
    <row r="4969" spans="4:4" x14ac:dyDescent="0.2">
      <c r="D4969" s="177"/>
    </row>
    <row r="4970" spans="4:4" x14ac:dyDescent="0.2">
      <c r="D4970" s="177"/>
    </row>
    <row r="4971" spans="4:4" x14ac:dyDescent="0.2">
      <c r="D4971" s="177"/>
    </row>
    <row r="4972" spans="4:4" x14ac:dyDescent="0.2">
      <c r="D4972" s="177"/>
    </row>
    <row r="4973" spans="4:4" x14ac:dyDescent="0.2">
      <c r="D4973" s="177"/>
    </row>
    <row r="4974" spans="4:4" x14ac:dyDescent="0.2">
      <c r="D4974" s="177"/>
    </row>
    <row r="4975" spans="4:4" x14ac:dyDescent="0.2">
      <c r="D4975" s="177"/>
    </row>
    <row r="4976" spans="4:4" x14ac:dyDescent="0.2">
      <c r="D4976" s="177"/>
    </row>
    <row r="4977" spans="4:4" x14ac:dyDescent="0.2">
      <c r="D4977" s="177"/>
    </row>
    <row r="4978" spans="4:4" x14ac:dyDescent="0.2">
      <c r="D4978" s="177"/>
    </row>
    <row r="4979" spans="4:4" x14ac:dyDescent="0.2">
      <c r="D4979" s="177"/>
    </row>
    <row r="4980" spans="4:4" x14ac:dyDescent="0.2">
      <c r="D4980" s="177"/>
    </row>
    <row r="4981" spans="4:4" x14ac:dyDescent="0.2">
      <c r="D4981" s="177"/>
    </row>
    <row r="4982" spans="4:4" x14ac:dyDescent="0.2">
      <c r="D4982" s="177"/>
    </row>
    <row r="4983" spans="4:4" x14ac:dyDescent="0.2">
      <c r="D4983" s="177"/>
    </row>
    <row r="4984" spans="4:4" x14ac:dyDescent="0.2">
      <c r="D4984" s="177"/>
    </row>
    <row r="4985" spans="4:4" x14ac:dyDescent="0.2">
      <c r="D4985" s="177"/>
    </row>
    <row r="4986" spans="4:4" x14ac:dyDescent="0.2">
      <c r="D4986" s="177"/>
    </row>
    <row r="4987" spans="4:4" x14ac:dyDescent="0.2">
      <c r="D4987" s="177"/>
    </row>
    <row r="4988" spans="4:4" x14ac:dyDescent="0.2">
      <c r="D4988" s="177"/>
    </row>
    <row r="4989" spans="4:4" x14ac:dyDescent="0.2">
      <c r="D4989" s="177"/>
    </row>
    <row r="4990" spans="4:4" x14ac:dyDescent="0.2">
      <c r="D4990" s="177"/>
    </row>
    <row r="4991" spans="4:4" x14ac:dyDescent="0.2">
      <c r="D4991" s="177"/>
    </row>
    <row r="4992" spans="4:4" x14ac:dyDescent="0.2">
      <c r="D4992" s="177"/>
    </row>
    <row r="4993" spans="4:4" x14ac:dyDescent="0.2">
      <c r="D4993" s="177"/>
    </row>
    <row r="4994" spans="4:4" x14ac:dyDescent="0.2">
      <c r="D4994" s="177"/>
    </row>
    <row r="4995" spans="4:4" x14ac:dyDescent="0.2">
      <c r="D4995" s="177"/>
    </row>
    <row r="4996" spans="4:4" x14ac:dyDescent="0.2">
      <c r="D4996" s="177"/>
    </row>
    <row r="4997" spans="4:4" x14ac:dyDescent="0.2">
      <c r="D4997" s="177"/>
    </row>
    <row r="4998" spans="4:4" x14ac:dyDescent="0.2">
      <c r="D4998" s="177"/>
    </row>
    <row r="4999" spans="4:4" x14ac:dyDescent="0.2">
      <c r="D4999" s="177"/>
    </row>
    <row r="5000" spans="4:4" x14ac:dyDescent="0.2">
      <c r="D5000" s="177"/>
    </row>
  </sheetData>
  <sheetProtection password="918B" sheet="1"/>
  <mergeCells count="133">
    <mergeCell ref="B278:G278"/>
    <mergeCell ref="F256:G256"/>
    <mergeCell ref="B257:G257"/>
    <mergeCell ref="B262:G262"/>
    <mergeCell ref="C264:G264"/>
    <mergeCell ref="B272:G272"/>
    <mergeCell ref="F277:G277"/>
    <mergeCell ref="B245:G245"/>
    <mergeCell ref="B246:G246"/>
    <mergeCell ref="B249:G249"/>
    <mergeCell ref="F251:G251"/>
    <mergeCell ref="B252:G252"/>
    <mergeCell ref="B253:G253"/>
    <mergeCell ref="B225:G225"/>
    <mergeCell ref="B230:G230"/>
    <mergeCell ref="B235:G235"/>
    <mergeCell ref="B236:G236"/>
    <mergeCell ref="F241:G241"/>
    <mergeCell ref="B242:G242"/>
    <mergeCell ref="B208:G208"/>
    <mergeCell ref="F213:G213"/>
    <mergeCell ref="B214:G214"/>
    <mergeCell ref="C216:G216"/>
    <mergeCell ref="B217:G217"/>
    <mergeCell ref="B218:G218"/>
    <mergeCell ref="B189:G189"/>
    <mergeCell ref="B195:G195"/>
    <mergeCell ref="B196:G196"/>
    <mergeCell ref="B201:G201"/>
    <mergeCell ref="B206:G206"/>
    <mergeCell ref="B207:G207"/>
    <mergeCell ref="B178:G178"/>
    <mergeCell ref="B179:G179"/>
    <mergeCell ref="F184:G184"/>
    <mergeCell ref="B185:G185"/>
    <mergeCell ref="B187:G187"/>
    <mergeCell ref="B188:G188"/>
    <mergeCell ref="B160:G160"/>
    <mergeCell ref="B161:G161"/>
    <mergeCell ref="B166:G166"/>
    <mergeCell ref="B167:G167"/>
    <mergeCell ref="B172:G172"/>
    <mergeCell ref="B177:G177"/>
    <mergeCell ref="B147:G147"/>
    <mergeCell ref="F149:G149"/>
    <mergeCell ref="B150:G150"/>
    <mergeCell ref="F155:G155"/>
    <mergeCell ref="B156:G156"/>
    <mergeCell ref="B157:G157"/>
    <mergeCell ref="B136:G136"/>
    <mergeCell ref="B137:G137"/>
    <mergeCell ref="B138:G138"/>
    <mergeCell ref="F143:G143"/>
    <mergeCell ref="B144:G144"/>
    <mergeCell ref="F146:G146"/>
    <mergeCell ref="F120:G120"/>
    <mergeCell ref="B121:G121"/>
    <mergeCell ref="B122:G122"/>
    <mergeCell ref="B125:G125"/>
    <mergeCell ref="B126:G126"/>
    <mergeCell ref="B131:G131"/>
    <mergeCell ref="B106:G106"/>
    <mergeCell ref="B107:G107"/>
    <mergeCell ref="B112:G112"/>
    <mergeCell ref="B113:G113"/>
    <mergeCell ref="B114:G114"/>
    <mergeCell ref="B115:G115"/>
    <mergeCell ref="C97:G97"/>
    <mergeCell ref="B99:G99"/>
    <mergeCell ref="B100:G100"/>
    <mergeCell ref="B101:G101"/>
    <mergeCell ref="F104:G104"/>
    <mergeCell ref="B105:G105"/>
    <mergeCell ref="B89:G89"/>
    <mergeCell ref="B90:G90"/>
    <mergeCell ref="B91:G91"/>
    <mergeCell ref="C93:G93"/>
    <mergeCell ref="B94:G94"/>
    <mergeCell ref="B95:G95"/>
    <mergeCell ref="B80:G80"/>
    <mergeCell ref="F83:G83"/>
    <mergeCell ref="B84:G84"/>
    <mergeCell ref="B85:G85"/>
    <mergeCell ref="B86:G86"/>
    <mergeCell ref="C88:G88"/>
    <mergeCell ref="C73:G73"/>
    <mergeCell ref="F74:G74"/>
    <mergeCell ref="B75:G75"/>
    <mergeCell ref="B76:G76"/>
    <mergeCell ref="F78:G78"/>
    <mergeCell ref="B79:G79"/>
    <mergeCell ref="F63:G63"/>
    <mergeCell ref="B64:G64"/>
    <mergeCell ref="B65:G65"/>
    <mergeCell ref="B67:G67"/>
    <mergeCell ref="B69:G69"/>
    <mergeCell ref="B71:G71"/>
    <mergeCell ref="B55:G55"/>
    <mergeCell ref="B56:G56"/>
    <mergeCell ref="F58:G58"/>
    <mergeCell ref="B59:G59"/>
    <mergeCell ref="B60:G60"/>
    <mergeCell ref="B61:G61"/>
    <mergeCell ref="B45:G45"/>
    <mergeCell ref="B46:G46"/>
    <mergeCell ref="F49:G49"/>
    <mergeCell ref="B50:G50"/>
    <mergeCell ref="B51:G51"/>
    <mergeCell ref="F54:G54"/>
    <mergeCell ref="B35:G35"/>
    <mergeCell ref="B36:G36"/>
    <mergeCell ref="F39:G39"/>
    <mergeCell ref="B40:G40"/>
    <mergeCell ref="B41:G41"/>
    <mergeCell ref="B44:G44"/>
    <mergeCell ref="B24:G24"/>
    <mergeCell ref="B26:G26"/>
    <mergeCell ref="B27:G27"/>
    <mergeCell ref="C29:G29"/>
    <mergeCell ref="B31:G31"/>
    <mergeCell ref="B32:G32"/>
    <mergeCell ref="B13:G13"/>
    <mergeCell ref="B15:G15"/>
    <mergeCell ref="B16:G16"/>
    <mergeCell ref="B20:G20"/>
    <mergeCell ref="B21:G21"/>
    <mergeCell ref="B23:G23"/>
    <mergeCell ref="A1:G1"/>
    <mergeCell ref="C7:G7"/>
    <mergeCell ref="F8:G8"/>
    <mergeCell ref="B9:G9"/>
    <mergeCell ref="B10:G10"/>
    <mergeCell ref="B11:G11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270</v>
      </c>
      <c r="C1" s="31" t="str">
        <f>Stavba!NazevStavby</f>
        <v>MŠ Jánošíkova - rekonstrukce ZTI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56" t="s">
        <v>46</v>
      </c>
      <c r="C2" s="157" t="s">
        <v>47</v>
      </c>
      <c r="D2" s="92"/>
      <c r="E2" s="92"/>
      <c r="F2" s="92"/>
      <c r="G2" s="26" t="s">
        <v>15</v>
      </c>
      <c r="H2" s="34" t="s">
        <v>16</v>
      </c>
      <c r="O2" s="8" t="s">
        <v>108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D141</v>
      </c>
      <c r="H6" s="35"/>
    </row>
    <row r="7" spans="1:15" ht="15.75" customHeight="1" x14ac:dyDescent="0.25">
      <c r="B7" s="93" t="str">
        <f>C2</f>
        <v>Zdravotechnické instalace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109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58" t="s">
        <v>110</v>
      </c>
      <c r="B16" s="159"/>
      <c r="C16" s="159"/>
      <c r="D16" s="159"/>
      <c r="E16" s="159"/>
      <c r="F16" s="159"/>
      <c r="G16" s="159"/>
      <c r="H16" s="160"/>
      <c r="I16" s="32"/>
      <c r="J16" s="32"/>
    </row>
    <row r="17" spans="1:55" ht="12.75" customHeight="1" x14ac:dyDescent="0.2">
      <c r="A17" s="166" t="s">
        <v>111</v>
      </c>
      <c r="B17" s="167"/>
      <c r="C17" s="168"/>
      <c r="D17" s="168"/>
      <c r="E17" s="168"/>
      <c r="F17" s="168"/>
      <c r="G17" s="169"/>
      <c r="H17" s="170" t="s">
        <v>112</v>
      </c>
      <c r="I17" s="32"/>
      <c r="J17" s="32"/>
    </row>
    <row r="18" spans="1:55" ht="12.75" customHeight="1" x14ac:dyDescent="0.2">
      <c r="A18" s="164" t="s">
        <v>113</v>
      </c>
      <c r="B18" s="162" t="s">
        <v>114</v>
      </c>
      <c r="C18" s="161"/>
      <c r="D18" s="161"/>
      <c r="E18" s="161"/>
      <c r="F18" s="161"/>
      <c r="G18" s="163"/>
      <c r="H18" s="165">
        <f>'D141 A.00 Pol'!G361</f>
        <v>0</v>
      </c>
      <c r="I18" s="32"/>
      <c r="J18" s="32"/>
      <c r="O18">
        <f>'D141 A.00 Pol'!AN362</f>
        <v>0</v>
      </c>
      <c r="P18">
        <f>'D141 A.00 Pol'!AO362</f>
        <v>0</v>
      </c>
    </row>
    <row r="19" spans="1:55" ht="12.75" customHeight="1" thickBot="1" x14ac:dyDescent="0.25">
      <c r="A19" s="171"/>
      <c r="B19" s="172" t="s">
        <v>115</v>
      </c>
      <c r="C19" s="173"/>
      <c r="D19" s="174" t="str">
        <f>B2</f>
        <v>D141</v>
      </c>
      <c r="E19" s="173"/>
      <c r="F19" s="173"/>
      <c r="G19" s="175"/>
      <c r="H19" s="176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58" t="s">
        <v>410</v>
      </c>
      <c r="B21" s="159"/>
      <c r="C21" s="159"/>
      <c r="D21" s="204" t="s">
        <v>113</v>
      </c>
      <c r="E21" s="282" t="s">
        <v>114</v>
      </c>
      <c r="F21" s="282"/>
      <c r="G21" s="282"/>
      <c r="H21" s="282"/>
      <c r="I21" s="32"/>
      <c r="J21" s="32"/>
      <c r="BC21" s="281" t="str">
        <f>E21</f>
        <v>Soupis prací a dodávek</v>
      </c>
    </row>
    <row r="22" spans="1:55" ht="12.75" customHeight="1" x14ac:dyDescent="0.2">
      <c r="A22" s="166" t="s">
        <v>411</v>
      </c>
      <c r="B22" s="167"/>
      <c r="C22" s="168"/>
      <c r="D22" s="168"/>
      <c r="E22" s="168"/>
      <c r="F22" s="168"/>
      <c r="G22" s="169"/>
      <c r="H22" s="170" t="s">
        <v>112</v>
      </c>
      <c r="I22" s="32"/>
      <c r="J22" s="32"/>
    </row>
    <row r="23" spans="1:55" ht="12.75" customHeight="1" x14ac:dyDescent="0.2">
      <c r="A23" s="164" t="s">
        <v>67</v>
      </c>
      <c r="B23" s="162" t="s">
        <v>68</v>
      </c>
      <c r="C23" s="161"/>
      <c r="D23" s="161"/>
      <c r="E23" s="161"/>
      <c r="F23" s="161"/>
      <c r="G23" s="163"/>
      <c r="H23" s="283">
        <f>'D141 A.00 Pol'!F8</f>
        <v>0</v>
      </c>
      <c r="I23" s="32"/>
      <c r="J23" s="32"/>
    </row>
    <row r="24" spans="1:55" ht="12.75" customHeight="1" x14ac:dyDescent="0.2">
      <c r="A24" s="164" t="s">
        <v>73</v>
      </c>
      <c r="B24" s="162" t="s">
        <v>74</v>
      </c>
      <c r="C24" s="161"/>
      <c r="D24" s="161"/>
      <c r="E24" s="161"/>
      <c r="F24" s="161"/>
      <c r="G24" s="163"/>
      <c r="H24" s="283">
        <f>'D141 A.00 Pol'!F20</f>
        <v>0</v>
      </c>
      <c r="I24" s="32"/>
      <c r="J24" s="32"/>
    </row>
    <row r="25" spans="1:55" ht="12.75" customHeight="1" x14ac:dyDescent="0.2">
      <c r="A25" s="164" t="s">
        <v>77</v>
      </c>
      <c r="B25" s="162" t="s">
        <v>78</v>
      </c>
      <c r="C25" s="161"/>
      <c r="D25" s="161"/>
      <c r="E25" s="161"/>
      <c r="F25" s="161"/>
      <c r="G25" s="163"/>
      <c r="H25" s="283">
        <f>'D141 A.00 Pol'!F36</f>
        <v>0</v>
      </c>
      <c r="I25" s="32"/>
      <c r="J25" s="32"/>
    </row>
    <row r="26" spans="1:55" ht="12.75" customHeight="1" x14ac:dyDescent="0.2">
      <c r="A26" s="164" t="s">
        <v>79</v>
      </c>
      <c r="B26" s="162" t="s">
        <v>80</v>
      </c>
      <c r="C26" s="161"/>
      <c r="D26" s="161"/>
      <c r="E26" s="161"/>
      <c r="F26" s="161"/>
      <c r="G26" s="163"/>
      <c r="H26" s="283">
        <f>'D141 A.00 Pol'!F69</f>
        <v>0</v>
      </c>
      <c r="I26" s="32"/>
      <c r="J26" s="32"/>
    </row>
    <row r="27" spans="1:55" ht="12.75" customHeight="1" x14ac:dyDescent="0.2">
      <c r="A27" s="164" t="s">
        <v>81</v>
      </c>
      <c r="B27" s="162" t="s">
        <v>82</v>
      </c>
      <c r="C27" s="161"/>
      <c r="D27" s="161"/>
      <c r="E27" s="161"/>
      <c r="F27" s="161"/>
      <c r="G27" s="163"/>
      <c r="H27" s="283">
        <f>'D141 A.00 Pol'!F102</f>
        <v>0</v>
      </c>
      <c r="I27" s="32"/>
      <c r="J27" s="32"/>
    </row>
    <row r="28" spans="1:55" ht="12.75" customHeight="1" x14ac:dyDescent="0.2">
      <c r="A28" s="164" t="s">
        <v>83</v>
      </c>
      <c r="B28" s="162" t="s">
        <v>84</v>
      </c>
      <c r="C28" s="161"/>
      <c r="D28" s="161"/>
      <c r="E28" s="161"/>
      <c r="F28" s="161"/>
      <c r="G28" s="163"/>
      <c r="H28" s="283">
        <f>'D141 A.00 Pol'!F262</f>
        <v>0</v>
      </c>
      <c r="I28" s="32"/>
      <c r="J28" s="32"/>
    </row>
    <row r="29" spans="1:55" ht="12.75" customHeight="1" x14ac:dyDescent="0.2">
      <c r="A29" s="164" t="s">
        <v>85</v>
      </c>
      <c r="B29" s="162" t="s">
        <v>86</v>
      </c>
      <c r="C29" s="161"/>
      <c r="D29" s="161"/>
      <c r="E29" s="161"/>
      <c r="F29" s="161"/>
      <c r="G29" s="163"/>
      <c r="H29" s="283">
        <f>'D141 A.00 Pol'!F313</f>
        <v>0</v>
      </c>
      <c r="I29" s="32"/>
      <c r="J29" s="32"/>
    </row>
    <row r="30" spans="1:55" ht="12.75" customHeight="1" x14ac:dyDescent="0.2">
      <c r="A30" s="164" t="s">
        <v>103</v>
      </c>
      <c r="B30" s="162" t="s">
        <v>104</v>
      </c>
      <c r="C30" s="161"/>
      <c r="D30" s="161"/>
      <c r="E30" s="161"/>
      <c r="F30" s="161"/>
      <c r="G30" s="163"/>
      <c r="H30" s="283">
        <f>'D141 A.00 Pol'!F344</f>
        <v>0</v>
      </c>
      <c r="I30" s="32"/>
      <c r="J30" s="32"/>
    </row>
    <row r="31" spans="1:55" ht="12.75" customHeight="1" x14ac:dyDescent="0.2">
      <c r="A31" s="164" t="s">
        <v>105</v>
      </c>
      <c r="B31" s="162" t="s">
        <v>106</v>
      </c>
      <c r="C31" s="161"/>
      <c r="D31" s="161"/>
      <c r="E31" s="161"/>
      <c r="F31" s="161"/>
      <c r="G31" s="163"/>
      <c r="H31" s="283">
        <f>'D141 A.00 Pol'!F355</f>
        <v>0</v>
      </c>
      <c r="I31" s="32"/>
      <c r="J31" s="32"/>
    </row>
    <row r="32" spans="1:55" ht="12.75" customHeight="1" thickBot="1" x14ac:dyDescent="0.25">
      <c r="A32" s="171"/>
      <c r="B32" s="172" t="s">
        <v>412</v>
      </c>
      <c r="C32" s="173"/>
      <c r="D32" s="174" t="str">
        <f>D21</f>
        <v>A.00</v>
      </c>
      <c r="E32" s="173"/>
      <c r="F32" s="173"/>
      <c r="G32" s="175"/>
      <c r="H32" s="284">
        <f>SUM(H23:H31)</f>
        <v>0</v>
      </c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918B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opLeftCell="A346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178" t="s">
        <v>116</v>
      </c>
      <c r="B1" s="178"/>
      <c r="C1" s="206"/>
      <c r="D1" s="178"/>
      <c r="E1" s="178"/>
      <c r="F1" s="178"/>
      <c r="G1" s="178"/>
      <c r="AC1" t="s">
        <v>121</v>
      </c>
    </row>
    <row r="2" spans="1:60" ht="13.5" thickTop="1" x14ac:dyDescent="0.2">
      <c r="A2" s="184" t="s">
        <v>30</v>
      </c>
      <c r="B2" s="188" t="s">
        <v>41</v>
      </c>
      <c r="C2" s="207" t="s">
        <v>42</v>
      </c>
      <c r="D2" s="186"/>
      <c r="E2" s="185"/>
      <c r="F2" s="185"/>
      <c r="G2" s="187"/>
    </row>
    <row r="3" spans="1:60" x14ac:dyDescent="0.2">
      <c r="A3" s="182" t="s">
        <v>31</v>
      </c>
      <c r="B3" s="189" t="s">
        <v>46</v>
      </c>
      <c r="C3" s="208" t="s">
        <v>47</v>
      </c>
      <c r="D3" s="181"/>
      <c r="E3" s="180"/>
      <c r="F3" s="180"/>
      <c r="G3" s="183"/>
      <c r="AC3" s="8" t="s">
        <v>108</v>
      </c>
    </row>
    <row r="4" spans="1:60" ht="13.5" thickBot="1" x14ac:dyDescent="0.25">
      <c r="A4" s="190" t="s">
        <v>32</v>
      </c>
      <c r="B4" s="191" t="s">
        <v>113</v>
      </c>
      <c r="C4" s="209" t="s">
        <v>114</v>
      </c>
      <c r="D4" s="192"/>
      <c r="E4" s="193"/>
      <c r="F4" s="193"/>
      <c r="G4" s="194"/>
    </row>
    <row r="5" spans="1:60" ht="14.25" thickTop="1" thickBot="1" x14ac:dyDescent="0.25">
      <c r="C5" s="210"/>
      <c r="D5" s="177"/>
    </row>
    <row r="6" spans="1:60" ht="27" thickTop="1" thickBot="1" x14ac:dyDescent="0.25">
      <c r="A6" s="195" t="s">
        <v>33</v>
      </c>
      <c r="B6" s="198" t="s">
        <v>34</v>
      </c>
      <c r="C6" s="211" t="s">
        <v>35</v>
      </c>
      <c r="D6" s="197" t="s">
        <v>36</v>
      </c>
      <c r="E6" s="196" t="s">
        <v>37</v>
      </c>
      <c r="F6" s="199" t="s">
        <v>38</v>
      </c>
      <c r="G6" s="195" t="s">
        <v>39</v>
      </c>
      <c r="H6" s="263" t="s">
        <v>117</v>
      </c>
      <c r="I6" s="263" t="s">
        <v>118</v>
      </c>
      <c r="J6" s="263" t="s">
        <v>119</v>
      </c>
      <c r="K6" s="214" t="s">
        <v>120</v>
      </c>
    </row>
    <row r="7" spans="1:60" x14ac:dyDescent="0.2">
      <c r="A7" s="264"/>
      <c r="B7" s="265" t="s">
        <v>122</v>
      </c>
      <c r="C7" s="266" t="s">
        <v>123</v>
      </c>
      <c r="D7" s="267"/>
      <c r="E7" s="268"/>
      <c r="F7" s="269"/>
      <c r="G7" s="269"/>
      <c r="H7" s="270"/>
      <c r="I7" s="270"/>
      <c r="J7" s="271"/>
      <c r="K7" s="272"/>
    </row>
    <row r="8" spans="1:60" x14ac:dyDescent="0.2">
      <c r="A8" s="255" t="s">
        <v>124</v>
      </c>
      <c r="B8" s="215" t="s">
        <v>67</v>
      </c>
      <c r="C8" s="243" t="s">
        <v>68</v>
      </c>
      <c r="D8" s="218"/>
      <c r="E8" s="223"/>
      <c r="F8" s="228">
        <f>SUM(G9:G19)</f>
        <v>0</v>
      </c>
      <c r="G8" s="229"/>
      <c r="H8" s="230"/>
      <c r="I8" s="230">
        <f>SUM(I9:I19)</f>
        <v>0</v>
      </c>
      <c r="J8" s="231"/>
      <c r="K8" s="261"/>
      <c r="AE8" t="s">
        <v>125</v>
      </c>
    </row>
    <row r="9" spans="1:60" outlineLevel="1" x14ac:dyDescent="0.2">
      <c r="A9" s="256"/>
      <c r="B9" s="212" t="s">
        <v>413</v>
      </c>
      <c r="C9" s="244"/>
      <c r="D9" s="219"/>
      <c r="E9" s="224"/>
      <c r="F9" s="232"/>
      <c r="G9" s="233"/>
      <c r="H9" s="234"/>
      <c r="I9" s="234"/>
      <c r="J9" s="235"/>
      <c r="K9" s="262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>
        <v>0</v>
      </c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</row>
    <row r="10" spans="1:60" outlineLevel="1" x14ac:dyDescent="0.2">
      <c r="A10" s="256"/>
      <c r="B10" s="213" t="s">
        <v>186</v>
      </c>
      <c r="C10" s="245"/>
      <c r="D10" s="257"/>
      <c r="E10" s="258"/>
      <c r="F10" s="259"/>
      <c r="G10" s="236"/>
      <c r="H10" s="234"/>
      <c r="I10" s="234"/>
      <c r="J10" s="235"/>
      <c r="K10" s="262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 t="s">
        <v>128</v>
      </c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</row>
    <row r="11" spans="1:60" outlineLevel="1" x14ac:dyDescent="0.2">
      <c r="A11" s="260">
        <v>1</v>
      </c>
      <c r="B11" s="216" t="s">
        <v>414</v>
      </c>
      <c r="C11" s="246" t="s">
        <v>415</v>
      </c>
      <c r="D11" s="220" t="s">
        <v>238</v>
      </c>
      <c r="E11" s="225">
        <v>17</v>
      </c>
      <c r="F11" s="237"/>
      <c r="G11" s="234">
        <f>ROUND(E11*F11,2)</f>
        <v>0</v>
      </c>
      <c r="H11" s="234">
        <v>21</v>
      </c>
      <c r="I11" s="234">
        <f>G11*(1+H11/100)</f>
        <v>0</v>
      </c>
      <c r="J11" s="235" t="s">
        <v>189</v>
      </c>
      <c r="K11" s="262" t="s">
        <v>134</v>
      </c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 t="s">
        <v>135</v>
      </c>
      <c r="AF11" s="200"/>
      <c r="AG11" s="200"/>
      <c r="AH11" s="200"/>
      <c r="AI11" s="200"/>
      <c r="AJ11" s="200"/>
      <c r="AK11" s="200"/>
      <c r="AL11" s="200"/>
      <c r="AM11" s="200">
        <v>21</v>
      </c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</row>
    <row r="12" spans="1:60" outlineLevel="1" x14ac:dyDescent="0.2">
      <c r="A12" s="256"/>
      <c r="B12" s="213" t="s">
        <v>416</v>
      </c>
      <c r="C12" s="245"/>
      <c r="D12" s="257"/>
      <c r="E12" s="258"/>
      <c r="F12" s="259"/>
      <c r="G12" s="236"/>
      <c r="H12" s="234"/>
      <c r="I12" s="234"/>
      <c r="J12" s="235"/>
      <c r="K12" s="262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>
        <v>0</v>
      </c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</row>
    <row r="13" spans="1:60" outlineLevel="1" x14ac:dyDescent="0.2">
      <c r="A13" s="256"/>
      <c r="B13" s="213" t="s">
        <v>417</v>
      </c>
      <c r="C13" s="245"/>
      <c r="D13" s="257"/>
      <c r="E13" s="258"/>
      <c r="F13" s="259"/>
      <c r="G13" s="236"/>
      <c r="H13" s="234"/>
      <c r="I13" s="234"/>
      <c r="J13" s="235"/>
      <c r="K13" s="262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 t="s">
        <v>128</v>
      </c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</row>
    <row r="14" spans="1:60" outlineLevel="1" x14ac:dyDescent="0.2">
      <c r="A14" s="260">
        <v>2</v>
      </c>
      <c r="B14" s="216" t="s">
        <v>418</v>
      </c>
      <c r="C14" s="246" t="s">
        <v>419</v>
      </c>
      <c r="D14" s="220" t="s">
        <v>238</v>
      </c>
      <c r="E14" s="225">
        <v>17</v>
      </c>
      <c r="F14" s="237"/>
      <c r="G14" s="234">
        <f>ROUND(E14*F14,2)</f>
        <v>0</v>
      </c>
      <c r="H14" s="234">
        <v>21</v>
      </c>
      <c r="I14" s="234">
        <f>G14*(1+H14/100)</f>
        <v>0</v>
      </c>
      <c r="J14" s="235" t="s">
        <v>189</v>
      </c>
      <c r="K14" s="262" t="s">
        <v>134</v>
      </c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 t="s">
        <v>135</v>
      </c>
      <c r="AF14" s="200"/>
      <c r="AG14" s="200"/>
      <c r="AH14" s="200"/>
      <c r="AI14" s="200"/>
      <c r="AJ14" s="200"/>
      <c r="AK14" s="200"/>
      <c r="AL14" s="200"/>
      <c r="AM14" s="200">
        <v>21</v>
      </c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</row>
    <row r="15" spans="1:60" outlineLevel="1" x14ac:dyDescent="0.2">
      <c r="A15" s="256"/>
      <c r="B15" s="213" t="s">
        <v>420</v>
      </c>
      <c r="C15" s="245"/>
      <c r="D15" s="257"/>
      <c r="E15" s="258"/>
      <c r="F15" s="259"/>
      <c r="G15" s="236"/>
      <c r="H15" s="234"/>
      <c r="I15" s="234"/>
      <c r="J15" s="235"/>
      <c r="K15" s="262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>
        <v>0</v>
      </c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</row>
    <row r="16" spans="1:60" outlineLevel="1" x14ac:dyDescent="0.2">
      <c r="A16" s="256"/>
      <c r="B16" s="213" t="s">
        <v>421</v>
      </c>
      <c r="C16" s="245"/>
      <c r="D16" s="257"/>
      <c r="E16" s="258"/>
      <c r="F16" s="259"/>
      <c r="G16" s="236"/>
      <c r="H16" s="234"/>
      <c r="I16" s="234"/>
      <c r="J16" s="235"/>
      <c r="K16" s="262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 t="s">
        <v>128</v>
      </c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</row>
    <row r="17" spans="1:60" outlineLevel="1" x14ac:dyDescent="0.2">
      <c r="A17" s="260">
        <v>3</v>
      </c>
      <c r="B17" s="216" t="s">
        <v>422</v>
      </c>
      <c r="C17" s="246" t="s">
        <v>423</v>
      </c>
      <c r="D17" s="220" t="s">
        <v>238</v>
      </c>
      <c r="E17" s="225">
        <v>17</v>
      </c>
      <c r="F17" s="237"/>
      <c r="G17" s="234">
        <f>ROUND(E17*F17,2)</f>
        <v>0</v>
      </c>
      <c r="H17" s="234">
        <v>21</v>
      </c>
      <c r="I17" s="234">
        <f>G17*(1+H17/100)</f>
        <v>0</v>
      </c>
      <c r="J17" s="235" t="s">
        <v>189</v>
      </c>
      <c r="K17" s="262" t="s">
        <v>134</v>
      </c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 t="s">
        <v>135</v>
      </c>
      <c r="AF17" s="200"/>
      <c r="AG17" s="200"/>
      <c r="AH17" s="200"/>
      <c r="AI17" s="200"/>
      <c r="AJ17" s="200"/>
      <c r="AK17" s="200"/>
      <c r="AL17" s="200"/>
      <c r="AM17" s="200">
        <v>21</v>
      </c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</row>
    <row r="18" spans="1:60" ht="22.5" outlineLevel="1" x14ac:dyDescent="0.2">
      <c r="A18" s="260">
        <v>4</v>
      </c>
      <c r="B18" s="216" t="s">
        <v>424</v>
      </c>
      <c r="C18" s="246" t="s">
        <v>425</v>
      </c>
      <c r="D18" s="220" t="s">
        <v>238</v>
      </c>
      <c r="E18" s="225">
        <v>18</v>
      </c>
      <c r="F18" s="237"/>
      <c r="G18" s="234">
        <f>ROUND(E18*F18,2)</f>
        <v>0</v>
      </c>
      <c r="H18" s="234">
        <v>21</v>
      </c>
      <c r="I18" s="234">
        <f>G18*(1+H18/100)</f>
        <v>0</v>
      </c>
      <c r="J18" s="235" t="s">
        <v>265</v>
      </c>
      <c r="K18" s="262" t="s">
        <v>134</v>
      </c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 t="s">
        <v>266</v>
      </c>
      <c r="AF18" s="200"/>
      <c r="AG18" s="200"/>
      <c r="AH18" s="200"/>
      <c r="AI18" s="200"/>
      <c r="AJ18" s="200"/>
      <c r="AK18" s="200"/>
      <c r="AL18" s="200"/>
      <c r="AM18" s="200">
        <v>21</v>
      </c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</row>
    <row r="19" spans="1:60" outlineLevel="1" x14ac:dyDescent="0.2">
      <c r="A19" s="260">
        <v>5</v>
      </c>
      <c r="B19" s="216" t="s">
        <v>426</v>
      </c>
      <c r="C19" s="246" t="s">
        <v>427</v>
      </c>
      <c r="D19" s="220" t="s">
        <v>230</v>
      </c>
      <c r="E19" s="225">
        <v>2</v>
      </c>
      <c r="F19" s="237"/>
      <c r="G19" s="234">
        <f>ROUND(E19*F19,2)</f>
        <v>0</v>
      </c>
      <c r="H19" s="234">
        <v>21</v>
      </c>
      <c r="I19" s="234">
        <f>G19*(1+H19/100)</f>
        <v>0</v>
      </c>
      <c r="J19" s="235" t="s">
        <v>265</v>
      </c>
      <c r="K19" s="262" t="s">
        <v>134</v>
      </c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 t="s">
        <v>266</v>
      </c>
      <c r="AF19" s="200"/>
      <c r="AG19" s="200"/>
      <c r="AH19" s="200"/>
      <c r="AI19" s="200"/>
      <c r="AJ19" s="200"/>
      <c r="AK19" s="200"/>
      <c r="AL19" s="200"/>
      <c r="AM19" s="200">
        <v>21</v>
      </c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</row>
    <row r="20" spans="1:60" x14ac:dyDescent="0.2">
      <c r="A20" s="255" t="s">
        <v>124</v>
      </c>
      <c r="B20" s="215" t="s">
        <v>73</v>
      </c>
      <c r="C20" s="243" t="s">
        <v>74</v>
      </c>
      <c r="D20" s="218"/>
      <c r="E20" s="223"/>
      <c r="F20" s="240">
        <f>SUM(G21:G35)</f>
        <v>0</v>
      </c>
      <c r="G20" s="241"/>
      <c r="H20" s="230"/>
      <c r="I20" s="230">
        <f>SUM(I21:I35)</f>
        <v>0</v>
      </c>
      <c r="J20" s="231"/>
      <c r="K20" s="261"/>
      <c r="AE20" t="s">
        <v>125</v>
      </c>
    </row>
    <row r="21" spans="1:60" outlineLevel="1" x14ac:dyDescent="0.2">
      <c r="A21" s="256"/>
      <c r="B21" s="212" t="s">
        <v>246</v>
      </c>
      <c r="C21" s="244"/>
      <c r="D21" s="219"/>
      <c r="E21" s="224"/>
      <c r="F21" s="232"/>
      <c r="G21" s="233"/>
      <c r="H21" s="234"/>
      <c r="I21" s="234"/>
      <c r="J21" s="235"/>
      <c r="K21" s="262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>
        <v>0</v>
      </c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</row>
    <row r="22" spans="1:60" outlineLevel="1" x14ac:dyDescent="0.2">
      <c r="A22" s="256"/>
      <c r="B22" s="213" t="s">
        <v>247</v>
      </c>
      <c r="C22" s="245"/>
      <c r="D22" s="257"/>
      <c r="E22" s="258"/>
      <c r="F22" s="259"/>
      <c r="G22" s="236"/>
      <c r="H22" s="234"/>
      <c r="I22" s="234"/>
      <c r="J22" s="235"/>
      <c r="K22" s="262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 t="s">
        <v>128</v>
      </c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</row>
    <row r="23" spans="1:60" outlineLevel="1" x14ac:dyDescent="0.2">
      <c r="A23" s="256"/>
      <c r="B23" s="213" t="s">
        <v>248</v>
      </c>
      <c r="C23" s="245"/>
      <c r="D23" s="257"/>
      <c r="E23" s="258"/>
      <c r="F23" s="259"/>
      <c r="G23" s="236"/>
      <c r="H23" s="234"/>
      <c r="I23" s="234"/>
      <c r="J23" s="235"/>
      <c r="K23" s="262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>
        <v>1</v>
      </c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</row>
    <row r="24" spans="1:60" outlineLevel="1" x14ac:dyDescent="0.2">
      <c r="A24" s="260">
        <v>6</v>
      </c>
      <c r="B24" s="216" t="s">
        <v>249</v>
      </c>
      <c r="C24" s="246" t="s">
        <v>250</v>
      </c>
      <c r="D24" s="220" t="s">
        <v>251</v>
      </c>
      <c r="E24" s="225">
        <v>5.0400000000000002E-3</v>
      </c>
      <c r="F24" s="237"/>
      <c r="G24" s="234">
        <f>ROUND(E24*F24,2)</f>
        <v>0</v>
      </c>
      <c r="H24" s="234">
        <v>21</v>
      </c>
      <c r="I24" s="234">
        <f>G24*(1+H24/100)</f>
        <v>0</v>
      </c>
      <c r="J24" s="235" t="s">
        <v>210</v>
      </c>
      <c r="K24" s="262" t="s">
        <v>134</v>
      </c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 t="s">
        <v>135</v>
      </c>
      <c r="AF24" s="200"/>
      <c r="AG24" s="200"/>
      <c r="AH24" s="200"/>
      <c r="AI24" s="200"/>
      <c r="AJ24" s="200"/>
      <c r="AK24" s="200"/>
      <c r="AL24" s="200"/>
      <c r="AM24" s="200">
        <v>21</v>
      </c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</row>
    <row r="25" spans="1:60" outlineLevel="1" x14ac:dyDescent="0.2">
      <c r="A25" s="256"/>
      <c r="B25" s="217"/>
      <c r="C25" s="247" t="s">
        <v>252</v>
      </c>
      <c r="D25" s="221"/>
      <c r="E25" s="226"/>
      <c r="F25" s="234"/>
      <c r="G25" s="234"/>
      <c r="H25" s="234"/>
      <c r="I25" s="234"/>
      <c r="J25" s="235"/>
      <c r="K25" s="262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</row>
    <row r="26" spans="1:60" outlineLevel="1" x14ac:dyDescent="0.2">
      <c r="A26" s="256"/>
      <c r="B26" s="217"/>
      <c r="C26" s="247" t="s">
        <v>428</v>
      </c>
      <c r="D26" s="221"/>
      <c r="E26" s="226"/>
      <c r="F26" s="234"/>
      <c r="G26" s="234"/>
      <c r="H26" s="234"/>
      <c r="I26" s="234"/>
      <c r="J26" s="235"/>
      <c r="K26" s="262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</row>
    <row r="27" spans="1:60" outlineLevel="1" x14ac:dyDescent="0.2">
      <c r="A27" s="256"/>
      <c r="B27" s="217"/>
      <c r="C27" s="247" t="s">
        <v>429</v>
      </c>
      <c r="D27" s="221"/>
      <c r="E27" s="226">
        <v>5.0400000000000002E-3</v>
      </c>
      <c r="F27" s="234"/>
      <c r="G27" s="234"/>
      <c r="H27" s="234"/>
      <c r="I27" s="234"/>
      <c r="J27" s="235"/>
      <c r="K27" s="262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</row>
    <row r="28" spans="1:60" outlineLevel="1" x14ac:dyDescent="0.2">
      <c r="A28" s="256"/>
      <c r="B28" s="213" t="s">
        <v>246</v>
      </c>
      <c r="C28" s="245"/>
      <c r="D28" s="257"/>
      <c r="E28" s="258"/>
      <c r="F28" s="259"/>
      <c r="G28" s="236"/>
      <c r="H28" s="234"/>
      <c r="I28" s="234"/>
      <c r="J28" s="235"/>
      <c r="K28" s="262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>
        <v>0</v>
      </c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</row>
    <row r="29" spans="1:60" outlineLevel="1" x14ac:dyDescent="0.2">
      <c r="A29" s="256"/>
      <c r="B29" s="213" t="s">
        <v>247</v>
      </c>
      <c r="C29" s="245"/>
      <c r="D29" s="257"/>
      <c r="E29" s="258"/>
      <c r="F29" s="259"/>
      <c r="G29" s="236"/>
      <c r="H29" s="234"/>
      <c r="I29" s="234"/>
      <c r="J29" s="235"/>
      <c r="K29" s="262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 t="s">
        <v>128</v>
      </c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</row>
    <row r="30" spans="1:60" outlineLevel="1" x14ac:dyDescent="0.2">
      <c r="A30" s="256"/>
      <c r="B30" s="213" t="s">
        <v>248</v>
      </c>
      <c r="C30" s="245"/>
      <c r="D30" s="257"/>
      <c r="E30" s="258"/>
      <c r="F30" s="259"/>
      <c r="G30" s="236"/>
      <c r="H30" s="234"/>
      <c r="I30" s="234"/>
      <c r="J30" s="235"/>
      <c r="K30" s="262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>
        <v>1</v>
      </c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</row>
    <row r="31" spans="1:60" outlineLevel="1" x14ac:dyDescent="0.2">
      <c r="A31" s="256"/>
      <c r="B31" s="213" t="s">
        <v>255</v>
      </c>
      <c r="C31" s="245"/>
      <c r="D31" s="257"/>
      <c r="E31" s="258"/>
      <c r="F31" s="259"/>
      <c r="G31" s="236"/>
      <c r="H31" s="234"/>
      <c r="I31" s="234"/>
      <c r="J31" s="235"/>
      <c r="K31" s="262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>
        <v>2</v>
      </c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</row>
    <row r="32" spans="1:60" outlineLevel="1" x14ac:dyDescent="0.2">
      <c r="A32" s="260">
        <v>7</v>
      </c>
      <c r="B32" s="216" t="s">
        <v>256</v>
      </c>
      <c r="C32" s="246" t="s">
        <v>257</v>
      </c>
      <c r="D32" s="220" t="s">
        <v>251</v>
      </c>
      <c r="E32" s="225">
        <v>5.0400000000000002E-3</v>
      </c>
      <c r="F32" s="237"/>
      <c r="G32" s="234">
        <f>ROUND(E32*F32,2)</f>
        <v>0</v>
      </c>
      <c r="H32" s="234">
        <v>21</v>
      </c>
      <c r="I32" s="234">
        <f>G32*(1+H32/100)</f>
        <v>0</v>
      </c>
      <c r="J32" s="235" t="s">
        <v>210</v>
      </c>
      <c r="K32" s="262" t="s">
        <v>134</v>
      </c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 t="s">
        <v>135</v>
      </c>
      <c r="AF32" s="200"/>
      <c r="AG32" s="200"/>
      <c r="AH32" s="200"/>
      <c r="AI32" s="200"/>
      <c r="AJ32" s="200"/>
      <c r="AK32" s="200"/>
      <c r="AL32" s="200"/>
      <c r="AM32" s="200">
        <v>21</v>
      </c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</row>
    <row r="33" spans="1:60" outlineLevel="1" x14ac:dyDescent="0.2">
      <c r="A33" s="256"/>
      <c r="B33" s="217"/>
      <c r="C33" s="247" t="s">
        <v>252</v>
      </c>
      <c r="D33" s="221"/>
      <c r="E33" s="226"/>
      <c r="F33" s="234"/>
      <c r="G33" s="234"/>
      <c r="H33" s="234"/>
      <c r="I33" s="234"/>
      <c r="J33" s="235"/>
      <c r="K33" s="262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</row>
    <row r="34" spans="1:60" outlineLevel="1" x14ac:dyDescent="0.2">
      <c r="A34" s="256"/>
      <c r="B34" s="217"/>
      <c r="C34" s="247" t="s">
        <v>428</v>
      </c>
      <c r="D34" s="221"/>
      <c r="E34" s="226"/>
      <c r="F34" s="234"/>
      <c r="G34" s="234"/>
      <c r="H34" s="234"/>
      <c r="I34" s="234"/>
      <c r="J34" s="235"/>
      <c r="K34" s="262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</row>
    <row r="35" spans="1:60" outlineLevel="1" x14ac:dyDescent="0.2">
      <c r="A35" s="256"/>
      <c r="B35" s="217"/>
      <c r="C35" s="247" t="s">
        <v>429</v>
      </c>
      <c r="D35" s="221"/>
      <c r="E35" s="226">
        <v>5.0400000000000002E-3</v>
      </c>
      <c r="F35" s="234"/>
      <c r="G35" s="234"/>
      <c r="H35" s="234"/>
      <c r="I35" s="234"/>
      <c r="J35" s="235"/>
      <c r="K35" s="262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</row>
    <row r="36" spans="1:60" x14ac:dyDescent="0.2">
      <c r="A36" s="255" t="s">
        <v>124</v>
      </c>
      <c r="B36" s="215" t="s">
        <v>77</v>
      </c>
      <c r="C36" s="243" t="s">
        <v>78</v>
      </c>
      <c r="D36" s="218"/>
      <c r="E36" s="223"/>
      <c r="F36" s="240">
        <f>SUM(G37:G68)</f>
        <v>0</v>
      </c>
      <c r="G36" s="241"/>
      <c r="H36" s="230"/>
      <c r="I36" s="230">
        <f>SUM(I37:I68)</f>
        <v>0</v>
      </c>
      <c r="J36" s="231"/>
      <c r="K36" s="261"/>
      <c r="AE36" t="s">
        <v>125</v>
      </c>
    </row>
    <row r="37" spans="1:60" outlineLevel="1" x14ac:dyDescent="0.2">
      <c r="A37" s="256"/>
      <c r="B37" s="212" t="s">
        <v>430</v>
      </c>
      <c r="C37" s="244"/>
      <c r="D37" s="219"/>
      <c r="E37" s="224"/>
      <c r="F37" s="232"/>
      <c r="G37" s="233"/>
      <c r="H37" s="234"/>
      <c r="I37" s="234"/>
      <c r="J37" s="235"/>
      <c r="K37" s="262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>
        <v>0</v>
      </c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</row>
    <row r="38" spans="1:60" outlineLevel="1" x14ac:dyDescent="0.2">
      <c r="A38" s="256"/>
      <c r="B38" s="213" t="s">
        <v>431</v>
      </c>
      <c r="C38" s="245"/>
      <c r="D38" s="257"/>
      <c r="E38" s="258"/>
      <c r="F38" s="259"/>
      <c r="G38" s="236"/>
      <c r="H38" s="234"/>
      <c r="I38" s="234"/>
      <c r="J38" s="235"/>
      <c r="K38" s="262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 t="s">
        <v>128</v>
      </c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</row>
    <row r="39" spans="1:60" outlineLevel="1" x14ac:dyDescent="0.2">
      <c r="A39" s="256"/>
      <c r="B39" s="213" t="s">
        <v>432</v>
      </c>
      <c r="C39" s="245"/>
      <c r="D39" s="257"/>
      <c r="E39" s="258"/>
      <c r="F39" s="259"/>
      <c r="G39" s="236"/>
      <c r="H39" s="234"/>
      <c r="I39" s="234"/>
      <c r="J39" s="235"/>
      <c r="K39" s="262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>
        <v>1</v>
      </c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</row>
    <row r="40" spans="1:60" outlineLevel="1" x14ac:dyDescent="0.2">
      <c r="A40" s="260">
        <v>8</v>
      </c>
      <c r="B40" s="216" t="s">
        <v>433</v>
      </c>
      <c r="C40" s="246" t="s">
        <v>434</v>
      </c>
      <c r="D40" s="220" t="s">
        <v>132</v>
      </c>
      <c r="E40" s="225">
        <v>3.5092300000000001</v>
      </c>
      <c r="F40" s="237"/>
      <c r="G40" s="234">
        <f>ROUND(E40*F40,2)</f>
        <v>0</v>
      </c>
      <c r="H40" s="234">
        <v>21</v>
      </c>
      <c r="I40" s="234">
        <f>G40*(1+H40/100)</f>
        <v>0</v>
      </c>
      <c r="J40" s="235" t="s">
        <v>435</v>
      </c>
      <c r="K40" s="262" t="s">
        <v>134</v>
      </c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 t="s">
        <v>135</v>
      </c>
      <c r="AF40" s="200"/>
      <c r="AG40" s="200"/>
      <c r="AH40" s="200"/>
      <c r="AI40" s="200"/>
      <c r="AJ40" s="200"/>
      <c r="AK40" s="200"/>
      <c r="AL40" s="200"/>
      <c r="AM40" s="200">
        <v>21</v>
      </c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</row>
    <row r="41" spans="1:60" outlineLevel="1" x14ac:dyDescent="0.2">
      <c r="A41" s="256"/>
      <c r="B41" s="217"/>
      <c r="C41" s="248" t="s">
        <v>436</v>
      </c>
      <c r="D41" s="222"/>
      <c r="E41" s="227"/>
      <c r="F41" s="238"/>
      <c r="G41" s="239"/>
      <c r="H41" s="234"/>
      <c r="I41" s="234"/>
      <c r="J41" s="235"/>
      <c r="K41" s="262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5" t="str">
        <f>C41</f>
        <v>Včetně pomocného lešení o výšce podlahy do 1900 mm a pro zatížení do 1,5 kPa.</v>
      </c>
      <c r="BB41" s="200"/>
      <c r="BC41" s="200"/>
      <c r="BD41" s="200"/>
      <c r="BE41" s="200"/>
      <c r="BF41" s="200"/>
      <c r="BG41" s="200"/>
      <c r="BH41" s="200"/>
    </row>
    <row r="42" spans="1:60" outlineLevel="1" x14ac:dyDescent="0.2">
      <c r="A42" s="256"/>
      <c r="B42" s="217"/>
      <c r="C42" s="247" t="s">
        <v>437</v>
      </c>
      <c r="D42" s="221"/>
      <c r="E42" s="226">
        <v>3.5092300000000001</v>
      </c>
      <c r="F42" s="234"/>
      <c r="G42" s="234"/>
      <c r="H42" s="234"/>
      <c r="I42" s="234"/>
      <c r="J42" s="235"/>
      <c r="K42" s="262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</row>
    <row r="43" spans="1:60" outlineLevel="1" x14ac:dyDescent="0.2">
      <c r="A43" s="256"/>
      <c r="B43" s="213" t="s">
        <v>438</v>
      </c>
      <c r="C43" s="245"/>
      <c r="D43" s="257"/>
      <c r="E43" s="258"/>
      <c r="F43" s="259"/>
      <c r="G43" s="236"/>
      <c r="H43" s="234"/>
      <c r="I43" s="234"/>
      <c r="J43" s="235"/>
      <c r="K43" s="262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>
        <v>0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</row>
    <row r="44" spans="1:60" outlineLevel="1" x14ac:dyDescent="0.2">
      <c r="A44" s="260">
        <v>9</v>
      </c>
      <c r="B44" s="216" t="s">
        <v>439</v>
      </c>
      <c r="C44" s="246" t="s">
        <v>440</v>
      </c>
      <c r="D44" s="220" t="s">
        <v>230</v>
      </c>
      <c r="E44" s="225">
        <v>39</v>
      </c>
      <c r="F44" s="237"/>
      <c r="G44" s="234">
        <f>ROUND(E44*F44,2)</f>
        <v>0</v>
      </c>
      <c r="H44" s="234">
        <v>21</v>
      </c>
      <c r="I44" s="234">
        <f>G44*(1+H44/100)</f>
        <v>0</v>
      </c>
      <c r="J44" s="235" t="s">
        <v>435</v>
      </c>
      <c r="K44" s="262" t="s">
        <v>134</v>
      </c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 t="s">
        <v>135</v>
      </c>
      <c r="AF44" s="200"/>
      <c r="AG44" s="200"/>
      <c r="AH44" s="200"/>
      <c r="AI44" s="200"/>
      <c r="AJ44" s="200"/>
      <c r="AK44" s="200"/>
      <c r="AL44" s="200"/>
      <c r="AM44" s="200">
        <v>21</v>
      </c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</row>
    <row r="45" spans="1:60" ht="22.5" outlineLevel="1" x14ac:dyDescent="0.2">
      <c r="A45" s="256"/>
      <c r="B45" s="217"/>
      <c r="C45" s="248" t="s">
        <v>441</v>
      </c>
      <c r="D45" s="222"/>
      <c r="E45" s="227"/>
      <c r="F45" s="238"/>
      <c r="G45" s="239"/>
      <c r="H45" s="234"/>
      <c r="I45" s="234"/>
      <c r="J45" s="235"/>
      <c r="K45" s="262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5" t="str">
        <f>C45</f>
        <v>Montáž manžety ke stěně nebo stropu pomocí rozpěrné hmoždinky se šroubem. Cena obsahuje i dodávku manžety a spojovacích prostředků.</v>
      </c>
      <c r="BB45" s="200"/>
      <c r="BC45" s="200"/>
      <c r="BD45" s="200"/>
      <c r="BE45" s="200"/>
      <c r="BF45" s="200"/>
      <c r="BG45" s="200"/>
      <c r="BH45" s="200"/>
    </row>
    <row r="46" spans="1:60" outlineLevel="1" x14ac:dyDescent="0.2">
      <c r="A46" s="256"/>
      <c r="B46" s="217"/>
      <c r="C46" s="247" t="s">
        <v>442</v>
      </c>
      <c r="D46" s="221"/>
      <c r="E46" s="226">
        <v>39</v>
      </c>
      <c r="F46" s="234"/>
      <c r="G46" s="234"/>
      <c r="H46" s="234"/>
      <c r="I46" s="234"/>
      <c r="J46" s="235"/>
      <c r="K46" s="262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</row>
    <row r="47" spans="1:60" ht="33.75" outlineLevel="1" x14ac:dyDescent="0.2">
      <c r="A47" s="260">
        <v>10</v>
      </c>
      <c r="B47" s="216" t="s">
        <v>443</v>
      </c>
      <c r="C47" s="246" t="s">
        <v>444</v>
      </c>
      <c r="D47" s="220" t="s">
        <v>238</v>
      </c>
      <c r="E47" s="225">
        <v>41.03</v>
      </c>
      <c r="F47" s="237"/>
      <c r="G47" s="234">
        <f>ROUND(E47*F47,2)</f>
        <v>0</v>
      </c>
      <c r="H47" s="234">
        <v>21</v>
      </c>
      <c r="I47" s="234">
        <f>G47*(1+H47/100)</f>
        <v>0</v>
      </c>
      <c r="J47" s="235" t="s">
        <v>265</v>
      </c>
      <c r="K47" s="262" t="s">
        <v>134</v>
      </c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 t="s">
        <v>266</v>
      </c>
      <c r="AF47" s="200"/>
      <c r="AG47" s="200"/>
      <c r="AH47" s="200"/>
      <c r="AI47" s="200"/>
      <c r="AJ47" s="200"/>
      <c r="AK47" s="200"/>
      <c r="AL47" s="200"/>
      <c r="AM47" s="200">
        <v>21</v>
      </c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</row>
    <row r="48" spans="1:60" outlineLevel="1" x14ac:dyDescent="0.2">
      <c r="A48" s="256"/>
      <c r="B48" s="217"/>
      <c r="C48" s="247" t="s">
        <v>445</v>
      </c>
      <c r="D48" s="221"/>
      <c r="E48" s="226">
        <v>41.03</v>
      </c>
      <c r="F48" s="234"/>
      <c r="G48" s="234"/>
      <c r="H48" s="234"/>
      <c r="I48" s="234"/>
      <c r="J48" s="235"/>
      <c r="K48" s="262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</row>
    <row r="49" spans="1:60" ht="33.75" outlineLevel="1" x14ac:dyDescent="0.2">
      <c r="A49" s="260">
        <v>11</v>
      </c>
      <c r="B49" s="216" t="s">
        <v>446</v>
      </c>
      <c r="C49" s="246" t="s">
        <v>447</v>
      </c>
      <c r="D49" s="220" t="s">
        <v>238</v>
      </c>
      <c r="E49" s="225">
        <v>30.36</v>
      </c>
      <c r="F49" s="237"/>
      <c r="G49" s="234">
        <f>ROUND(E49*F49,2)</f>
        <v>0</v>
      </c>
      <c r="H49" s="234">
        <v>21</v>
      </c>
      <c r="I49" s="234">
        <f>G49*(1+H49/100)</f>
        <v>0</v>
      </c>
      <c r="J49" s="235" t="s">
        <v>265</v>
      </c>
      <c r="K49" s="262" t="s">
        <v>134</v>
      </c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 t="s">
        <v>266</v>
      </c>
      <c r="AF49" s="200"/>
      <c r="AG49" s="200"/>
      <c r="AH49" s="200"/>
      <c r="AI49" s="200"/>
      <c r="AJ49" s="200"/>
      <c r="AK49" s="200"/>
      <c r="AL49" s="200"/>
      <c r="AM49" s="200">
        <v>21</v>
      </c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</row>
    <row r="50" spans="1:60" outlineLevel="1" x14ac:dyDescent="0.2">
      <c r="A50" s="256"/>
      <c r="B50" s="217"/>
      <c r="C50" s="247" t="s">
        <v>448</v>
      </c>
      <c r="D50" s="221"/>
      <c r="E50" s="226">
        <v>30.36</v>
      </c>
      <c r="F50" s="234"/>
      <c r="G50" s="234"/>
      <c r="H50" s="234"/>
      <c r="I50" s="234"/>
      <c r="J50" s="235"/>
      <c r="K50" s="262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</row>
    <row r="51" spans="1:60" outlineLevel="1" x14ac:dyDescent="0.2">
      <c r="A51" s="256"/>
      <c r="B51" s="213" t="s">
        <v>449</v>
      </c>
      <c r="C51" s="245"/>
      <c r="D51" s="257"/>
      <c r="E51" s="258"/>
      <c r="F51" s="259"/>
      <c r="G51" s="236"/>
      <c r="H51" s="234"/>
      <c r="I51" s="234"/>
      <c r="J51" s="235"/>
      <c r="K51" s="262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>
        <v>0</v>
      </c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</row>
    <row r="52" spans="1:60" outlineLevel="1" x14ac:dyDescent="0.2">
      <c r="A52" s="256"/>
      <c r="B52" s="213" t="s">
        <v>308</v>
      </c>
      <c r="C52" s="245"/>
      <c r="D52" s="257"/>
      <c r="E52" s="258"/>
      <c r="F52" s="259"/>
      <c r="G52" s="236"/>
      <c r="H52" s="234"/>
      <c r="I52" s="234"/>
      <c r="J52" s="235"/>
      <c r="K52" s="262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 t="s">
        <v>128</v>
      </c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  <c r="BH52" s="200"/>
    </row>
    <row r="53" spans="1:60" outlineLevel="1" x14ac:dyDescent="0.2">
      <c r="A53" s="260">
        <v>12</v>
      </c>
      <c r="B53" s="216" t="s">
        <v>450</v>
      </c>
      <c r="C53" s="246" t="s">
        <v>310</v>
      </c>
      <c r="D53" s="220" t="s">
        <v>251</v>
      </c>
      <c r="E53" s="225">
        <v>3.9609999999999999E-2</v>
      </c>
      <c r="F53" s="237"/>
      <c r="G53" s="234">
        <f>ROUND(E53*F53,2)</f>
        <v>0</v>
      </c>
      <c r="H53" s="234">
        <v>21</v>
      </c>
      <c r="I53" s="234">
        <f>G53*(1+H53/100)</f>
        <v>0</v>
      </c>
      <c r="J53" s="235" t="s">
        <v>435</v>
      </c>
      <c r="K53" s="262" t="s">
        <v>134</v>
      </c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 t="s">
        <v>135</v>
      </c>
      <c r="AF53" s="200"/>
      <c r="AG53" s="200"/>
      <c r="AH53" s="200"/>
      <c r="AI53" s="200"/>
      <c r="AJ53" s="200"/>
      <c r="AK53" s="200"/>
      <c r="AL53" s="200"/>
      <c r="AM53" s="200">
        <v>21</v>
      </c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</row>
    <row r="54" spans="1:60" outlineLevel="1" x14ac:dyDescent="0.2">
      <c r="A54" s="256"/>
      <c r="B54" s="217"/>
      <c r="C54" s="247" t="s">
        <v>252</v>
      </c>
      <c r="D54" s="221"/>
      <c r="E54" s="226"/>
      <c r="F54" s="234"/>
      <c r="G54" s="234"/>
      <c r="H54" s="234"/>
      <c r="I54" s="234"/>
      <c r="J54" s="235"/>
      <c r="K54" s="262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</row>
    <row r="55" spans="1:60" outlineLevel="1" x14ac:dyDescent="0.2">
      <c r="A55" s="256"/>
      <c r="B55" s="217"/>
      <c r="C55" s="247" t="s">
        <v>451</v>
      </c>
      <c r="D55" s="221"/>
      <c r="E55" s="226"/>
      <c r="F55" s="234"/>
      <c r="G55" s="234"/>
      <c r="H55" s="234"/>
      <c r="I55" s="234"/>
      <c r="J55" s="235"/>
      <c r="K55" s="262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</row>
    <row r="56" spans="1:60" outlineLevel="1" x14ac:dyDescent="0.2">
      <c r="A56" s="256"/>
      <c r="B56" s="217"/>
      <c r="C56" s="247" t="s">
        <v>452</v>
      </c>
      <c r="D56" s="221"/>
      <c r="E56" s="226">
        <v>3.9609999999999999E-2</v>
      </c>
      <c r="F56" s="234"/>
      <c r="G56" s="234"/>
      <c r="H56" s="234"/>
      <c r="I56" s="234"/>
      <c r="J56" s="235"/>
      <c r="K56" s="262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</row>
    <row r="57" spans="1:60" outlineLevel="1" x14ac:dyDescent="0.2">
      <c r="A57" s="256"/>
      <c r="B57" s="213" t="s">
        <v>453</v>
      </c>
      <c r="C57" s="245"/>
      <c r="D57" s="257"/>
      <c r="E57" s="258"/>
      <c r="F57" s="259"/>
      <c r="G57" s="236"/>
      <c r="H57" s="234"/>
      <c r="I57" s="234"/>
      <c r="J57" s="235"/>
      <c r="K57" s="262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>
        <v>1</v>
      </c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</row>
    <row r="58" spans="1:60" outlineLevel="1" x14ac:dyDescent="0.2">
      <c r="A58" s="260">
        <v>13</v>
      </c>
      <c r="B58" s="216" t="s">
        <v>454</v>
      </c>
      <c r="C58" s="246" t="s">
        <v>455</v>
      </c>
      <c r="D58" s="220" t="s">
        <v>251</v>
      </c>
      <c r="E58" s="225">
        <v>3.9609999999999999E-2</v>
      </c>
      <c r="F58" s="237"/>
      <c r="G58" s="234">
        <f>ROUND(E58*F58,2)</f>
        <v>0</v>
      </c>
      <c r="H58" s="234">
        <v>21</v>
      </c>
      <c r="I58" s="234">
        <f>G58*(1+H58/100)</f>
        <v>0</v>
      </c>
      <c r="J58" s="235" t="s">
        <v>435</v>
      </c>
      <c r="K58" s="262" t="s">
        <v>134</v>
      </c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 t="s">
        <v>135</v>
      </c>
      <c r="AF58" s="200"/>
      <c r="AG58" s="200"/>
      <c r="AH58" s="200"/>
      <c r="AI58" s="200"/>
      <c r="AJ58" s="200"/>
      <c r="AK58" s="200"/>
      <c r="AL58" s="200"/>
      <c r="AM58" s="200">
        <v>21</v>
      </c>
      <c r="AN58" s="200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0"/>
      <c r="BG58" s="200"/>
      <c r="BH58" s="200"/>
    </row>
    <row r="59" spans="1:60" outlineLevel="1" x14ac:dyDescent="0.2">
      <c r="A59" s="256"/>
      <c r="B59" s="217"/>
      <c r="C59" s="247" t="s">
        <v>252</v>
      </c>
      <c r="D59" s="221"/>
      <c r="E59" s="226"/>
      <c r="F59" s="234"/>
      <c r="G59" s="234"/>
      <c r="H59" s="234"/>
      <c r="I59" s="234"/>
      <c r="J59" s="235"/>
      <c r="K59" s="262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</row>
    <row r="60" spans="1:60" outlineLevel="1" x14ac:dyDescent="0.2">
      <c r="A60" s="256"/>
      <c r="B60" s="217"/>
      <c r="C60" s="247" t="s">
        <v>451</v>
      </c>
      <c r="D60" s="221"/>
      <c r="E60" s="226"/>
      <c r="F60" s="234"/>
      <c r="G60" s="234"/>
      <c r="H60" s="234"/>
      <c r="I60" s="234"/>
      <c r="J60" s="235"/>
      <c r="K60" s="262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</row>
    <row r="61" spans="1:60" outlineLevel="1" x14ac:dyDescent="0.2">
      <c r="A61" s="256"/>
      <c r="B61" s="217"/>
      <c r="C61" s="247" t="s">
        <v>452</v>
      </c>
      <c r="D61" s="221"/>
      <c r="E61" s="226">
        <v>3.9609999999999999E-2</v>
      </c>
      <c r="F61" s="234"/>
      <c r="G61" s="234"/>
      <c r="H61" s="234"/>
      <c r="I61" s="234"/>
      <c r="J61" s="235"/>
      <c r="K61" s="262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</row>
    <row r="62" spans="1:60" outlineLevel="1" x14ac:dyDescent="0.2">
      <c r="A62" s="256"/>
      <c r="B62" s="213" t="s">
        <v>449</v>
      </c>
      <c r="C62" s="245"/>
      <c r="D62" s="257"/>
      <c r="E62" s="258"/>
      <c r="F62" s="259"/>
      <c r="G62" s="236"/>
      <c r="H62" s="234"/>
      <c r="I62" s="234"/>
      <c r="J62" s="235"/>
      <c r="K62" s="262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>
        <v>0</v>
      </c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</row>
    <row r="63" spans="1:60" outlineLevel="1" x14ac:dyDescent="0.2">
      <c r="A63" s="256"/>
      <c r="B63" s="213" t="s">
        <v>308</v>
      </c>
      <c r="C63" s="245"/>
      <c r="D63" s="257"/>
      <c r="E63" s="258"/>
      <c r="F63" s="259"/>
      <c r="G63" s="236"/>
      <c r="H63" s="234"/>
      <c r="I63" s="234"/>
      <c r="J63" s="235"/>
      <c r="K63" s="262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 t="s">
        <v>128</v>
      </c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</row>
    <row r="64" spans="1:60" outlineLevel="1" x14ac:dyDescent="0.2">
      <c r="A64" s="256"/>
      <c r="B64" s="213" t="s">
        <v>453</v>
      </c>
      <c r="C64" s="245"/>
      <c r="D64" s="257"/>
      <c r="E64" s="258"/>
      <c r="F64" s="259"/>
      <c r="G64" s="236"/>
      <c r="H64" s="234"/>
      <c r="I64" s="234"/>
      <c r="J64" s="235"/>
      <c r="K64" s="262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>
        <v>1</v>
      </c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</row>
    <row r="65" spans="1:60" outlineLevel="1" x14ac:dyDescent="0.2">
      <c r="A65" s="260">
        <v>14</v>
      </c>
      <c r="B65" s="216" t="s">
        <v>456</v>
      </c>
      <c r="C65" s="246" t="s">
        <v>277</v>
      </c>
      <c r="D65" s="220" t="s">
        <v>251</v>
      </c>
      <c r="E65" s="225">
        <v>0.19805</v>
      </c>
      <c r="F65" s="237"/>
      <c r="G65" s="234">
        <f>ROUND(E65*F65,2)</f>
        <v>0</v>
      </c>
      <c r="H65" s="234">
        <v>21</v>
      </c>
      <c r="I65" s="234">
        <f>G65*(1+H65/100)</f>
        <v>0</v>
      </c>
      <c r="J65" s="235" t="s">
        <v>435</v>
      </c>
      <c r="K65" s="262" t="s">
        <v>134</v>
      </c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 t="s">
        <v>135</v>
      </c>
      <c r="AF65" s="200"/>
      <c r="AG65" s="200"/>
      <c r="AH65" s="200"/>
      <c r="AI65" s="200"/>
      <c r="AJ65" s="200"/>
      <c r="AK65" s="200"/>
      <c r="AL65" s="200"/>
      <c r="AM65" s="200">
        <v>21</v>
      </c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</row>
    <row r="66" spans="1:60" outlineLevel="1" x14ac:dyDescent="0.2">
      <c r="A66" s="256"/>
      <c r="B66" s="217"/>
      <c r="C66" s="247" t="s">
        <v>252</v>
      </c>
      <c r="D66" s="221"/>
      <c r="E66" s="226"/>
      <c r="F66" s="234"/>
      <c r="G66" s="234"/>
      <c r="H66" s="234"/>
      <c r="I66" s="234"/>
      <c r="J66" s="235"/>
      <c r="K66" s="262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</row>
    <row r="67" spans="1:60" outlineLevel="1" x14ac:dyDescent="0.2">
      <c r="A67" s="256"/>
      <c r="B67" s="217"/>
      <c r="C67" s="247" t="s">
        <v>451</v>
      </c>
      <c r="D67" s="221"/>
      <c r="E67" s="226"/>
      <c r="F67" s="234"/>
      <c r="G67" s="234"/>
      <c r="H67" s="234"/>
      <c r="I67" s="234"/>
      <c r="J67" s="235"/>
      <c r="K67" s="262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</row>
    <row r="68" spans="1:60" outlineLevel="1" x14ac:dyDescent="0.2">
      <c r="A68" s="256"/>
      <c r="B68" s="217"/>
      <c r="C68" s="247" t="s">
        <v>457</v>
      </c>
      <c r="D68" s="221"/>
      <c r="E68" s="226">
        <v>0.19805</v>
      </c>
      <c r="F68" s="234"/>
      <c r="G68" s="234"/>
      <c r="H68" s="234"/>
      <c r="I68" s="234"/>
      <c r="J68" s="235"/>
      <c r="K68" s="262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0"/>
      <c r="AU68" s="200"/>
      <c r="AV68" s="200"/>
      <c r="AW68" s="200"/>
      <c r="AX68" s="200"/>
      <c r="AY68" s="200"/>
      <c r="AZ68" s="200"/>
      <c r="BA68" s="200"/>
      <c r="BB68" s="200"/>
      <c r="BC68" s="200"/>
      <c r="BD68" s="200"/>
      <c r="BE68" s="200"/>
      <c r="BF68" s="200"/>
      <c r="BG68" s="200"/>
      <c r="BH68" s="200"/>
    </row>
    <row r="69" spans="1:60" x14ac:dyDescent="0.2">
      <c r="A69" s="255" t="s">
        <v>124</v>
      </c>
      <c r="B69" s="215" t="s">
        <v>79</v>
      </c>
      <c r="C69" s="243" t="s">
        <v>80</v>
      </c>
      <c r="D69" s="218"/>
      <c r="E69" s="223"/>
      <c r="F69" s="240">
        <f>SUM(G70:G101)</f>
        <v>0</v>
      </c>
      <c r="G69" s="241"/>
      <c r="H69" s="230"/>
      <c r="I69" s="230">
        <f>SUM(I70:I101)</f>
        <v>0</v>
      </c>
      <c r="J69" s="231"/>
      <c r="K69" s="261"/>
      <c r="AE69" t="s">
        <v>125</v>
      </c>
    </row>
    <row r="70" spans="1:60" outlineLevel="1" x14ac:dyDescent="0.2">
      <c r="A70" s="256"/>
      <c r="B70" s="212" t="s">
        <v>458</v>
      </c>
      <c r="C70" s="244"/>
      <c r="D70" s="219"/>
      <c r="E70" s="224"/>
      <c r="F70" s="232"/>
      <c r="G70" s="233"/>
      <c r="H70" s="234"/>
      <c r="I70" s="234"/>
      <c r="J70" s="235"/>
      <c r="K70" s="262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>
        <v>0</v>
      </c>
      <c r="AD70" s="200"/>
      <c r="AE70" s="200"/>
      <c r="AF70" s="200"/>
      <c r="AG70" s="200"/>
      <c r="AH70" s="200"/>
      <c r="AI70" s="200"/>
      <c r="AJ70" s="200"/>
      <c r="AK70" s="200"/>
      <c r="AL70" s="200"/>
      <c r="AM70" s="200"/>
      <c r="AN70" s="200"/>
      <c r="AO70" s="200"/>
      <c r="AP70" s="200"/>
      <c r="AQ70" s="200"/>
      <c r="AR70" s="200"/>
      <c r="AS70" s="200"/>
      <c r="AT70" s="200"/>
      <c r="AU70" s="200"/>
      <c r="AV70" s="200"/>
      <c r="AW70" s="200"/>
      <c r="AX70" s="200"/>
      <c r="AY70" s="200"/>
      <c r="AZ70" s="200"/>
      <c r="BA70" s="200"/>
      <c r="BB70" s="200"/>
      <c r="BC70" s="200"/>
      <c r="BD70" s="200"/>
      <c r="BE70" s="200"/>
      <c r="BF70" s="200"/>
      <c r="BG70" s="200"/>
      <c r="BH70" s="200"/>
    </row>
    <row r="71" spans="1:60" outlineLevel="1" x14ac:dyDescent="0.2">
      <c r="A71" s="260">
        <v>15</v>
      </c>
      <c r="B71" s="216" t="s">
        <v>459</v>
      </c>
      <c r="C71" s="246" t="s">
        <v>460</v>
      </c>
      <c r="D71" s="220" t="s">
        <v>230</v>
      </c>
      <c r="E71" s="225">
        <v>2</v>
      </c>
      <c r="F71" s="237"/>
      <c r="G71" s="234">
        <f>ROUND(E71*F71,2)</f>
        <v>0</v>
      </c>
      <c r="H71" s="234">
        <v>21</v>
      </c>
      <c r="I71" s="234">
        <f>G71*(1+H71/100)</f>
        <v>0</v>
      </c>
      <c r="J71" s="235" t="s">
        <v>461</v>
      </c>
      <c r="K71" s="262" t="s">
        <v>134</v>
      </c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 t="s">
        <v>135</v>
      </c>
      <c r="AF71" s="200"/>
      <c r="AG71" s="200"/>
      <c r="AH71" s="200"/>
      <c r="AI71" s="200"/>
      <c r="AJ71" s="200"/>
      <c r="AK71" s="200"/>
      <c r="AL71" s="200"/>
      <c r="AM71" s="200">
        <v>21</v>
      </c>
      <c r="AN71" s="200"/>
      <c r="AO71" s="200"/>
      <c r="AP71" s="200"/>
      <c r="AQ71" s="200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</row>
    <row r="72" spans="1:60" outlineLevel="1" x14ac:dyDescent="0.2">
      <c r="A72" s="256"/>
      <c r="B72" s="217"/>
      <c r="C72" s="248" t="s">
        <v>436</v>
      </c>
      <c r="D72" s="222"/>
      <c r="E72" s="227"/>
      <c r="F72" s="238"/>
      <c r="G72" s="239"/>
      <c r="H72" s="234"/>
      <c r="I72" s="234"/>
      <c r="J72" s="235"/>
      <c r="K72" s="262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5" t="str">
        <f>C72</f>
        <v>Včetně pomocného lešení o výšce podlahy do 1900 mm a pro zatížení do 1,5 kPa.</v>
      </c>
      <c r="BB72" s="200"/>
      <c r="BC72" s="200"/>
      <c r="BD72" s="200"/>
      <c r="BE72" s="200"/>
      <c r="BF72" s="200"/>
      <c r="BG72" s="200"/>
      <c r="BH72" s="200"/>
    </row>
    <row r="73" spans="1:60" outlineLevel="1" x14ac:dyDescent="0.2">
      <c r="A73" s="256"/>
      <c r="B73" s="213" t="s">
        <v>462</v>
      </c>
      <c r="C73" s="245"/>
      <c r="D73" s="257"/>
      <c r="E73" s="258"/>
      <c r="F73" s="259"/>
      <c r="G73" s="236"/>
      <c r="H73" s="234"/>
      <c r="I73" s="234"/>
      <c r="J73" s="235"/>
      <c r="K73" s="262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>
        <v>0</v>
      </c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200"/>
      <c r="BC73" s="200"/>
      <c r="BD73" s="200"/>
      <c r="BE73" s="200"/>
      <c r="BF73" s="200"/>
      <c r="BG73" s="200"/>
      <c r="BH73" s="200"/>
    </row>
    <row r="74" spans="1:60" outlineLevel="1" x14ac:dyDescent="0.2">
      <c r="A74" s="260">
        <v>16</v>
      </c>
      <c r="B74" s="216" t="s">
        <v>463</v>
      </c>
      <c r="C74" s="246" t="s">
        <v>464</v>
      </c>
      <c r="D74" s="220" t="s">
        <v>238</v>
      </c>
      <c r="E74" s="225">
        <v>2</v>
      </c>
      <c r="F74" s="237"/>
      <c r="G74" s="234">
        <f>ROUND(E74*F74,2)</f>
        <v>0</v>
      </c>
      <c r="H74" s="234">
        <v>21</v>
      </c>
      <c r="I74" s="234">
        <f>G74*(1+H74/100)</f>
        <v>0</v>
      </c>
      <c r="J74" s="235" t="s">
        <v>461</v>
      </c>
      <c r="K74" s="262" t="s">
        <v>134</v>
      </c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 t="s">
        <v>135</v>
      </c>
      <c r="AF74" s="200"/>
      <c r="AG74" s="200"/>
      <c r="AH74" s="200"/>
      <c r="AI74" s="200"/>
      <c r="AJ74" s="200"/>
      <c r="AK74" s="200"/>
      <c r="AL74" s="200"/>
      <c r="AM74" s="200">
        <v>21</v>
      </c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0"/>
      <c r="BD74" s="200"/>
      <c r="BE74" s="200"/>
      <c r="BF74" s="200"/>
      <c r="BG74" s="200"/>
      <c r="BH74" s="200"/>
    </row>
    <row r="75" spans="1:60" outlineLevel="1" x14ac:dyDescent="0.2">
      <c r="A75" s="256"/>
      <c r="B75" s="217"/>
      <c r="C75" s="248" t="s">
        <v>465</v>
      </c>
      <c r="D75" s="222"/>
      <c r="E75" s="227"/>
      <c r="F75" s="238"/>
      <c r="G75" s="239"/>
      <c r="H75" s="234"/>
      <c r="I75" s="234"/>
      <c r="J75" s="235"/>
      <c r="K75" s="262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5" t="str">
        <f>C75</f>
        <v>Potrubí včetně tvarovek. Bez zednických výpomocí.</v>
      </c>
      <c r="BB75" s="200"/>
      <c r="BC75" s="200"/>
      <c r="BD75" s="200"/>
      <c r="BE75" s="200"/>
      <c r="BF75" s="200"/>
      <c r="BG75" s="200"/>
      <c r="BH75" s="200"/>
    </row>
    <row r="76" spans="1:60" outlineLevel="1" x14ac:dyDescent="0.2">
      <c r="A76" s="260">
        <v>17</v>
      </c>
      <c r="B76" s="216" t="s">
        <v>466</v>
      </c>
      <c r="C76" s="246" t="s">
        <v>467</v>
      </c>
      <c r="D76" s="220" t="s">
        <v>238</v>
      </c>
      <c r="E76" s="225">
        <v>3</v>
      </c>
      <c r="F76" s="237"/>
      <c r="G76" s="234">
        <f>ROUND(E76*F76,2)</f>
        <v>0</v>
      </c>
      <c r="H76" s="234">
        <v>21</v>
      </c>
      <c r="I76" s="234">
        <f>G76*(1+H76/100)</f>
        <v>0</v>
      </c>
      <c r="J76" s="235" t="s">
        <v>461</v>
      </c>
      <c r="K76" s="262" t="s">
        <v>134</v>
      </c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 t="s">
        <v>135</v>
      </c>
      <c r="AF76" s="200"/>
      <c r="AG76" s="200"/>
      <c r="AH76" s="200"/>
      <c r="AI76" s="200"/>
      <c r="AJ76" s="200"/>
      <c r="AK76" s="200"/>
      <c r="AL76" s="200"/>
      <c r="AM76" s="200">
        <v>21</v>
      </c>
      <c r="AN76" s="200"/>
      <c r="AO76" s="200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</row>
    <row r="77" spans="1:60" outlineLevel="1" x14ac:dyDescent="0.2">
      <c r="A77" s="256"/>
      <c r="B77" s="217"/>
      <c r="C77" s="248" t="s">
        <v>465</v>
      </c>
      <c r="D77" s="222"/>
      <c r="E77" s="227"/>
      <c r="F77" s="238"/>
      <c r="G77" s="239"/>
      <c r="H77" s="234"/>
      <c r="I77" s="234"/>
      <c r="J77" s="235"/>
      <c r="K77" s="262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5" t="str">
        <f>C77</f>
        <v>Potrubí včetně tvarovek. Bez zednických výpomocí.</v>
      </c>
      <c r="BB77" s="200"/>
      <c r="BC77" s="200"/>
      <c r="BD77" s="200"/>
      <c r="BE77" s="200"/>
      <c r="BF77" s="200"/>
      <c r="BG77" s="200"/>
      <c r="BH77" s="200"/>
    </row>
    <row r="78" spans="1:60" outlineLevel="1" x14ac:dyDescent="0.2">
      <c r="A78" s="256"/>
      <c r="B78" s="213" t="s">
        <v>468</v>
      </c>
      <c r="C78" s="245"/>
      <c r="D78" s="257"/>
      <c r="E78" s="258"/>
      <c r="F78" s="259"/>
      <c r="G78" s="236"/>
      <c r="H78" s="234"/>
      <c r="I78" s="234"/>
      <c r="J78" s="235"/>
      <c r="K78" s="262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>
        <v>0</v>
      </c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  <c r="AW78" s="200"/>
      <c r="AX78" s="200"/>
      <c r="AY78" s="200"/>
      <c r="AZ78" s="200"/>
      <c r="BA78" s="200"/>
      <c r="BB78" s="200"/>
      <c r="BC78" s="200"/>
      <c r="BD78" s="200"/>
      <c r="BE78" s="200"/>
      <c r="BF78" s="200"/>
      <c r="BG78" s="200"/>
      <c r="BH78" s="200"/>
    </row>
    <row r="79" spans="1:60" outlineLevel="1" x14ac:dyDescent="0.2">
      <c r="A79" s="256"/>
      <c r="B79" s="213" t="s">
        <v>469</v>
      </c>
      <c r="C79" s="245"/>
      <c r="D79" s="257"/>
      <c r="E79" s="258"/>
      <c r="F79" s="259"/>
      <c r="G79" s="236"/>
      <c r="H79" s="234"/>
      <c r="I79" s="234"/>
      <c r="J79" s="235"/>
      <c r="K79" s="262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 t="s">
        <v>128</v>
      </c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</row>
    <row r="80" spans="1:60" outlineLevel="1" x14ac:dyDescent="0.2">
      <c r="A80" s="260">
        <v>18</v>
      </c>
      <c r="B80" s="216" t="s">
        <v>470</v>
      </c>
      <c r="C80" s="246" t="s">
        <v>471</v>
      </c>
      <c r="D80" s="220" t="s">
        <v>230</v>
      </c>
      <c r="E80" s="225">
        <v>2</v>
      </c>
      <c r="F80" s="237"/>
      <c r="G80" s="234">
        <f>ROUND(E80*F80,2)</f>
        <v>0</v>
      </c>
      <c r="H80" s="234">
        <v>21</v>
      </c>
      <c r="I80" s="234">
        <f>G80*(1+H80/100)</f>
        <v>0</v>
      </c>
      <c r="J80" s="235" t="s">
        <v>461</v>
      </c>
      <c r="K80" s="262" t="s">
        <v>134</v>
      </c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 t="s">
        <v>135</v>
      </c>
      <c r="AF80" s="200"/>
      <c r="AG80" s="200"/>
      <c r="AH80" s="200"/>
      <c r="AI80" s="200"/>
      <c r="AJ80" s="200"/>
      <c r="AK80" s="200"/>
      <c r="AL80" s="200"/>
      <c r="AM80" s="200">
        <v>21</v>
      </c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</row>
    <row r="81" spans="1:60" outlineLevel="1" x14ac:dyDescent="0.2">
      <c r="A81" s="260">
        <v>19</v>
      </c>
      <c r="B81" s="216" t="s">
        <v>472</v>
      </c>
      <c r="C81" s="246" t="s">
        <v>473</v>
      </c>
      <c r="D81" s="220" t="s">
        <v>230</v>
      </c>
      <c r="E81" s="225">
        <v>2</v>
      </c>
      <c r="F81" s="237"/>
      <c r="G81" s="234">
        <f>ROUND(E81*F81,2)</f>
        <v>0</v>
      </c>
      <c r="H81" s="234">
        <v>21</v>
      </c>
      <c r="I81" s="234">
        <f>G81*(1+H81/100)</f>
        <v>0</v>
      </c>
      <c r="J81" s="235" t="s">
        <v>461</v>
      </c>
      <c r="K81" s="262" t="s">
        <v>134</v>
      </c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 t="s">
        <v>135</v>
      </c>
      <c r="AF81" s="200"/>
      <c r="AG81" s="200"/>
      <c r="AH81" s="200"/>
      <c r="AI81" s="200"/>
      <c r="AJ81" s="200"/>
      <c r="AK81" s="200"/>
      <c r="AL81" s="200"/>
      <c r="AM81" s="200">
        <v>21</v>
      </c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</row>
    <row r="82" spans="1:60" outlineLevel="1" x14ac:dyDescent="0.2">
      <c r="A82" s="256"/>
      <c r="B82" s="213" t="s">
        <v>474</v>
      </c>
      <c r="C82" s="245"/>
      <c r="D82" s="257"/>
      <c r="E82" s="258"/>
      <c r="F82" s="259"/>
      <c r="G82" s="236"/>
      <c r="H82" s="234"/>
      <c r="I82" s="234"/>
      <c r="J82" s="235"/>
      <c r="K82" s="262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>
        <v>0</v>
      </c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</row>
    <row r="83" spans="1:60" outlineLevel="1" x14ac:dyDescent="0.2">
      <c r="A83" s="260">
        <v>20</v>
      </c>
      <c r="B83" s="216" t="s">
        <v>475</v>
      </c>
      <c r="C83" s="246" t="s">
        <v>476</v>
      </c>
      <c r="D83" s="220" t="s">
        <v>238</v>
      </c>
      <c r="E83" s="225">
        <v>5</v>
      </c>
      <c r="F83" s="237"/>
      <c r="G83" s="234">
        <f>ROUND(E83*F83,2)</f>
        <v>0</v>
      </c>
      <c r="H83" s="234">
        <v>21</v>
      </c>
      <c r="I83" s="234">
        <f>G83*(1+H83/100)</f>
        <v>0</v>
      </c>
      <c r="J83" s="235" t="s">
        <v>461</v>
      </c>
      <c r="K83" s="262" t="s">
        <v>134</v>
      </c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 t="s">
        <v>135</v>
      </c>
      <c r="AF83" s="200"/>
      <c r="AG83" s="200"/>
      <c r="AH83" s="200"/>
      <c r="AI83" s="200"/>
      <c r="AJ83" s="200"/>
      <c r="AK83" s="200"/>
      <c r="AL83" s="200"/>
      <c r="AM83" s="200">
        <v>21</v>
      </c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</row>
    <row r="84" spans="1:60" outlineLevel="1" x14ac:dyDescent="0.2">
      <c r="A84" s="256"/>
      <c r="B84" s="213" t="s">
        <v>477</v>
      </c>
      <c r="C84" s="245"/>
      <c r="D84" s="257"/>
      <c r="E84" s="258"/>
      <c r="F84" s="259"/>
      <c r="G84" s="236"/>
      <c r="H84" s="234"/>
      <c r="I84" s="234"/>
      <c r="J84" s="235"/>
      <c r="K84" s="262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>
        <v>0</v>
      </c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</row>
    <row r="85" spans="1:60" outlineLevel="1" x14ac:dyDescent="0.2">
      <c r="A85" s="256"/>
      <c r="B85" s="213" t="s">
        <v>478</v>
      </c>
      <c r="C85" s="245"/>
      <c r="D85" s="257"/>
      <c r="E85" s="258"/>
      <c r="F85" s="259"/>
      <c r="G85" s="236"/>
      <c r="H85" s="234"/>
      <c r="I85" s="234"/>
      <c r="J85" s="235"/>
      <c r="K85" s="262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 t="s">
        <v>128</v>
      </c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</row>
    <row r="86" spans="1:60" outlineLevel="1" x14ac:dyDescent="0.2">
      <c r="A86" s="260">
        <v>21</v>
      </c>
      <c r="B86" s="216" t="s">
        <v>479</v>
      </c>
      <c r="C86" s="246" t="s">
        <v>310</v>
      </c>
      <c r="D86" s="220" t="s">
        <v>251</v>
      </c>
      <c r="E86" s="225">
        <v>6.7999999999999996E-3</v>
      </c>
      <c r="F86" s="237"/>
      <c r="G86" s="234">
        <f>ROUND(E86*F86,2)</f>
        <v>0</v>
      </c>
      <c r="H86" s="234">
        <v>21</v>
      </c>
      <c r="I86" s="234">
        <f>G86*(1+H86/100)</f>
        <v>0</v>
      </c>
      <c r="J86" s="235" t="s">
        <v>461</v>
      </c>
      <c r="K86" s="262" t="s">
        <v>134</v>
      </c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 t="s">
        <v>135</v>
      </c>
      <c r="AF86" s="200"/>
      <c r="AG86" s="200"/>
      <c r="AH86" s="200"/>
      <c r="AI86" s="200"/>
      <c r="AJ86" s="200"/>
      <c r="AK86" s="200"/>
      <c r="AL86" s="200"/>
      <c r="AM86" s="200">
        <v>21</v>
      </c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</row>
    <row r="87" spans="1:60" outlineLevel="1" x14ac:dyDescent="0.2">
      <c r="A87" s="256"/>
      <c r="B87" s="217"/>
      <c r="C87" s="247" t="s">
        <v>252</v>
      </c>
      <c r="D87" s="221"/>
      <c r="E87" s="226"/>
      <c r="F87" s="234"/>
      <c r="G87" s="234"/>
      <c r="H87" s="234"/>
      <c r="I87" s="234"/>
      <c r="J87" s="235"/>
      <c r="K87" s="262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</row>
    <row r="88" spans="1:60" outlineLevel="1" x14ac:dyDescent="0.2">
      <c r="A88" s="256"/>
      <c r="B88" s="217"/>
      <c r="C88" s="247" t="s">
        <v>480</v>
      </c>
      <c r="D88" s="221"/>
      <c r="E88" s="226"/>
      <c r="F88" s="234"/>
      <c r="G88" s="234"/>
      <c r="H88" s="234"/>
      <c r="I88" s="234"/>
      <c r="J88" s="235"/>
      <c r="K88" s="262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</row>
    <row r="89" spans="1:60" outlineLevel="1" x14ac:dyDescent="0.2">
      <c r="A89" s="256"/>
      <c r="B89" s="217"/>
      <c r="C89" s="247" t="s">
        <v>481</v>
      </c>
      <c r="D89" s="221"/>
      <c r="E89" s="226">
        <v>6.7999999999999996E-3</v>
      </c>
      <c r="F89" s="234"/>
      <c r="G89" s="234"/>
      <c r="H89" s="234"/>
      <c r="I89" s="234"/>
      <c r="J89" s="235"/>
      <c r="K89" s="262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  <c r="AO89" s="200"/>
      <c r="AP89" s="200"/>
      <c r="AQ89" s="200"/>
      <c r="AR89" s="200"/>
      <c r="AS89" s="200"/>
      <c r="AT89" s="200"/>
      <c r="AU89" s="200"/>
      <c r="AV89" s="200"/>
      <c r="AW89" s="200"/>
      <c r="AX89" s="200"/>
      <c r="AY89" s="200"/>
      <c r="AZ89" s="200"/>
      <c r="BA89" s="200"/>
      <c r="BB89" s="200"/>
      <c r="BC89" s="200"/>
      <c r="BD89" s="200"/>
      <c r="BE89" s="200"/>
      <c r="BF89" s="200"/>
      <c r="BG89" s="200"/>
      <c r="BH89" s="200"/>
    </row>
    <row r="90" spans="1:60" outlineLevel="1" x14ac:dyDescent="0.2">
      <c r="A90" s="256"/>
      <c r="B90" s="213" t="s">
        <v>482</v>
      </c>
      <c r="C90" s="245"/>
      <c r="D90" s="257"/>
      <c r="E90" s="258"/>
      <c r="F90" s="259"/>
      <c r="G90" s="236"/>
      <c r="H90" s="234"/>
      <c r="I90" s="234"/>
      <c r="J90" s="235"/>
      <c r="K90" s="262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>
        <v>1</v>
      </c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</row>
    <row r="91" spans="1:60" outlineLevel="1" x14ac:dyDescent="0.2">
      <c r="A91" s="260">
        <v>22</v>
      </c>
      <c r="B91" s="216" t="s">
        <v>483</v>
      </c>
      <c r="C91" s="246" t="s">
        <v>275</v>
      </c>
      <c r="D91" s="220" t="s">
        <v>251</v>
      </c>
      <c r="E91" s="225">
        <v>6.7999999999999996E-3</v>
      </c>
      <c r="F91" s="237"/>
      <c r="G91" s="234">
        <f>ROUND(E91*F91,2)</f>
        <v>0</v>
      </c>
      <c r="H91" s="234">
        <v>21</v>
      </c>
      <c r="I91" s="234">
        <f>G91*(1+H91/100)</f>
        <v>0</v>
      </c>
      <c r="J91" s="235" t="s">
        <v>461</v>
      </c>
      <c r="K91" s="262" t="s">
        <v>134</v>
      </c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 t="s">
        <v>135</v>
      </c>
      <c r="AF91" s="200"/>
      <c r="AG91" s="200"/>
      <c r="AH91" s="200"/>
      <c r="AI91" s="200"/>
      <c r="AJ91" s="200"/>
      <c r="AK91" s="200"/>
      <c r="AL91" s="200"/>
      <c r="AM91" s="200">
        <v>21</v>
      </c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</row>
    <row r="92" spans="1:60" outlineLevel="1" x14ac:dyDescent="0.2">
      <c r="A92" s="256"/>
      <c r="B92" s="217"/>
      <c r="C92" s="247" t="s">
        <v>252</v>
      </c>
      <c r="D92" s="221"/>
      <c r="E92" s="226"/>
      <c r="F92" s="234"/>
      <c r="G92" s="234"/>
      <c r="H92" s="234"/>
      <c r="I92" s="234"/>
      <c r="J92" s="235"/>
      <c r="K92" s="262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</row>
    <row r="93" spans="1:60" outlineLevel="1" x14ac:dyDescent="0.2">
      <c r="A93" s="256"/>
      <c r="B93" s="217"/>
      <c r="C93" s="247" t="s">
        <v>480</v>
      </c>
      <c r="D93" s="221"/>
      <c r="E93" s="226"/>
      <c r="F93" s="234"/>
      <c r="G93" s="234"/>
      <c r="H93" s="234"/>
      <c r="I93" s="234"/>
      <c r="J93" s="235"/>
      <c r="K93" s="262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</row>
    <row r="94" spans="1:60" outlineLevel="1" x14ac:dyDescent="0.2">
      <c r="A94" s="256"/>
      <c r="B94" s="217"/>
      <c r="C94" s="247" t="s">
        <v>481</v>
      </c>
      <c r="D94" s="221"/>
      <c r="E94" s="226">
        <v>6.7999999999999996E-3</v>
      </c>
      <c r="F94" s="234"/>
      <c r="G94" s="234"/>
      <c r="H94" s="234"/>
      <c r="I94" s="234"/>
      <c r="J94" s="235"/>
      <c r="K94" s="262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</row>
    <row r="95" spans="1:60" outlineLevel="1" x14ac:dyDescent="0.2">
      <c r="A95" s="256"/>
      <c r="B95" s="213" t="s">
        <v>477</v>
      </c>
      <c r="C95" s="245"/>
      <c r="D95" s="257"/>
      <c r="E95" s="258"/>
      <c r="F95" s="259"/>
      <c r="G95" s="236"/>
      <c r="H95" s="234"/>
      <c r="I95" s="234"/>
      <c r="J95" s="235"/>
      <c r="K95" s="262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>
        <v>0</v>
      </c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0"/>
    </row>
    <row r="96" spans="1:60" outlineLevel="1" x14ac:dyDescent="0.2">
      <c r="A96" s="256"/>
      <c r="B96" s="213" t="s">
        <v>478</v>
      </c>
      <c r="C96" s="245"/>
      <c r="D96" s="257"/>
      <c r="E96" s="258"/>
      <c r="F96" s="259"/>
      <c r="G96" s="236"/>
      <c r="H96" s="234"/>
      <c r="I96" s="234"/>
      <c r="J96" s="235"/>
      <c r="K96" s="262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 t="s">
        <v>128</v>
      </c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0"/>
      <c r="AT96" s="200"/>
      <c r="AU96" s="200"/>
      <c r="AV96" s="200"/>
      <c r="AW96" s="200"/>
      <c r="AX96" s="200"/>
      <c r="AY96" s="200"/>
      <c r="AZ96" s="200"/>
      <c r="BA96" s="200"/>
      <c r="BB96" s="200"/>
      <c r="BC96" s="200"/>
      <c r="BD96" s="200"/>
      <c r="BE96" s="200"/>
      <c r="BF96" s="200"/>
      <c r="BG96" s="200"/>
      <c r="BH96" s="200"/>
    </row>
    <row r="97" spans="1:60" outlineLevel="1" x14ac:dyDescent="0.2">
      <c r="A97" s="256"/>
      <c r="B97" s="213" t="s">
        <v>482</v>
      </c>
      <c r="C97" s="245"/>
      <c r="D97" s="257"/>
      <c r="E97" s="258"/>
      <c r="F97" s="259"/>
      <c r="G97" s="236"/>
      <c r="H97" s="234"/>
      <c r="I97" s="234"/>
      <c r="J97" s="235"/>
      <c r="K97" s="262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>
        <v>1</v>
      </c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W97" s="200"/>
      <c r="AX97" s="200"/>
      <c r="AY97" s="200"/>
      <c r="AZ97" s="200"/>
      <c r="BA97" s="200"/>
      <c r="BB97" s="200"/>
      <c r="BC97" s="200"/>
      <c r="BD97" s="200"/>
      <c r="BE97" s="200"/>
      <c r="BF97" s="200"/>
      <c r="BG97" s="200"/>
      <c r="BH97" s="200"/>
    </row>
    <row r="98" spans="1:60" outlineLevel="1" x14ac:dyDescent="0.2">
      <c r="A98" s="260">
        <v>23</v>
      </c>
      <c r="B98" s="216" t="s">
        <v>484</v>
      </c>
      <c r="C98" s="246" t="s">
        <v>277</v>
      </c>
      <c r="D98" s="220" t="s">
        <v>251</v>
      </c>
      <c r="E98" s="225">
        <v>3.4000000000000002E-2</v>
      </c>
      <c r="F98" s="237"/>
      <c r="G98" s="234">
        <f>ROUND(E98*F98,2)</f>
        <v>0</v>
      </c>
      <c r="H98" s="234">
        <v>21</v>
      </c>
      <c r="I98" s="234">
        <f>G98*(1+H98/100)</f>
        <v>0</v>
      </c>
      <c r="J98" s="235" t="s">
        <v>461</v>
      </c>
      <c r="K98" s="262" t="s">
        <v>134</v>
      </c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 t="s">
        <v>135</v>
      </c>
      <c r="AF98" s="200"/>
      <c r="AG98" s="200"/>
      <c r="AH98" s="200"/>
      <c r="AI98" s="200"/>
      <c r="AJ98" s="200"/>
      <c r="AK98" s="200"/>
      <c r="AL98" s="200"/>
      <c r="AM98" s="200">
        <v>21</v>
      </c>
      <c r="AN98" s="200"/>
      <c r="AO98" s="200"/>
      <c r="AP98" s="200"/>
      <c r="AQ98" s="200"/>
      <c r="AR98" s="200"/>
      <c r="AS98" s="200"/>
      <c r="AT98" s="200"/>
      <c r="AU98" s="200"/>
      <c r="AV98" s="200"/>
      <c r="AW98" s="200"/>
      <c r="AX98" s="200"/>
      <c r="AY98" s="200"/>
      <c r="AZ98" s="200"/>
      <c r="BA98" s="200"/>
      <c r="BB98" s="200"/>
      <c r="BC98" s="200"/>
      <c r="BD98" s="200"/>
      <c r="BE98" s="200"/>
      <c r="BF98" s="200"/>
      <c r="BG98" s="200"/>
      <c r="BH98" s="200"/>
    </row>
    <row r="99" spans="1:60" outlineLevel="1" x14ac:dyDescent="0.2">
      <c r="A99" s="256"/>
      <c r="B99" s="217"/>
      <c r="C99" s="247" t="s">
        <v>252</v>
      </c>
      <c r="D99" s="221"/>
      <c r="E99" s="226"/>
      <c r="F99" s="234"/>
      <c r="G99" s="234"/>
      <c r="H99" s="234"/>
      <c r="I99" s="234"/>
      <c r="J99" s="235"/>
      <c r="K99" s="262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0"/>
      <c r="AT99" s="200"/>
      <c r="AU99" s="200"/>
      <c r="AV99" s="200"/>
      <c r="AW99" s="200"/>
      <c r="AX99" s="200"/>
      <c r="AY99" s="200"/>
      <c r="AZ99" s="200"/>
      <c r="BA99" s="200"/>
      <c r="BB99" s="200"/>
      <c r="BC99" s="200"/>
      <c r="BD99" s="200"/>
      <c r="BE99" s="200"/>
      <c r="BF99" s="200"/>
      <c r="BG99" s="200"/>
      <c r="BH99" s="200"/>
    </row>
    <row r="100" spans="1:60" outlineLevel="1" x14ac:dyDescent="0.2">
      <c r="A100" s="256"/>
      <c r="B100" s="217"/>
      <c r="C100" s="247" t="s">
        <v>480</v>
      </c>
      <c r="D100" s="221"/>
      <c r="E100" s="226"/>
      <c r="F100" s="234"/>
      <c r="G100" s="234"/>
      <c r="H100" s="234"/>
      <c r="I100" s="234"/>
      <c r="J100" s="235"/>
      <c r="K100" s="262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0"/>
      <c r="AW100" s="200"/>
      <c r="AX100" s="200"/>
      <c r="AY100" s="200"/>
      <c r="AZ100" s="200"/>
      <c r="BA100" s="200"/>
      <c r="BB100" s="200"/>
      <c r="BC100" s="200"/>
      <c r="BD100" s="200"/>
      <c r="BE100" s="200"/>
      <c r="BF100" s="200"/>
      <c r="BG100" s="200"/>
      <c r="BH100" s="200"/>
    </row>
    <row r="101" spans="1:60" outlineLevel="1" x14ac:dyDescent="0.2">
      <c r="A101" s="256"/>
      <c r="B101" s="217"/>
      <c r="C101" s="247" t="s">
        <v>485</v>
      </c>
      <c r="D101" s="221"/>
      <c r="E101" s="226">
        <v>3.4000000000000002E-2</v>
      </c>
      <c r="F101" s="234"/>
      <c r="G101" s="234"/>
      <c r="H101" s="234"/>
      <c r="I101" s="234"/>
      <c r="J101" s="235"/>
      <c r="K101" s="262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0"/>
      <c r="AW101" s="200"/>
      <c r="AX101" s="200"/>
      <c r="AY101" s="200"/>
      <c r="AZ101" s="200"/>
      <c r="BA101" s="200"/>
      <c r="BB101" s="200"/>
      <c r="BC101" s="200"/>
      <c r="BD101" s="200"/>
      <c r="BE101" s="200"/>
      <c r="BF101" s="200"/>
      <c r="BG101" s="200"/>
      <c r="BH101" s="200"/>
    </row>
    <row r="102" spans="1:60" x14ac:dyDescent="0.2">
      <c r="A102" s="255" t="s">
        <v>124</v>
      </c>
      <c r="B102" s="215" t="s">
        <v>81</v>
      </c>
      <c r="C102" s="243" t="s">
        <v>82</v>
      </c>
      <c r="D102" s="218"/>
      <c r="E102" s="223"/>
      <c r="F102" s="240">
        <f>SUM(G103:G261)</f>
        <v>0</v>
      </c>
      <c r="G102" s="241"/>
      <c r="H102" s="230"/>
      <c r="I102" s="230">
        <f>SUM(I103:I261)</f>
        <v>0</v>
      </c>
      <c r="J102" s="231"/>
      <c r="K102" s="261"/>
      <c r="AE102" t="s">
        <v>125</v>
      </c>
    </row>
    <row r="103" spans="1:60" outlineLevel="1" x14ac:dyDescent="0.2">
      <c r="A103" s="256"/>
      <c r="B103" s="212" t="s">
        <v>486</v>
      </c>
      <c r="C103" s="244"/>
      <c r="D103" s="219"/>
      <c r="E103" s="224"/>
      <c r="F103" s="232"/>
      <c r="G103" s="233"/>
      <c r="H103" s="234"/>
      <c r="I103" s="234"/>
      <c r="J103" s="235"/>
      <c r="K103" s="262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>
        <v>0</v>
      </c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  <c r="AW103" s="200"/>
      <c r="AX103" s="200"/>
      <c r="AY103" s="200"/>
      <c r="AZ103" s="200"/>
      <c r="BA103" s="200"/>
      <c r="BB103" s="200"/>
      <c r="BC103" s="200"/>
      <c r="BD103" s="200"/>
      <c r="BE103" s="200"/>
      <c r="BF103" s="200"/>
      <c r="BG103" s="200"/>
      <c r="BH103" s="200"/>
    </row>
    <row r="104" spans="1:60" outlineLevel="1" x14ac:dyDescent="0.2">
      <c r="A104" s="260">
        <v>24</v>
      </c>
      <c r="B104" s="216" t="s">
        <v>487</v>
      </c>
      <c r="C104" s="246" t="s">
        <v>488</v>
      </c>
      <c r="D104" s="220" t="s">
        <v>238</v>
      </c>
      <c r="E104" s="225">
        <v>5</v>
      </c>
      <c r="F104" s="237"/>
      <c r="G104" s="234">
        <f>ROUND(E104*F104,2)</f>
        <v>0</v>
      </c>
      <c r="H104" s="234">
        <v>21</v>
      </c>
      <c r="I104" s="234">
        <f>G104*(1+H104/100)</f>
        <v>0</v>
      </c>
      <c r="J104" s="235" t="s">
        <v>461</v>
      </c>
      <c r="K104" s="262" t="s">
        <v>134</v>
      </c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 t="s">
        <v>135</v>
      </c>
      <c r="AF104" s="200"/>
      <c r="AG104" s="200"/>
      <c r="AH104" s="200"/>
      <c r="AI104" s="200"/>
      <c r="AJ104" s="200"/>
      <c r="AK104" s="200"/>
      <c r="AL104" s="200"/>
      <c r="AM104" s="200">
        <v>21</v>
      </c>
      <c r="AN104" s="200"/>
      <c r="AO104" s="200"/>
      <c r="AP104" s="200"/>
      <c r="AQ104" s="200"/>
      <c r="AR104" s="200"/>
      <c r="AS104" s="200"/>
      <c r="AT104" s="200"/>
      <c r="AU104" s="200"/>
      <c r="AV104" s="200"/>
      <c r="AW104" s="200"/>
      <c r="AX104" s="200"/>
      <c r="AY104" s="200"/>
      <c r="AZ104" s="200"/>
      <c r="BA104" s="200"/>
      <c r="BB104" s="200"/>
      <c r="BC104" s="200"/>
      <c r="BD104" s="200"/>
      <c r="BE104" s="200"/>
      <c r="BF104" s="200"/>
      <c r="BG104" s="200"/>
      <c r="BH104" s="200"/>
    </row>
    <row r="105" spans="1:60" outlineLevel="1" x14ac:dyDescent="0.2">
      <c r="A105" s="256"/>
      <c r="B105" s="213" t="s">
        <v>489</v>
      </c>
      <c r="C105" s="245"/>
      <c r="D105" s="257"/>
      <c r="E105" s="258"/>
      <c r="F105" s="259"/>
      <c r="G105" s="236"/>
      <c r="H105" s="234"/>
      <c r="I105" s="234"/>
      <c r="J105" s="235"/>
      <c r="K105" s="262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>
        <v>0</v>
      </c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</row>
    <row r="106" spans="1:60" outlineLevel="1" x14ac:dyDescent="0.2">
      <c r="A106" s="260">
        <v>25</v>
      </c>
      <c r="B106" s="216" t="s">
        <v>490</v>
      </c>
      <c r="C106" s="246" t="s">
        <v>491</v>
      </c>
      <c r="D106" s="220" t="s">
        <v>230</v>
      </c>
      <c r="E106" s="225">
        <v>1</v>
      </c>
      <c r="F106" s="237"/>
      <c r="G106" s="234">
        <f>ROUND(E106*F106,2)</f>
        <v>0</v>
      </c>
      <c r="H106" s="234">
        <v>21</v>
      </c>
      <c r="I106" s="234">
        <f>G106*(1+H106/100)</f>
        <v>0</v>
      </c>
      <c r="J106" s="235" t="s">
        <v>461</v>
      </c>
      <c r="K106" s="262" t="s">
        <v>134</v>
      </c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 t="s">
        <v>135</v>
      </c>
      <c r="AF106" s="200"/>
      <c r="AG106" s="200"/>
      <c r="AH106" s="200"/>
      <c r="AI106" s="200"/>
      <c r="AJ106" s="200"/>
      <c r="AK106" s="200"/>
      <c r="AL106" s="200"/>
      <c r="AM106" s="200">
        <v>21</v>
      </c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</row>
    <row r="107" spans="1:60" outlineLevel="1" x14ac:dyDescent="0.2">
      <c r="A107" s="256"/>
      <c r="B107" s="213" t="s">
        <v>492</v>
      </c>
      <c r="C107" s="245"/>
      <c r="D107" s="257"/>
      <c r="E107" s="258"/>
      <c r="F107" s="259"/>
      <c r="G107" s="236"/>
      <c r="H107" s="234"/>
      <c r="I107" s="234"/>
      <c r="J107" s="235"/>
      <c r="K107" s="262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>
        <v>0</v>
      </c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200"/>
      <c r="BG107" s="200"/>
      <c r="BH107" s="200"/>
    </row>
    <row r="108" spans="1:60" outlineLevel="1" x14ac:dyDescent="0.2">
      <c r="A108" s="260">
        <v>26</v>
      </c>
      <c r="B108" s="216" t="s">
        <v>493</v>
      </c>
      <c r="C108" s="246" t="s">
        <v>494</v>
      </c>
      <c r="D108" s="220" t="s">
        <v>230</v>
      </c>
      <c r="E108" s="225">
        <v>17</v>
      </c>
      <c r="F108" s="237"/>
      <c r="G108" s="234">
        <f>ROUND(E108*F108,2)</f>
        <v>0</v>
      </c>
      <c r="H108" s="234">
        <v>21</v>
      </c>
      <c r="I108" s="234">
        <f>G108*(1+H108/100)</f>
        <v>0</v>
      </c>
      <c r="J108" s="235" t="s">
        <v>461</v>
      </c>
      <c r="K108" s="262" t="s">
        <v>134</v>
      </c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 t="s">
        <v>135</v>
      </c>
      <c r="AF108" s="200"/>
      <c r="AG108" s="200"/>
      <c r="AH108" s="200"/>
      <c r="AI108" s="200"/>
      <c r="AJ108" s="200"/>
      <c r="AK108" s="200"/>
      <c r="AL108" s="200"/>
      <c r="AM108" s="200">
        <v>21</v>
      </c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0"/>
      <c r="AZ108" s="200"/>
      <c r="BA108" s="200"/>
      <c r="BB108" s="200"/>
      <c r="BC108" s="200"/>
      <c r="BD108" s="200"/>
      <c r="BE108" s="200"/>
      <c r="BF108" s="200"/>
      <c r="BG108" s="200"/>
      <c r="BH108" s="200"/>
    </row>
    <row r="109" spans="1:60" outlineLevel="1" x14ac:dyDescent="0.2">
      <c r="A109" s="260">
        <v>27</v>
      </c>
      <c r="B109" s="216" t="s">
        <v>495</v>
      </c>
      <c r="C109" s="246" t="s">
        <v>496</v>
      </c>
      <c r="D109" s="220" t="s">
        <v>230</v>
      </c>
      <c r="E109" s="225">
        <v>8</v>
      </c>
      <c r="F109" s="237"/>
      <c r="G109" s="234">
        <f>ROUND(E109*F109,2)</f>
        <v>0</v>
      </c>
      <c r="H109" s="234">
        <v>21</v>
      </c>
      <c r="I109" s="234">
        <f>G109*(1+H109/100)</f>
        <v>0</v>
      </c>
      <c r="J109" s="235" t="s">
        <v>461</v>
      </c>
      <c r="K109" s="262" t="s">
        <v>134</v>
      </c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 t="s">
        <v>135</v>
      </c>
      <c r="AF109" s="200"/>
      <c r="AG109" s="200"/>
      <c r="AH109" s="200"/>
      <c r="AI109" s="200"/>
      <c r="AJ109" s="200"/>
      <c r="AK109" s="200"/>
      <c r="AL109" s="200"/>
      <c r="AM109" s="200">
        <v>21</v>
      </c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0"/>
      <c r="AZ109" s="200"/>
      <c r="BA109" s="200"/>
      <c r="BB109" s="200"/>
      <c r="BC109" s="200"/>
      <c r="BD109" s="200"/>
      <c r="BE109" s="200"/>
      <c r="BF109" s="200"/>
      <c r="BG109" s="200"/>
      <c r="BH109" s="200"/>
    </row>
    <row r="110" spans="1:60" outlineLevel="1" x14ac:dyDescent="0.2">
      <c r="A110" s="260">
        <v>28</v>
      </c>
      <c r="B110" s="216" t="s">
        <v>497</v>
      </c>
      <c r="C110" s="246" t="s">
        <v>498</v>
      </c>
      <c r="D110" s="220" t="s">
        <v>230</v>
      </c>
      <c r="E110" s="225">
        <v>6</v>
      </c>
      <c r="F110" s="237"/>
      <c r="G110" s="234">
        <f>ROUND(E110*F110,2)</f>
        <v>0</v>
      </c>
      <c r="H110" s="234">
        <v>21</v>
      </c>
      <c r="I110" s="234">
        <f>G110*(1+H110/100)</f>
        <v>0</v>
      </c>
      <c r="J110" s="235" t="s">
        <v>461</v>
      </c>
      <c r="K110" s="262" t="s">
        <v>134</v>
      </c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 t="s">
        <v>135</v>
      </c>
      <c r="AF110" s="200"/>
      <c r="AG110" s="200"/>
      <c r="AH110" s="200"/>
      <c r="AI110" s="200"/>
      <c r="AJ110" s="200"/>
      <c r="AK110" s="200"/>
      <c r="AL110" s="200"/>
      <c r="AM110" s="200">
        <v>21</v>
      </c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0"/>
      <c r="AZ110" s="200"/>
      <c r="BA110" s="200"/>
      <c r="BB110" s="200"/>
      <c r="BC110" s="200"/>
      <c r="BD110" s="200"/>
      <c r="BE110" s="200"/>
      <c r="BF110" s="200"/>
      <c r="BG110" s="200"/>
      <c r="BH110" s="200"/>
    </row>
    <row r="111" spans="1:60" outlineLevel="1" x14ac:dyDescent="0.2">
      <c r="A111" s="256"/>
      <c r="B111" s="213" t="s">
        <v>499</v>
      </c>
      <c r="C111" s="245"/>
      <c r="D111" s="257"/>
      <c r="E111" s="258"/>
      <c r="F111" s="259"/>
      <c r="G111" s="236"/>
      <c r="H111" s="234"/>
      <c r="I111" s="234"/>
      <c r="J111" s="235"/>
      <c r="K111" s="262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>
        <v>0</v>
      </c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0"/>
      <c r="BF111" s="200"/>
      <c r="BG111" s="200"/>
      <c r="BH111" s="200"/>
    </row>
    <row r="112" spans="1:60" outlineLevel="1" x14ac:dyDescent="0.2">
      <c r="A112" s="260">
        <v>29</v>
      </c>
      <c r="B112" s="216" t="s">
        <v>500</v>
      </c>
      <c r="C112" s="246" t="s">
        <v>501</v>
      </c>
      <c r="D112" s="220" t="s">
        <v>238</v>
      </c>
      <c r="E112" s="225">
        <v>77.8</v>
      </c>
      <c r="F112" s="237"/>
      <c r="G112" s="234">
        <f>ROUND(E112*F112,2)</f>
        <v>0</v>
      </c>
      <c r="H112" s="234">
        <v>21</v>
      </c>
      <c r="I112" s="234">
        <f>G112*(1+H112/100)</f>
        <v>0</v>
      </c>
      <c r="J112" s="235" t="s">
        <v>461</v>
      </c>
      <c r="K112" s="262" t="s">
        <v>134</v>
      </c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 t="s">
        <v>135</v>
      </c>
      <c r="AF112" s="200"/>
      <c r="AG112" s="200"/>
      <c r="AH112" s="200"/>
      <c r="AI112" s="200"/>
      <c r="AJ112" s="200"/>
      <c r="AK112" s="200"/>
      <c r="AL112" s="200"/>
      <c r="AM112" s="200">
        <v>21</v>
      </c>
      <c r="AN112" s="200"/>
      <c r="AO112" s="200"/>
      <c r="AP112" s="200"/>
      <c r="AQ112" s="200"/>
      <c r="AR112" s="200"/>
      <c r="AS112" s="200"/>
      <c r="AT112" s="200"/>
      <c r="AU112" s="200"/>
      <c r="AV112" s="200"/>
      <c r="AW112" s="200"/>
      <c r="AX112" s="200"/>
      <c r="AY112" s="200"/>
      <c r="AZ112" s="200"/>
      <c r="BA112" s="200"/>
      <c r="BB112" s="200"/>
      <c r="BC112" s="200"/>
      <c r="BD112" s="200"/>
      <c r="BE112" s="200"/>
      <c r="BF112" s="200"/>
      <c r="BG112" s="200"/>
      <c r="BH112" s="200"/>
    </row>
    <row r="113" spans="1:60" outlineLevel="1" x14ac:dyDescent="0.2">
      <c r="A113" s="256"/>
      <c r="B113" s="217"/>
      <c r="C113" s="248" t="s">
        <v>502</v>
      </c>
      <c r="D113" s="222"/>
      <c r="E113" s="227"/>
      <c r="F113" s="238"/>
      <c r="G113" s="239"/>
      <c r="H113" s="234"/>
      <c r="I113" s="234"/>
      <c r="J113" s="235"/>
      <c r="K113" s="262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  <c r="AO113" s="200"/>
      <c r="AP113" s="200"/>
      <c r="AQ113" s="200"/>
      <c r="AR113" s="200"/>
      <c r="AS113" s="200"/>
      <c r="AT113" s="200"/>
      <c r="AU113" s="200"/>
      <c r="AV113" s="200"/>
      <c r="AW113" s="200"/>
      <c r="AX113" s="200"/>
      <c r="AY113" s="200"/>
      <c r="AZ113" s="200"/>
      <c r="BA113" s="205" t="str">
        <f>C113</f>
        <v>Potrubí včetně tvarovek a zednických výpomocí.</v>
      </c>
      <c r="BB113" s="200"/>
      <c r="BC113" s="200"/>
      <c r="BD113" s="200"/>
      <c r="BE113" s="200"/>
      <c r="BF113" s="200"/>
      <c r="BG113" s="200"/>
      <c r="BH113" s="200"/>
    </row>
    <row r="114" spans="1:60" outlineLevel="1" x14ac:dyDescent="0.2">
      <c r="A114" s="256"/>
      <c r="B114" s="217"/>
      <c r="C114" s="248" t="s">
        <v>436</v>
      </c>
      <c r="D114" s="222"/>
      <c r="E114" s="227"/>
      <c r="F114" s="238"/>
      <c r="G114" s="239"/>
      <c r="H114" s="234"/>
      <c r="I114" s="234"/>
      <c r="J114" s="235"/>
      <c r="K114" s="262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5" t="str">
        <f>C114</f>
        <v>Včetně pomocného lešení o výšce podlahy do 1900 mm a pro zatížení do 1,5 kPa.</v>
      </c>
      <c r="BB114" s="200"/>
      <c r="BC114" s="200"/>
      <c r="BD114" s="200"/>
      <c r="BE114" s="200"/>
      <c r="BF114" s="200"/>
      <c r="BG114" s="200"/>
      <c r="BH114" s="200"/>
    </row>
    <row r="115" spans="1:60" outlineLevel="1" x14ac:dyDescent="0.2">
      <c r="A115" s="256"/>
      <c r="B115" s="217"/>
      <c r="C115" s="247" t="s">
        <v>503</v>
      </c>
      <c r="D115" s="221"/>
      <c r="E115" s="226">
        <v>77.8</v>
      </c>
      <c r="F115" s="234"/>
      <c r="G115" s="234"/>
      <c r="H115" s="234"/>
      <c r="I115" s="234"/>
      <c r="J115" s="235"/>
      <c r="K115" s="262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200"/>
      <c r="BG115" s="200"/>
      <c r="BH115" s="200"/>
    </row>
    <row r="116" spans="1:60" outlineLevel="1" x14ac:dyDescent="0.2">
      <c r="A116" s="260">
        <v>30</v>
      </c>
      <c r="B116" s="216" t="s">
        <v>504</v>
      </c>
      <c r="C116" s="246" t="s">
        <v>505</v>
      </c>
      <c r="D116" s="220" t="s">
        <v>238</v>
      </c>
      <c r="E116" s="225">
        <v>70.599999999999994</v>
      </c>
      <c r="F116" s="237"/>
      <c r="G116" s="234">
        <f>ROUND(E116*F116,2)</f>
        <v>0</v>
      </c>
      <c r="H116" s="234">
        <v>21</v>
      </c>
      <c r="I116" s="234">
        <f>G116*(1+H116/100)</f>
        <v>0</v>
      </c>
      <c r="J116" s="235" t="s">
        <v>461</v>
      </c>
      <c r="K116" s="262" t="s">
        <v>134</v>
      </c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 t="s">
        <v>135</v>
      </c>
      <c r="AF116" s="200"/>
      <c r="AG116" s="200"/>
      <c r="AH116" s="200"/>
      <c r="AI116" s="200"/>
      <c r="AJ116" s="200"/>
      <c r="AK116" s="200"/>
      <c r="AL116" s="200"/>
      <c r="AM116" s="200">
        <v>21</v>
      </c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</row>
    <row r="117" spans="1:60" outlineLevel="1" x14ac:dyDescent="0.2">
      <c r="A117" s="256"/>
      <c r="B117" s="217"/>
      <c r="C117" s="248" t="s">
        <v>502</v>
      </c>
      <c r="D117" s="222"/>
      <c r="E117" s="227"/>
      <c r="F117" s="238"/>
      <c r="G117" s="239"/>
      <c r="H117" s="234"/>
      <c r="I117" s="234"/>
      <c r="J117" s="235"/>
      <c r="K117" s="262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5" t="str">
        <f>C117</f>
        <v>Potrubí včetně tvarovek a zednických výpomocí.</v>
      </c>
      <c r="BB117" s="200"/>
      <c r="BC117" s="200"/>
      <c r="BD117" s="200"/>
      <c r="BE117" s="200"/>
      <c r="BF117" s="200"/>
      <c r="BG117" s="200"/>
      <c r="BH117" s="200"/>
    </row>
    <row r="118" spans="1:60" outlineLevel="1" x14ac:dyDescent="0.2">
      <c r="A118" s="256"/>
      <c r="B118" s="217"/>
      <c r="C118" s="248" t="s">
        <v>436</v>
      </c>
      <c r="D118" s="222"/>
      <c r="E118" s="227"/>
      <c r="F118" s="238"/>
      <c r="G118" s="239"/>
      <c r="H118" s="234"/>
      <c r="I118" s="234"/>
      <c r="J118" s="235"/>
      <c r="K118" s="262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5" t="str">
        <f>C118</f>
        <v>Včetně pomocného lešení o výšce podlahy do 1900 mm a pro zatížení do 1,5 kPa.</v>
      </c>
      <c r="BB118" s="200"/>
      <c r="BC118" s="200"/>
      <c r="BD118" s="200"/>
      <c r="BE118" s="200"/>
      <c r="BF118" s="200"/>
      <c r="BG118" s="200"/>
      <c r="BH118" s="200"/>
    </row>
    <row r="119" spans="1:60" outlineLevel="1" x14ac:dyDescent="0.2">
      <c r="A119" s="256"/>
      <c r="B119" s="217"/>
      <c r="C119" s="247" t="s">
        <v>506</v>
      </c>
      <c r="D119" s="221"/>
      <c r="E119" s="226">
        <v>70.599999999999994</v>
      </c>
      <c r="F119" s="234"/>
      <c r="G119" s="234"/>
      <c r="H119" s="234"/>
      <c r="I119" s="234"/>
      <c r="J119" s="235"/>
      <c r="K119" s="262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</row>
    <row r="120" spans="1:60" outlineLevel="1" x14ac:dyDescent="0.2">
      <c r="A120" s="260">
        <v>31</v>
      </c>
      <c r="B120" s="216" t="s">
        <v>507</v>
      </c>
      <c r="C120" s="246" t="s">
        <v>508</v>
      </c>
      <c r="D120" s="220" t="s">
        <v>238</v>
      </c>
      <c r="E120" s="225">
        <v>15.6</v>
      </c>
      <c r="F120" s="237"/>
      <c r="G120" s="234">
        <f>ROUND(E120*F120,2)</f>
        <v>0</v>
      </c>
      <c r="H120" s="234">
        <v>21</v>
      </c>
      <c r="I120" s="234">
        <f>G120*(1+H120/100)</f>
        <v>0</v>
      </c>
      <c r="J120" s="235" t="s">
        <v>461</v>
      </c>
      <c r="K120" s="262" t="s">
        <v>134</v>
      </c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 t="s">
        <v>135</v>
      </c>
      <c r="AF120" s="200"/>
      <c r="AG120" s="200"/>
      <c r="AH120" s="200"/>
      <c r="AI120" s="200"/>
      <c r="AJ120" s="200"/>
      <c r="AK120" s="200"/>
      <c r="AL120" s="200"/>
      <c r="AM120" s="200">
        <v>21</v>
      </c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</row>
    <row r="121" spans="1:60" outlineLevel="1" x14ac:dyDescent="0.2">
      <c r="A121" s="256"/>
      <c r="B121" s="217"/>
      <c r="C121" s="248" t="s">
        <v>502</v>
      </c>
      <c r="D121" s="222"/>
      <c r="E121" s="227"/>
      <c r="F121" s="238"/>
      <c r="G121" s="239"/>
      <c r="H121" s="234"/>
      <c r="I121" s="234"/>
      <c r="J121" s="235"/>
      <c r="K121" s="262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5" t="str">
        <f>C121</f>
        <v>Potrubí včetně tvarovek a zednických výpomocí.</v>
      </c>
      <c r="BB121" s="200"/>
      <c r="BC121" s="200"/>
      <c r="BD121" s="200"/>
      <c r="BE121" s="200"/>
      <c r="BF121" s="200"/>
      <c r="BG121" s="200"/>
      <c r="BH121" s="200"/>
    </row>
    <row r="122" spans="1:60" outlineLevel="1" x14ac:dyDescent="0.2">
      <c r="A122" s="256"/>
      <c r="B122" s="217"/>
      <c r="C122" s="248" t="s">
        <v>436</v>
      </c>
      <c r="D122" s="222"/>
      <c r="E122" s="227"/>
      <c r="F122" s="238"/>
      <c r="G122" s="239"/>
      <c r="H122" s="234"/>
      <c r="I122" s="234"/>
      <c r="J122" s="235"/>
      <c r="K122" s="262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5" t="str">
        <f>C122</f>
        <v>Včetně pomocného lešení o výšce podlahy do 1900 mm a pro zatížení do 1,5 kPa.</v>
      </c>
      <c r="BB122" s="200"/>
      <c r="BC122" s="200"/>
      <c r="BD122" s="200"/>
      <c r="BE122" s="200"/>
      <c r="BF122" s="200"/>
      <c r="BG122" s="200"/>
      <c r="BH122" s="200"/>
    </row>
    <row r="123" spans="1:60" outlineLevel="1" x14ac:dyDescent="0.2">
      <c r="A123" s="256"/>
      <c r="B123" s="217"/>
      <c r="C123" s="247" t="s">
        <v>509</v>
      </c>
      <c r="D123" s="221"/>
      <c r="E123" s="226">
        <v>15.6</v>
      </c>
      <c r="F123" s="234"/>
      <c r="G123" s="234"/>
      <c r="H123" s="234"/>
      <c r="I123" s="234"/>
      <c r="J123" s="235"/>
      <c r="K123" s="262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</row>
    <row r="124" spans="1:60" outlineLevel="1" x14ac:dyDescent="0.2">
      <c r="A124" s="260">
        <v>32</v>
      </c>
      <c r="B124" s="216" t="s">
        <v>510</v>
      </c>
      <c r="C124" s="246" t="s">
        <v>511</v>
      </c>
      <c r="D124" s="220" t="s">
        <v>238</v>
      </c>
      <c r="E124" s="225">
        <v>74.599999999999994</v>
      </c>
      <c r="F124" s="237"/>
      <c r="G124" s="234">
        <f>ROUND(E124*F124,2)</f>
        <v>0</v>
      </c>
      <c r="H124" s="234">
        <v>21</v>
      </c>
      <c r="I124" s="234">
        <f>G124*(1+H124/100)</f>
        <v>0</v>
      </c>
      <c r="J124" s="235" t="s">
        <v>461</v>
      </c>
      <c r="K124" s="262" t="s">
        <v>134</v>
      </c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 t="s">
        <v>135</v>
      </c>
      <c r="AF124" s="200"/>
      <c r="AG124" s="200"/>
      <c r="AH124" s="200"/>
      <c r="AI124" s="200"/>
      <c r="AJ124" s="200"/>
      <c r="AK124" s="200"/>
      <c r="AL124" s="200"/>
      <c r="AM124" s="200">
        <v>21</v>
      </c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</row>
    <row r="125" spans="1:60" outlineLevel="1" x14ac:dyDescent="0.2">
      <c r="A125" s="256"/>
      <c r="B125" s="217"/>
      <c r="C125" s="248" t="s">
        <v>502</v>
      </c>
      <c r="D125" s="222"/>
      <c r="E125" s="227"/>
      <c r="F125" s="238"/>
      <c r="G125" s="239"/>
      <c r="H125" s="234"/>
      <c r="I125" s="234"/>
      <c r="J125" s="235"/>
      <c r="K125" s="262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  <c r="AQ125" s="200"/>
      <c r="AR125" s="200"/>
      <c r="AS125" s="200"/>
      <c r="AT125" s="200"/>
      <c r="AU125" s="200"/>
      <c r="AV125" s="200"/>
      <c r="AW125" s="200"/>
      <c r="AX125" s="200"/>
      <c r="AY125" s="200"/>
      <c r="AZ125" s="200"/>
      <c r="BA125" s="205" t="str">
        <f>C125</f>
        <v>Potrubí včetně tvarovek a zednických výpomocí.</v>
      </c>
      <c r="BB125" s="200"/>
      <c r="BC125" s="200"/>
      <c r="BD125" s="200"/>
      <c r="BE125" s="200"/>
      <c r="BF125" s="200"/>
      <c r="BG125" s="200"/>
      <c r="BH125" s="200"/>
    </row>
    <row r="126" spans="1:60" outlineLevel="1" x14ac:dyDescent="0.2">
      <c r="A126" s="256"/>
      <c r="B126" s="217"/>
      <c r="C126" s="248" t="s">
        <v>436</v>
      </c>
      <c r="D126" s="222"/>
      <c r="E126" s="227"/>
      <c r="F126" s="238"/>
      <c r="G126" s="239"/>
      <c r="H126" s="234"/>
      <c r="I126" s="234"/>
      <c r="J126" s="235"/>
      <c r="K126" s="262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200"/>
      <c r="AW126" s="200"/>
      <c r="AX126" s="200"/>
      <c r="AY126" s="200"/>
      <c r="AZ126" s="200"/>
      <c r="BA126" s="205" t="str">
        <f>C126</f>
        <v>Včetně pomocného lešení o výšce podlahy do 1900 mm a pro zatížení do 1,5 kPa.</v>
      </c>
      <c r="BB126" s="200"/>
      <c r="BC126" s="200"/>
      <c r="BD126" s="200"/>
      <c r="BE126" s="200"/>
      <c r="BF126" s="200"/>
      <c r="BG126" s="200"/>
      <c r="BH126" s="200"/>
    </row>
    <row r="127" spans="1:60" outlineLevel="1" x14ac:dyDescent="0.2">
      <c r="A127" s="256"/>
      <c r="B127" s="217"/>
      <c r="C127" s="247" t="s">
        <v>512</v>
      </c>
      <c r="D127" s="221"/>
      <c r="E127" s="226">
        <v>37.299999999999997</v>
      </c>
      <c r="F127" s="234"/>
      <c r="G127" s="234"/>
      <c r="H127" s="234"/>
      <c r="I127" s="234"/>
      <c r="J127" s="235"/>
      <c r="K127" s="262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  <c r="AL127" s="200"/>
      <c r="AM127" s="200"/>
      <c r="AN127" s="200"/>
      <c r="AO127" s="200"/>
      <c r="AP127" s="200"/>
      <c r="AQ127" s="200"/>
      <c r="AR127" s="200"/>
      <c r="AS127" s="200"/>
      <c r="AT127" s="200"/>
      <c r="AU127" s="200"/>
      <c r="AV127" s="200"/>
      <c r="AW127" s="200"/>
      <c r="AX127" s="200"/>
      <c r="AY127" s="200"/>
      <c r="AZ127" s="200"/>
      <c r="BA127" s="200"/>
      <c r="BB127" s="200"/>
      <c r="BC127" s="200"/>
      <c r="BD127" s="200"/>
      <c r="BE127" s="200"/>
      <c r="BF127" s="200"/>
      <c r="BG127" s="200"/>
      <c r="BH127" s="200"/>
    </row>
    <row r="128" spans="1:60" outlineLevel="1" x14ac:dyDescent="0.2">
      <c r="A128" s="256"/>
      <c r="B128" s="217"/>
      <c r="C128" s="247" t="s">
        <v>513</v>
      </c>
      <c r="D128" s="221"/>
      <c r="E128" s="226">
        <v>37.299999999999997</v>
      </c>
      <c r="F128" s="234"/>
      <c r="G128" s="234"/>
      <c r="H128" s="234"/>
      <c r="I128" s="234"/>
      <c r="J128" s="235"/>
      <c r="K128" s="262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200"/>
      <c r="AT128" s="200"/>
      <c r="AU128" s="200"/>
      <c r="AV128" s="200"/>
      <c r="AW128" s="200"/>
      <c r="AX128" s="200"/>
      <c r="AY128" s="200"/>
      <c r="AZ128" s="200"/>
      <c r="BA128" s="200"/>
      <c r="BB128" s="200"/>
      <c r="BC128" s="200"/>
      <c r="BD128" s="200"/>
      <c r="BE128" s="200"/>
      <c r="BF128" s="200"/>
      <c r="BG128" s="200"/>
      <c r="BH128" s="200"/>
    </row>
    <row r="129" spans="1:60" outlineLevel="1" x14ac:dyDescent="0.2">
      <c r="A129" s="260">
        <v>33</v>
      </c>
      <c r="B129" s="216" t="s">
        <v>514</v>
      </c>
      <c r="C129" s="246" t="s">
        <v>515</v>
      </c>
      <c r="D129" s="220" t="s">
        <v>238</v>
      </c>
      <c r="E129" s="225">
        <v>62.9</v>
      </c>
      <c r="F129" s="237"/>
      <c r="G129" s="234">
        <f>ROUND(E129*F129,2)</f>
        <v>0</v>
      </c>
      <c r="H129" s="234">
        <v>21</v>
      </c>
      <c r="I129" s="234">
        <f>G129*(1+H129/100)</f>
        <v>0</v>
      </c>
      <c r="J129" s="235" t="s">
        <v>461</v>
      </c>
      <c r="K129" s="262" t="s">
        <v>134</v>
      </c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 t="s">
        <v>135</v>
      </c>
      <c r="AF129" s="200"/>
      <c r="AG129" s="200"/>
      <c r="AH129" s="200"/>
      <c r="AI129" s="200"/>
      <c r="AJ129" s="200"/>
      <c r="AK129" s="200"/>
      <c r="AL129" s="200"/>
      <c r="AM129" s="200">
        <v>21</v>
      </c>
      <c r="AN129" s="200"/>
      <c r="AO129" s="200"/>
      <c r="AP129" s="200"/>
      <c r="AQ129" s="200"/>
      <c r="AR129" s="200"/>
      <c r="AS129" s="200"/>
      <c r="AT129" s="200"/>
      <c r="AU129" s="200"/>
      <c r="AV129" s="200"/>
      <c r="AW129" s="200"/>
      <c r="AX129" s="200"/>
      <c r="AY129" s="200"/>
      <c r="AZ129" s="200"/>
      <c r="BA129" s="200"/>
      <c r="BB129" s="200"/>
      <c r="BC129" s="200"/>
      <c r="BD129" s="200"/>
      <c r="BE129" s="200"/>
      <c r="BF129" s="200"/>
      <c r="BG129" s="200"/>
      <c r="BH129" s="200"/>
    </row>
    <row r="130" spans="1:60" outlineLevel="1" x14ac:dyDescent="0.2">
      <c r="A130" s="256"/>
      <c r="B130" s="217"/>
      <c r="C130" s="248" t="s">
        <v>502</v>
      </c>
      <c r="D130" s="222"/>
      <c r="E130" s="227"/>
      <c r="F130" s="238"/>
      <c r="G130" s="239"/>
      <c r="H130" s="234"/>
      <c r="I130" s="234"/>
      <c r="J130" s="235"/>
      <c r="K130" s="262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0"/>
      <c r="AW130" s="200"/>
      <c r="AX130" s="200"/>
      <c r="AY130" s="200"/>
      <c r="AZ130" s="200"/>
      <c r="BA130" s="205" t="str">
        <f>C130</f>
        <v>Potrubí včetně tvarovek a zednických výpomocí.</v>
      </c>
      <c r="BB130" s="200"/>
      <c r="BC130" s="200"/>
      <c r="BD130" s="200"/>
      <c r="BE130" s="200"/>
      <c r="BF130" s="200"/>
      <c r="BG130" s="200"/>
      <c r="BH130" s="200"/>
    </row>
    <row r="131" spans="1:60" outlineLevel="1" x14ac:dyDescent="0.2">
      <c r="A131" s="256"/>
      <c r="B131" s="217"/>
      <c r="C131" s="248" t="s">
        <v>436</v>
      </c>
      <c r="D131" s="222"/>
      <c r="E131" s="227"/>
      <c r="F131" s="238"/>
      <c r="G131" s="239"/>
      <c r="H131" s="234"/>
      <c r="I131" s="234"/>
      <c r="J131" s="235"/>
      <c r="K131" s="262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  <c r="AQ131" s="200"/>
      <c r="AR131" s="200"/>
      <c r="AS131" s="200"/>
      <c r="AT131" s="200"/>
      <c r="AU131" s="200"/>
      <c r="AV131" s="200"/>
      <c r="AW131" s="200"/>
      <c r="AX131" s="200"/>
      <c r="AY131" s="200"/>
      <c r="AZ131" s="200"/>
      <c r="BA131" s="205" t="str">
        <f>C131</f>
        <v>Včetně pomocného lešení o výšce podlahy do 1900 mm a pro zatížení do 1,5 kPa.</v>
      </c>
      <c r="BB131" s="200"/>
      <c r="BC131" s="200"/>
      <c r="BD131" s="200"/>
      <c r="BE131" s="200"/>
      <c r="BF131" s="200"/>
      <c r="BG131" s="200"/>
      <c r="BH131" s="200"/>
    </row>
    <row r="132" spans="1:60" outlineLevel="1" x14ac:dyDescent="0.2">
      <c r="A132" s="256"/>
      <c r="B132" s="217"/>
      <c r="C132" s="247" t="s">
        <v>516</v>
      </c>
      <c r="D132" s="221"/>
      <c r="E132" s="226">
        <v>35.299999999999997</v>
      </c>
      <c r="F132" s="234"/>
      <c r="G132" s="234"/>
      <c r="H132" s="234"/>
      <c r="I132" s="234"/>
      <c r="J132" s="235"/>
      <c r="K132" s="262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0"/>
      <c r="AT132" s="200"/>
      <c r="AU132" s="200"/>
      <c r="AV132" s="200"/>
      <c r="AW132" s="200"/>
      <c r="AX132" s="200"/>
      <c r="AY132" s="200"/>
      <c r="AZ132" s="200"/>
      <c r="BA132" s="200"/>
      <c r="BB132" s="200"/>
      <c r="BC132" s="200"/>
      <c r="BD132" s="200"/>
      <c r="BE132" s="200"/>
      <c r="BF132" s="200"/>
      <c r="BG132" s="200"/>
      <c r="BH132" s="200"/>
    </row>
    <row r="133" spans="1:60" outlineLevel="1" x14ac:dyDescent="0.2">
      <c r="A133" s="256"/>
      <c r="B133" s="217"/>
      <c r="C133" s="247" t="s">
        <v>517</v>
      </c>
      <c r="D133" s="221"/>
      <c r="E133" s="226">
        <v>27.6</v>
      </c>
      <c r="F133" s="234"/>
      <c r="G133" s="234"/>
      <c r="H133" s="234"/>
      <c r="I133" s="234"/>
      <c r="J133" s="235"/>
      <c r="K133" s="262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</row>
    <row r="134" spans="1:60" outlineLevel="1" x14ac:dyDescent="0.2">
      <c r="A134" s="256"/>
      <c r="B134" s="213" t="s">
        <v>518</v>
      </c>
      <c r="C134" s="245"/>
      <c r="D134" s="257"/>
      <c r="E134" s="258"/>
      <c r="F134" s="259"/>
      <c r="G134" s="236"/>
      <c r="H134" s="234"/>
      <c r="I134" s="234"/>
      <c r="J134" s="235"/>
      <c r="K134" s="262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>
        <v>0</v>
      </c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</row>
    <row r="135" spans="1:60" outlineLevel="1" x14ac:dyDescent="0.2">
      <c r="A135" s="256"/>
      <c r="B135" s="213" t="s">
        <v>519</v>
      </c>
      <c r="C135" s="245"/>
      <c r="D135" s="257"/>
      <c r="E135" s="258"/>
      <c r="F135" s="259"/>
      <c r="G135" s="236"/>
      <c r="H135" s="234"/>
      <c r="I135" s="234"/>
      <c r="J135" s="235"/>
      <c r="K135" s="262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>
        <v>1</v>
      </c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</row>
    <row r="136" spans="1:60" outlineLevel="1" x14ac:dyDescent="0.2">
      <c r="A136" s="260">
        <v>34</v>
      </c>
      <c r="B136" s="216" t="s">
        <v>520</v>
      </c>
      <c r="C136" s="246" t="s">
        <v>521</v>
      </c>
      <c r="D136" s="220" t="s">
        <v>238</v>
      </c>
      <c r="E136" s="225">
        <v>4.2</v>
      </c>
      <c r="F136" s="237"/>
      <c r="G136" s="234">
        <f>ROUND(E136*F136,2)</f>
        <v>0</v>
      </c>
      <c r="H136" s="234">
        <v>21</v>
      </c>
      <c r="I136" s="234">
        <f>G136*(1+H136/100)</f>
        <v>0</v>
      </c>
      <c r="J136" s="235" t="s">
        <v>461</v>
      </c>
      <c r="K136" s="262" t="s">
        <v>134</v>
      </c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 t="s">
        <v>135</v>
      </c>
      <c r="AF136" s="200"/>
      <c r="AG136" s="200"/>
      <c r="AH136" s="200"/>
      <c r="AI136" s="200"/>
      <c r="AJ136" s="200"/>
      <c r="AK136" s="200"/>
      <c r="AL136" s="200"/>
      <c r="AM136" s="200">
        <v>21</v>
      </c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</row>
    <row r="137" spans="1:60" outlineLevel="1" x14ac:dyDescent="0.2">
      <c r="A137" s="256"/>
      <c r="B137" s="217"/>
      <c r="C137" s="248" t="s">
        <v>522</v>
      </c>
      <c r="D137" s="222"/>
      <c r="E137" s="227"/>
      <c r="F137" s="238"/>
      <c r="G137" s="239"/>
      <c r="H137" s="234"/>
      <c r="I137" s="234"/>
      <c r="J137" s="235"/>
      <c r="K137" s="262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5" t="str">
        <f>C137</f>
        <v>V položce je kalkulována dodávka izolační trubice, spon a lepicí pásky.</v>
      </c>
      <c r="BB137" s="200"/>
      <c r="BC137" s="200"/>
      <c r="BD137" s="200"/>
      <c r="BE137" s="200"/>
      <c r="BF137" s="200"/>
      <c r="BG137" s="200"/>
      <c r="BH137" s="200"/>
    </row>
    <row r="138" spans="1:60" outlineLevel="1" x14ac:dyDescent="0.2">
      <c r="A138" s="256"/>
      <c r="B138" s="217"/>
      <c r="C138" s="247" t="s">
        <v>523</v>
      </c>
      <c r="D138" s="221"/>
      <c r="E138" s="226">
        <v>4.2</v>
      </c>
      <c r="F138" s="234"/>
      <c r="G138" s="234"/>
      <c r="H138" s="234"/>
      <c r="I138" s="234"/>
      <c r="J138" s="235"/>
      <c r="K138" s="262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</row>
    <row r="139" spans="1:60" outlineLevel="1" x14ac:dyDescent="0.2">
      <c r="A139" s="256"/>
      <c r="B139" s="213" t="s">
        <v>518</v>
      </c>
      <c r="C139" s="245"/>
      <c r="D139" s="257"/>
      <c r="E139" s="258"/>
      <c r="F139" s="259"/>
      <c r="G139" s="236"/>
      <c r="H139" s="234"/>
      <c r="I139" s="234"/>
      <c r="J139" s="235"/>
      <c r="K139" s="262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>
        <v>0</v>
      </c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</row>
    <row r="140" spans="1:60" outlineLevel="1" x14ac:dyDescent="0.2">
      <c r="A140" s="256"/>
      <c r="B140" s="213" t="s">
        <v>519</v>
      </c>
      <c r="C140" s="245"/>
      <c r="D140" s="257"/>
      <c r="E140" s="258"/>
      <c r="F140" s="259"/>
      <c r="G140" s="236"/>
      <c r="H140" s="234"/>
      <c r="I140" s="234"/>
      <c r="J140" s="235"/>
      <c r="K140" s="262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>
        <v>1</v>
      </c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</row>
    <row r="141" spans="1:60" outlineLevel="1" x14ac:dyDescent="0.2">
      <c r="A141" s="260">
        <v>35</v>
      </c>
      <c r="B141" s="216" t="s">
        <v>524</v>
      </c>
      <c r="C141" s="246" t="s">
        <v>525</v>
      </c>
      <c r="D141" s="220" t="s">
        <v>238</v>
      </c>
      <c r="E141" s="225">
        <v>25.7</v>
      </c>
      <c r="F141" s="237"/>
      <c r="G141" s="234">
        <f>ROUND(E141*F141,2)</f>
        <v>0</v>
      </c>
      <c r="H141" s="234">
        <v>21</v>
      </c>
      <c r="I141" s="234">
        <f>G141*(1+H141/100)</f>
        <v>0</v>
      </c>
      <c r="J141" s="235" t="s">
        <v>461</v>
      </c>
      <c r="K141" s="262" t="s">
        <v>134</v>
      </c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 t="s">
        <v>135</v>
      </c>
      <c r="AF141" s="200"/>
      <c r="AG141" s="200"/>
      <c r="AH141" s="200"/>
      <c r="AI141" s="200"/>
      <c r="AJ141" s="200"/>
      <c r="AK141" s="200"/>
      <c r="AL141" s="200"/>
      <c r="AM141" s="200">
        <v>21</v>
      </c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</row>
    <row r="142" spans="1:60" outlineLevel="1" x14ac:dyDescent="0.2">
      <c r="A142" s="256"/>
      <c r="B142" s="217"/>
      <c r="C142" s="248" t="s">
        <v>522</v>
      </c>
      <c r="D142" s="222"/>
      <c r="E142" s="227"/>
      <c r="F142" s="238"/>
      <c r="G142" s="239"/>
      <c r="H142" s="234"/>
      <c r="I142" s="234"/>
      <c r="J142" s="235"/>
      <c r="K142" s="262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5" t="str">
        <f>C142</f>
        <v>V položce je kalkulována dodávka izolační trubice, spon a lepicí pásky.</v>
      </c>
      <c r="BB142" s="200"/>
      <c r="BC142" s="200"/>
      <c r="BD142" s="200"/>
      <c r="BE142" s="200"/>
      <c r="BF142" s="200"/>
      <c r="BG142" s="200"/>
      <c r="BH142" s="200"/>
    </row>
    <row r="143" spans="1:60" outlineLevel="1" x14ac:dyDescent="0.2">
      <c r="A143" s="256"/>
      <c r="B143" s="217"/>
      <c r="C143" s="247" t="s">
        <v>526</v>
      </c>
      <c r="D143" s="221"/>
      <c r="E143" s="226">
        <v>25.7</v>
      </c>
      <c r="F143" s="234"/>
      <c r="G143" s="234"/>
      <c r="H143" s="234"/>
      <c r="I143" s="234"/>
      <c r="J143" s="235"/>
      <c r="K143" s="262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</row>
    <row r="144" spans="1:60" outlineLevel="1" x14ac:dyDescent="0.2">
      <c r="A144" s="256"/>
      <c r="B144" s="213" t="s">
        <v>518</v>
      </c>
      <c r="C144" s="245"/>
      <c r="D144" s="257"/>
      <c r="E144" s="258"/>
      <c r="F144" s="259"/>
      <c r="G144" s="236"/>
      <c r="H144" s="234"/>
      <c r="I144" s="234"/>
      <c r="J144" s="235"/>
      <c r="K144" s="262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  <c r="AA144" s="200"/>
      <c r="AB144" s="200"/>
      <c r="AC144" s="200">
        <v>0</v>
      </c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0"/>
      <c r="AW144" s="200"/>
      <c r="AX144" s="200"/>
      <c r="AY144" s="200"/>
      <c r="AZ144" s="200"/>
      <c r="BA144" s="200"/>
      <c r="BB144" s="200"/>
      <c r="BC144" s="200"/>
      <c r="BD144" s="200"/>
      <c r="BE144" s="200"/>
      <c r="BF144" s="200"/>
      <c r="BG144" s="200"/>
      <c r="BH144" s="200"/>
    </row>
    <row r="145" spans="1:60" outlineLevel="1" x14ac:dyDescent="0.2">
      <c r="A145" s="256"/>
      <c r="B145" s="213" t="s">
        <v>519</v>
      </c>
      <c r="C145" s="245"/>
      <c r="D145" s="257"/>
      <c r="E145" s="258"/>
      <c r="F145" s="259"/>
      <c r="G145" s="236"/>
      <c r="H145" s="234"/>
      <c r="I145" s="234"/>
      <c r="J145" s="235"/>
      <c r="K145" s="262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>
        <v>1</v>
      </c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0"/>
      <c r="AW145" s="200"/>
      <c r="AX145" s="200"/>
      <c r="AY145" s="200"/>
      <c r="AZ145" s="200"/>
      <c r="BA145" s="200"/>
      <c r="BB145" s="200"/>
      <c r="BC145" s="200"/>
      <c r="BD145" s="200"/>
      <c r="BE145" s="200"/>
      <c r="BF145" s="200"/>
      <c r="BG145" s="200"/>
      <c r="BH145" s="200"/>
    </row>
    <row r="146" spans="1:60" outlineLevel="1" x14ac:dyDescent="0.2">
      <c r="A146" s="260">
        <v>36</v>
      </c>
      <c r="B146" s="216" t="s">
        <v>527</v>
      </c>
      <c r="C146" s="246" t="s">
        <v>528</v>
      </c>
      <c r="D146" s="220" t="s">
        <v>238</v>
      </c>
      <c r="E146" s="225">
        <v>10.1</v>
      </c>
      <c r="F146" s="237"/>
      <c r="G146" s="234">
        <f>ROUND(E146*F146,2)</f>
        <v>0</v>
      </c>
      <c r="H146" s="234">
        <v>21</v>
      </c>
      <c r="I146" s="234">
        <f>G146*(1+H146/100)</f>
        <v>0</v>
      </c>
      <c r="J146" s="235" t="s">
        <v>461</v>
      </c>
      <c r="K146" s="262" t="s">
        <v>134</v>
      </c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 t="s">
        <v>135</v>
      </c>
      <c r="AF146" s="200"/>
      <c r="AG146" s="200"/>
      <c r="AH146" s="200"/>
      <c r="AI146" s="200"/>
      <c r="AJ146" s="200"/>
      <c r="AK146" s="200"/>
      <c r="AL146" s="200"/>
      <c r="AM146" s="200">
        <v>21</v>
      </c>
      <c r="AN146" s="200"/>
      <c r="AO146" s="200"/>
      <c r="AP146" s="200"/>
      <c r="AQ146" s="200"/>
      <c r="AR146" s="200"/>
      <c r="AS146" s="200"/>
      <c r="AT146" s="200"/>
      <c r="AU146" s="200"/>
      <c r="AV146" s="200"/>
      <c r="AW146" s="200"/>
      <c r="AX146" s="200"/>
      <c r="AY146" s="200"/>
      <c r="AZ146" s="200"/>
      <c r="BA146" s="200"/>
      <c r="BB146" s="200"/>
      <c r="BC146" s="200"/>
      <c r="BD146" s="200"/>
      <c r="BE146" s="200"/>
      <c r="BF146" s="200"/>
      <c r="BG146" s="200"/>
      <c r="BH146" s="200"/>
    </row>
    <row r="147" spans="1:60" outlineLevel="1" x14ac:dyDescent="0.2">
      <c r="A147" s="256"/>
      <c r="B147" s="217"/>
      <c r="C147" s="248" t="s">
        <v>522</v>
      </c>
      <c r="D147" s="222"/>
      <c r="E147" s="227"/>
      <c r="F147" s="238"/>
      <c r="G147" s="239"/>
      <c r="H147" s="234"/>
      <c r="I147" s="234"/>
      <c r="J147" s="235"/>
      <c r="K147" s="262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  <c r="AW147" s="200"/>
      <c r="AX147" s="200"/>
      <c r="AY147" s="200"/>
      <c r="AZ147" s="200"/>
      <c r="BA147" s="205" t="str">
        <f>C147</f>
        <v>V položce je kalkulována dodávka izolační trubice, spon a lepicí pásky.</v>
      </c>
      <c r="BB147" s="200"/>
      <c r="BC147" s="200"/>
      <c r="BD147" s="200"/>
      <c r="BE147" s="200"/>
      <c r="BF147" s="200"/>
      <c r="BG147" s="200"/>
      <c r="BH147" s="200"/>
    </row>
    <row r="148" spans="1:60" outlineLevel="1" x14ac:dyDescent="0.2">
      <c r="A148" s="256"/>
      <c r="B148" s="217"/>
      <c r="C148" s="247" t="s">
        <v>529</v>
      </c>
      <c r="D148" s="221"/>
      <c r="E148" s="226">
        <v>10.1</v>
      </c>
      <c r="F148" s="234"/>
      <c r="G148" s="234"/>
      <c r="H148" s="234"/>
      <c r="I148" s="234"/>
      <c r="J148" s="235"/>
      <c r="K148" s="262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0"/>
      <c r="AW148" s="200"/>
      <c r="AX148" s="200"/>
      <c r="AY148" s="200"/>
      <c r="AZ148" s="200"/>
      <c r="BA148" s="200"/>
      <c r="BB148" s="200"/>
      <c r="BC148" s="200"/>
      <c r="BD148" s="200"/>
      <c r="BE148" s="200"/>
      <c r="BF148" s="200"/>
      <c r="BG148" s="200"/>
      <c r="BH148" s="200"/>
    </row>
    <row r="149" spans="1:60" outlineLevel="1" x14ac:dyDescent="0.2">
      <c r="A149" s="256"/>
      <c r="B149" s="213" t="s">
        <v>518</v>
      </c>
      <c r="C149" s="245"/>
      <c r="D149" s="257"/>
      <c r="E149" s="258"/>
      <c r="F149" s="259"/>
      <c r="G149" s="236"/>
      <c r="H149" s="234"/>
      <c r="I149" s="234"/>
      <c r="J149" s="235"/>
      <c r="K149" s="262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>
        <v>0</v>
      </c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0"/>
      <c r="AW149" s="200"/>
      <c r="AX149" s="200"/>
      <c r="AY149" s="200"/>
      <c r="AZ149" s="200"/>
      <c r="BA149" s="200"/>
      <c r="BB149" s="200"/>
      <c r="BC149" s="200"/>
      <c r="BD149" s="200"/>
      <c r="BE149" s="200"/>
      <c r="BF149" s="200"/>
      <c r="BG149" s="200"/>
      <c r="BH149" s="200"/>
    </row>
    <row r="150" spans="1:60" outlineLevel="1" x14ac:dyDescent="0.2">
      <c r="A150" s="256"/>
      <c r="B150" s="213" t="s">
        <v>519</v>
      </c>
      <c r="C150" s="245"/>
      <c r="D150" s="257"/>
      <c r="E150" s="258"/>
      <c r="F150" s="259"/>
      <c r="G150" s="236"/>
      <c r="H150" s="234"/>
      <c r="I150" s="234"/>
      <c r="J150" s="235"/>
      <c r="K150" s="262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>
        <v>1</v>
      </c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</row>
    <row r="151" spans="1:60" outlineLevel="1" x14ac:dyDescent="0.2">
      <c r="A151" s="260">
        <v>37</v>
      </c>
      <c r="B151" s="216" t="s">
        <v>530</v>
      </c>
      <c r="C151" s="246" t="s">
        <v>531</v>
      </c>
      <c r="D151" s="220" t="s">
        <v>238</v>
      </c>
      <c r="E151" s="225">
        <v>7.1</v>
      </c>
      <c r="F151" s="237"/>
      <c r="G151" s="234">
        <f>ROUND(E151*F151,2)</f>
        <v>0</v>
      </c>
      <c r="H151" s="234">
        <v>21</v>
      </c>
      <c r="I151" s="234">
        <f>G151*(1+H151/100)</f>
        <v>0</v>
      </c>
      <c r="J151" s="235" t="s">
        <v>461</v>
      </c>
      <c r="K151" s="262" t="s">
        <v>134</v>
      </c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 t="s">
        <v>135</v>
      </c>
      <c r="AF151" s="200"/>
      <c r="AG151" s="200"/>
      <c r="AH151" s="200"/>
      <c r="AI151" s="200"/>
      <c r="AJ151" s="200"/>
      <c r="AK151" s="200"/>
      <c r="AL151" s="200"/>
      <c r="AM151" s="200">
        <v>21</v>
      </c>
      <c r="AN151" s="200"/>
      <c r="AO151" s="200"/>
      <c r="AP151" s="200"/>
      <c r="AQ151" s="200"/>
      <c r="AR151" s="200"/>
      <c r="AS151" s="200"/>
      <c r="AT151" s="200"/>
      <c r="AU151" s="200"/>
      <c r="AV151" s="200"/>
      <c r="AW151" s="200"/>
      <c r="AX151" s="200"/>
      <c r="AY151" s="200"/>
      <c r="AZ151" s="200"/>
      <c r="BA151" s="200"/>
      <c r="BB151" s="200"/>
      <c r="BC151" s="200"/>
      <c r="BD151" s="200"/>
      <c r="BE151" s="200"/>
      <c r="BF151" s="200"/>
      <c r="BG151" s="200"/>
      <c r="BH151" s="200"/>
    </row>
    <row r="152" spans="1:60" outlineLevel="1" x14ac:dyDescent="0.2">
      <c r="A152" s="256"/>
      <c r="B152" s="217"/>
      <c r="C152" s="248" t="s">
        <v>522</v>
      </c>
      <c r="D152" s="222"/>
      <c r="E152" s="227"/>
      <c r="F152" s="238"/>
      <c r="G152" s="239"/>
      <c r="H152" s="234"/>
      <c r="I152" s="234"/>
      <c r="J152" s="235"/>
      <c r="K152" s="262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0"/>
      <c r="BA152" s="205" t="str">
        <f>C152</f>
        <v>V položce je kalkulována dodávka izolační trubice, spon a lepicí pásky.</v>
      </c>
      <c r="BB152" s="200"/>
      <c r="BC152" s="200"/>
      <c r="BD152" s="200"/>
      <c r="BE152" s="200"/>
      <c r="BF152" s="200"/>
      <c r="BG152" s="200"/>
      <c r="BH152" s="200"/>
    </row>
    <row r="153" spans="1:60" outlineLevel="1" x14ac:dyDescent="0.2">
      <c r="A153" s="256"/>
      <c r="B153" s="217"/>
      <c r="C153" s="247" t="s">
        <v>532</v>
      </c>
      <c r="D153" s="221"/>
      <c r="E153" s="226">
        <v>7.1</v>
      </c>
      <c r="F153" s="234"/>
      <c r="G153" s="234"/>
      <c r="H153" s="234"/>
      <c r="I153" s="234"/>
      <c r="J153" s="235"/>
      <c r="K153" s="262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</row>
    <row r="154" spans="1:60" outlineLevel="1" x14ac:dyDescent="0.2">
      <c r="A154" s="256"/>
      <c r="B154" s="213" t="s">
        <v>518</v>
      </c>
      <c r="C154" s="245"/>
      <c r="D154" s="257"/>
      <c r="E154" s="258"/>
      <c r="F154" s="259"/>
      <c r="G154" s="236"/>
      <c r="H154" s="234"/>
      <c r="I154" s="234"/>
      <c r="J154" s="235"/>
      <c r="K154" s="262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>
        <v>0</v>
      </c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</row>
    <row r="155" spans="1:60" outlineLevel="1" x14ac:dyDescent="0.2">
      <c r="A155" s="256"/>
      <c r="B155" s="213" t="s">
        <v>519</v>
      </c>
      <c r="C155" s="245"/>
      <c r="D155" s="257"/>
      <c r="E155" s="258"/>
      <c r="F155" s="259"/>
      <c r="G155" s="236"/>
      <c r="H155" s="234"/>
      <c r="I155" s="234"/>
      <c r="J155" s="235"/>
      <c r="K155" s="262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>
        <v>1</v>
      </c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</row>
    <row r="156" spans="1:60" outlineLevel="1" x14ac:dyDescent="0.2">
      <c r="A156" s="260">
        <v>38</v>
      </c>
      <c r="B156" s="216" t="s">
        <v>533</v>
      </c>
      <c r="C156" s="246" t="s">
        <v>534</v>
      </c>
      <c r="D156" s="220" t="s">
        <v>238</v>
      </c>
      <c r="E156" s="225">
        <v>7.4</v>
      </c>
      <c r="F156" s="237"/>
      <c r="G156" s="234">
        <f>ROUND(E156*F156,2)</f>
        <v>0</v>
      </c>
      <c r="H156" s="234">
        <v>21</v>
      </c>
      <c r="I156" s="234">
        <f>G156*(1+H156/100)</f>
        <v>0</v>
      </c>
      <c r="J156" s="235" t="s">
        <v>461</v>
      </c>
      <c r="K156" s="262" t="s">
        <v>134</v>
      </c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 t="s">
        <v>135</v>
      </c>
      <c r="AF156" s="200"/>
      <c r="AG156" s="200"/>
      <c r="AH156" s="200"/>
      <c r="AI156" s="200"/>
      <c r="AJ156" s="200"/>
      <c r="AK156" s="200"/>
      <c r="AL156" s="200"/>
      <c r="AM156" s="200">
        <v>21</v>
      </c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</row>
    <row r="157" spans="1:60" outlineLevel="1" x14ac:dyDescent="0.2">
      <c r="A157" s="256"/>
      <c r="B157" s="217"/>
      <c r="C157" s="248" t="s">
        <v>522</v>
      </c>
      <c r="D157" s="222"/>
      <c r="E157" s="227"/>
      <c r="F157" s="238"/>
      <c r="G157" s="239"/>
      <c r="H157" s="234"/>
      <c r="I157" s="234"/>
      <c r="J157" s="235"/>
      <c r="K157" s="262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5" t="str">
        <f>C157</f>
        <v>V položce je kalkulována dodávka izolační trubice, spon a lepicí pásky.</v>
      </c>
      <c r="BB157" s="200"/>
      <c r="BC157" s="200"/>
      <c r="BD157" s="200"/>
      <c r="BE157" s="200"/>
      <c r="BF157" s="200"/>
      <c r="BG157" s="200"/>
      <c r="BH157" s="200"/>
    </row>
    <row r="158" spans="1:60" outlineLevel="1" x14ac:dyDescent="0.2">
      <c r="A158" s="256"/>
      <c r="B158" s="217"/>
      <c r="C158" s="247" t="s">
        <v>535</v>
      </c>
      <c r="D158" s="221"/>
      <c r="E158" s="226">
        <v>7.4</v>
      </c>
      <c r="F158" s="234"/>
      <c r="G158" s="234"/>
      <c r="H158" s="234"/>
      <c r="I158" s="234"/>
      <c r="J158" s="235"/>
      <c r="K158" s="262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</row>
    <row r="159" spans="1:60" outlineLevel="1" x14ac:dyDescent="0.2">
      <c r="A159" s="256"/>
      <c r="B159" s="213" t="s">
        <v>518</v>
      </c>
      <c r="C159" s="245"/>
      <c r="D159" s="257"/>
      <c r="E159" s="258"/>
      <c r="F159" s="259"/>
      <c r="G159" s="236"/>
      <c r="H159" s="234"/>
      <c r="I159" s="234"/>
      <c r="J159" s="235"/>
      <c r="K159" s="262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>
        <v>0</v>
      </c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</row>
    <row r="160" spans="1:60" outlineLevel="1" x14ac:dyDescent="0.2">
      <c r="A160" s="256"/>
      <c r="B160" s="213" t="s">
        <v>519</v>
      </c>
      <c r="C160" s="245"/>
      <c r="D160" s="257"/>
      <c r="E160" s="258"/>
      <c r="F160" s="259"/>
      <c r="G160" s="236"/>
      <c r="H160" s="234"/>
      <c r="I160" s="234"/>
      <c r="J160" s="235"/>
      <c r="K160" s="262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>
        <v>1</v>
      </c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</row>
    <row r="161" spans="1:60" outlineLevel="1" x14ac:dyDescent="0.2">
      <c r="A161" s="260">
        <v>39</v>
      </c>
      <c r="B161" s="216" t="s">
        <v>536</v>
      </c>
      <c r="C161" s="246" t="s">
        <v>537</v>
      </c>
      <c r="D161" s="220" t="s">
        <v>238</v>
      </c>
      <c r="E161" s="225">
        <v>63.5</v>
      </c>
      <c r="F161" s="237"/>
      <c r="G161" s="234">
        <f>ROUND(E161*F161,2)</f>
        <v>0</v>
      </c>
      <c r="H161" s="234">
        <v>21</v>
      </c>
      <c r="I161" s="234">
        <f>G161*(1+H161/100)</f>
        <v>0</v>
      </c>
      <c r="J161" s="235" t="s">
        <v>461</v>
      </c>
      <c r="K161" s="262" t="s">
        <v>134</v>
      </c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 t="s">
        <v>135</v>
      </c>
      <c r="AF161" s="200"/>
      <c r="AG161" s="200"/>
      <c r="AH161" s="200"/>
      <c r="AI161" s="200"/>
      <c r="AJ161" s="200"/>
      <c r="AK161" s="200"/>
      <c r="AL161" s="200"/>
      <c r="AM161" s="200">
        <v>21</v>
      </c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</row>
    <row r="162" spans="1:60" outlineLevel="1" x14ac:dyDescent="0.2">
      <c r="A162" s="256"/>
      <c r="B162" s="217"/>
      <c r="C162" s="248" t="s">
        <v>522</v>
      </c>
      <c r="D162" s="222"/>
      <c r="E162" s="227"/>
      <c r="F162" s="238"/>
      <c r="G162" s="239"/>
      <c r="H162" s="234"/>
      <c r="I162" s="234"/>
      <c r="J162" s="235"/>
      <c r="K162" s="262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5" t="str">
        <f>C162</f>
        <v>V položce je kalkulována dodávka izolační trubice, spon a lepicí pásky.</v>
      </c>
      <c r="BB162" s="200"/>
      <c r="BC162" s="200"/>
      <c r="BD162" s="200"/>
      <c r="BE162" s="200"/>
      <c r="BF162" s="200"/>
      <c r="BG162" s="200"/>
      <c r="BH162" s="200"/>
    </row>
    <row r="163" spans="1:60" outlineLevel="1" x14ac:dyDescent="0.2">
      <c r="A163" s="256"/>
      <c r="B163" s="217"/>
      <c r="C163" s="247" t="s">
        <v>538</v>
      </c>
      <c r="D163" s="221"/>
      <c r="E163" s="226">
        <v>14.2</v>
      </c>
      <c r="F163" s="234"/>
      <c r="G163" s="234"/>
      <c r="H163" s="234"/>
      <c r="I163" s="234"/>
      <c r="J163" s="235"/>
      <c r="K163" s="262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0"/>
      <c r="AW163" s="200"/>
      <c r="AX163" s="200"/>
      <c r="AY163" s="200"/>
      <c r="AZ163" s="200"/>
      <c r="BA163" s="200"/>
      <c r="BB163" s="200"/>
      <c r="BC163" s="200"/>
      <c r="BD163" s="200"/>
      <c r="BE163" s="200"/>
      <c r="BF163" s="200"/>
      <c r="BG163" s="200"/>
      <c r="BH163" s="200"/>
    </row>
    <row r="164" spans="1:60" outlineLevel="1" x14ac:dyDescent="0.2">
      <c r="A164" s="256"/>
      <c r="B164" s="217"/>
      <c r="C164" s="247" t="s">
        <v>539</v>
      </c>
      <c r="D164" s="221"/>
      <c r="E164" s="226">
        <v>49.3</v>
      </c>
      <c r="F164" s="234"/>
      <c r="G164" s="234"/>
      <c r="H164" s="234"/>
      <c r="I164" s="234"/>
      <c r="J164" s="235"/>
      <c r="K164" s="262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0"/>
      <c r="AW164" s="200"/>
      <c r="AX164" s="200"/>
      <c r="AY164" s="200"/>
      <c r="AZ164" s="200"/>
      <c r="BA164" s="200"/>
      <c r="BB164" s="200"/>
      <c r="BC164" s="200"/>
      <c r="BD164" s="200"/>
      <c r="BE164" s="200"/>
      <c r="BF164" s="200"/>
      <c r="BG164" s="200"/>
      <c r="BH164" s="200"/>
    </row>
    <row r="165" spans="1:60" outlineLevel="1" x14ac:dyDescent="0.2">
      <c r="A165" s="256"/>
      <c r="B165" s="213" t="s">
        <v>518</v>
      </c>
      <c r="C165" s="245"/>
      <c r="D165" s="257"/>
      <c r="E165" s="258"/>
      <c r="F165" s="259"/>
      <c r="G165" s="236"/>
      <c r="H165" s="234"/>
      <c r="I165" s="234"/>
      <c r="J165" s="235"/>
      <c r="K165" s="262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>
        <v>0</v>
      </c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  <c r="AV165" s="200"/>
      <c r="AW165" s="200"/>
      <c r="AX165" s="200"/>
      <c r="AY165" s="200"/>
      <c r="AZ165" s="200"/>
      <c r="BA165" s="200"/>
      <c r="BB165" s="200"/>
      <c r="BC165" s="200"/>
      <c r="BD165" s="200"/>
      <c r="BE165" s="200"/>
      <c r="BF165" s="200"/>
      <c r="BG165" s="200"/>
      <c r="BH165" s="200"/>
    </row>
    <row r="166" spans="1:60" outlineLevel="1" x14ac:dyDescent="0.2">
      <c r="A166" s="256"/>
      <c r="B166" s="213" t="s">
        <v>519</v>
      </c>
      <c r="C166" s="245"/>
      <c r="D166" s="257"/>
      <c r="E166" s="258"/>
      <c r="F166" s="259"/>
      <c r="G166" s="236"/>
      <c r="H166" s="234"/>
      <c r="I166" s="234"/>
      <c r="J166" s="235"/>
      <c r="K166" s="262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>
        <v>1</v>
      </c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  <c r="AV166" s="200"/>
      <c r="AW166" s="200"/>
      <c r="AX166" s="200"/>
      <c r="AY166" s="200"/>
      <c r="AZ166" s="200"/>
      <c r="BA166" s="200"/>
      <c r="BB166" s="200"/>
      <c r="BC166" s="200"/>
      <c r="BD166" s="200"/>
      <c r="BE166" s="200"/>
      <c r="BF166" s="200"/>
      <c r="BG166" s="200"/>
      <c r="BH166" s="200"/>
    </row>
    <row r="167" spans="1:60" outlineLevel="1" x14ac:dyDescent="0.2">
      <c r="A167" s="260">
        <v>40</v>
      </c>
      <c r="B167" s="216" t="s">
        <v>540</v>
      </c>
      <c r="C167" s="246" t="s">
        <v>541</v>
      </c>
      <c r="D167" s="220" t="s">
        <v>238</v>
      </c>
      <c r="E167" s="225">
        <v>37.799999999999997</v>
      </c>
      <c r="F167" s="237"/>
      <c r="G167" s="234">
        <f>ROUND(E167*F167,2)</f>
        <v>0</v>
      </c>
      <c r="H167" s="234">
        <v>21</v>
      </c>
      <c r="I167" s="234">
        <f>G167*(1+H167/100)</f>
        <v>0</v>
      </c>
      <c r="J167" s="235" t="s">
        <v>461</v>
      </c>
      <c r="K167" s="262" t="s">
        <v>134</v>
      </c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 t="s">
        <v>135</v>
      </c>
      <c r="AF167" s="200"/>
      <c r="AG167" s="200"/>
      <c r="AH167" s="200"/>
      <c r="AI167" s="200"/>
      <c r="AJ167" s="200"/>
      <c r="AK167" s="200"/>
      <c r="AL167" s="200"/>
      <c r="AM167" s="200">
        <v>21</v>
      </c>
      <c r="AN167" s="200"/>
      <c r="AO167" s="200"/>
      <c r="AP167" s="200"/>
      <c r="AQ167" s="200"/>
      <c r="AR167" s="200"/>
      <c r="AS167" s="200"/>
      <c r="AT167" s="200"/>
      <c r="AU167" s="200"/>
      <c r="AV167" s="200"/>
      <c r="AW167" s="200"/>
      <c r="AX167" s="200"/>
      <c r="AY167" s="200"/>
      <c r="AZ167" s="200"/>
      <c r="BA167" s="200"/>
      <c r="BB167" s="200"/>
      <c r="BC167" s="200"/>
      <c r="BD167" s="200"/>
      <c r="BE167" s="200"/>
      <c r="BF167" s="200"/>
      <c r="BG167" s="200"/>
      <c r="BH167" s="200"/>
    </row>
    <row r="168" spans="1:60" outlineLevel="1" x14ac:dyDescent="0.2">
      <c r="A168" s="256"/>
      <c r="B168" s="217"/>
      <c r="C168" s="248" t="s">
        <v>522</v>
      </c>
      <c r="D168" s="222"/>
      <c r="E168" s="227"/>
      <c r="F168" s="238"/>
      <c r="G168" s="239"/>
      <c r="H168" s="234"/>
      <c r="I168" s="234"/>
      <c r="J168" s="235"/>
      <c r="K168" s="262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  <c r="AV168" s="200"/>
      <c r="AW168" s="200"/>
      <c r="AX168" s="200"/>
      <c r="AY168" s="200"/>
      <c r="AZ168" s="200"/>
      <c r="BA168" s="205" t="str">
        <f>C168</f>
        <v>V položce je kalkulována dodávka izolační trubice, spon a lepicí pásky.</v>
      </c>
      <c r="BB168" s="200"/>
      <c r="BC168" s="200"/>
      <c r="BD168" s="200"/>
      <c r="BE168" s="200"/>
      <c r="BF168" s="200"/>
      <c r="BG168" s="200"/>
      <c r="BH168" s="200"/>
    </row>
    <row r="169" spans="1:60" outlineLevel="1" x14ac:dyDescent="0.2">
      <c r="A169" s="256"/>
      <c r="B169" s="217"/>
      <c r="C169" s="247" t="s">
        <v>542</v>
      </c>
      <c r="D169" s="221"/>
      <c r="E169" s="226">
        <v>10.199999999999999</v>
      </c>
      <c r="F169" s="234"/>
      <c r="G169" s="234"/>
      <c r="H169" s="234"/>
      <c r="I169" s="234"/>
      <c r="J169" s="235"/>
      <c r="K169" s="262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  <c r="AV169" s="200"/>
      <c r="AW169" s="200"/>
      <c r="AX169" s="200"/>
      <c r="AY169" s="200"/>
      <c r="AZ169" s="200"/>
      <c r="BA169" s="200"/>
      <c r="BB169" s="200"/>
      <c r="BC169" s="200"/>
      <c r="BD169" s="200"/>
      <c r="BE169" s="200"/>
      <c r="BF169" s="200"/>
      <c r="BG169" s="200"/>
      <c r="BH169" s="200"/>
    </row>
    <row r="170" spans="1:60" outlineLevel="1" x14ac:dyDescent="0.2">
      <c r="A170" s="256"/>
      <c r="B170" s="217"/>
      <c r="C170" s="247" t="s">
        <v>543</v>
      </c>
      <c r="D170" s="221"/>
      <c r="E170" s="226">
        <v>27.6</v>
      </c>
      <c r="F170" s="234"/>
      <c r="G170" s="234"/>
      <c r="H170" s="234"/>
      <c r="I170" s="234"/>
      <c r="J170" s="235"/>
      <c r="K170" s="262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  <c r="AV170" s="200"/>
      <c r="AW170" s="200"/>
      <c r="AX170" s="200"/>
      <c r="AY170" s="200"/>
      <c r="AZ170" s="200"/>
      <c r="BA170" s="200"/>
      <c r="BB170" s="200"/>
      <c r="BC170" s="200"/>
      <c r="BD170" s="200"/>
      <c r="BE170" s="200"/>
      <c r="BF170" s="200"/>
      <c r="BG170" s="200"/>
      <c r="BH170" s="200"/>
    </row>
    <row r="171" spans="1:60" outlineLevel="1" x14ac:dyDescent="0.2">
      <c r="A171" s="256"/>
      <c r="B171" s="213" t="s">
        <v>518</v>
      </c>
      <c r="C171" s="245"/>
      <c r="D171" s="257"/>
      <c r="E171" s="258"/>
      <c r="F171" s="259"/>
      <c r="G171" s="236"/>
      <c r="H171" s="234"/>
      <c r="I171" s="234"/>
      <c r="J171" s="235"/>
      <c r="K171" s="262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>
        <v>0</v>
      </c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0"/>
      <c r="AW171" s="200"/>
      <c r="AX171" s="200"/>
      <c r="AY171" s="200"/>
      <c r="AZ171" s="200"/>
      <c r="BA171" s="200"/>
      <c r="BB171" s="200"/>
      <c r="BC171" s="200"/>
      <c r="BD171" s="200"/>
      <c r="BE171" s="200"/>
      <c r="BF171" s="200"/>
      <c r="BG171" s="200"/>
      <c r="BH171" s="200"/>
    </row>
    <row r="172" spans="1:60" outlineLevel="1" x14ac:dyDescent="0.2">
      <c r="A172" s="256"/>
      <c r="B172" s="213" t="s">
        <v>519</v>
      </c>
      <c r="C172" s="245"/>
      <c r="D172" s="257"/>
      <c r="E172" s="258"/>
      <c r="F172" s="259"/>
      <c r="G172" s="236"/>
      <c r="H172" s="234"/>
      <c r="I172" s="234"/>
      <c r="J172" s="235"/>
      <c r="K172" s="262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>
        <v>1</v>
      </c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  <c r="AV172" s="200"/>
      <c r="AW172" s="200"/>
      <c r="AX172" s="200"/>
      <c r="AY172" s="200"/>
      <c r="AZ172" s="200"/>
      <c r="BA172" s="200"/>
      <c r="BB172" s="200"/>
      <c r="BC172" s="200"/>
      <c r="BD172" s="200"/>
      <c r="BE172" s="200"/>
      <c r="BF172" s="200"/>
      <c r="BG172" s="200"/>
      <c r="BH172" s="200"/>
    </row>
    <row r="173" spans="1:60" outlineLevel="1" x14ac:dyDescent="0.2">
      <c r="A173" s="260">
        <v>41</v>
      </c>
      <c r="B173" s="216" t="s">
        <v>544</v>
      </c>
      <c r="C173" s="246" t="s">
        <v>545</v>
      </c>
      <c r="D173" s="220" t="s">
        <v>238</v>
      </c>
      <c r="E173" s="225">
        <v>8.1999999999999993</v>
      </c>
      <c r="F173" s="237"/>
      <c r="G173" s="234">
        <f>ROUND(E173*F173,2)</f>
        <v>0</v>
      </c>
      <c r="H173" s="234">
        <v>21</v>
      </c>
      <c r="I173" s="234">
        <f>G173*(1+H173/100)</f>
        <v>0</v>
      </c>
      <c r="J173" s="235" t="s">
        <v>461</v>
      </c>
      <c r="K173" s="262" t="s">
        <v>134</v>
      </c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 t="s">
        <v>135</v>
      </c>
      <c r="AF173" s="200"/>
      <c r="AG173" s="200"/>
      <c r="AH173" s="200"/>
      <c r="AI173" s="200"/>
      <c r="AJ173" s="200"/>
      <c r="AK173" s="200"/>
      <c r="AL173" s="200"/>
      <c r="AM173" s="200">
        <v>21</v>
      </c>
      <c r="AN173" s="200"/>
      <c r="AO173" s="200"/>
      <c r="AP173" s="200"/>
      <c r="AQ173" s="200"/>
      <c r="AR173" s="200"/>
      <c r="AS173" s="200"/>
      <c r="AT173" s="200"/>
      <c r="AU173" s="200"/>
      <c r="AV173" s="200"/>
      <c r="AW173" s="200"/>
      <c r="AX173" s="200"/>
      <c r="AY173" s="200"/>
      <c r="AZ173" s="200"/>
      <c r="BA173" s="200"/>
      <c r="BB173" s="200"/>
      <c r="BC173" s="200"/>
      <c r="BD173" s="200"/>
      <c r="BE173" s="200"/>
      <c r="BF173" s="200"/>
      <c r="BG173" s="200"/>
      <c r="BH173" s="200"/>
    </row>
    <row r="174" spans="1:60" outlineLevel="1" x14ac:dyDescent="0.2">
      <c r="A174" s="256"/>
      <c r="B174" s="217"/>
      <c r="C174" s="248" t="s">
        <v>522</v>
      </c>
      <c r="D174" s="222"/>
      <c r="E174" s="227"/>
      <c r="F174" s="238"/>
      <c r="G174" s="239"/>
      <c r="H174" s="234"/>
      <c r="I174" s="234"/>
      <c r="J174" s="235"/>
      <c r="K174" s="262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0"/>
      <c r="AW174" s="200"/>
      <c r="AX174" s="200"/>
      <c r="AY174" s="200"/>
      <c r="AZ174" s="200"/>
      <c r="BA174" s="205" t="str">
        <f>C174</f>
        <v>V položce je kalkulována dodávka izolační trubice, spon a lepicí pásky.</v>
      </c>
      <c r="BB174" s="200"/>
      <c r="BC174" s="200"/>
      <c r="BD174" s="200"/>
      <c r="BE174" s="200"/>
      <c r="BF174" s="200"/>
      <c r="BG174" s="200"/>
      <c r="BH174" s="200"/>
    </row>
    <row r="175" spans="1:60" outlineLevel="1" x14ac:dyDescent="0.2">
      <c r="A175" s="256"/>
      <c r="B175" s="217"/>
      <c r="C175" s="247" t="s">
        <v>546</v>
      </c>
      <c r="D175" s="221"/>
      <c r="E175" s="226">
        <v>8.1999999999999993</v>
      </c>
      <c r="F175" s="234"/>
      <c r="G175" s="234"/>
      <c r="H175" s="234"/>
      <c r="I175" s="234"/>
      <c r="J175" s="235"/>
      <c r="K175" s="262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0"/>
      <c r="AW175" s="200"/>
      <c r="AX175" s="200"/>
      <c r="AY175" s="200"/>
      <c r="AZ175" s="200"/>
      <c r="BA175" s="200"/>
      <c r="BB175" s="200"/>
      <c r="BC175" s="200"/>
      <c r="BD175" s="200"/>
      <c r="BE175" s="200"/>
      <c r="BF175" s="200"/>
      <c r="BG175" s="200"/>
      <c r="BH175" s="200"/>
    </row>
    <row r="176" spans="1:60" outlineLevel="1" x14ac:dyDescent="0.2">
      <c r="A176" s="256"/>
      <c r="B176" s="213" t="s">
        <v>518</v>
      </c>
      <c r="C176" s="245"/>
      <c r="D176" s="257"/>
      <c r="E176" s="258"/>
      <c r="F176" s="259"/>
      <c r="G176" s="236"/>
      <c r="H176" s="234"/>
      <c r="I176" s="234"/>
      <c r="J176" s="235"/>
      <c r="K176" s="262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>
        <v>0</v>
      </c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  <c r="AW176" s="200"/>
      <c r="AX176" s="200"/>
      <c r="AY176" s="200"/>
      <c r="AZ176" s="200"/>
      <c r="BA176" s="200"/>
      <c r="BB176" s="200"/>
      <c r="BC176" s="200"/>
      <c r="BD176" s="200"/>
      <c r="BE176" s="200"/>
      <c r="BF176" s="200"/>
      <c r="BG176" s="200"/>
      <c r="BH176" s="200"/>
    </row>
    <row r="177" spans="1:60" outlineLevel="1" x14ac:dyDescent="0.2">
      <c r="A177" s="256"/>
      <c r="B177" s="213" t="s">
        <v>519</v>
      </c>
      <c r="C177" s="245"/>
      <c r="D177" s="257"/>
      <c r="E177" s="258"/>
      <c r="F177" s="259"/>
      <c r="G177" s="236"/>
      <c r="H177" s="234"/>
      <c r="I177" s="234"/>
      <c r="J177" s="235"/>
      <c r="K177" s="262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>
        <v>1</v>
      </c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  <c r="AW177" s="200"/>
      <c r="AX177" s="200"/>
      <c r="AY177" s="200"/>
      <c r="AZ177" s="200"/>
      <c r="BA177" s="200"/>
      <c r="BB177" s="200"/>
      <c r="BC177" s="200"/>
      <c r="BD177" s="200"/>
      <c r="BE177" s="200"/>
      <c r="BF177" s="200"/>
      <c r="BG177" s="200"/>
      <c r="BH177" s="200"/>
    </row>
    <row r="178" spans="1:60" outlineLevel="1" x14ac:dyDescent="0.2">
      <c r="A178" s="260">
        <v>42</v>
      </c>
      <c r="B178" s="216" t="s">
        <v>547</v>
      </c>
      <c r="C178" s="246" t="s">
        <v>548</v>
      </c>
      <c r="D178" s="220" t="s">
        <v>238</v>
      </c>
      <c r="E178" s="225">
        <v>37.299999999999997</v>
      </c>
      <c r="F178" s="237"/>
      <c r="G178" s="234">
        <f>ROUND(E178*F178,2)</f>
        <v>0</v>
      </c>
      <c r="H178" s="234">
        <v>21</v>
      </c>
      <c r="I178" s="234">
        <f>G178*(1+H178/100)</f>
        <v>0</v>
      </c>
      <c r="J178" s="235" t="s">
        <v>461</v>
      </c>
      <c r="K178" s="262" t="s">
        <v>134</v>
      </c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 t="s">
        <v>135</v>
      </c>
      <c r="AF178" s="200"/>
      <c r="AG178" s="200"/>
      <c r="AH178" s="200"/>
      <c r="AI178" s="200"/>
      <c r="AJ178" s="200"/>
      <c r="AK178" s="200"/>
      <c r="AL178" s="200"/>
      <c r="AM178" s="200">
        <v>21</v>
      </c>
      <c r="AN178" s="200"/>
      <c r="AO178" s="200"/>
      <c r="AP178" s="200"/>
      <c r="AQ178" s="200"/>
      <c r="AR178" s="200"/>
      <c r="AS178" s="200"/>
      <c r="AT178" s="200"/>
      <c r="AU178" s="200"/>
      <c r="AV178" s="200"/>
      <c r="AW178" s="200"/>
      <c r="AX178" s="200"/>
      <c r="AY178" s="200"/>
      <c r="AZ178" s="200"/>
      <c r="BA178" s="200"/>
      <c r="BB178" s="200"/>
      <c r="BC178" s="200"/>
      <c r="BD178" s="200"/>
      <c r="BE178" s="200"/>
      <c r="BF178" s="200"/>
      <c r="BG178" s="200"/>
      <c r="BH178" s="200"/>
    </row>
    <row r="179" spans="1:60" outlineLevel="1" x14ac:dyDescent="0.2">
      <c r="A179" s="256"/>
      <c r="B179" s="217"/>
      <c r="C179" s="248" t="s">
        <v>522</v>
      </c>
      <c r="D179" s="222"/>
      <c r="E179" s="227"/>
      <c r="F179" s="238"/>
      <c r="G179" s="239"/>
      <c r="H179" s="234"/>
      <c r="I179" s="234"/>
      <c r="J179" s="235"/>
      <c r="K179" s="262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  <c r="AW179" s="200"/>
      <c r="AX179" s="200"/>
      <c r="AY179" s="200"/>
      <c r="AZ179" s="200"/>
      <c r="BA179" s="205" t="str">
        <f>C179</f>
        <v>V položce je kalkulována dodávka izolační trubice, spon a lepicí pásky.</v>
      </c>
      <c r="BB179" s="200"/>
      <c r="BC179" s="200"/>
      <c r="BD179" s="200"/>
      <c r="BE179" s="200"/>
      <c r="BF179" s="200"/>
      <c r="BG179" s="200"/>
      <c r="BH179" s="200"/>
    </row>
    <row r="180" spans="1:60" outlineLevel="1" x14ac:dyDescent="0.2">
      <c r="A180" s="256"/>
      <c r="B180" s="217"/>
      <c r="C180" s="247" t="s">
        <v>549</v>
      </c>
      <c r="D180" s="221"/>
      <c r="E180" s="226">
        <v>37.299999999999997</v>
      </c>
      <c r="F180" s="234"/>
      <c r="G180" s="234"/>
      <c r="H180" s="234"/>
      <c r="I180" s="234"/>
      <c r="J180" s="235"/>
      <c r="K180" s="262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0"/>
      <c r="AW180" s="200"/>
      <c r="AX180" s="200"/>
      <c r="AY180" s="200"/>
      <c r="AZ180" s="200"/>
      <c r="BA180" s="200"/>
      <c r="BB180" s="200"/>
      <c r="BC180" s="200"/>
      <c r="BD180" s="200"/>
      <c r="BE180" s="200"/>
      <c r="BF180" s="200"/>
      <c r="BG180" s="200"/>
      <c r="BH180" s="200"/>
    </row>
    <row r="181" spans="1:60" outlineLevel="1" x14ac:dyDescent="0.2">
      <c r="A181" s="256"/>
      <c r="B181" s="213" t="s">
        <v>518</v>
      </c>
      <c r="C181" s="245"/>
      <c r="D181" s="257"/>
      <c r="E181" s="258"/>
      <c r="F181" s="259"/>
      <c r="G181" s="236"/>
      <c r="H181" s="234"/>
      <c r="I181" s="234"/>
      <c r="J181" s="235"/>
      <c r="K181" s="262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>
        <v>0</v>
      </c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0"/>
      <c r="AW181" s="200"/>
      <c r="AX181" s="200"/>
      <c r="AY181" s="200"/>
      <c r="AZ181" s="200"/>
      <c r="BA181" s="200"/>
      <c r="BB181" s="200"/>
      <c r="BC181" s="200"/>
      <c r="BD181" s="200"/>
      <c r="BE181" s="200"/>
      <c r="BF181" s="200"/>
      <c r="BG181" s="200"/>
      <c r="BH181" s="200"/>
    </row>
    <row r="182" spans="1:60" outlineLevel="1" x14ac:dyDescent="0.2">
      <c r="A182" s="256"/>
      <c r="B182" s="213" t="s">
        <v>519</v>
      </c>
      <c r="C182" s="245"/>
      <c r="D182" s="257"/>
      <c r="E182" s="258"/>
      <c r="F182" s="259"/>
      <c r="G182" s="236"/>
      <c r="H182" s="234"/>
      <c r="I182" s="234"/>
      <c r="J182" s="235"/>
      <c r="K182" s="262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>
        <v>1</v>
      </c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0"/>
      <c r="AW182" s="200"/>
      <c r="AX182" s="200"/>
      <c r="AY182" s="200"/>
      <c r="AZ182" s="200"/>
      <c r="BA182" s="200"/>
      <c r="BB182" s="200"/>
      <c r="BC182" s="200"/>
      <c r="BD182" s="200"/>
      <c r="BE182" s="200"/>
      <c r="BF182" s="200"/>
      <c r="BG182" s="200"/>
      <c r="BH182" s="200"/>
    </row>
    <row r="183" spans="1:60" outlineLevel="1" x14ac:dyDescent="0.2">
      <c r="A183" s="260">
        <v>43</v>
      </c>
      <c r="B183" s="216" t="s">
        <v>550</v>
      </c>
      <c r="C183" s="246" t="s">
        <v>551</v>
      </c>
      <c r="D183" s="220" t="s">
        <v>238</v>
      </c>
      <c r="E183" s="225">
        <v>35.299999999999997</v>
      </c>
      <c r="F183" s="237"/>
      <c r="G183" s="234">
        <f>ROUND(E183*F183,2)</f>
        <v>0</v>
      </c>
      <c r="H183" s="234">
        <v>21</v>
      </c>
      <c r="I183" s="234">
        <f>G183*(1+H183/100)</f>
        <v>0</v>
      </c>
      <c r="J183" s="235" t="s">
        <v>461</v>
      </c>
      <c r="K183" s="262" t="s">
        <v>134</v>
      </c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 t="s">
        <v>135</v>
      </c>
      <c r="AF183" s="200"/>
      <c r="AG183" s="200"/>
      <c r="AH183" s="200"/>
      <c r="AI183" s="200"/>
      <c r="AJ183" s="200"/>
      <c r="AK183" s="200"/>
      <c r="AL183" s="200"/>
      <c r="AM183" s="200">
        <v>21</v>
      </c>
      <c r="AN183" s="200"/>
      <c r="AO183" s="200"/>
      <c r="AP183" s="200"/>
      <c r="AQ183" s="200"/>
      <c r="AR183" s="200"/>
      <c r="AS183" s="200"/>
      <c r="AT183" s="200"/>
      <c r="AU183" s="200"/>
      <c r="AV183" s="200"/>
      <c r="AW183" s="200"/>
      <c r="AX183" s="200"/>
      <c r="AY183" s="200"/>
      <c r="AZ183" s="200"/>
      <c r="BA183" s="200"/>
      <c r="BB183" s="200"/>
      <c r="BC183" s="200"/>
      <c r="BD183" s="200"/>
      <c r="BE183" s="200"/>
      <c r="BF183" s="200"/>
      <c r="BG183" s="200"/>
      <c r="BH183" s="200"/>
    </row>
    <row r="184" spans="1:60" outlineLevel="1" x14ac:dyDescent="0.2">
      <c r="A184" s="256"/>
      <c r="B184" s="217"/>
      <c r="C184" s="248" t="s">
        <v>522</v>
      </c>
      <c r="D184" s="222"/>
      <c r="E184" s="227"/>
      <c r="F184" s="238"/>
      <c r="G184" s="239"/>
      <c r="H184" s="234"/>
      <c r="I184" s="234"/>
      <c r="J184" s="235"/>
      <c r="K184" s="262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  <c r="AV184" s="200"/>
      <c r="AW184" s="200"/>
      <c r="AX184" s="200"/>
      <c r="AY184" s="200"/>
      <c r="AZ184" s="200"/>
      <c r="BA184" s="205" t="str">
        <f>C184</f>
        <v>V položce je kalkulována dodávka izolační trubice, spon a lepicí pásky.</v>
      </c>
      <c r="BB184" s="200"/>
      <c r="BC184" s="200"/>
      <c r="BD184" s="200"/>
      <c r="BE184" s="200"/>
      <c r="BF184" s="200"/>
      <c r="BG184" s="200"/>
      <c r="BH184" s="200"/>
    </row>
    <row r="185" spans="1:60" outlineLevel="1" x14ac:dyDescent="0.2">
      <c r="A185" s="256"/>
      <c r="B185" s="217"/>
      <c r="C185" s="247" t="s">
        <v>552</v>
      </c>
      <c r="D185" s="221"/>
      <c r="E185" s="226">
        <v>35.299999999999997</v>
      </c>
      <c r="F185" s="234"/>
      <c r="G185" s="234"/>
      <c r="H185" s="234"/>
      <c r="I185" s="234"/>
      <c r="J185" s="235"/>
      <c r="K185" s="262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0"/>
      <c r="AW185" s="200"/>
      <c r="AX185" s="200"/>
      <c r="AY185" s="200"/>
      <c r="AZ185" s="200"/>
      <c r="BA185" s="200"/>
      <c r="BB185" s="200"/>
      <c r="BC185" s="200"/>
      <c r="BD185" s="200"/>
      <c r="BE185" s="200"/>
      <c r="BF185" s="200"/>
      <c r="BG185" s="200"/>
      <c r="BH185" s="200"/>
    </row>
    <row r="186" spans="1:60" outlineLevel="1" x14ac:dyDescent="0.2">
      <c r="A186" s="256"/>
      <c r="B186" s="213" t="s">
        <v>553</v>
      </c>
      <c r="C186" s="245"/>
      <c r="D186" s="257"/>
      <c r="E186" s="258"/>
      <c r="F186" s="259"/>
      <c r="G186" s="236"/>
      <c r="H186" s="234"/>
      <c r="I186" s="234"/>
      <c r="J186" s="235"/>
      <c r="K186" s="262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>
        <v>0</v>
      </c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0"/>
      <c r="AW186" s="200"/>
      <c r="AX186" s="200"/>
      <c r="AY186" s="200"/>
      <c r="AZ186" s="200"/>
      <c r="BA186" s="200"/>
      <c r="BB186" s="200"/>
      <c r="BC186" s="200"/>
      <c r="BD186" s="200"/>
      <c r="BE186" s="200"/>
      <c r="BF186" s="200"/>
      <c r="BG186" s="200"/>
      <c r="BH186" s="200"/>
    </row>
    <row r="187" spans="1:60" outlineLevel="1" x14ac:dyDescent="0.2">
      <c r="A187" s="260">
        <v>44</v>
      </c>
      <c r="B187" s="216" t="s">
        <v>554</v>
      </c>
      <c r="C187" s="246" t="s">
        <v>555</v>
      </c>
      <c r="D187" s="220" t="s">
        <v>230</v>
      </c>
      <c r="E187" s="225">
        <v>4</v>
      </c>
      <c r="F187" s="237"/>
      <c r="G187" s="234">
        <f>ROUND(E187*F187,2)</f>
        <v>0</v>
      </c>
      <c r="H187" s="234">
        <v>21</v>
      </c>
      <c r="I187" s="234">
        <f>G187*(1+H187/100)</f>
        <v>0</v>
      </c>
      <c r="J187" s="235" t="s">
        <v>461</v>
      </c>
      <c r="K187" s="262" t="s">
        <v>134</v>
      </c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 t="s">
        <v>135</v>
      </c>
      <c r="AF187" s="200"/>
      <c r="AG187" s="200"/>
      <c r="AH187" s="200"/>
      <c r="AI187" s="200"/>
      <c r="AJ187" s="200"/>
      <c r="AK187" s="200"/>
      <c r="AL187" s="200"/>
      <c r="AM187" s="200">
        <v>21</v>
      </c>
      <c r="AN187" s="200"/>
      <c r="AO187" s="200"/>
      <c r="AP187" s="200"/>
      <c r="AQ187" s="200"/>
      <c r="AR187" s="200"/>
      <c r="AS187" s="200"/>
      <c r="AT187" s="200"/>
      <c r="AU187" s="200"/>
      <c r="AV187" s="200"/>
      <c r="AW187" s="200"/>
      <c r="AX187" s="200"/>
      <c r="AY187" s="200"/>
      <c r="AZ187" s="200"/>
      <c r="BA187" s="200"/>
      <c r="BB187" s="200"/>
      <c r="BC187" s="200"/>
      <c r="BD187" s="200"/>
      <c r="BE187" s="200"/>
      <c r="BF187" s="200"/>
      <c r="BG187" s="200"/>
      <c r="BH187" s="200"/>
    </row>
    <row r="188" spans="1:60" outlineLevel="1" x14ac:dyDescent="0.2">
      <c r="A188" s="256"/>
      <c r="B188" s="217"/>
      <c r="C188" s="248" t="s">
        <v>556</v>
      </c>
      <c r="D188" s="222"/>
      <c r="E188" s="227"/>
      <c r="F188" s="238"/>
      <c r="G188" s="239"/>
      <c r="H188" s="234"/>
      <c r="I188" s="234"/>
      <c r="J188" s="235"/>
      <c r="K188" s="262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  <c r="AY188" s="200"/>
      <c r="AZ188" s="200"/>
      <c r="BA188" s="205" t="str">
        <f>C188</f>
        <v>Včetněi vyvedení a upevnění výpustek.</v>
      </c>
      <c r="BB188" s="200"/>
      <c r="BC188" s="200"/>
      <c r="BD188" s="200"/>
      <c r="BE188" s="200"/>
      <c r="BF188" s="200"/>
      <c r="BG188" s="200"/>
      <c r="BH188" s="200"/>
    </row>
    <row r="189" spans="1:60" outlineLevel="1" x14ac:dyDescent="0.2">
      <c r="A189" s="260">
        <v>45</v>
      </c>
      <c r="B189" s="216" t="s">
        <v>557</v>
      </c>
      <c r="C189" s="246" t="s">
        <v>558</v>
      </c>
      <c r="D189" s="220" t="s">
        <v>559</v>
      </c>
      <c r="E189" s="225">
        <v>1</v>
      </c>
      <c r="F189" s="237"/>
      <c r="G189" s="234">
        <f>ROUND(E189*F189,2)</f>
        <v>0</v>
      </c>
      <c r="H189" s="234">
        <v>21</v>
      </c>
      <c r="I189" s="234">
        <f>G189*(1+H189/100)</f>
        <v>0</v>
      </c>
      <c r="J189" s="235" t="s">
        <v>461</v>
      </c>
      <c r="K189" s="262" t="s">
        <v>134</v>
      </c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 t="s">
        <v>135</v>
      </c>
      <c r="AF189" s="200"/>
      <c r="AG189" s="200"/>
      <c r="AH189" s="200"/>
      <c r="AI189" s="200"/>
      <c r="AJ189" s="200"/>
      <c r="AK189" s="200"/>
      <c r="AL189" s="200"/>
      <c r="AM189" s="200">
        <v>21</v>
      </c>
      <c r="AN189" s="200"/>
      <c r="AO189" s="200"/>
      <c r="AP189" s="200"/>
      <c r="AQ189" s="200"/>
      <c r="AR189" s="200"/>
      <c r="AS189" s="200"/>
      <c r="AT189" s="200"/>
      <c r="AU189" s="200"/>
      <c r="AV189" s="200"/>
      <c r="AW189" s="200"/>
      <c r="AX189" s="200"/>
      <c r="AY189" s="200"/>
      <c r="AZ189" s="200"/>
      <c r="BA189" s="200"/>
      <c r="BB189" s="200"/>
      <c r="BC189" s="200"/>
      <c r="BD189" s="200"/>
      <c r="BE189" s="200"/>
      <c r="BF189" s="200"/>
      <c r="BG189" s="200"/>
      <c r="BH189" s="200"/>
    </row>
    <row r="190" spans="1:60" outlineLevel="1" x14ac:dyDescent="0.2">
      <c r="A190" s="256"/>
      <c r="B190" s="217"/>
      <c r="C190" s="248" t="s">
        <v>556</v>
      </c>
      <c r="D190" s="222"/>
      <c r="E190" s="227"/>
      <c r="F190" s="238"/>
      <c r="G190" s="239"/>
      <c r="H190" s="234"/>
      <c r="I190" s="234"/>
      <c r="J190" s="235"/>
      <c r="K190" s="262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0"/>
      <c r="AW190" s="200"/>
      <c r="AX190" s="200"/>
      <c r="AY190" s="200"/>
      <c r="AZ190" s="200"/>
      <c r="BA190" s="205" t="str">
        <f>C190</f>
        <v>Včetněi vyvedení a upevnění výpustek.</v>
      </c>
      <c r="BB190" s="200"/>
      <c r="BC190" s="200"/>
      <c r="BD190" s="200"/>
      <c r="BE190" s="200"/>
      <c r="BF190" s="200"/>
      <c r="BG190" s="200"/>
      <c r="BH190" s="200"/>
    </row>
    <row r="191" spans="1:60" outlineLevel="1" x14ac:dyDescent="0.2">
      <c r="A191" s="260">
        <v>46</v>
      </c>
      <c r="B191" s="216" t="s">
        <v>560</v>
      </c>
      <c r="C191" s="246" t="s">
        <v>561</v>
      </c>
      <c r="D191" s="220" t="s">
        <v>230</v>
      </c>
      <c r="E191" s="225">
        <v>11</v>
      </c>
      <c r="F191" s="237"/>
      <c r="G191" s="234">
        <f>ROUND(E191*F191,2)</f>
        <v>0</v>
      </c>
      <c r="H191" s="234">
        <v>21</v>
      </c>
      <c r="I191" s="234">
        <f>G191*(1+H191/100)</f>
        <v>0</v>
      </c>
      <c r="J191" s="235" t="s">
        <v>461</v>
      </c>
      <c r="K191" s="262" t="s">
        <v>134</v>
      </c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 t="s">
        <v>135</v>
      </c>
      <c r="AF191" s="200"/>
      <c r="AG191" s="200"/>
      <c r="AH191" s="200"/>
      <c r="AI191" s="200"/>
      <c r="AJ191" s="200"/>
      <c r="AK191" s="200"/>
      <c r="AL191" s="200"/>
      <c r="AM191" s="200">
        <v>21</v>
      </c>
      <c r="AN191" s="200"/>
      <c r="AO191" s="200"/>
      <c r="AP191" s="200"/>
      <c r="AQ191" s="200"/>
      <c r="AR191" s="200"/>
      <c r="AS191" s="200"/>
      <c r="AT191" s="200"/>
      <c r="AU191" s="200"/>
      <c r="AV191" s="200"/>
      <c r="AW191" s="200"/>
      <c r="AX191" s="200"/>
      <c r="AY191" s="200"/>
      <c r="AZ191" s="200"/>
      <c r="BA191" s="200"/>
      <c r="BB191" s="200"/>
      <c r="BC191" s="200"/>
      <c r="BD191" s="200"/>
      <c r="BE191" s="200"/>
      <c r="BF191" s="200"/>
      <c r="BG191" s="200"/>
      <c r="BH191" s="200"/>
    </row>
    <row r="192" spans="1:60" outlineLevel="1" x14ac:dyDescent="0.2">
      <c r="A192" s="260">
        <v>47</v>
      </c>
      <c r="B192" s="216" t="s">
        <v>562</v>
      </c>
      <c r="C192" s="246" t="s">
        <v>563</v>
      </c>
      <c r="D192" s="220" t="s">
        <v>230</v>
      </c>
      <c r="E192" s="225">
        <v>2</v>
      </c>
      <c r="F192" s="237"/>
      <c r="G192" s="234">
        <f>ROUND(E192*F192,2)</f>
        <v>0</v>
      </c>
      <c r="H192" s="234">
        <v>21</v>
      </c>
      <c r="I192" s="234">
        <f>G192*(1+H192/100)</f>
        <v>0</v>
      </c>
      <c r="J192" s="235" t="s">
        <v>461</v>
      </c>
      <c r="K192" s="262" t="s">
        <v>134</v>
      </c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 t="s">
        <v>135</v>
      </c>
      <c r="AF192" s="200"/>
      <c r="AG192" s="200"/>
      <c r="AH192" s="200"/>
      <c r="AI192" s="200"/>
      <c r="AJ192" s="200"/>
      <c r="AK192" s="200"/>
      <c r="AL192" s="200"/>
      <c r="AM192" s="200">
        <v>21</v>
      </c>
      <c r="AN192" s="200"/>
      <c r="AO192" s="200"/>
      <c r="AP192" s="200"/>
      <c r="AQ192" s="200"/>
      <c r="AR192" s="200"/>
      <c r="AS192" s="200"/>
      <c r="AT192" s="200"/>
      <c r="AU192" s="200"/>
      <c r="AV192" s="200"/>
      <c r="AW192" s="200"/>
      <c r="AX192" s="200"/>
      <c r="AY192" s="200"/>
      <c r="AZ192" s="200"/>
      <c r="BA192" s="200"/>
      <c r="BB192" s="200"/>
      <c r="BC192" s="200"/>
      <c r="BD192" s="200"/>
      <c r="BE192" s="200"/>
      <c r="BF192" s="200"/>
      <c r="BG192" s="200"/>
      <c r="BH192" s="200"/>
    </row>
    <row r="193" spans="1:60" outlineLevel="1" x14ac:dyDescent="0.2">
      <c r="A193" s="256"/>
      <c r="B193" s="213" t="s">
        <v>564</v>
      </c>
      <c r="C193" s="245"/>
      <c r="D193" s="257"/>
      <c r="E193" s="258"/>
      <c r="F193" s="259"/>
      <c r="G193" s="236"/>
      <c r="H193" s="234"/>
      <c r="I193" s="234"/>
      <c r="J193" s="235"/>
      <c r="K193" s="262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>
        <v>0</v>
      </c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0"/>
      <c r="AW193" s="200"/>
      <c r="AX193" s="200"/>
      <c r="AY193" s="200"/>
      <c r="AZ193" s="200"/>
      <c r="BA193" s="200"/>
      <c r="BB193" s="200"/>
      <c r="BC193" s="200"/>
      <c r="BD193" s="200"/>
      <c r="BE193" s="200"/>
      <c r="BF193" s="200"/>
      <c r="BG193" s="200"/>
      <c r="BH193" s="200"/>
    </row>
    <row r="194" spans="1:60" outlineLevel="1" x14ac:dyDescent="0.2">
      <c r="A194" s="260">
        <v>48</v>
      </c>
      <c r="B194" s="216" t="s">
        <v>565</v>
      </c>
      <c r="C194" s="246" t="s">
        <v>566</v>
      </c>
      <c r="D194" s="220" t="s">
        <v>230</v>
      </c>
      <c r="E194" s="225">
        <v>1</v>
      </c>
      <c r="F194" s="237"/>
      <c r="G194" s="234">
        <f>ROUND(E194*F194,2)</f>
        <v>0</v>
      </c>
      <c r="H194" s="234">
        <v>21</v>
      </c>
      <c r="I194" s="234">
        <f>G194*(1+H194/100)</f>
        <v>0</v>
      </c>
      <c r="J194" s="235" t="s">
        <v>461</v>
      </c>
      <c r="K194" s="262" t="s">
        <v>134</v>
      </c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 t="s">
        <v>135</v>
      </c>
      <c r="AF194" s="200"/>
      <c r="AG194" s="200"/>
      <c r="AH194" s="200"/>
      <c r="AI194" s="200"/>
      <c r="AJ194" s="200"/>
      <c r="AK194" s="200"/>
      <c r="AL194" s="200"/>
      <c r="AM194" s="200">
        <v>21</v>
      </c>
      <c r="AN194" s="200"/>
      <c r="AO194" s="200"/>
      <c r="AP194" s="200"/>
      <c r="AQ194" s="200"/>
      <c r="AR194" s="200"/>
      <c r="AS194" s="200"/>
      <c r="AT194" s="200"/>
      <c r="AU194" s="200"/>
      <c r="AV194" s="200"/>
      <c r="AW194" s="200"/>
      <c r="AX194" s="200"/>
      <c r="AY194" s="200"/>
      <c r="AZ194" s="200"/>
      <c r="BA194" s="200"/>
      <c r="BB194" s="200"/>
      <c r="BC194" s="200"/>
      <c r="BD194" s="200"/>
      <c r="BE194" s="200"/>
      <c r="BF194" s="200"/>
      <c r="BG194" s="200"/>
      <c r="BH194" s="200"/>
    </row>
    <row r="195" spans="1:60" outlineLevel="1" x14ac:dyDescent="0.2">
      <c r="A195" s="256"/>
      <c r="B195" s="213" t="s">
        <v>567</v>
      </c>
      <c r="C195" s="245"/>
      <c r="D195" s="257"/>
      <c r="E195" s="258"/>
      <c r="F195" s="259"/>
      <c r="G195" s="236"/>
      <c r="H195" s="234"/>
      <c r="I195" s="234"/>
      <c r="J195" s="235"/>
      <c r="K195" s="262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>
        <v>0</v>
      </c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0"/>
      <c r="AW195" s="200"/>
      <c r="AX195" s="200"/>
      <c r="AY195" s="200"/>
      <c r="AZ195" s="200"/>
      <c r="BA195" s="200"/>
      <c r="BB195" s="200"/>
      <c r="BC195" s="200"/>
      <c r="BD195" s="200"/>
      <c r="BE195" s="200"/>
      <c r="BF195" s="200"/>
      <c r="BG195" s="200"/>
      <c r="BH195" s="200"/>
    </row>
    <row r="196" spans="1:60" outlineLevel="1" x14ac:dyDescent="0.2">
      <c r="A196" s="260">
        <v>49</v>
      </c>
      <c r="B196" s="216" t="s">
        <v>568</v>
      </c>
      <c r="C196" s="246" t="s">
        <v>569</v>
      </c>
      <c r="D196" s="220" t="s">
        <v>230</v>
      </c>
      <c r="E196" s="225">
        <v>5</v>
      </c>
      <c r="F196" s="237"/>
      <c r="G196" s="234">
        <f>ROUND(E196*F196,2)</f>
        <v>0</v>
      </c>
      <c r="H196" s="234">
        <v>21</v>
      </c>
      <c r="I196" s="234">
        <f>G196*(1+H196/100)</f>
        <v>0</v>
      </c>
      <c r="J196" s="235" t="s">
        <v>461</v>
      </c>
      <c r="K196" s="262" t="s">
        <v>134</v>
      </c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 t="s">
        <v>135</v>
      </c>
      <c r="AF196" s="200"/>
      <c r="AG196" s="200"/>
      <c r="AH196" s="200"/>
      <c r="AI196" s="200"/>
      <c r="AJ196" s="200"/>
      <c r="AK196" s="200"/>
      <c r="AL196" s="200"/>
      <c r="AM196" s="200">
        <v>21</v>
      </c>
      <c r="AN196" s="200"/>
      <c r="AO196" s="200"/>
      <c r="AP196" s="200"/>
      <c r="AQ196" s="200"/>
      <c r="AR196" s="200"/>
      <c r="AS196" s="200"/>
      <c r="AT196" s="200"/>
      <c r="AU196" s="200"/>
      <c r="AV196" s="200"/>
      <c r="AW196" s="200"/>
      <c r="AX196" s="200"/>
      <c r="AY196" s="200"/>
      <c r="AZ196" s="200"/>
      <c r="BA196" s="200"/>
      <c r="BB196" s="200"/>
      <c r="BC196" s="200"/>
      <c r="BD196" s="200"/>
      <c r="BE196" s="200"/>
      <c r="BF196" s="200"/>
      <c r="BG196" s="200"/>
      <c r="BH196" s="200"/>
    </row>
    <row r="197" spans="1:60" outlineLevel="1" x14ac:dyDescent="0.2">
      <c r="A197" s="260">
        <v>50</v>
      </c>
      <c r="B197" s="216" t="s">
        <v>570</v>
      </c>
      <c r="C197" s="246" t="s">
        <v>571</v>
      </c>
      <c r="D197" s="220" t="s">
        <v>230</v>
      </c>
      <c r="E197" s="225">
        <v>16</v>
      </c>
      <c r="F197" s="237"/>
      <c r="G197" s="234">
        <f>ROUND(E197*F197,2)</f>
        <v>0</v>
      </c>
      <c r="H197" s="234">
        <v>21</v>
      </c>
      <c r="I197" s="234">
        <f>G197*(1+H197/100)</f>
        <v>0</v>
      </c>
      <c r="J197" s="235" t="s">
        <v>461</v>
      </c>
      <c r="K197" s="262" t="s">
        <v>134</v>
      </c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 t="s">
        <v>135</v>
      </c>
      <c r="AF197" s="200"/>
      <c r="AG197" s="200"/>
      <c r="AH197" s="200"/>
      <c r="AI197" s="200"/>
      <c r="AJ197" s="200"/>
      <c r="AK197" s="200"/>
      <c r="AL197" s="200"/>
      <c r="AM197" s="200">
        <v>21</v>
      </c>
      <c r="AN197" s="200"/>
      <c r="AO197" s="200"/>
      <c r="AP197" s="200"/>
      <c r="AQ197" s="200"/>
      <c r="AR197" s="200"/>
      <c r="AS197" s="200"/>
      <c r="AT197" s="200"/>
      <c r="AU197" s="200"/>
      <c r="AV197" s="200"/>
      <c r="AW197" s="200"/>
      <c r="AX197" s="200"/>
      <c r="AY197" s="200"/>
      <c r="AZ197" s="200"/>
      <c r="BA197" s="200"/>
      <c r="BB197" s="200"/>
      <c r="BC197" s="200"/>
      <c r="BD197" s="200"/>
      <c r="BE197" s="200"/>
      <c r="BF197" s="200"/>
      <c r="BG197" s="200"/>
      <c r="BH197" s="200"/>
    </row>
    <row r="198" spans="1:60" outlineLevel="1" x14ac:dyDescent="0.2">
      <c r="A198" s="260">
        <v>51</v>
      </c>
      <c r="B198" s="216" t="s">
        <v>572</v>
      </c>
      <c r="C198" s="246" t="s">
        <v>573</v>
      </c>
      <c r="D198" s="220" t="s">
        <v>230</v>
      </c>
      <c r="E198" s="225">
        <v>8</v>
      </c>
      <c r="F198" s="237"/>
      <c r="G198" s="234">
        <f>ROUND(E198*F198,2)</f>
        <v>0</v>
      </c>
      <c r="H198" s="234">
        <v>21</v>
      </c>
      <c r="I198" s="234">
        <f>G198*(1+H198/100)</f>
        <v>0</v>
      </c>
      <c r="J198" s="235" t="s">
        <v>461</v>
      </c>
      <c r="K198" s="262" t="s">
        <v>134</v>
      </c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 t="s">
        <v>135</v>
      </c>
      <c r="AF198" s="200"/>
      <c r="AG198" s="200"/>
      <c r="AH198" s="200"/>
      <c r="AI198" s="200"/>
      <c r="AJ198" s="200"/>
      <c r="AK198" s="200"/>
      <c r="AL198" s="200"/>
      <c r="AM198" s="200">
        <v>21</v>
      </c>
      <c r="AN198" s="200"/>
      <c r="AO198" s="200"/>
      <c r="AP198" s="200"/>
      <c r="AQ198" s="200"/>
      <c r="AR198" s="200"/>
      <c r="AS198" s="200"/>
      <c r="AT198" s="200"/>
      <c r="AU198" s="200"/>
      <c r="AV198" s="200"/>
      <c r="AW198" s="200"/>
      <c r="AX198" s="200"/>
      <c r="AY198" s="200"/>
      <c r="AZ198" s="200"/>
      <c r="BA198" s="200"/>
      <c r="BB198" s="200"/>
      <c r="BC198" s="200"/>
      <c r="BD198" s="200"/>
      <c r="BE198" s="200"/>
      <c r="BF198" s="200"/>
      <c r="BG198" s="200"/>
      <c r="BH198" s="200"/>
    </row>
    <row r="199" spans="1:60" outlineLevel="1" x14ac:dyDescent="0.2">
      <c r="A199" s="260">
        <v>52</v>
      </c>
      <c r="B199" s="216" t="s">
        <v>574</v>
      </c>
      <c r="C199" s="246" t="s">
        <v>575</v>
      </c>
      <c r="D199" s="220" t="s">
        <v>230</v>
      </c>
      <c r="E199" s="225">
        <v>2</v>
      </c>
      <c r="F199" s="237"/>
      <c r="G199" s="234">
        <f>ROUND(E199*F199,2)</f>
        <v>0</v>
      </c>
      <c r="H199" s="234">
        <v>21</v>
      </c>
      <c r="I199" s="234">
        <f>G199*(1+H199/100)</f>
        <v>0</v>
      </c>
      <c r="J199" s="235" t="s">
        <v>461</v>
      </c>
      <c r="K199" s="262" t="s">
        <v>134</v>
      </c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 t="s">
        <v>135</v>
      </c>
      <c r="AF199" s="200"/>
      <c r="AG199" s="200"/>
      <c r="AH199" s="200"/>
      <c r="AI199" s="200"/>
      <c r="AJ199" s="200"/>
      <c r="AK199" s="200"/>
      <c r="AL199" s="200"/>
      <c r="AM199" s="200">
        <v>21</v>
      </c>
      <c r="AN199" s="200"/>
      <c r="AO199" s="200"/>
      <c r="AP199" s="200"/>
      <c r="AQ199" s="200"/>
      <c r="AR199" s="200"/>
      <c r="AS199" s="200"/>
      <c r="AT199" s="200"/>
      <c r="AU199" s="200"/>
      <c r="AV199" s="200"/>
      <c r="AW199" s="200"/>
      <c r="AX199" s="200"/>
      <c r="AY199" s="200"/>
      <c r="AZ199" s="200"/>
      <c r="BA199" s="200"/>
      <c r="BB199" s="200"/>
      <c r="BC199" s="200"/>
      <c r="BD199" s="200"/>
      <c r="BE199" s="200"/>
      <c r="BF199" s="200"/>
      <c r="BG199" s="200"/>
      <c r="BH199" s="200"/>
    </row>
    <row r="200" spans="1:60" outlineLevel="1" x14ac:dyDescent="0.2">
      <c r="A200" s="260">
        <v>53</v>
      </c>
      <c r="B200" s="216" t="s">
        <v>576</v>
      </c>
      <c r="C200" s="246" t="s">
        <v>577</v>
      </c>
      <c r="D200" s="220" t="s">
        <v>230</v>
      </c>
      <c r="E200" s="225">
        <v>4</v>
      </c>
      <c r="F200" s="237"/>
      <c r="G200" s="234">
        <f>ROUND(E200*F200,2)</f>
        <v>0</v>
      </c>
      <c r="H200" s="234">
        <v>21</v>
      </c>
      <c r="I200" s="234">
        <f>G200*(1+H200/100)</f>
        <v>0</v>
      </c>
      <c r="J200" s="235" t="s">
        <v>461</v>
      </c>
      <c r="K200" s="262" t="s">
        <v>134</v>
      </c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 t="s">
        <v>135</v>
      </c>
      <c r="AF200" s="200"/>
      <c r="AG200" s="200"/>
      <c r="AH200" s="200"/>
      <c r="AI200" s="200"/>
      <c r="AJ200" s="200"/>
      <c r="AK200" s="200"/>
      <c r="AL200" s="200"/>
      <c r="AM200" s="200">
        <v>21</v>
      </c>
      <c r="AN200" s="200"/>
      <c r="AO200" s="200"/>
      <c r="AP200" s="200"/>
      <c r="AQ200" s="200"/>
      <c r="AR200" s="200"/>
      <c r="AS200" s="200"/>
      <c r="AT200" s="200"/>
      <c r="AU200" s="200"/>
      <c r="AV200" s="200"/>
      <c r="AW200" s="200"/>
      <c r="AX200" s="200"/>
      <c r="AY200" s="200"/>
      <c r="AZ200" s="200"/>
      <c r="BA200" s="200"/>
      <c r="BB200" s="200"/>
      <c r="BC200" s="200"/>
      <c r="BD200" s="200"/>
      <c r="BE200" s="200"/>
      <c r="BF200" s="200"/>
      <c r="BG200" s="200"/>
      <c r="BH200" s="200"/>
    </row>
    <row r="201" spans="1:60" outlineLevel="1" x14ac:dyDescent="0.2">
      <c r="A201" s="260">
        <v>54</v>
      </c>
      <c r="B201" s="216" t="s">
        <v>578</v>
      </c>
      <c r="C201" s="246" t="s">
        <v>579</v>
      </c>
      <c r="D201" s="220" t="s">
        <v>230</v>
      </c>
      <c r="E201" s="225">
        <v>1</v>
      </c>
      <c r="F201" s="237"/>
      <c r="G201" s="234">
        <f>ROUND(E201*F201,2)</f>
        <v>0</v>
      </c>
      <c r="H201" s="234">
        <v>21</v>
      </c>
      <c r="I201" s="234">
        <f>G201*(1+H201/100)</f>
        <v>0</v>
      </c>
      <c r="J201" s="235" t="s">
        <v>461</v>
      </c>
      <c r="K201" s="262" t="s">
        <v>134</v>
      </c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 t="s">
        <v>135</v>
      </c>
      <c r="AF201" s="200"/>
      <c r="AG201" s="200"/>
      <c r="AH201" s="200"/>
      <c r="AI201" s="200"/>
      <c r="AJ201" s="200"/>
      <c r="AK201" s="200"/>
      <c r="AL201" s="200"/>
      <c r="AM201" s="200">
        <v>21</v>
      </c>
      <c r="AN201" s="200"/>
      <c r="AO201" s="200"/>
      <c r="AP201" s="200"/>
      <c r="AQ201" s="200"/>
      <c r="AR201" s="200"/>
      <c r="AS201" s="200"/>
      <c r="AT201" s="200"/>
      <c r="AU201" s="200"/>
      <c r="AV201" s="200"/>
      <c r="AW201" s="200"/>
      <c r="AX201" s="200"/>
      <c r="AY201" s="200"/>
      <c r="AZ201" s="200"/>
      <c r="BA201" s="200"/>
      <c r="BB201" s="200"/>
      <c r="BC201" s="200"/>
      <c r="BD201" s="200"/>
      <c r="BE201" s="200"/>
      <c r="BF201" s="200"/>
      <c r="BG201" s="200"/>
      <c r="BH201" s="200"/>
    </row>
    <row r="202" spans="1:60" outlineLevel="1" x14ac:dyDescent="0.2">
      <c r="A202" s="260">
        <v>55</v>
      </c>
      <c r="B202" s="216" t="s">
        <v>580</v>
      </c>
      <c r="C202" s="246" t="s">
        <v>581</v>
      </c>
      <c r="D202" s="220" t="s">
        <v>230</v>
      </c>
      <c r="E202" s="225">
        <v>1</v>
      </c>
      <c r="F202" s="237"/>
      <c r="G202" s="234">
        <f>ROUND(E202*F202,2)</f>
        <v>0</v>
      </c>
      <c r="H202" s="234">
        <v>21</v>
      </c>
      <c r="I202" s="234">
        <f>G202*(1+H202/100)</f>
        <v>0</v>
      </c>
      <c r="J202" s="235" t="s">
        <v>461</v>
      </c>
      <c r="K202" s="262" t="s">
        <v>134</v>
      </c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 t="s">
        <v>135</v>
      </c>
      <c r="AF202" s="200"/>
      <c r="AG202" s="200"/>
      <c r="AH202" s="200"/>
      <c r="AI202" s="200"/>
      <c r="AJ202" s="200"/>
      <c r="AK202" s="200"/>
      <c r="AL202" s="200"/>
      <c r="AM202" s="200">
        <v>21</v>
      </c>
      <c r="AN202" s="200"/>
      <c r="AO202" s="200"/>
      <c r="AP202" s="200"/>
      <c r="AQ202" s="200"/>
      <c r="AR202" s="200"/>
      <c r="AS202" s="200"/>
      <c r="AT202" s="200"/>
      <c r="AU202" s="200"/>
      <c r="AV202" s="200"/>
      <c r="AW202" s="200"/>
      <c r="AX202" s="200"/>
      <c r="AY202" s="200"/>
      <c r="AZ202" s="200"/>
      <c r="BA202" s="200"/>
      <c r="BB202" s="200"/>
      <c r="BC202" s="200"/>
      <c r="BD202" s="200"/>
      <c r="BE202" s="200"/>
      <c r="BF202" s="200"/>
      <c r="BG202" s="200"/>
      <c r="BH202" s="200"/>
    </row>
    <row r="203" spans="1:60" outlineLevel="1" x14ac:dyDescent="0.2">
      <c r="A203" s="256"/>
      <c r="B203" s="213" t="s">
        <v>582</v>
      </c>
      <c r="C203" s="245"/>
      <c r="D203" s="257"/>
      <c r="E203" s="258"/>
      <c r="F203" s="259"/>
      <c r="G203" s="236"/>
      <c r="H203" s="234"/>
      <c r="I203" s="234"/>
      <c r="J203" s="235"/>
      <c r="K203" s="262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>
        <v>0</v>
      </c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  <c r="AW203" s="200"/>
      <c r="AX203" s="200"/>
      <c r="AY203" s="200"/>
      <c r="AZ203" s="200"/>
      <c r="BA203" s="200"/>
      <c r="BB203" s="200"/>
      <c r="BC203" s="200"/>
      <c r="BD203" s="200"/>
      <c r="BE203" s="200"/>
      <c r="BF203" s="200"/>
      <c r="BG203" s="200"/>
      <c r="BH203" s="200"/>
    </row>
    <row r="204" spans="1:60" outlineLevel="1" x14ac:dyDescent="0.2">
      <c r="A204" s="260">
        <v>56</v>
      </c>
      <c r="B204" s="216" t="s">
        <v>583</v>
      </c>
      <c r="C204" s="246" t="s">
        <v>584</v>
      </c>
      <c r="D204" s="220" t="s">
        <v>230</v>
      </c>
      <c r="E204" s="225">
        <v>36</v>
      </c>
      <c r="F204" s="237"/>
      <c r="G204" s="234">
        <f>ROUND(E204*F204,2)</f>
        <v>0</v>
      </c>
      <c r="H204" s="234">
        <v>21</v>
      </c>
      <c r="I204" s="234">
        <f>G204*(1+H204/100)</f>
        <v>0</v>
      </c>
      <c r="J204" s="235" t="s">
        <v>461</v>
      </c>
      <c r="K204" s="262" t="s">
        <v>134</v>
      </c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 t="s">
        <v>135</v>
      </c>
      <c r="AF204" s="200"/>
      <c r="AG204" s="200"/>
      <c r="AH204" s="200"/>
      <c r="AI204" s="200"/>
      <c r="AJ204" s="200"/>
      <c r="AK204" s="200"/>
      <c r="AL204" s="200"/>
      <c r="AM204" s="200">
        <v>21</v>
      </c>
      <c r="AN204" s="200"/>
      <c r="AO204" s="200"/>
      <c r="AP204" s="200"/>
      <c r="AQ204" s="200"/>
      <c r="AR204" s="200"/>
      <c r="AS204" s="200"/>
      <c r="AT204" s="200"/>
      <c r="AU204" s="200"/>
      <c r="AV204" s="200"/>
      <c r="AW204" s="200"/>
      <c r="AX204" s="200"/>
      <c r="AY204" s="200"/>
      <c r="AZ204" s="200"/>
      <c r="BA204" s="200"/>
      <c r="BB204" s="200"/>
      <c r="BC204" s="200"/>
      <c r="BD204" s="200"/>
      <c r="BE204" s="200"/>
      <c r="BF204" s="200"/>
      <c r="BG204" s="200"/>
      <c r="BH204" s="200"/>
    </row>
    <row r="205" spans="1:60" outlineLevel="1" x14ac:dyDescent="0.2">
      <c r="A205" s="256"/>
      <c r="B205" s="217"/>
      <c r="C205" s="247" t="s">
        <v>585</v>
      </c>
      <c r="D205" s="221"/>
      <c r="E205" s="226">
        <v>36</v>
      </c>
      <c r="F205" s="234"/>
      <c r="G205" s="234"/>
      <c r="H205" s="234"/>
      <c r="I205" s="234"/>
      <c r="J205" s="235"/>
      <c r="K205" s="262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  <c r="AV205" s="200"/>
      <c r="AW205" s="200"/>
      <c r="AX205" s="200"/>
      <c r="AY205" s="200"/>
      <c r="AZ205" s="200"/>
      <c r="BA205" s="200"/>
      <c r="BB205" s="200"/>
      <c r="BC205" s="200"/>
      <c r="BD205" s="200"/>
      <c r="BE205" s="200"/>
      <c r="BF205" s="200"/>
      <c r="BG205" s="200"/>
      <c r="BH205" s="200"/>
    </row>
    <row r="206" spans="1:60" outlineLevel="1" x14ac:dyDescent="0.2">
      <c r="A206" s="260">
        <v>57</v>
      </c>
      <c r="B206" s="216" t="s">
        <v>586</v>
      </c>
      <c r="C206" s="246" t="s">
        <v>587</v>
      </c>
      <c r="D206" s="220" t="s">
        <v>230</v>
      </c>
      <c r="E206" s="225">
        <v>54</v>
      </c>
      <c r="F206" s="237"/>
      <c r="G206" s="234">
        <f>ROUND(E206*F206,2)</f>
        <v>0</v>
      </c>
      <c r="H206" s="234">
        <v>21</v>
      </c>
      <c r="I206" s="234">
        <f>G206*(1+H206/100)</f>
        <v>0</v>
      </c>
      <c r="J206" s="235" t="s">
        <v>461</v>
      </c>
      <c r="K206" s="262" t="s">
        <v>134</v>
      </c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 t="s">
        <v>135</v>
      </c>
      <c r="AF206" s="200"/>
      <c r="AG206" s="200"/>
      <c r="AH206" s="200"/>
      <c r="AI206" s="200"/>
      <c r="AJ206" s="200"/>
      <c r="AK206" s="200"/>
      <c r="AL206" s="200"/>
      <c r="AM206" s="200">
        <v>21</v>
      </c>
      <c r="AN206" s="200"/>
      <c r="AO206" s="200"/>
      <c r="AP206" s="200"/>
      <c r="AQ206" s="200"/>
      <c r="AR206" s="200"/>
      <c r="AS206" s="200"/>
      <c r="AT206" s="200"/>
      <c r="AU206" s="200"/>
      <c r="AV206" s="200"/>
      <c r="AW206" s="200"/>
      <c r="AX206" s="200"/>
      <c r="AY206" s="200"/>
      <c r="AZ206" s="200"/>
      <c r="BA206" s="200"/>
      <c r="BB206" s="200"/>
      <c r="BC206" s="200"/>
      <c r="BD206" s="200"/>
      <c r="BE206" s="200"/>
      <c r="BF206" s="200"/>
      <c r="BG206" s="200"/>
      <c r="BH206" s="200"/>
    </row>
    <row r="207" spans="1:60" outlineLevel="1" x14ac:dyDescent="0.2">
      <c r="A207" s="256"/>
      <c r="B207" s="217"/>
      <c r="C207" s="247" t="s">
        <v>588</v>
      </c>
      <c r="D207" s="221"/>
      <c r="E207" s="226">
        <v>54</v>
      </c>
      <c r="F207" s="234"/>
      <c r="G207" s="234"/>
      <c r="H207" s="234"/>
      <c r="I207" s="234"/>
      <c r="J207" s="235"/>
      <c r="K207" s="262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  <c r="AV207" s="200"/>
      <c r="AW207" s="200"/>
      <c r="AX207" s="200"/>
      <c r="AY207" s="200"/>
      <c r="AZ207" s="200"/>
      <c r="BA207" s="200"/>
      <c r="BB207" s="200"/>
      <c r="BC207" s="200"/>
      <c r="BD207" s="200"/>
      <c r="BE207" s="200"/>
      <c r="BF207" s="200"/>
      <c r="BG207" s="200"/>
      <c r="BH207" s="200"/>
    </row>
    <row r="208" spans="1:60" outlineLevel="1" x14ac:dyDescent="0.2">
      <c r="A208" s="260">
        <v>58</v>
      </c>
      <c r="B208" s="216" t="s">
        <v>589</v>
      </c>
      <c r="C208" s="246" t="s">
        <v>590</v>
      </c>
      <c r="D208" s="220" t="s">
        <v>230</v>
      </c>
      <c r="E208" s="225">
        <v>23</v>
      </c>
      <c r="F208" s="237"/>
      <c r="G208" s="234">
        <f>ROUND(E208*F208,2)</f>
        <v>0</v>
      </c>
      <c r="H208" s="234">
        <v>21</v>
      </c>
      <c r="I208" s="234">
        <f>G208*(1+H208/100)</f>
        <v>0</v>
      </c>
      <c r="J208" s="235" t="s">
        <v>461</v>
      </c>
      <c r="K208" s="262" t="s">
        <v>134</v>
      </c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 t="s">
        <v>135</v>
      </c>
      <c r="AF208" s="200"/>
      <c r="AG208" s="200"/>
      <c r="AH208" s="200"/>
      <c r="AI208" s="200"/>
      <c r="AJ208" s="200"/>
      <c r="AK208" s="200"/>
      <c r="AL208" s="200"/>
      <c r="AM208" s="200">
        <v>21</v>
      </c>
      <c r="AN208" s="200"/>
      <c r="AO208" s="200"/>
      <c r="AP208" s="200"/>
      <c r="AQ208" s="200"/>
      <c r="AR208" s="200"/>
      <c r="AS208" s="200"/>
      <c r="AT208" s="200"/>
      <c r="AU208" s="200"/>
      <c r="AV208" s="200"/>
      <c r="AW208" s="200"/>
      <c r="AX208" s="200"/>
      <c r="AY208" s="200"/>
      <c r="AZ208" s="200"/>
      <c r="BA208" s="200"/>
      <c r="BB208" s="200"/>
      <c r="BC208" s="200"/>
      <c r="BD208" s="200"/>
      <c r="BE208" s="200"/>
      <c r="BF208" s="200"/>
      <c r="BG208" s="200"/>
      <c r="BH208" s="200"/>
    </row>
    <row r="209" spans="1:60" outlineLevel="1" x14ac:dyDescent="0.2">
      <c r="A209" s="256"/>
      <c r="B209" s="217"/>
      <c r="C209" s="247" t="s">
        <v>591</v>
      </c>
      <c r="D209" s="221"/>
      <c r="E209" s="226">
        <v>23</v>
      </c>
      <c r="F209" s="234"/>
      <c r="G209" s="234"/>
      <c r="H209" s="234"/>
      <c r="I209" s="234"/>
      <c r="J209" s="235"/>
      <c r="K209" s="262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  <c r="AV209" s="200"/>
      <c r="AW209" s="200"/>
      <c r="AX209" s="200"/>
      <c r="AY209" s="200"/>
      <c r="AZ209" s="200"/>
      <c r="BA209" s="200"/>
      <c r="BB209" s="200"/>
      <c r="BC209" s="200"/>
      <c r="BD209" s="200"/>
      <c r="BE209" s="200"/>
      <c r="BF209" s="200"/>
      <c r="BG209" s="200"/>
      <c r="BH209" s="200"/>
    </row>
    <row r="210" spans="1:60" outlineLevel="1" x14ac:dyDescent="0.2">
      <c r="A210" s="260">
        <v>59</v>
      </c>
      <c r="B210" s="216" t="s">
        <v>592</v>
      </c>
      <c r="C210" s="246" t="s">
        <v>593</v>
      </c>
      <c r="D210" s="220" t="s">
        <v>230</v>
      </c>
      <c r="E210" s="225">
        <v>16</v>
      </c>
      <c r="F210" s="237"/>
      <c r="G210" s="234">
        <f>ROUND(E210*F210,2)</f>
        <v>0</v>
      </c>
      <c r="H210" s="234">
        <v>21</v>
      </c>
      <c r="I210" s="234">
        <f>G210*(1+H210/100)</f>
        <v>0</v>
      </c>
      <c r="J210" s="235" t="s">
        <v>461</v>
      </c>
      <c r="K210" s="262" t="s">
        <v>134</v>
      </c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 t="s">
        <v>135</v>
      </c>
      <c r="AF210" s="200"/>
      <c r="AG210" s="200"/>
      <c r="AH210" s="200"/>
      <c r="AI210" s="200"/>
      <c r="AJ210" s="200"/>
      <c r="AK210" s="200"/>
      <c r="AL210" s="200"/>
      <c r="AM210" s="200">
        <v>21</v>
      </c>
      <c r="AN210" s="200"/>
      <c r="AO210" s="200"/>
      <c r="AP210" s="200"/>
      <c r="AQ210" s="200"/>
      <c r="AR210" s="200"/>
      <c r="AS210" s="200"/>
      <c r="AT210" s="200"/>
      <c r="AU210" s="200"/>
      <c r="AV210" s="200"/>
      <c r="AW210" s="200"/>
      <c r="AX210" s="200"/>
      <c r="AY210" s="200"/>
      <c r="AZ210" s="200"/>
      <c r="BA210" s="200"/>
      <c r="BB210" s="200"/>
      <c r="BC210" s="200"/>
      <c r="BD210" s="200"/>
      <c r="BE210" s="200"/>
      <c r="BF210" s="200"/>
      <c r="BG210" s="200"/>
      <c r="BH210" s="200"/>
    </row>
    <row r="211" spans="1:60" outlineLevel="1" x14ac:dyDescent="0.2">
      <c r="A211" s="256"/>
      <c r="B211" s="217"/>
      <c r="C211" s="247" t="s">
        <v>594</v>
      </c>
      <c r="D211" s="221"/>
      <c r="E211" s="226">
        <v>16</v>
      </c>
      <c r="F211" s="234"/>
      <c r="G211" s="234"/>
      <c r="H211" s="234"/>
      <c r="I211" s="234"/>
      <c r="J211" s="235"/>
      <c r="K211" s="262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  <c r="AV211" s="200"/>
      <c r="AW211" s="200"/>
      <c r="AX211" s="200"/>
      <c r="AY211" s="200"/>
      <c r="AZ211" s="200"/>
      <c r="BA211" s="200"/>
      <c r="BB211" s="200"/>
      <c r="BC211" s="200"/>
      <c r="BD211" s="200"/>
      <c r="BE211" s="200"/>
      <c r="BF211" s="200"/>
      <c r="BG211" s="200"/>
      <c r="BH211" s="200"/>
    </row>
    <row r="212" spans="1:60" outlineLevel="1" x14ac:dyDescent="0.2">
      <c r="A212" s="260">
        <v>60</v>
      </c>
      <c r="B212" s="216" t="s">
        <v>595</v>
      </c>
      <c r="C212" s="246" t="s">
        <v>596</v>
      </c>
      <c r="D212" s="220" t="s">
        <v>230</v>
      </c>
      <c r="E212" s="225">
        <v>12</v>
      </c>
      <c r="F212" s="237"/>
      <c r="G212" s="234">
        <f>ROUND(E212*F212,2)</f>
        <v>0</v>
      </c>
      <c r="H212" s="234">
        <v>21</v>
      </c>
      <c r="I212" s="234">
        <f>G212*(1+H212/100)</f>
        <v>0</v>
      </c>
      <c r="J212" s="235" t="s">
        <v>461</v>
      </c>
      <c r="K212" s="262" t="s">
        <v>134</v>
      </c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 t="s">
        <v>135</v>
      </c>
      <c r="AF212" s="200"/>
      <c r="AG212" s="200"/>
      <c r="AH212" s="200"/>
      <c r="AI212" s="200"/>
      <c r="AJ212" s="200"/>
      <c r="AK212" s="200"/>
      <c r="AL212" s="200"/>
      <c r="AM212" s="200">
        <v>21</v>
      </c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</row>
    <row r="213" spans="1:60" outlineLevel="1" x14ac:dyDescent="0.2">
      <c r="A213" s="256"/>
      <c r="B213" s="217"/>
      <c r="C213" s="247" t="s">
        <v>597</v>
      </c>
      <c r="D213" s="221"/>
      <c r="E213" s="226">
        <v>12</v>
      </c>
      <c r="F213" s="234"/>
      <c r="G213" s="234"/>
      <c r="H213" s="234"/>
      <c r="I213" s="234"/>
      <c r="J213" s="235"/>
      <c r="K213" s="262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  <c r="AV213" s="200"/>
      <c r="AW213" s="200"/>
      <c r="AX213" s="200"/>
      <c r="AY213" s="200"/>
      <c r="AZ213" s="200"/>
      <c r="BA213" s="200"/>
      <c r="BB213" s="200"/>
      <c r="BC213" s="200"/>
      <c r="BD213" s="200"/>
      <c r="BE213" s="200"/>
      <c r="BF213" s="200"/>
      <c r="BG213" s="200"/>
      <c r="BH213" s="200"/>
    </row>
    <row r="214" spans="1:60" outlineLevel="1" x14ac:dyDescent="0.2">
      <c r="A214" s="256"/>
      <c r="B214" s="213" t="s">
        <v>598</v>
      </c>
      <c r="C214" s="245"/>
      <c r="D214" s="257"/>
      <c r="E214" s="258"/>
      <c r="F214" s="259"/>
      <c r="G214" s="236"/>
      <c r="H214" s="234"/>
      <c r="I214" s="234"/>
      <c r="J214" s="235"/>
      <c r="K214" s="262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>
        <v>0</v>
      </c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  <c r="AV214" s="200"/>
      <c r="AW214" s="200"/>
      <c r="AX214" s="200"/>
      <c r="AY214" s="200"/>
      <c r="AZ214" s="200"/>
      <c r="BA214" s="200"/>
      <c r="BB214" s="200"/>
      <c r="BC214" s="200"/>
      <c r="BD214" s="200"/>
      <c r="BE214" s="200"/>
      <c r="BF214" s="200"/>
      <c r="BG214" s="200"/>
      <c r="BH214" s="200"/>
    </row>
    <row r="215" spans="1:60" outlineLevel="1" x14ac:dyDescent="0.2">
      <c r="A215" s="260">
        <v>61</v>
      </c>
      <c r="B215" s="216" t="s">
        <v>599</v>
      </c>
      <c r="C215" s="246" t="s">
        <v>600</v>
      </c>
      <c r="D215" s="220" t="s">
        <v>238</v>
      </c>
      <c r="E215" s="225">
        <v>301.5</v>
      </c>
      <c r="F215" s="237"/>
      <c r="G215" s="234">
        <f>ROUND(E215*F215,2)</f>
        <v>0</v>
      </c>
      <c r="H215" s="234">
        <v>21</v>
      </c>
      <c r="I215" s="234">
        <f>G215*(1+H215/100)</f>
        <v>0</v>
      </c>
      <c r="J215" s="235" t="s">
        <v>461</v>
      </c>
      <c r="K215" s="262" t="s">
        <v>134</v>
      </c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 t="s">
        <v>135</v>
      </c>
      <c r="AF215" s="200"/>
      <c r="AG215" s="200"/>
      <c r="AH215" s="200"/>
      <c r="AI215" s="200"/>
      <c r="AJ215" s="200"/>
      <c r="AK215" s="200"/>
      <c r="AL215" s="200"/>
      <c r="AM215" s="200">
        <v>21</v>
      </c>
      <c r="AN215" s="200"/>
      <c r="AO215" s="200"/>
      <c r="AP215" s="200"/>
      <c r="AQ215" s="200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</row>
    <row r="216" spans="1:60" outlineLevel="1" x14ac:dyDescent="0.2">
      <c r="A216" s="256"/>
      <c r="B216" s="217"/>
      <c r="C216" s="248" t="s">
        <v>601</v>
      </c>
      <c r="D216" s="222"/>
      <c r="E216" s="227"/>
      <c r="F216" s="238"/>
      <c r="G216" s="239"/>
      <c r="H216" s="234"/>
      <c r="I216" s="234"/>
      <c r="J216" s="235"/>
      <c r="K216" s="262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5" t="str">
        <f>C216</f>
        <v>Včetně dodávky vody, uzavření a zabezpečení konců potrubí.</v>
      </c>
      <c r="BB216" s="200"/>
      <c r="BC216" s="200"/>
      <c r="BD216" s="200"/>
      <c r="BE216" s="200"/>
      <c r="BF216" s="200"/>
      <c r="BG216" s="200"/>
      <c r="BH216" s="200"/>
    </row>
    <row r="217" spans="1:60" outlineLevel="1" x14ac:dyDescent="0.2">
      <c r="A217" s="256"/>
      <c r="B217" s="217"/>
      <c r="C217" s="247" t="s">
        <v>602</v>
      </c>
      <c r="D217" s="221"/>
      <c r="E217" s="226">
        <v>301.5</v>
      </c>
      <c r="F217" s="234"/>
      <c r="G217" s="234"/>
      <c r="H217" s="234"/>
      <c r="I217" s="234"/>
      <c r="J217" s="235"/>
      <c r="K217" s="262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</row>
    <row r="218" spans="1:60" outlineLevel="1" x14ac:dyDescent="0.2">
      <c r="A218" s="256"/>
      <c r="B218" s="213" t="s">
        <v>603</v>
      </c>
      <c r="C218" s="245"/>
      <c r="D218" s="257"/>
      <c r="E218" s="258"/>
      <c r="F218" s="259"/>
      <c r="G218" s="236"/>
      <c r="H218" s="234"/>
      <c r="I218" s="234"/>
      <c r="J218" s="235"/>
      <c r="K218" s="262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>
        <v>0</v>
      </c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  <c r="AV218" s="200"/>
      <c r="AW218" s="200"/>
      <c r="AX218" s="200"/>
      <c r="AY218" s="200"/>
      <c r="AZ218" s="200"/>
      <c r="BA218" s="200"/>
      <c r="BB218" s="200"/>
      <c r="BC218" s="200"/>
      <c r="BD218" s="200"/>
      <c r="BE218" s="200"/>
      <c r="BF218" s="200"/>
      <c r="BG218" s="200"/>
      <c r="BH218" s="200"/>
    </row>
    <row r="219" spans="1:60" outlineLevel="1" x14ac:dyDescent="0.2">
      <c r="A219" s="260">
        <v>62</v>
      </c>
      <c r="B219" s="216" t="s">
        <v>604</v>
      </c>
      <c r="C219" s="246" t="s">
        <v>605</v>
      </c>
      <c r="D219" s="220" t="s">
        <v>238</v>
      </c>
      <c r="E219" s="225">
        <v>301.5</v>
      </c>
      <c r="F219" s="237"/>
      <c r="G219" s="234">
        <f>ROUND(E219*F219,2)</f>
        <v>0</v>
      </c>
      <c r="H219" s="234">
        <v>21</v>
      </c>
      <c r="I219" s="234">
        <f>G219*(1+H219/100)</f>
        <v>0</v>
      </c>
      <c r="J219" s="235" t="s">
        <v>461</v>
      </c>
      <c r="K219" s="262" t="s">
        <v>134</v>
      </c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 t="s">
        <v>135</v>
      </c>
      <c r="AF219" s="200"/>
      <c r="AG219" s="200"/>
      <c r="AH219" s="200"/>
      <c r="AI219" s="200"/>
      <c r="AJ219" s="200"/>
      <c r="AK219" s="200"/>
      <c r="AL219" s="200"/>
      <c r="AM219" s="200">
        <v>21</v>
      </c>
      <c r="AN219" s="200"/>
      <c r="AO219" s="200"/>
      <c r="AP219" s="200"/>
      <c r="AQ219" s="200"/>
      <c r="AR219" s="200"/>
      <c r="AS219" s="200"/>
      <c r="AT219" s="200"/>
      <c r="AU219" s="200"/>
      <c r="AV219" s="200"/>
      <c r="AW219" s="200"/>
      <c r="AX219" s="200"/>
      <c r="AY219" s="200"/>
      <c r="AZ219" s="200"/>
      <c r="BA219" s="200"/>
      <c r="BB219" s="200"/>
      <c r="BC219" s="200"/>
      <c r="BD219" s="200"/>
      <c r="BE219" s="200"/>
      <c r="BF219" s="200"/>
      <c r="BG219" s="200"/>
      <c r="BH219" s="200"/>
    </row>
    <row r="220" spans="1:60" outlineLevel="1" x14ac:dyDescent="0.2">
      <c r="A220" s="256"/>
      <c r="B220" s="217"/>
      <c r="C220" s="248" t="s">
        <v>606</v>
      </c>
      <c r="D220" s="222"/>
      <c r="E220" s="227"/>
      <c r="F220" s="238"/>
      <c r="G220" s="239"/>
      <c r="H220" s="234"/>
      <c r="I220" s="234"/>
      <c r="J220" s="235"/>
      <c r="K220" s="262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  <c r="AV220" s="200"/>
      <c r="AW220" s="200"/>
      <c r="AX220" s="200"/>
      <c r="AY220" s="200"/>
      <c r="AZ220" s="200"/>
      <c r="BA220" s="205" t="str">
        <f>C220</f>
        <v>Včetně dodání desinfekčního prostředku.</v>
      </c>
      <c r="BB220" s="200"/>
      <c r="BC220" s="200"/>
      <c r="BD220" s="200"/>
      <c r="BE220" s="200"/>
      <c r="BF220" s="200"/>
      <c r="BG220" s="200"/>
      <c r="BH220" s="200"/>
    </row>
    <row r="221" spans="1:60" ht="22.5" outlineLevel="1" x14ac:dyDescent="0.2">
      <c r="A221" s="260">
        <v>63</v>
      </c>
      <c r="B221" s="216" t="s">
        <v>607</v>
      </c>
      <c r="C221" s="246" t="s">
        <v>608</v>
      </c>
      <c r="D221" s="220" t="s">
        <v>230</v>
      </c>
      <c r="E221" s="225">
        <v>21</v>
      </c>
      <c r="F221" s="237"/>
      <c r="G221" s="234">
        <f>ROUND(E221*F221,2)</f>
        <v>0</v>
      </c>
      <c r="H221" s="234">
        <v>21</v>
      </c>
      <c r="I221" s="234">
        <f>G221*(1+H221/100)</f>
        <v>0</v>
      </c>
      <c r="J221" s="235" t="s">
        <v>265</v>
      </c>
      <c r="K221" s="262" t="s">
        <v>134</v>
      </c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 t="s">
        <v>266</v>
      </c>
      <c r="AF221" s="200"/>
      <c r="AG221" s="200"/>
      <c r="AH221" s="200"/>
      <c r="AI221" s="200"/>
      <c r="AJ221" s="200"/>
      <c r="AK221" s="200"/>
      <c r="AL221" s="200"/>
      <c r="AM221" s="200">
        <v>21</v>
      </c>
      <c r="AN221" s="200"/>
      <c r="AO221" s="200"/>
      <c r="AP221" s="200"/>
      <c r="AQ221" s="200"/>
      <c r="AR221" s="200"/>
      <c r="AS221" s="200"/>
      <c r="AT221" s="200"/>
      <c r="AU221" s="200"/>
      <c r="AV221" s="200"/>
      <c r="AW221" s="200"/>
      <c r="AX221" s="200"/>
      <c r="AY221" s="200"/>
      <c r="AZ221" s="200"/>
      <c r="BA221" s="200"/>
      <c r="BB221" s="200"/>
      <c r="BC221" s="200"/>
      <c r="BD221" s="200"/>
      <c r="BE221" s="200"/>
      <c r="BF221" s="200"/>
      <c r="BG221" s="200"/>
      <c r="BH221" s="200"/>
    </row>
    <row r="222" spans="1:60" ht="22.5" outlineLevel="1" x14ac:dyDescent="0.2">
      <c r="A222" s="260">
        <v>64</v>
      </c>
      <c r="B222" s="216" t="s">
        <v>609</v>
      </c>
      <c r="C222" s="246" t="s">
        <v>610</v>
      </c>
      <c r="D222" s="220" t="s">
        <v>230</v>
      </c>
      <c r="E222" s="225">
        <v>34</v>
      </c>
      <c r="F222" s="237"/>
      <c r="G222" s="234">
        <f>ROUND(E222*F222,2)</f>
        <v>0</v>
      </c>
      <c r="H222" s="234">
        <v>21</v>
      </c>
      <c r="I222" s="234">
        <f>G222*(1+H222/100)</f>
        <v>0</v>
      </c>
      <c r="J222" s="235" t="s">
        <v>265</v>
      </c>
      <c r="K222" s="262" t="s">
        <v>134</v>
      </c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 t="s">
        <v>266</v>
      </c>
      <c r="AF222" s="200"/>
      <c r="AG222" s="200"/>
      <c r="AH222" s="200"/>
      <c r="AI222" s="200"/>
      <c r="AJ222" s="200"/>
      <c r="AK222" s="200"/>
      <c r="AL222" s="200"/>
      <c r="AM222" s="200">
        <v>21</v>
      </c>
      <c r="AN222" s="200"/>
      <c r="AO222" s="200"/>
      <c r="AP222" s="200"/>
      <c r="AQ222" s="200"/>
      <c r="AR222" s="200"/>
      <c r="AS222" s="200"/>
      <c r="AT222" s="200"/>
      <c r="AU222" s="200"/>
      <c r="AV222" s="200"/>
      <c r="AW222" s="200"/>
      <c r="AX222" s="200"/>
      <c r="AY222" s="200"/>
      <c r="AZ222" s="200"/>
      <c r="BA222" s="200"/>
      <c r="BB222" s="200"/>
      <c r="BC222" s="200"/>
      <c r="BD222" s="200"/>
      <c r="BE222" s="200"/>
      <c r="BF222" s="200"/>
      <c r="BG222" s="200"/>
      <c r="BH222" s="200"/>
    </row>
    <row r="223" spans="1:60" ht="22.5" outlineLevel="1" x14ac:dyDescent="0.2">
      <c r="A223" s="260">
        <v>65</v>
      </c>
      <c r="B223" s="216" t="s">
        <v>611</v>
      </c>
      <c r="C223" s="246" t="s">
        <v>612</v>
      </c>
      <c r="D223" s="220" t="s">
        <v>230</v>
      </c>
      <c r="E223" s="225">
        <v>12</v>
      </c>
      <c r="F223" s="237"/>
      <c r="G223" s="234">
        <f>ROUND(E223*F223,2)</f>
        <v>0</v>
      </c>
      <c r="H223" s="234">
        <v>21</v>
      </c>
      <c r="I223" s="234">
        <f>G223*(1+H223/100)</f>
        <v>0</v>
      </c>
      <c r="J223" s="235" t="s">
        <v>265</v>
      </c>
      <c r="K223" s="262" t="s">
        <v>134</v>
      </c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 t="s">
        <v>266</v>
      </c>
      <c r="AF223" s="200"/>
      <c r="AG223" s="200"/>
      <c r="AH223" s="200"/>
      <c r="AI223" s="200"/>
      <c r="AJ223" s="200"/>
      <c r="AK223" s="200"/>
      <c r="AL223" s="200"/>
      <c r="AM223" s="200">
        <v>21</v>
      </c>
      <c r="AN223" s="200"/>
      <c r="AO223" s="200"/>
      <c r="AP223" s="200"/>
      <c r="AQ223" s="200"/>
      <c r="AR223" s="200"/>
      <c r="AS223" s="200"/>
      <c r="AT223" s="200"/>
      <c r="AU223" s="200"/>
      <c r="AV223" s="200"/>
      <c r="AW223" s="200"/>
      <c r="AX223" s="200"/>
      <c r="AY223" s="200"/>
      <c r="AZ223" s="200"/>
      <c r="BA223" s="200"/>
      <c r="BB223" s="200"/>
      <c r="BC223" s="200"/>
      <c r="BD223" s="200"/>
      <c r="BE223" s="200"/>
      <c r="BF223" s="200"/>
      <c r="BG223" s="200"/>
      <c r="BH223" s="200"/>
    </row>
    <row r="224" spans="1:60" ht="22.5" outlineLevel="1" x14ac:dyDescent="0.2">
      <c r="A224" s="260">
        <v>66</v>
      </c>
      <c r="B224" s="216" t="s">
        <v>613</v>
      </c>
      <c r="C224" s="246" t="s">
        <v>614</v>
      </c>
      <c r="D224" s="220" t="s">
        <v>230</v>
      </c>
      <c r="E224" s="225">
        <v>8</v>
      </c>
      <c r="F224" s="237"/>
      <c r="G224" s="234">
        <f>ROUND(E224*F224,2)</f>
        <v>0</v>
      </c>
      <c r="H224" s="234">
        <v>21</v>
      </c>
      <c r="I224" s="234">
        <f>G224*(1+H224/100)</f>
        <v>0</v>
      </c>
      <c r="J224" s="235" t="s">
        <v>265</v>
      </c>
      <c r="K224" s="262" t="s">
        <v>134</v>
      </c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 t="s">
        <v>266</v>
      </c>
      <c r="AF224" s="200"/>
      <c r="AG224" s="200"/>
      <c r="AH224" s="200"/>
      <c r="AI224" s="200"/>
      <c r="AJ224" s="200"/>
      <c r="AK224" s="200"/>
      <c r="AL224" s="200"/>
      <c r="AM224" s="200">
        <v>21</v>
      </c>
      <c r="AN224" s="200"/>
      <c r="AO224" s="200"/>
      <c r="AP224" s="200"/>
      <c r="AQ224" s="200"/>
      <c r="AR224" s="200"/>
      <c r="AS224" s="200"/>
      <c r="AT224" s="200"/>
      <c r="AU224" s="200"/>
      <c r="AV224" s="200"/>
      <c r="AW224" s="200"/>
      <c r="AX224" s="200"/>
      <c r="AY224" s="200"/>
      <c r="AZ224" s="200"/>
      <c r="BA224" s="200"/>
      <c r="BB224" s="200"/>
      <c r="BC224" s="200"/>
      <c r="BD224" s="200"/>
      <c r="BE224" s="200"/>
      <c r="BF224" s="200"/>
      <c r="BG224" s="200"/>
      <c r="BH224" s="200"/>
    </row>
    <row r="225" spans="1:60" ht="22.5" outlineLevel="1" x14ac:dyDescent="0.2">
      <c r="A225" s="260">
        <v>67</v>
      </c>
      <c r="B225" s="216" t="s">
        <v>615</v>
      </c>
      <c r="C225" s="246" t="s">
        <v>616</v>
      </c>
      <c r="D225" s="220" t="s">
        <v>230</v>
      </c>
      <c r="E225" s="225">
        <v>6</v>
      </c>
      <c r="F225" s="237"/>
      <c r="G225" s="234">
        <f>ROUND(E225*F225,2)</f>
        <v>0</v>
      </c>
      <c r="H225" s="234">
        <v>21</v>
      </c>
      <c r="I225" s="234">
        <f>G225*(1+H225/100)</f>
        <v>0</v>
      </c>
      <c r="J225" s="235" t="s">
        <v>265</v>
      </c>
      <c r="K225" s="262" t="s">
        <v>134</v>
      </c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 t="s">
        <v>266</v>
      </c>
      <c r="AF225" s="200"/>
      <c r="AG225" s="200"/>
      <c r="AH225" s="200"/>
      <c r="AI225" s="200"/>
      <c r="AJ225" s="200"/>
      <c r="AK225" s="200"/>
      <c r="AL225" s="200"/>
      <c r="AM225" s="200">
        <v>21</v>
      </c>
      <c r="AN225" s="200"/>
      <c r="AO225" s="200"/>
      <c r="AP225" s="200"/>
      <c r="AQ225" s="200"/>
      <c r="AR225" s="200"/>
      <c r="AS225" s="200"/>
      <c r="AT225" s="200"/>
      <c r="AU225" s="200"/>
      <c r="AV225" s="200"/>
      <c r="AW225" s="200"/>
      <c r="AX225" s="200"/>
      <c r="AY225" s="200"/>
      <c r="AZ225" s="200"/>
      <c r="BA225" s="200"/>
      <c r="BB225" s="200"/>
      <c r="BC225" s="200"/>
      <c r="BD225" s="200"/>
      <c r="BE225" s="200"/>
      <c r="BF225" s="200"/>
      <c r="BG225" s="200"/>
      <c r="BH225" s="200"/>
    </row>
    <row r="226" spans="1:60" outlineLevel="1" x14ac:dyDescent="0.2">
      <c r="A226" s="260">
        <v>68</v>
      </c>
      <c r="B226" s="216" t="s">
        <v>617</v>
      </c>
      <c r="C226" s="246" t="s">
        <v>618</v>
      </c>
      <c r="D226" s="220" t="s">
        <v>230</v>
      </c>
      <c r="E226" s="225">
        <v>2</v>
      </c>
      <c r="F226" s="237"/>
      <c r="G226" s="234">
        <f>ROUND(E226*F226,2)</f>
        <v>0</v>
      </c>
      <c r="H226" s="234">
        <v>21</v>
      </c>
      <c r="I226" s="234">
        <f>G226*(1+H226/100)</f>
        <v>0</v>
      </c>
      <c r="J226" s="235" t="s">
        <v>265</v>
      </c>
      <c r="K226" s="262" t="s">
        <v>134</v>
      </c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 t="s">
        <v>266</v>
      </c>
      <c r="AF226" s="200"/>
      <c r="AG226" s="200"/>
      <c r="AH226" s="200"/>
      <c r="AI226" s="200"/>
      <c r="AJ226" s="200"/>
      <c r="AK226" s="200"/>
      <c r="AL226" s="200"/>
      <c r="AM226" s="200">
        <v>21</v>
      </c>
      <c r="AN226" s="200"/>
      <c r="AO226" s="200"/>
      <c r="AP226" s="200"/>
      <c r="AQ226" s="200"/>
      <c r="AR226" s="200"/>
      <c r="AS226" s="200"/>
      <c r="AT226" s="200"/>
      <c r="AU226" s="200"/>
      <c r="AV226" s="200"/>
      <c r="AW226" s="200"/>
      <c r="AX226" s="200"/>
      <c r="AY226" s="200"/>
      <c r="AZ226" s="200"/>
      <c r="BA226" s="200"/>
      <c r="BB226" s="200"/>
      <c r="BC226" s="200"/>
      <c r="BD226" s="200"/>
      <c r="BE226" s="200"/>
      <c r="BF226" s="200"/>
      <c r="BG226" s="200"/>
      <c r="BH226" s="200"/>
    </row>
    <row r="227" spans="1:60" ht="22.5" outlineLevel="1" x14ac:dyDescent="0.2">
      <c r="A227" s="260">
        <v>69</v>
      </c>
      <c r="B227" s="216" t="s">
        <v>619</v>
      </c>
      <c r="C227" s="246" t="s">
        <v>620</v>
      </c>
      <c r="D227" s="220" t="s">
        <v>230</v>
      </c>
      <c r="E227" s="225">
        <v>10</v>
      </c>
      <c r="F227" s="237"/>
      <c r="G227" s="234">
        <f>ROUND(E227*F227,2)</f>
        <v>0</v>
      </c>
      <c r="H227" s="234">
        <v>21</v>
      </c>
      <c r="I227" s="234">
        <f>G227*(1+H227/100)</f>
        <v>0</v>
      </c>
      <c r="J227" s="235" t="s">
        <v>265</v>
      </c>
      <c r="K227" s="262" t="s">
        <v>134</v>
      </c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 t="s">
        <v>266</v>
      </c>
      <c r="AF227" s="200"/>
      <c r="AG227" s="200"/>
      <c r="AH227" s="200"/>
      <c r="AI227" s="200"/>
      <c r="AJ227" s="200"/>
      <c r="AK227" s="200"/>
      <c r="AL227" s="200"/>
      <c r="AM227" s="200">
        <v>21</v>
      </c>
      <c r="AN227" s="200"/>
      <c r="AO227" s="200"/>
      <c r="AP227" s="200"/>
      <c r="AQ227" s="200"/>
      <c r="AR227" s="200"/>
      <c r="AS227" s="200"/>
      <c r="AT227" s="200"/>
      <c r="AU227" s="200"/>
      <c r="AV227" s="200"/>
      <c r="AW227" s="200"/>
      <c r="AX227" s="200"/>
      <c r="AY227" s="200"/>
      <c r="AZ227" s="200"/>
      <c r="BA227" s="200"/>
      <c r="BB227" s="200"/>
      <c r="BC227" s="200"/>
      <c r="BD227" s="200"/>
      <c r="BE227" s="200"/>
      <c r="BF227" s="200"/>
      <c r="BG227" s="200"/>
      <c r="BH227" s="200"/>
    </row>
    <row r="228" spans="1:60" ht="22.5" outlineLevel="1" x14ac:dyDescent="0.2">
      <c r="A228" s="260">
        <v>70</v>
      </c>
      <c r="B228" s="216" t="s">
        <v>621</v>
      </c>
      <c r="C228" s="246" t="s">
        <v>622</v>
      </c>
      <c r="D228" s="220" t="s">
        <v>230</v>
      </c>
      <c r="E228" s="225">
        <v>15</v>
      </c>
      <c r="F228" s="237"/>
      <c r="G228" s="234">
        <f>ROUND(E228*F228,2)</f>
        <v>0</v>
      </c>
      <c r="H228" s="234">
        <v>21</v>
      </c>
      <c r="I228" s="234">
        <f>G228*(1+H228/100)</f>
        <v>0</v>
      </c>
      <c r="J228" s="235" t="s">
        <v>265</v>
      </c>
      <c r="K228" s="262" t="s">
        <v>134</v>
      </c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 t="s">
        <v>266</v>
      </c>
      <c r="AF228" s="200"/>
      <c r="AG228" s="200"/>
      <c r="AH228" s="200"/>
      <c r="AI228" s="200"/>
      <c r="AJ228" s="200"/>
      <c r="AK228" s="200"/>
      <c r="AL228" s="200"/>
      <c r="AM228" s="200">
        <v>21</v>
      </c>
      <c r="AN228" s="200"/>
      <c r="AO228" s="200"/>
      <c r="AP228" s="200"/>
      <c r="AQ228" s="200"/>
      <c r="AR228" s="200"/>
      <c r="AS228" s="200"/>
      <c r="AT228" s="200"/>
      <c r="AU228" s="200"/>
      <c r="AV228" s="200"/>
      <c r="AW228" s="200"/>
      <c r="AX228" s="200"/>
      <c r="AY228" s="200"/>
      <c r="AZ228" s="200"/>
      <c r="BA228" s="200"/>
      <c r="BB228" s="200"/>
      <c r="BC228" s="200"/>
      <c r="BD228" s="200"/>
      <c r="BE228" s="200"/>
      <c r="BF228" s="200"/>
      <c r="BG228" s="200"/>
      <c r="BH228" s="200"/>
    </row>
    <row r="229" spans="1:60" outlineLevel="1" x14ac:dyDescent="0.2">
      <c r="A229" s="260">
        <v>71</v>
      </c>
      <c r="B229" s="216" t="s">
        <v>623</v>
      </c>
      <c r="C229" s="246" t="s">
        <v>624</v>
      </c>
      <c r="D229" s="220" t="s">
        <v>230</v>
      </c>
      <c r="E229" s="225">
        <v>6</v>
      </c>
      <c r="F229" s="237"/>
      <c r="G229" s="234">
        <f>ROUND(E229*F229,2)</f>
        <v>0</v>
      </c>
      <c r="H229" s="234">
        <v>21</v>
      </c>
      <c r="I229" s="234">
        <f>G229*(1+H229/100)</f>
        <v>0</v>
      </c>
      <c r="J229" s="235" t="s">
        <v>265</v>
      </c>
      <c r="K229" s="262" t="s">
        <v>134</v>
      </c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 t="s">
        <v>266</v>
      </c>
      <c r="AF229" s="200"/>
      <c r="AG229" s="200"/>
      <c r="AH229" s="200"/>
      <c r="AI229" s="200"/>
      <c r="AJ229" s="200"/>
      <c r="AK229" s="200"/>
      <c r="AL229" s="200"/>
      <c r="AM229" s="200">
        <v>21</v>
      </c>
      <c r="AN229" s="200"/>
      <c r="AO229" s="200"/>
      <c r="AP229" s="200"/>
      <c r="AQ229" s="200"/>
      <c r="AR229" s="200"/>
      <c r="AS229" s="200"/>
      <c r="AT229" s="200"/>
      <c r="AU229" s="200"/>
      <c r="AV229" s="200"/>
      <c r="AW229" s="200"/>
      <c r="AX229" s="200"/>
      <c r="AY229" s="200"/>
      <c r="AZ229" s="200"/>
      <c r="BA229" s="200"/>
      <c r="BB229" s="200"/>
      <c r="BC229" s="200"/>
      <c r="BD229" s="200"/>
      <c r="BE229" s="200"/>
      <c r="BF229" s="200"/>
      <c r="BG229" s="200"/>
      <c r="BH229" s="200"/>
    </row>
    <row r="230" spans="1:60" ht="22.5" outlineLevel="1" x14ac:dyDescent="0.2">
      <c r="A230" s="260">
        <v>72</v>
      </c>
      <c r="B230" s="216" t="s">
        <v>625</v>
      </c>
      <c r="C230" s="246" t="s">
        <v>626</v>
      </c>
      <c r="D230" s="220" t="s">
        <v>230</v>
      </c>
      <c r="E230" s="225">
        <v>2</v>
      </c>
      <c r="F230" s="237"/>
      <c r="G230" s="234">
        <f>ROUND(E230*F230,2)</f>
        <v>0</v>
      </c>
      <c r="H230" s="234">
        <v>21</v>
      </c>
      <c r="I230" s="234">
        <f>G230*(1+H230/100)</f>
        <v>0</v>
      </c>
      <c r="J230" s="235" t="s">
        <v>265</v>
      </c>
      <c r="K230" s="262" t="s">
        <v>134</v>
      </c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 t="s">
        <v>266</v>
      </c>
      <c r="AF230" s="200"/>
      <c r="AG230" s="200"/>
      <c r="AH230" s="200"/>
      <c r="AI230" s="200"/>
      <c r="AJ230" s="200"/>
      <c r="AK230" s="200"/>
      <c r="AL230" s="200"/>
      <c r="AM230" s="200">
        <v>21</v>
      </c>
      <c r="AN230" s="200"/>
      <c r="AO230" s="200"/>
      <c r="AP230" s="200"/>
      <c r="AQ230" s="200"/>
      <c r="AR230" s="200"/>
      <c r="AS230" s="200"/>
      <c r="AT230" s="200"/>
      <c r="AU230" s="200"/>
      <c r="AV230" s="200"/>
      <c r="AW230" s="200"/>
      <c r="AX230" s="200"/>
      <c r="AY230" s="200"/>
      <c r="AZ230" s="200"/>
      <c r="BA230" s="200"/>
      <c r="BB230" s="200"/>
      <c r="BC230" s="200"/>
      <c r="BD230" s="200"/>
      <c r="BE230" s="200"/>
      <c r="BF230" s="200"/>
      <c r="BG230" s="200"/>
      <c r="BH230" s="200"/>
    </row>
    <row r="231" spans="1:60" ht="22.5" outlineLevel="1" x14ac:dyDescent="0.2">
      <c r="A231" s="260">
        <v>73</v>
      </c>
      <c r="B231" s="216" t="s">
        <v>627</v>
      </c>
      <c r="C231" s="246" t="s">
        <v>628</v>
      </c>
      <c r="D231" s="220" t="s">
        <v>230</v>
      </c>
      <c r="E231" s="225">
        <v>3</v>
      </c>
      <c r="F231" s="237"/>
      <c r="G231" s="234">
        <f>ROUND(E231*F231,2)</f>
        <v>0</v>
      </c>
      <c r="H231" s="234">
        <v>21</v>
      </c>
      <c r="I231" s="234">
        <f>G231*(1+H231/100)</f>
        <v>0</v>
      </c>
      <c r="J231" s="235" t="s">
        <v>265</v>
      </c>
      <c r="K231" s="262" t="s">
        <v>134</v>
      </c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 t="s">
        <v>266</v>
      </c>
      <c r="AF231" s="200"/>
      <c r="AG231" s="200"/>
      <c r="AH231" s="200"/>
      <c r="AI231" s="200"/>
      <c r="AJ231" s="200"/>
      <c r="AK231" s="200"/>
      <c r="AL231" s="200"/>
      <c r="AM231" s="200">
        <v>21</v>
      </c>
      <c r="AN231" s="200"/>
      <c r="AO231" s="200"/>
      <c r="AP231" s="200"/>
      <c r="AQ231" s="200"/>
      <c r="AR231" s="200"/>
      <c r="AS231" s="200"/>
      <c r="AT231" s="200"/>
      <c r="AU231" s="200"/>
      <c r="AV231" s="200"/>
      <c r="AW231" s="200"/>
      <c r="AX231" s="200"/>
      <c r="AY231" s="200"/>
      <c r="AZ231" s="200"/>
      <c r="BA231" s="200"/>
      <c r="BB231" s="200"/>
      <c r="BC231" s="200"/>
      <c r="BD231" s="200"/>
      <c r="BE231" s="200"/>
      <c r="BF231" s="200"/>
      <c r="BG231" s="200"/>
      <c r="BH231" s="200"/>
    </row>
    <row r="232" spans="1:60" ht="22.5" outlineLevel="1" x14ac:dyDescent="0.2">
      <c r="A232" s="260">
        <v>74</v>
      </c>
      <c r="B232" s="216" t="s">
        <v>629</v>
      </c>
      <c r="C232" s="246" t="s">
        <v>630</v>
      </c>
      <c r="D232" s="220" t="s">
        <v>230</v>
      </c>
      <c r="E232" s="225">
        <v>1</v>
      </c>
      <c r="F232" s="237"/>
      <c r="G232" s="234">
        <f>ROUND(E232*F232,2)</f>
        <v>0</v>
      </c>
      <c r="H232" s="234">
        <v>21</v>
      </c>
      <c r="I232" s="234">
        <f>G232*(1+H232/100)</f>
        <v>0</v>
      </c>
      <c r="J232" s="235" t="s">
        <v>265</v>
      </c>
      <c r="K232" s="262" t="s">
        <v>134</v>
      </c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 t="s">
        <v>266</v>
      </c>
      <c r="AF232" s="200"/>
      <c r="AG232" s="200"/>
      <c r="AH232" s="200"/>
      <c r="AI232" s="200"/>
      <c r="AJ232" s="200"/>
      <c r="AK232" s="200"/>
      <c r="AL232" s="200"/>
      <c r="AM232" s="200">
        <v>21</v>
      </c>
      <c r="AN232" s="200"/>
      <c r="AO232" s="200"/>
      <c r="AP232" s="200"/>
      <c r="AQ232" s="200"/>
      <c r="AR232" s="200"/>
      <c r="AS232" s="200"/>
      <c r="AT232" s="200"/>
      <c r="AU232" s="200"/>
      <c r="AV232" s="200"/>
      <c r="AW232" s="200"/>
      <c r="AX232" s="200"/>
      <c r="AY232" s="200"/>
      <c r="AZ232" s="200"/>
      <c r="BA232" s="200"/>
      <c r="BB232" s="200"/>
      <c r="BC232" s="200"/>
      <c r="BD232" s="200"/>
      <c r="BE232" s="200"/>
      <c r="BF232" s="200"/>
      <c r="BG232" s="200"/>
      <c r="BH232" s="200"/>
    </row>
    <row r="233" spans="1:60" ht="22.5" outlineLevel="1" x14ac:dyDescent="0.2">
      <c r="A233" s="260">
        <v>75</v>
      </c>
      <c r="B233" s="216" t="s">
        <v>631</v>
      </c>
      <c r="C233" s="246" t="s">
        <v>632</v>
      </c>
      <c r="D233" s="220" t="s">
        <v>230</v>
      </c>
      <c r="E233" s="225">
        <v>1</v>
      </c>
      <c r="F233" s="237"/>
      <c r="G233" s="234">
        <f>ROUND(E233*F233,2)</f>
        <v>0</v>
      </c>
      <c r="H233" s="234">
        <v>21</v>
      </c>
      <c r="I233" s="234">
        <f>G233*(1+H233/100)</f>
        <v>0</v>
      </c>
      <c r="J233" s="235" t="s">
        <v>265</v>
      </c>
      <c r="K233" s="262" t="s">
        <v>134</v>
      </c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 t="s">
        <v>266</v>
      </c>
      <c r="AF233" s="200"/>
      <c r="AG233" s="200"/>
      <c r="AH233" s="200"/>
      <c r="AI233" s="200"/>
      <c r="AJ233" s="200"/>
      <c r="AK233" s="200"/>
      <c r="AL233" s="200"/>
      <c r="AM233" s="200">
        <v>21</v>
      </c>
      <c r="AN233" s="200"/>
      <c r="AO233" s="200"/>
      <c r="AP233" s="200"/>
      <c r="AQ233" s="200"/>
      <c r="AR233" s="200"/>
      <c r="AS233" s="200"/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0"/>
      <c r="BE233" s="200"/>
      <c r="BF233" s="200"/>
      <c r="BG233" s="200"/>
      <c r="BH233" s="200"/>
    </row>
    <row r="234" spans="1:60" ht="22.5" outlineLevel="1" x14ac:dyDescent="0.2">
      <c r="A234" s="260">
        <v>76</v>
      </c>
      <c r="B234" s="216" t="s">
        <v>633</v>
      </c>
      <c r="C234" s="246" t="s">
        <v>634</v>
      </c>
      <c r="D234" s="220" t="s">
        <v>230</v>
      </c>
      <c r="E234" s="225">
        <v>2</v>
      </c>
      <c r="F234" s="237"/>
      <c r="G234" s="234">
        <f>ROUND(E234*F234,2)</f>
        <v>0</v>
      </c>
      <c r="H234" s="234">
        <v>21</v>
      </c>
      <c r="I234" s="234">
        <f>G234*(1+H234/100)</f>
        <v>0</v>
      </c>
      <c r="J234" s="235" t="s">
        <v>265</v>
      </c>
      <c r="K234" s="262" t="s">
        <v>134</v>
      </c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 t="s">
        <v>266</v>
      </c>
      <c r="AF234" s="200"/>
      <c r="AG234" s="200"/>
      <c r="AH234" s="200"/>
      <c r="AI234" s="200"/>
      <c r="AJ234" s="200"/>
      <c r="AK234" s="200"/>
      <c r="AL234" s="200"/>
      <c r="AM234" s="200">
        <v>21</v>
      </c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</row>
    <row r="235" spans="1:60" ht="22.5" outlineLevel="1" x14ac:dyDescent="0.2">
      <c r="A235" s="260">
        <v>77</v>
      </c>
      <c r="B235" s="216" t="s">
        <v>635</v>
      </c>
      <c r="C235" s="246" t="s">
        <v>636</v>
      </c>
      <c r="D235" s="220" t="s">
        <v>230</v>
      </c>
      <c r="E235" s="225">
        <v>6</v>
      </c>
      <c r="F235" s="237"/>
      <c r="G235" s="234">
        <f>ROUND(E235*F235,2)</f>
        <v>0</v>
      </c>
      <c r="H235" s="234">
        <v>21</v>
      </c>
      <c r="I235" s="234">
        <f>G235*(1+H235/100)</f>
        <v>0</v>
      </c>
      <c r="J235" s="235" t="s">
        <v>265</v>
      </c>
      <c r="K235" s="262" t="s">
        <v>134</v>
      </c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 t="s">
        <v>266</v>
      </c>
      <c r="AF235" s="200"/>
      <c r="AG235" s="200"/>
      <c r="AH235" s="200"/>
      <c r="AI235" s="200"/>
      <c r="AJ235" s="200"/>
      <c r="AK235" s="200"/>
      <c r="AL235" s="200"/>
      <c r="AM235" s="200">
        <v>21</v>
      </c>
      <c r="AN235" s="200"/>
      <c r="AO235" s="200"/>
      <c r="AP235" s="200"/>
      <c r="AQ235" s="200"/>
      <c r="AR235" s="200"/>
      <c r="AS235" s="200"/>
      <c r="AT235" s="200"/>
      <c r="AU235" s="200"/>
      <c r="AV235" s="200"/>
      <c r="AW235" s="200"/>
      <c r="AX235" s="200"/>
      <c r="AY235" s="200"/>
      <c r="AZ235" s="200"/>
      <c r="BA235" s="200"/>
      <c r="BB235" s="200"/>
      <c r="BC235" s="200"/>
      <c r="BD235" s="200"/>
      <c r="BE235" s="200"/>
      <c r="BF235" s="200"/>
      <c r="BG235" s="200"/>
      <c r="BH235" s="200"/>
    </row>
    <row r="236" spans="1:60" ht="22.5" outlineLevel="1" x14ac:dyDescent="0.2">
      <c r="A236" s="260">
        <v>78</v>
      </c>
      <c r="B236" s="216" t="s">
        <v>637</v>
      </c>
      <c r="C236" s="246" t="s">
        <v>638</v>
      </c>
      <c r="D236" s="220" t="s">
        <v>230</v>
      </c>
      <c r="E236" s="225">
        <v>2</v>
      </c>
      <c r="F236" s="237"/>
      <c r="G236" s="234">
        <f>ROUND(E236*F236,2)</f>
        <v>0</v>
      </c>
      <c r="H236" s="234">
        <v>21</v>
      </c>
      <c r="I236" s="234">
        <f>G236*(1+H236/100)</f>
        <v>0</v>
      </c>
      <c r="J236" s="235" t="s">
        <v>265</v>
      </c>
      <c r="K236" s="262" t="s">
        <v>134</v>
      </c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 t="s">
        <v>266</v>
      </c>
      <c r="AF236" s="200"/>
      <c r="AG236" s="200"/>
      <c r="AH236" s="200"/>
      <c r="AI236" s="200"/>
      <c r="AJ236" s="200"/>
      <c r="AK236" s="200"/>
      <c r="AL236" s="200"/>
      <c r="AM236" s="200">
        <v>21</v>
      </c>
      <c r="AN236" s="200"/>
      <c r="AO236" s="200"/>
      <c r="AP236" s="200"/>
      <c r="AQ236" s="200"/>
      <c r="AR236" s="200"/>
      <c r="AS236" s="200"/>
      <c r="AT236" s="200"/>
      <c r="AU236" s="200"/>
      <c r="AV236" s="200"/>
      <c r="AW236" s="200"/>
      <c r="AX236" s="200"/>
      <c r="AY236" s="200"/>
      <c r="AZ236" s="200"/>
      <c r="BA236" s="200"/>
      <c r="BB236" s="200"/>
      <c r="BC236" s="200"/>
      <c r="BD236" s="200"/>
      <c r="BE236" s="200"/>
      <c r="BF236" s="200"/>
      <c r="BG236" s="200"/>
      <c r="BH236" s="200"/>
    </row>
    <row r="237" spans="1:60" outlineLevel="1" x14ac:dyDescent="0.2">
      <c r="A237" s="260">
        <v>79</v>
      </c>
      <c r="B237" s="216" t="s">
        <v>639</v>
      </c>
      <c r="C237" s="246" t="s">
        <v>640</v>
      </c>
      <c r="D237" s="220" t="s">
        <v>230</v>
      </c>
      <c r="E237" s="225">
        <v>4</v>
      </c>
      <c r="F237" s="237"/>
      <c r="G237" s="234">
        <f>ROUND(E237*F237,2)</f>
        <v>0</v>
      </c>
      <c r="H237" s="234">
        <v>21</v>
      </c>
      <c r="I237" s="234">
        <f>G237*(1+H237/100)</f>
        <v>0</v>
      </c>
      <c r="J237" s="235"/>
      <c r="K237" s="262" t="s">
        <v>641</v>
      </c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 t="s">
        <v>266</v>
      </c>
      <c r="AF237" s="200"/>
      <c r="AG237" s="200"/>
      <c r="AH237" s="200"/>
      <c r="AI237" s="200"/>
      <c r="AJ237" s="200"/>
      <c r="AK237" s="200"/>
      <c r="AL237" s="200"/>
      <c r="AM237" s="200">
        <v>21</v>
      </c>
      <c r="AN237" s="200"/>
      <c r="AO237" s="200"/>
      <c r="AP237" s="200"/>
      <c r="AQ237" s="200"/>
      <c r="AR237" s="200"/>
      <c r="AS237" s="200"/>
      <c r="AT237" s="200"/>
      <c r="AU237" s="200"/>
      <c r="AV237" s="200"/>
      <c r="AW237" s="200"/>
      <c r="AX237" s="200"/>
      <c r="AY237" s="200"/>
      <c r="AZ237" s="200"/>
      <c r="BA237" s="200"/>
      <c r="BB237" s="200"/>
      <c r="BC237" s="200"/>
      <c r="BD237" s="200"/>
      <c r="BE237" s="200"/>
      <c r="BF237" s="200"/>
      <c r="BG237" s="200"/>
      <c r="BH237" s="200"/>
    </row>
    <row r="238" spans="1:60" outlineLevel="1" x14ac:dyDescent="0.2">
      <c r="A238" s="260">
        <v>80</v>
      </c>
      <c r="B238" s="216" t="s">
        <v>642</v>
      </c>
      <c r="C238" s="246" t="s">
        <v>643</v>
      </c>
      <c r="D238" s="220" t="s">
        <v>230</v>
      </c>
      <c r="E238" s="225">
        <v>1</v>
      </c>
      <c r="F238" s="237"/>
      <c r="G238" s="234">
        <f>ROUND(E238*F238,2)</f>
        <v>0</v>
      </c>
      <c r="H238" s="234">
        <v>21</v>
      </c>
      <c r="I238" s="234">
        <f>G238*(1+H238/100)</f>
        <v>0</v>
      </c>
      <c r="J238" s="235"/>
      <c r="K238" s="262" t="s">
        <v>641</v>
      </c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 t="s">
        <v>266</v>
      </c>
      <c r="AF238" s="200"/>
      <c r="AG238" s="200"/>
      <c r="AH238" s="200"/>
      <c r="AI238" s="200"/>
      <c r="AJ238" s="200"/>
      <c r="AK238" s="200"/>
      <c r="AL238" s="200"/>
      <c r="AM238" s="200">
        <v>21</v>
      </c>
      <c r="AN238" s="200"/>
      <c r="AO238" s="200"/>
      <c r="AP238" s="200"/>
      <c r="AQ238" s="200"/>
      <c r="AR238" s="200"/>
      <c r="AS238" s="200"/>
      <c r="AT238" s="200"/>
      <c r="AU238" s="200"/>
      <c r="AV238" s="200"/>
      <c r="AW238" s="200"/>
      <c r="AX238" s="200"/>
      <c r="AY238" s="200"/>
      <c r="AZ238" s="200"/>
      <c r="BA238" s="200"/>
      <c r="BB238" s="200"/>
      <c r="BC238" s="200"/>
      <c r="BD238" s="200"/>
      <c r="BE238" s="200"/>
      <c r="BF238" s="200"/>
      <c r="BG238" s="200"/>
      <c r="BH238" s="200"/>
    </row>
    <row r="239" spans="1:60" outlineLevel="1" x14ac:dyDescent="0.2">
      <c r="A239" s="260">
        <v>81</v>
      </c>
      <c r="B239" s="216" t="s">
        <v>644</v>
      </c>
      <c r="C239" s="246" t="s">
        <v>645</v>
      </c>
      <c r="D239" s="220" t="s">
        <v>230</v>
      </c>
      <c r="E239" s="225">
        <v>1</v>
      </c>
      <c r="F239" s="237"/>
      <c r="G239" s="234">
        <f>ROUND(E239*F239,2)</f>
        <v>0</v>
      </c>
      <c r="H239" s="234">
        <v>21</v>
      </c>
      <c r="I239" s="234">
        <f>G239*(1+H239/100)</f>
        <v>0</v>
      </c>
      <c r="J239" s="235"/>
      <c r="K239" s="262" t="s">
        <v>641</v>
      </c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 t="s">
        <v>266</v>
      </c>
      <c r="AF239" s="200"/>
      <c r="AG239" s="200"/>
      <c r="AH239" s="200"/>
      <c r="AI239" s="200"/>
      <c r="AJ239" s="200"/>
      <c r="AK239" s="200"/>
      <c r="AL239" s="200"/>
      <c r="AM239" s="200">
        <v>21</v>
      </c>
      <c r="AN239" s="200"/>
      <c r="AO239" s="200"/>
      <c r="AP239" s="200"/>
      <c r="AQ239" s="200"/>
      <c r="AR239" s="200"/>
      <c r="AS239" s="200"/>
      <c r="AT239" s="200"/>
      <c r="AU239" s="200"/>
      <c r="AV239" s="200"/>
      <c r="AW239" s="200"/>
      <c r="AX239" s="200"/>
      <c r="AY239" s="200"/>
      <c r="AZ239" s="200"/>
      <c r="BA239" s="200"/>
      <c r="BB239" s="200"/>
      <c r="BC239" s="200"/>
      <c r="BD239" s="200"/>
      <c r="BE239" s="200"/>
      <c r="BF239" s="200"/>
      <c r="BG239" s="200"/>
      <c r="BH239" s="200"/>
    </row>
    <row r="240" spans="1:60" outlineLevel="1" x14ac:dyDescent="0.2">
      <c r="A240" s="260">
        <v>82</v>
      </c>
      <c r="B240" s="216" t="s">
        <v>646</v>
      </c>
      <c r="C240" s="246" t="s">
        <v>647</v>
      </c>
      <c r="D240" s="220" t="s">
        <v>648</v>
      </c>
      <c r="E240" s="225">
        <v>5</v>
      </c>
      <c r="F240" s="237"/>
      <c r="G240" s="234">
        <f>ROUND(E240*F240,2)</f>
        <v>0</v>
      </c>
      <c r="H240" s="234">
        <v>21</v>
      </c>
      <c r="I240" s="234">
        <f>G240*(1+H240/100)</f>
        <v>0</v>
      </c>
      <c r="J240" s="235"/>
      <c r="K240" s="262" t="s">
        <v>641</v>
      </c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 t="s">
        <v>266</v>
      </c>
      <c r="AF240" s="200"/>
      <c r="AG240" s="200"/>
      <c r="AH240" s="200"/>
      <c r="AI240" s="200"/>
      <c r="AJ240" s="200"/>
      <c r="AK240" s="200"/>
      <c r="AL240" s="200"/>
      <c r="AM240" s="200">
        <v>21</v>
      </c>
      <c r="AN240" s="200"/>
      <c r="AO240" s="200"/>
      <c r="AP240" s="200"/>
      <c r="AQ240" s="200"/>
      <c r="AR240" s="200"/>
      <c r="AS240" s="200"/>
      <c r="AT240" s="200"/>
      <c r="AU240" s="200"/>
      <c r="AV240" s="200"/>
      <c r="AW240" s="200"/>
      <c r="AX240" s="200"/>
      <c r="AY240" s="200"/>
      <c r="AZ240" s="200"/>
      <c r="BA240" s="200"/>
      <c r="BB240" s="200"/>
      <c r="BC240" s="200"/>
      <c r="BD240" s="200"/>
      <c r="BE240" s="200"/>
      <c r="BF240" s="200"/>
      <c r="BG240" s="200"/>
      <c r="BH240" s="200"/>
    </row>
    <row r="241" spans="1:60" outlineLevel="1" x14ac:dyDescent="0.2">
      <c r="A241" s="256"/>
      <c r="B241" s="213" t="s">
        <v>649</v>
      </c>
      <c r="C241" s="245"/>
      <c r="D241" s="257"/>
      <c r="E241" s="258"/>
      <c r="F241" s="259"/>
      <c r="G241" s="236"/>
      <c r="H241" s="234"/>
      <c r="I241" s="234"/>
      <c r="J241" s="235"/>
      <c r="K241" s="262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  <c r="AA241" s="200"/>
      <c r="AB241" s="200"/>
      <c r="AC241" s="200">
        <v>0</v>
      </c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0"/>
      <c r="AT241" s="200"/>
      <c r="AU241" s="200"/>
      <c r="AV241" s="200"/>
      <c r="AW241" s="200"/>
      <c r="AX241" s="200"/>
      <c r="AY241" s="200"/>
      <c r="AZ241" s="200"/>
      <c r="BA241" s="200"/>
      <c r="BB241" s="200"/>
      <c r="BC241" s="200"/>
      <c r="BD241" s="200"/>
      <c r="BE241" s="200"/>
      <c r="BF241" s="200"/>
      <c r="BG241" s="200"/>
      <c r="BH241" s="200"/>
    </row>
    <row r="242" spans="1:60" outlineLevel="1" x14ac:dyDescent="0.2">
      <c r="A242" s="256"/>
      <c r="B242" s="213" t="s">
        <v>650</v>
      </c>
      <c r="C242" s="245"/>
      <c r="D242" s="257"/>
      <c r="E242" s="258"/>
      <c r="F242" s="259"/>
      <c r="G242" s="236"/>
      <c r="H242" s="234"/>
      <c r="I242" s="234"/>
      <c r="J242" s="235"/>
      <c r="K242" s="262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 t="s">
        <v>128</v>
      </c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  <c r="AV242" s="200"/>
      <c r="AW242" s="200"/>
      <c r="AX242" s="200"/>
      <c r="AY242" s="200"/>
      <c r="AZ242" s="200"/>
      <c r="BA242" s="200"/>
      <c r="BB242" s="200"/>
      <c r="BC242" s="200"/>
      <c r="BD242" s="200"/>
      <c r="BE242" s="200"/>
      <c r="BF242" s="200"/>
      <c r="BG242" s="200"/>
      <c r="BH242" s="200"/>
    </row>
    <row r="243" spans="1:60" outlineLevel="1" x14ac:dyDescent="0.2">
      <c r="A243" s="260">
        <v>83</v>
      </c>
      <c r="B243" s="216" t="s">
        <v>651</v>
      </c>
      <c r="C243" s="246" t="s">
        <v>310</v>
      </c>
      <c r="D243" s="220" t="s">
        <v>251</v>
      </c>
      <c r="E243" s="225">
        <v>0.67484</v>
      </c>
      <c r="F243" s="237"/>
      <c r="G243" s="234">
        <f>ROUND(E243*F243,2)</f>
        <v>0</v>
      </c>
      <c r="H243" s="234">
        <v>21</v>
      </c>
      <c r="I243" s="234">
        <f>G243*(1+H243/100)</f>
        <v>0</v>
      </c>
      <c r="J243" s="235" t="s">
        <v>461</v>
      </c>
      <c r="K243" s="262" t="s">
        <v>134</v>
      </c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 t="s">
        <v>135</v>
      </c>
      <c r="AF243" s="200"/>
      <c r="AG243" s="200"/>
      <c r="AH243" s="200"/>
      <c r="AI243" s="200"/>
      <c r="AJ243" s="200"/>
      <c r="AK243" s="200"/>
      <c r="AL243" s="200"/>
      <c r="AM243" s="200">
        <v>21</v>
      </c>
      <c r="AN243" s="200"/>
      <c r="AO243" s="200"/>
      <c r="AP243" s="200"/>
      <c r="AQ243" s="200"/>
      <c r="AR243" s="200"/>
      <c r="AS243" s="200"/>
      <c r="AT243" s="200"/>
      <c r="AU243" s="200"/>
      <c r="AV243" s="200"/>
      <c r="AW243" s="200"/>
      <c r="AX243" s="200"/>
      <c r="AY243" s="200"/>
      <c r="AZ243" s="200"/>
      <c r="BA243" s="200"/>
      <c r="BB243" s="200"/>
      <c r="BC243" s="200"/>
      <c r="BD243" s="200"/>
      <c r="BE243" s="200"/>
      <c r="BF243" s="200"/>
      <c r="BG243" s="200"/>
      <c r="BH243" s="200"/>
    </row>
    <row r="244" spans="1:60" outlineLevel="1" x14ac:dyDescent="0.2">
      <c r="A244" s="256"/>
      <c r="B244" s="217"/>
      <c r="C244" s="247" t="s">
        <v>252</v>
      </c>
      <c r="D244" s="221"/>
      <c r="E244" s="226"/>
      <c r="F244" s="234"/>
      <c r="G244" s="234"/>
      <c r="H244" s="234"/>
      <c r="I244" s="234"/>
      <c r="J244" s="235"/>
      <c r="K244" s="262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  <c r="AV244" s="200"/>
      <c r="AW244" s="200"/>
      <c r="AX244" s="200"/>
      <c r="AY244" s="200"/>
      <c r="AZ244" s="200"/>
      <c r="BA244" s="200"/>
      <c r="BB244" s="200"/>
      <c r="BC244" s="200"/>
      <c r="BD244" s="200"/>
      <c r="BE244" s="200"/>
      <c r="BF244" s="200"/>
      <c r="BG244" s="200"/>
      <c r="BH244" s="200"/>
    </row>
    <row r="245" spans="1:60" ht="22.5" outlineLevel="1" x14ac:dyDescent="0.2">
      <c r="A245" s="256"/>
      <c r="B245" s="217"/>
      <c r="C245" s="247" t="s">
        <v>652</v>
      </c>
      <c r="D245" s="221"/>
      <c r="E245" s="226"/>
      <c r="F245" s="234"/>
      <c r="G245" s="234"/>
      <c r="H245" s="234"/>
      <c r="I245" s="234"/>
      <c r="J245" s="235"/>
      <c r="K245" s="262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  <c r="AV245" s="200"/>
      <c r="AW245" s="200"/>
      <c r="AX245" s="200"/>
      <c r="AY245" s="200"/>
      <c r="AZ245" s="200"/>
      <c r="BA245" s="200"/>
      <c r="BB245" s="200"/>
      <c r="BC245" s="200"/>
      <c r="BD245" s="200"/>
      <c r="BE245" s="200"/>
      <c r="BF245" s="200"/>
      <c r="BG245" s="200"/>
      <c r="BH245" s="200"/>
    </row>
    <row r="246" spans="1:60" outlineLevel="1" x14ac:dyDescent="0.2">
      <c r="A246" s="256"/>
      <c r="B246" s="217"/>
      <c r="C246" s="247" t="s">
        <v>653</v>
      </c>
      <c r="D246" s="221"/>
      <c r="E246" s="226"/>
      <c r="F246" s="234"/>
      <c r="G246" s="234"/>
      <c r="H246" s="234"/>
      <c r="I246" s="234"/>
      <c r="J246" s="235"/>
      <c r="K246" s="262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  <c r="AV246" s="200"/>
      <c r="AW246" s="200"/>
      <c r="AX246" s="200"/>
      <c r="AY246" s="200"/>
      <c r="AZ246" s="200"/>
      <c r="BA246" s="200"/>
      <c r="BB246" s="200"/>
      <c r="BC246" s="200"/>
      <c r="BD246" s="200"/>
      <c r="BE246" s="200"/>
      <c r="BF246" s="200"/>
      <c r="BG246" s="200"/>
      <c r="BH246" s="200"/>
    </row>
    <row r="247" spans="1:60" outlineLevel="1" x14ac:dyDescent="0.2">
      <c r="A247" s="256"/>
      <c r="B247" s="217"/>
      <c r="C247" s="247" t="s">
        <v>654</v>
      </c>
      <c r="D247" s="221"/>
      <c r="E247" s="226">
        <v>0.67484</v>
      </c>
      <c r="F247" s="234"/>
      <c r="G247" s="234"/>
      <c r="H247" s="234"/>
      <c r="I247" s="234"/>
      <c r="J247" s="235"/>
      <c r="K247" s="262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  <c r="AV247" s="200"/>
      <c r="AW247" s="200"/>
      <c r="AX247" s="200"/>
      <c r="AY247" s="200"/>
      <c r="AZ247" s="200"/>
      <c r="BA247" s="200"/>
      <c r="BB247" s="200"/>
      <c r="BC247" s="200"/>
      <c r="BD247" s="200"/>
      <c r="BE247" s="200"/>
      <c r="BF247" s="200"/>
      <c r="BG247" s="200"/>
      <c r="BH247" s="200"/>
    </row>
    <row r="248" spans="1:60" outlineLevel="1" x14ac:dyDescent="0.2">
      <c r="A248" s="256"/>
      <c r="B248" s="213" t="s">
        <v>655</v>
      </c>
      <c r="C248" s="245"/>
      <c r="D248" s="257"/>
      <c r="E248" s="258"/>
      <c r="F248" s="259"/>
      <c r="G248" s="236"/>
      <c r="H248" s="234"/>
      <c r="I248" s="234"/>
      <c r="J248" s="235"/>
      <c r="K248" s="262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>
        <v>1</v>
      </c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  <c r="AV248" s="200"/>
      <c r="AW248" s="200"/>
      <c r="AX248" s="200"/>
      <c r="AY248" s="200"/>
      <c r="AZ248" s="200"/>
      <c r="BA248" s="200"/>
      <c r="BB248" s="200"/>
      <c r="BC248" s="200"/>
      <c r="BD248" s="200"/>
      <c r="BE248" s="200"/>
      <c r="BF248" s="200"/>
      <c r="BG248" s="200"/>
      <c r="BH248" s="200"/>
    </row>
    <row r="249" spans="1:60" outlineLevel="1" x14ac:dyDescent="0.2">
      <c r="A249" s="260">
        <v>84</v>
      </c>
      <c r="B249" s="216" t="s">
        <v>656</v>
      </c>
      <c r="C249" s="246" t="s">
        <v>275</v>
      </c>
      <c r="D249" s="220" t="s">
        <v>251</v>
      </c>
      <c r="E249" s="225">
        <v>0.67484</v>
      </c>
      <c r="F249" s="237"/>
      <c r="G249" s="234">
        <f>ROUND(E249*F249,2)</f>
        <v>0</v>
      </c>
      <c r="H249" s="234">
        <v>21</v>
      </c>
      <c r="I249" s="234">
        <f>G249*(1+H249/100)</f>
        <v>0</v>
      </c>
      <c r="J249" s="235" t="s">
        <v>461</v>
      </c>
      <c r="K249" s="262" t="s">
        <v>134</v>
      </c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 t="s">
        <v>135</v>
      </c>
      <c r="AF249" s="200"/>
      <c r="AG249" s="200"/>
      <c r="AH249" s="200"/>
      <c r="AI249" s="200"/>
      <c r="AJ249" s="200"/>
      <c r="AK249" s="200"/>
      <c r="AL249" s="200"/>
      <c r="AM249" s="200">
        <v>21</v>
      </c>
      <c r="AN249" s="200"/>
      <c r="AO249" s="200"/>
      <c r="AP249" s="200"/>
      <c r="AQ249" s="200"/>
      <c r="AR249" s="200"/>
      <c r="AS249" s="200"/>
      <c r="AT249" s="200"/>
      <c r="AU249" s="200"/>
      <c r="AV249" s="200"/>
      <c r="AW249" s="200"/>
      <c r="AX249" s="200"/>
      <c r="AY249" s="200"/>
      <c r="AZ249" s="200"/>
      <c r="BA249" s="200"/>
      <c r="BB249" s="200"/>
      <c r="BC249" s="200"/>
      <c r="BD249" s="200"/>
      <c r="BE249" s="200"/>
      <c r="BF249" s="200"/>
      <c r="BG249" s="200"/>
      <c r="BH249" s="200"/>
    </row>
    <row r="250" spans="1:60" outlineLevel="1" x14ac:dyDescent="0.2">
      <c r="A250" s="256"/>
      <c r="B250" s="217"/>
      <c r="C250" s="247" t="s">
        <v>252</v>
      </c>
      <c r="D250" s="221"/>
      <c r="E250" s="226"/>
      <c r="F250" s="234"/>
      <c r="G250" s="234"/>
      <c r="H250" s="234"/>
      <c r="I250" s="234"/>
      <c r="J250" s="235"/>
      <c r="K250" s="262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  <c r="AV250" s="200"/>
      <c r="AW250" s="200"/>
      <c r="AX250" s="200"/>
      <c r="AY250" s="200"/>
      <c r="AZ250" s="200"/>
      <c r="BA250" s="200"/>
      <c r="BB250" s="200"/>
      <c r="BC250" s="200"/>
      <c r="BD250" s="200"/>
      <c r="BE250" s="200"/>
      <c r="BF250" s="200"/>
      <c r="BG250" s="200"/>
      <c r="BH250" s="200"/>
    </row>
    <row r="251" spans="1:60" ht="22.5" outlineLevel="1" x14ac:dyDescent="0.2">
      <c r="A251" s="256"/>
      <c r="B251" s="217"/>
      <c r="C251" s="247" t="s">
        <v>652</v>
      </c>
      <c r="D251" s="221"/>
      <c r="E251" s="226"/>
      <c r="F251" s="234"/>
      <c r="G251" s="234"/>
      <c r="H251" s="234"/>
      <c r="I251" s="234"/>
      <c r="J251" s="235"/>
      <c r="K251" s="262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  <c r="AV251" s="200"/>
      <c r="AW251" s="200"/>
      <c r="AX251" s="200"/>
      <c r="AY251" s="200"/>
      <c r="AZ251" s="200"/>
      <c r="BA251" s="200"/>
      <c r="BB251" s="200"/>
      <c r="BC251" s="200"/>
      <c r="BD251" s="200"/>
      <c r="BE251" s="200"/>
      <c r="BF251" s="200"/>
      <c r="BG251" s="200"/>
      <c r="BH251" s="200"/>
    </row>
    <row r="252" spans="1:60" outlineLevel="1" x14ac:dyDescent="0.2">
      <c r="A252" s="256"/>
      <c r="B252" s="217"/>
      <c r="C252" s="247" t="s">
        <v>653</v>
      </c>
      <c r="D252" s="221"/>
      <c r="E252" s="226"/>
      <c r="F252" s="234"/>
      <c r="G252" s="234"/>
      <c r="H252" s="234"/>
      <c r="I252" s="234"/>
      <c r="J252" s="235"/>
      <c r="K252" s="262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</row>
    <row r="253" spans="1:60" outlineLevel="1" x14ac:dyDescent="0.2">
      <c r="A253" s="256"/>
      <c r="B253" s="217"/>
      <c r="C253" s="247" t="s">
        <v>654</v>
      </c>
      <c r="D253" s="221"/>
      <c r="E253" s="226">
        <v>0.67484</v>
      </c>
      <c r="F253" s="234"/>
      <c r="G253" s="234"/>
      <c r="H253" s="234"/>
      <c r="I253" s="234"/>
      <c r="J253" s="235"/>
      <c r="K253" s="262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  <c r="AV253" s="200"/>
      <c r="AW253" s="200"/>
      <c r="AX253" s="200"/>
      <c r="AY253" s="200"/>
      <c r="AZ253" s="200"/>
      <c r="BA253" s="200"/>
      <c r="BB253" s="200"/>
      <c r="BC253" s="200"/>
      <c r="BD253" s="200"/>
      <c r="BE253" s="200"/>
      <c r="BF253" s="200"/>
      <c r="BG253" s="200"/>
      <c r="BH253" s="200"/>
    </row>
    <row r="254" spans="1:60" outlineLevel="1" x14ac:dyDescent="0.2">
      <c r="A254" s="256"/>
      <c r="B254" s="213" t="s">
        <v>649</v>
      </c>
      <c r="C254" s="245"/>
      <c r="D254" s="257"/>
      <c r="E254" s="258"/>
      <c r="F254" s="259"/>
      <c r="G254" s="236"/>
      <c r="H254" s="234"/>
      <c r="I254" s="234"/>
      <c r="J254" s="235"/>
      <c r="K254" s="262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  <c r="AA254" s="200"/>
      <c r="AB254" s="200"/>
      <c r="AC254" s="200">
        <v>0</v>
      </c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  <c r="AV254" s="200"/>
      <c r="AW254" s="200"/>
      <c r="AX254" s="200"/>
      <c r="AY254" s="200"/>
      <c r="AZ254" s="200"/>
      <c r="BA254" s="200"/>
      <c r="BB254" s="200"/>
      <c r="BC254" s="200"/>
      <c r="BD254" s="200"/>
      <c r="BE254" s="200"/>
      <c r="BF254" s="200"/>
      <c r="BG254" s="200"/>
      <c r="BH254" s="200"/>
    </row>
    <row r="255" spans="1:60" outlineLevel="1" x14ac:dyDescent="0.2">
      <c r="A255" s="256"/>
      <c r="B255" s="213" t="s">
        <v>650</v>
      </c>
      <c r="C255" s="245"/>
      <c r="D255" s="257"/>
      <c r="E255" s="258"/>
      <c r="F255" s="259"/>
      <c r="G255" s="236"/>
      <c r="H255" s="234"/>
      <c r="I255" s="234"/>
      <c r="J255" s="235"/>
      <c r="K255" s="262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 t="s">
        <v>128</v>
      </c>
      <c r="AF255" s="200"/>
      <c r="AG255" s="200"/>
      <c r="AH255" s="200"/>
      <c r="AI255" s="200"/>
      <c r="AJ255" s="200"/>
      <c r="AK255" s="200"/>
      <c r="AL255" s="200"/>
      <c r="AM255" s="200"/>
      <c r="AN255" s="200"/>
      <c r="AO255" s="200"/>
      <c r="AP255" s="200"/>
      <c r="AQ255" s="200"/>
      <c r="AR255" s="200"/>
      <c r="AS255" s="200"/>
      <c r="AT255" s="200"/>
      <c r="AU255" s="200"/>
      <c r="AV255" s="200"/>
      <c r="AW255" s="200"/>
      <c r="AX255" s="200"/>
      <c r="AY255" s="200"/>
      <c r="AZ255" s="200"/>
      <c r="BA255" s="200"/>
      <c r="BB255" s="200"/>
      <c r="BC255" s="200"/>
      <c r="BD255" s="200"/>
      <c r="BE255" s="200"/>
      <c r="BF255" s="200"/>
      <c r="BG255" s="200"/>
      <c r="BH255" s="200"/>
    </row>
    <row r="256" spans="1:60" outlineLevel="1" x14ac:dyDescent="0.2">
      <c r="A256" s="256"/>
      <c r="B256" s="213" t="s">
        <v>655</v>
      </c>
      <c r="C256" s="245"/>
      <c r="D256" s="257"/>
      <c r="E256" s="258"/>
      <c r="F256" s="259"/>
      <c r="G256" s="236"/>
      <c r="H256" s="234"/>
      <c r="I256" s="234"/>
      <c r="J256" s="235"/>
      <c r="K256" s="262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  <c r="AA256" s="200"/>
      <c r="AB256" s="200"/>
      <c r="AC256" s="200">
        <v>1</v>
      </c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  <c r="AO256" s="200"/>
      <c r="AP256" s="200"/>
      <c r="AQ256" s="200"/>
      <c r="AR256" s="200"/>
      <c r="AS256" s="200"/>
      <c r="AT256" s="200"/>
      <c r="AU256" s="200"/>
      <c r="AV256" s="200"/>
      <c r="AW256" s="200"/>
      <c r="AX256" s="200"/>
      <c r="AY256" s="200"/>
      <c r="AZ256" s="200"/>
      <c r="BA256" s="200"/>
      <c r="BB256" s="200"/>
      <c r="BC256" s="200"/>
      <c r="BD256" s="200"/>
      <c r="BE256" s="200"/>
      <c r="BF256" s="200"/>
      <c r="BG256" s="200"/>
      <c r="BH256" s="200"/>
    </row>
    <row r="257" spans="1:60" outlineLevel="1" x14ac:dyDescent="0.2">
      <c r="A257" s="260">
        <v>85</v>
      </c>
      <c r="B257" s="216" t="s">
        <v>657</v>
      </c>
      <c r="C257" s="246" t="s">
        <v>277</v>
      </c>
      <c r="D257" s="220" t="s">
        <v>251</v>
      </c>
      <c r="E257" s="225">
        <v>3.3742000000000001</v>
      </c>
      <c r="F257" s="237"/>
      <c r="G257" s="234">
        <f>ROUND(E257*F257,2)</f>
        <v>0</v>
      </c>
      <c r="H257" s="234">
        <v>21</v>
      </c>
      <c r="I257" s="234">
        <f>G257*(1+H257/100)</f>
        <v>0</v>
      </c>
      <c r="J257" s="235" t="s">
        <v>461</v>
      </c>
      <c r="K257" s="262" t="s">
        <v>134</v>
      </c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 t="s">
        <v>135</v>
      </c>
      <c r="AF257" s="200"/>
      <c r="AG257" s="200"/>
      <c r="AH257" s="200"/>
      <c r="AI257" s="200"/>
      <c r="AJ257" s="200"/>
      <c r="AK257" s="200"/>
      <c r="AL257" s="200"/>
      <c r="AM257" s="200">
        <v>21</v>
      </c>
      <c r="AN257" s="200"/>
      <c r="AO257" s="200"/>
      <c r="AP257" s="200"/>
      <c r="AQ257" s="200"/>
      <c r="AR257" s="200"/>
      <c r="AS257" s="200"/>
      <c r="AT257" s="200"/>
      <c r="AU257" s="200"/>
      <c r="AV257" s="200"/>
      <c r="AW257" s="200"/>
      <c r="AX257" s="200"/>
      <c r="AY257" s="200"/>
      <c r="AZ257" s="200"/>
      <c r="BA257" s="200"/>
      <c r="BB257" s="200"/>
      <c r="BC257" s="200"/>
      <c r="BD257" s="200"/>
      <c r="BE257" s="200"/>
      <c r="BF257" s="200"/>
      <c r="BG257" s="200"/>
      <c r="BH257" s="200"/>
    </row>
    <row r="258" spans="1:60" outlineLevel="1" x14ac:dyDescent="0.2">
      <c r="A258" s="256"/>
      <c r="B258" s="217"/>
      <c r="C258" s="247" t="s">
        <v>252</v>
      </c>
      <c r="D258" s="221"/>
      <c r="E258" s="226"/>
      <c r="F258" s="234"/>
      <c r="G258" s="234"/>
      <c r="H258" s="234"/>
      <c r="I258" s="234"/>
      <c r="J258" s="235"/>
      <c r="K258" s="262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  <c r="AV258" s="200"/>
      <c r="AW258" s="200"/>
      <c r="AX258" s="200"/>
      <c r="AY258" s="200"/>
      <c r="AZ258" s="200"/>
      <c r="BA258" s="200"/>
      <c r="BB258" s="200"/>
      <c r="BC258" s="200"/>
      <c r="BD258" s="200"/>
      <c r="BE258" s="200"/>
      <c r="BF258" s="200"/>
      <c r="BG258" s="200"/>
      <c r="BH258" s="200"/>
    </row>
    <row r="259" spans="1:60" ht="22.5" outlineLevel="1" x14ac:dyDescent="0.2">
      <c r="A259" s="256"/>
      <c r="B259" s="217"/>
      <c r="C259" s="247" t="s">
        <v>652</v>
      </c>
      <c r="D259" s="221"/>
      <c r="E259" s="226"/>
      <c r="F259" s="234"/>
      <c r="G259" s="234"/>
      <c r="H259" s="234"/>
      <c r="I259" s="234"/>
      <c r="J259" s="235"/>
      <c r="K259" s="262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  <c r="AV259" s="200"/>
      <c r="AW259" s="200"/>
      <c r="AX259" s="200"/>
      <c r="AY259" s="200"/>
      <c r="AZ259" s="200"/>
      <c r="BA259" s="200"/>
      <c r="BB259" s="200"/>
      <c r="BC259" s="200"/>
      <c r="BD259" s="200"/>
      <c r="BE259" s="200"/>
      <c r="BF259" s="200"/>
      <c r="BG259" s="200"/>
      <c r="BH259" s="200"/>
    </row>
    <row r="260" spans="1:60" outlineLevel="1" x14ac:dyDescent="0.2">
      <c r="A260" s="256"/>
      <c r="B260" s="217"/>
      <c r="C260" s="247" t="s">
        <v>653</v>
      </c>
      <c r="D260" s="221"/>
      <c r="E260" s="226"/>
      <c r="F260" s="234"/>
      <c r="G260" s="234"/>
      <c r="H260" s="234"/>
      <c r="I260" s="234"/>
      <c r="J260" s="235"/>
      <c r="K260" s="262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  <c r="AV260" s="200"/>
      <c r="AW260" s="200"/>
      <c r="AX260" s="200"/>
      <c r="AY260" s="200"/>
      <c r="AZ260" s="200"/>
      <c r="BA260" s="200"/>
      <c r="BB260" s="200"/>
      <c r="BC260" s="200"/>
      <c r="BD260" s="200"/>
      <c r="BE260" s="200"/>
      <c r="BF260" s="200"/>
      <c r="BG260" s="200"/>
      <c r="BH260" s="200"/>
    </row>
    <row r="261" spans="1:60" outlineLevel="1" x14ac:dyDescent="0.2">
      <c r="A261" s="256"/>
      <c r="B261" s="217"/>
      <c r="C261" s="247" t="s">
        <v>658</v>
      </c>
      <c r="D261" s="221"/>
      <c r="E261" s="226">
        <v>3.3742000000000001</v>
      </c>
      <c r="F261" s="234"/>
      <c r="G261" s="234"/>
      <c r="H261" s="234"/>
      <c r="I261" s="234"/>
      <c r="J261" s="235"/>
      <c r="K261" s="262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  <c r="AV261" s="200"/>
      <c r="AW261" s="200"/>
      <c r="AX261" s="200"/>
      <c r="AY261" s="200"/>
      <c r="AZ261" s="200"/>
      <c r="BA261" s="200"/>
      <c r="BB261" s="200"/>
      <c r="BC261" s="200"/>
      <c r="BD261" s="200"/>
      <c r="BE261" s="200"/>
      <c r="BF261" s="200"/>
      <c r="BG261" s="200"/>
      <c r="BH261" s="200"/>
    </row>
    <row r="262" spans="1:60" x14ac:dyDescent="0.2">
      <c r="A262" s="255" t="s">
        <v>124</v>
      </c>
      <c r="B262" s="215" t="s">
        <v>83</v>
      </c>
      <c r="C262" s="243" t="s">
        <v>84</v>
      </c>
      <c r="D262" s="218"/>
      <c r="E262" s="223"/>
      <c r="F262" s="240">
        <f>SUM(G263:G312)</f>
        <v>0</v>
      </c>
      <c r="G262" s="241"/>
      <c r="H262" s="230"/>
      <c r="I262" s="230">
        <f>SUM(I263:I312)</f>
        <v>0</v>
      </c>
      <c r="J262" s="231"/>
      <c r="K262" s="261"/>
      <c r="AE262" t="s">
        <v>125</v>
      </c>
    </row>
    <row r="263" spans="1:60" outlineLevel="1" x14ac:dyDescent="0.2">
      <c r="A263" s="256"/>
      <c r="B263" s="212" t="s">
        <v>659</v>
      </c>
      <c r="C263" s="244"/>
      <c r="D263" s="219"/>
      <c r="E263" s="224"/>
      <c r="F263" s="232"/>
      <c r="G263" s="233"/>
      <c r="H263" s="234"/>
      <c r="I263" s="234"/>
      <c r="J263" s="235"/>
      <c r="K263" s="262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  <c r="AA263" s="200"/>
      <c r="AB263" s="200"/>
      <c r="AC263" s="200">
        <v>0</v>
      </c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0"/>
      <c r="AT263" s="200"/>
      <c r="AU263" s="200"/>
      <c r="AV263" s="200"/>
      <c r="AW263" s="200"/>
      <c r="AX263" s="200"/>
      <c r="AY263" s="200"/>
      <c r="AZ263" s="200"/>
      <c r="BA263" s="200"/>
      <c r="BB263" s="200"/>
      <c r="BC263" s="200"/>
      <c r="BD263" s="200"/>
      <c r="BE263" s="200"/>
      <c r="BF263" s="200"/>
      <c r="BG263" s="200"/>
      <c r="BH263" s="200"/>
    </row>
    <row r="264" spans="1:60" outlineLevel="1" x14ac:dyDescent="0.2">
      <c r="A264" s="260">
        <v>86</v>
      </c>
      <c r="B264" s="216" t="s">
        <v>660</v>
      </c>
      <c r="C264" s="246" t="s">
        <v>661</v>
      </c>
      <c r="D264" s="220" t="s">
        <v>662</v>
      </c>
      <c r="E264" s="225">
        <v>2</v>
      </c>
      <c r="F264" s="237"/>
      <c r="G264" s="234">
        <f>ROUND(E264*F264,2)</f>
        <v>0</v>
      </c>
      <c r="H264" s="234">
        <v>21</v>
      </c>
      <c r="I264" s="234">
        <f>G264*(1+H264/100)</f>
        <v>0</v>
      </c>
      <c r="J264" s="235" t="s">
        <v>461</v>
      </c>
      <c r="K264" s="262" t="s">
        <v>134</v>
      </c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 t="s">
        <v>135</v>
      </c>
      <c r="AF264" s="200"/>
      <c r="AG264" s="200"/>
      <c r="AH264" s="200"/>
      <c r="AI264" s="200"/>
      <c r="AJ264" s="200"/>
      <c r="AK264" s="200"/>
      <c r="AL264" s="200"/>
      <c r="AM264" s="200">
        <v>21</v>
      </c>
      <c r="AN264" s="200"/>
      <c r="AO264" s="200"/>
      <c r="AP264" s="200"/>
      <c r="AQ264" s="200"/>
      <c r="AR264" s="200"/>
      <c r="AS264" s="200"/>
      <c r="AT264" s="200"/>
      <c r="AU264" s="200"/>
      <c r="AV264" s="200"/>
      <c r="AW264" s="200"/>
      <c r="AX264" s="200"/>
      <c r="AY264" s="200"/>
      <c r="AZ264" s="200"/>
      <c r="BA264" s="200"/>
      <c r="BB264" s="200"/>
      <c r="BC264" s="200"/>
      <c r="BD264" s="200"/>
      <c r="BE264" s="200"/>
      <c r="BF264" s="200"/>
      <c r="BG264" s="200"/>
      <c r="BH264" s="200"/>
    </row>
    <row r="265" spans="1:60" outlineLevel="1" x14ac:dyDescent="0.2">
      <c r="A265" s="256"/>
      <c r="B265" s="213" t="s">
        <v>663</v>
      </c>
      <c r="C265" s="245"/>
      <c r="D265" s="257"/>
      <c r="E265" s="258"/>
      <c r="F265" s="259"/>
      <c r="G265" s="236"/>
      <c r="H265" s="234"/>
      <c r="I265" s="234"/>
      <c r="J265" s="235"/>
      <c r="K265" s="262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>
        <v>0</v>
      </c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  <c r="AV265" s="200"/>
      <c r="AW265" s="200"/>
      <c r="AX265" s="200"/>
      <c r="AY265" s="200"/>
      <c r="AZ265" s="200"/>
      <c r="BA265" s="200"/>
      <c r="BB265" s="200"/>
      <c r="BC265" s="200"/>
      <c r="BD265" s="200"/>
      <c r="BE265" s="200"/>
      <c r="BF265" s="200"/>
      <c r="BG265" s="200"/>
      <c r="BH265" s="200"/>
    </row>
    <row r="266" spans="1:60" outlineLevel="1" x14ac:dyDescent="0.2">
      <c r="A266" s="260">
        <v>87</v>
      </c>
      <c r="B266" s="216" t="s">
        <v>664</v>
      </c>
      <c r="C266" s="246" t="s">
        <v>665</v>
      </c>
      <c r="D266" s="220" t="s">
        <v>662</v>
      </c>
      <c r="E266" s="225">
        <v>4</v>
      </c>
      <c r="F266" s="237"/>
      <c r="G266" s="234">
        <f>ROUND(E266*F266,2)</f>
        <v>0</v>
      </c>
      <c r="H266" s="234">
        <v>21</v>
      </c>
      <c r="I266" s="234">
        <f>G266*(1+H266/100)</f>
        <v>0</v>
      </c>
      <c r="J266" s="235" t="s">
        <v>461</v>
      </c>
      <c r="K266" s="262" t="s">
        <v>134</v>
      </c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 t="s">
        <v>135</v>
      </c>
      <c r="AF266" s="200"/>
      <c r="AG266" s="200"/>
      <c r="AH266" s="200"/>
      <c r="AI266" s="200"/>
      <c r="AJ266" s="200"/>
      <c r="AK266" s="200"/>
      <c r="AL266" s="200"/>
      <c r="AM266" s="200">
        <v>21</v>
      </c>
      <c r="AN266" s="200"/>
      <c r="AO266" s="200"/>
      <c r="AP266" s="200"/>
      <c r="AQ266" s="200"/>
      <c r="AR266" s="200"/>
      <c r="AS266" s="200"/>
      <c r="AT266" s="200"/>
      <c r="AU266" s="200"/>
      <c r="AV266" s="200"/>
      <c r="AW266" s="200"/>
      <c r="AX266" s="200"/>
      <c r="AY266" s="200"/>
      <c r="AZ266" s="200"/>
      <c r="BA266" s="200"/>
      <c r="BB266" s="200"/>
      <c r="BC266" s="200"/>
      <c r="BD266" s="200"/>
      <c r="BE266" s="200"/>
      <c r="BF266" s="200"/>
      <c r="BG266" s="200"/>
      <c r="BH266" s="200"/>
    </row>
    <row r="267" spans="1:60" outlineLevel="1" x14ac:dyDescent="0.2">
      <c r="A267" s="256"/>
      <c r="B267" s="213" t="s">
        <v>666</v>
      </c>
      <c r="C267" s="245"/>
      <c r="D267" s="257"/>
      <c r="E267" s="258"/>
      <c r="F267" s="259"/>
      <c r="G267" s="236"/>
      <c r="H267" s="234"/>
      <c r="I267" s="234"/>
      <c r="J267" s="235"/>
      <c r="K267" s="262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  <c r="AA267" s="200"/>
      <c r="AB267" s="200"/>
      <c r="AC267" s="200">
        <v>0</v>
      </c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  <c r="AV267" s="200"/>
      <c r="AW267" s="200"/>
      <c r="AX267" s="200"/>
      <c r="AY267" s="200"/>
      <c r="AZ267" s="200"/>
      <c r="BA267" s="200"/>
      <c r="BB267" s="200"/>
      <c r="BC267" s="200"/>
      <c r="BD267" s="200"/>
      <c r="BE267" s="200"/>
      <c r="BF267" s="200"/>
      <c r="BG267" s="200"/>
      <c r="BH267" s="200"/>
    </row>
    <row r="268" spans="1:60" outlineLevel="1" x14ac:dyDescent="0.2">
      <c r="A268" s="256"/>
      <c r="B268" s="213" t="s">
        <v>667</v>
      </c>
      <c r="C268" s="245"/>
      <c r="D268" s="257"/>
      <c r="E268" s="258"/>
      <c r="F268" s="259"/>
      <c r="G268" s="236"/>
      <c r="H268" s="234"/>
      <c r="I268" s="234"/>
      <c r="J268" s="235"/>
      <c r="K268" s="262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  <c r="AA268" s="200"/>
      <c r="AB268" s="200"/>
      <c r="AC268" s="200">
        <v>1</v>
      </c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  <c r="AV268" s="200"/>
      <c r="AW268" s="200"/>
      <c r="AX268" s="200"/>
      <c r="AY268" s="200"/>
      <c r="AZ268" s="200"/>
      <c r="BA268" s="200"/>
      <c r="BB268" s="200"/>
      <c r="BC268" s="200"/>
      <c r="BD268" s="200"/>
      <c r="BE268" s="200"/>
      <c r="BF268" s="200"/>
      <c r="BG268" s="200"/>
      <c r="BH268" s="200"/>
    </row>
    <row r="269" spans="1:60" outlineLevel="1" x14ac:dyDescent="0.2">
      <c r="A269" s="260">
        <v>88</v>
      </c>
      <c r="B269" s="216" t="s">
        <v>668</v>
      </c>
      <c r="C269" s="246" t="s">
        <v>669</v>
      </c>
      <c r="D269" s="220" t="s">
        <v>662</v>
      </c>
      <c r="E269" s="225">
        <v>4</v>
      </c>
      <c r="F269" s="237"/>
      <c r="G269" s="234">
        <f>ROUND(E269*F269,2)</f>
        <v>0</v>
      </c>
      <c r="H269" s="234">
        <v>21</v>
      </c>
      <c r="I269" s="234">
        <f>G269*(1+H269/100)</f>
        <v>0</v>
      </c>
      <c r="J269" s="235" t="s">
        <v>461</v>
      </c>
      <c r="K269" s="262" t="s">
        <v>134</v>
      </c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 t="s">
        <v>135</v>
      </c>
      <c r="AF269" s="200"/>
      <c r="AG269" s="200"/>
      <c r="AH269" s="200"/>
      <c r="AI269" s="200"/>
      <c r="AJ269" s="200"/>
      <c r="AK269" s="200"/>
      <c r="AL269" s="200"/>
      <c r="AM269" s="200">
        <v>21</v>
      </c>
      <c r="AN269" s="200"/>
      <c r="AO269" s="200"/>
      <c r="AP269" s="200"/>
      <c r="AQ269" s="200"/>
      <c r="AR269" s="200"/>
      <c r="AS269" s="200"/>
      <c r="AT269" s="200"/>
      <c r="AU269" s="200"/>
      <c r="AV269" s="200"/>
      <c r="AW269" s="200"/>
      <c r="AX269" s="200"/>
      <c r="AY269" s="200"/>
      <c r="AZ269" s="200"/>
      <c r="BA269" s="200"/>
      <c r="BB269" s="200"/>
      <c r="BC269" s="200"/>
      <c r="BD269" s="200"/>
      <c r="BE269" s="200"/>
      <c r="BF269" s="200"/>
      <c r="BG269" s="200"/>
      <c r="BH269" s="200"/>
    </row>
    <row r="270" spans="1:60" outlineLevel="1" x14ac:dyDescent="0.2">
      <c r="A270" s="256"/>
      <c r="B270" s="217"/>
      <c r="C270" s="248" t="s">
        <v>670</v>
      </c>
      <c r="D270" s="222"/>
      <c r="E270" s="227"/>
      <c r="F270" s="238"/>
      <c r="G270" s="239"/>
      <c r="H270" s="234"/>
      <c r="I270" s="234"/>
      <c r="J270" s="235"/>
      <c r="K270" s="262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  <c r="AV270" s="200"/>
      <c r="AW270" s="200"/>
      <c r="AX270" s="200"/>
      <c r="AY270" s="200"/>
      <c r="AZ270" s="200"/>
      <c r="BA270" s="205" t="str">
        <f>C270</f>
        <v>Včetně dodání zápachové uzávěrky.</v>
      </c>
      <c r="BB270" s="200"/>
      <c r="BC270" s="200"/>
      <c r="BD270" s="200"/>
      <c r="BE270" s="200"/>
      <c r="BF270" s="200"/>
      <c r="BG270" s="200"/>
      <c r="BH270" s="200"/>
    </row>
    <row r="271" spans="1:60" outlineLevel="1" x14ac:dyDescent="0.2">
      <c r="A271" s="256"/>
      <c r="B271" s="213" t="s">
        <v>671</v>
      </c>
      <c r="C271" s="245"/>
      <c r="D271" s="257"/>
      <c r="E271" s="258"/>
      <c r="F271" s="259"/>
      <c r="G271" s="236"/>
      <c r="H271" s="234"/>
      <c r="I271" s="234"/>
      <c r="J271" s="235"/>
      <c r="K271" s="262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>
        <v>0</v>
      </c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</row>
    <row r="272" spans="1:60" outlineLevel="1" x14ac:dyDescent="0.2">
      <c r="A272" s="256"/>
      <c r="B272" s="213" t="s">
        <v>672</v>
      </c>
      <c r="C272" s="245"/>
      <c r="D272" s="257"/>
      <c r="E272" s="258"/>
      <c r="F272" s="259"/>
      <c r="G272" s="236"/>
      <c r="H272" s="234"/>
      <c r="I272" s="234"/>
      <c r="J272" s="235"/>
      <c r="K272" s="262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>
        <v>1</v>
      </c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</row>
    <row r="273" spans="1:60" outlineLevel="1" x14ac:dyDescent="0.2">
      <c r="A273" s="260">
        <v>89</v>
      </c>
      <c r="B273" s="216" t="s">
        <v>673</v>
      </c>
      <c r="C273" s="246" t="s">
        <v>674</v>
      </c>
      <c r="D273" s="220" t="s">
        <v>662</v>
      </c>
      <c r="E273" s="225">
        <v>4</v>
      </c>
      <c r="F273" s="237"/>
      <c r="G273" s="234">
        <f>ROUND(E273*F273,2)</f>
        <v>0</v>
      </c>
      <c r="H273" s="234">
        <v>21</v>
      </c>
      <c r="I273" s="234">
        <f>G273*(1+H273/100)</f>
        <v>0</v>
      </c>
      <c r="J273" s="235" t="s">
        <v>461</v>
      </c>
      <c r="K273" s="262" t="s">
        <v>134</v>
      </c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 t="s">
        <v>135</v>
      </c>
      <c r="AF273" s="200"/>
      <c r="AG273" s="200"/>
      <c r="AH273" s="200"/>
      <c r="AI273" s="200"/>
      <c r="AJ273" s="200"/>
      <c r="AK273" s="200"/>
      <c r="AL273" s="200"/>
      <c r="AM273" s="200">
        <v>21</v>
      </c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</row>
    <row r="274" spans="1:60" outlineLevel="1" x14ac:dyDescent="0.2">
      <c r="A274" s="256"/>
      <c r="B274" s="213" t="s">
        <v>675</v>
      </c>
      <c r="C274" s="245"/>
      <c r="D274" s="257"/>
      <c r="E274" s="258"/>
      <c r="F274" s="259"/>
      <c r="G274" s="236"/>
      <c r="H274" s="234"/>
      <c r="I274" s="234"/>
      <c r="J274" s="235"/>
      <c r="K274" s="262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>
        <v>0</v>
      </c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  <c r="AV274" s="200"/>
      <c r="AW274" s="200"/>
      <c r="AX274" s="200"/>
      <c r="AY274" s="200"/>
      <c r="AZ274" s="200"/>
      <c r="BA274" s="200"/>
      <c r="BB274" s="200"/>
      <c r="BC274" s="200"/>
      <c r="BD274" s="200"/>
      <c r="BE274" s="200"/>
      <c r="BF274" s="200"/>
      <c r="BG274" s="200"/>
      <c r="BH274" s="200"/>
    </row>
    <row r="275" spans="1:60" outlineLevel="1" x14ac:dyDescent="0.2">
      <c r="A275" s="260">
        <v>90</v>
      </c>
      <c r="B275" s="216" t="s">
        <v>676</v>
      </c>
      <c r="C275" s="246" t="s">
        <v>677</v>
      </c>
      <c r="D275" s="220" t="s">
        <v>662</v>
      </c>
      <c r="E275" s="225">
        <v>1</v>
      </c>
      <c r="F275" s="237"/>
      <c r="G275" s="234">
        <f>ROUND(E275*F275,2)</f>
        <v>0</v>
      </c>
      <c r="H275" s="234">
        <v>21</v>
      </c>
      <c r="I275" s="234">
        <f>G275*(1+H275/100)</f>
        <v>0</v>
      </c>
      <c r="J275" s="235" t="s">
        <v>461</v>
      </c>
      <c r="K275" s="262" t="s">
        <v>134</v>
      </c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 t="s">
        <v>135</v>
      </c>
      <c r="AF275" s="200"/>
      <c r="AG275" s="200"/>
      <c r="AH275" s="200"/>
      <c r="AI275" s="200"/>
      <c r="AJ275" s="200"/>
      <c r="AK275" s="200"/>
      <c r="AL275" s="200"/>
      <c r="AM275" s="200">
        <v>21</v>
      </c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</row>
    <row r="276" spans="1:60" outlineLevel="1" x14ac:dyDescent="0.2">
      <c r="A276" s="256"/>
      <c r="B276" s="213" t="s">
        <v>678</v>
      </c>
      <c r="C276" s="245"/>
      <c r="D276" s="257"/>
      <c r="E276" s="258"/>
      <c r="F276" s="259"/>
      <c r="G276" s="236"/>
      <c r="H276" s="234"/>
      <c r="I276" s="234"/>
      <c r="J276" s="235"/>
      <c r="K276" s="262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>
        <v>0</v>
      </c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</row>
    <row r="277" spans="1:60" outlineLevel="1" x14ac:dyDescent="0.2">
      <c r="A277" s="256"/>
      <c r="B277" s="213" t="s">
        <v>679</v>
      </c>
      <c r="C277" s="245"/>
      <c r="D277" s="257"/>
      <c r="E277" s="258"/>
      <c r="F277" s="259"/>
      <c r="G277" s="236"/>
      <c r="H277" s="234"/>
      <c r="I277" s="234"/>
      <c r="J277" s="235"/>
      <c r="K277" s="262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 t="s">
        <v>128</v>
      </c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  <c r="AV277" s="200"/>
      <c r="AW277" s="200"/>
      <c r="AX277" s="200"/>
      <c r="AY277" s="200"/>
      <c r="AZ277" s="200"/>
      <c r="BA277" s="200"/>
      <c r="BB277" s="200"/>
      <c r="BC277" s="200"/>
      <c r="BD277" s="200"/>
      <c r="BE277" s="200"/>
      <c r="BF277" s="200"/>
      <c r="BG277" s="200"/>
      <c r="BH277" s="200"/>
    </row>
    <row r="278" spans="1:60" outlineLevel="1" x14ac:dyDescent="0.2">
      <c r="A278" s="260">
        <v>91</v>
      </c>
      <c r="B278" s="216" t="s">
        <v>680</v>
      </c>
      <c r="C278" s="246" t="s">
        <v>681</v>
      </c>
      <c r="D278" s="220" t="s">
        <v>662</v>
      </c>
      <c r="E278" s="225">
        <v>1</v>
      </c>
      <c r="F278" s="237"/>
      <c r="G278" s="234">
        <f>ROUND(E278*F278,2)</f>
        <v>0</v>
      </c>
      <c r="H278" s="234">
        <v>21</v>
      </c>
      <c r="I278" s="234">
        <f>G278*(1+H278/100)</f>
        <v>0</v>
      </c>
      <c r="J278" s="235" t="s">
        <v>461</v>
      </c>
      <c r="K278" s="262" t="s">
        <v>134</v>
      </c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 t="s">
        <v>135</v>
      </c>
      <c r="AF278" s="200"/>
      <c r="AG278" s="200"/>
      <c r="AH278" s="200"/>
      <c r="AI278" s="200"/>
      <c r="AJ278" s="200"/>
      <c r="AK278" s="200"/>
      <c r="AL278" s="200"/>
      <c r="AM278" s="200">
        <v>21</v>
      </c>
      <c r="AN278" s="200"/>
      <c r="AO278" s="200"/>
      <c r="AP278" s="200"/>
      <c r="AQ278" s="200"/>
      <c r="AR278" s="200"/>
      <c r="AS278" s="200"/>
      <c r="AT278" s="200"/>
      <c r="AU278" s="200"/>
      <c r="AV278" s="200"/>
      <c r="AW278" s="200"/>
      <c r="AX278" s="200"/>
      <c r="AY278" s="200"/>
      <c r="AZ278" s="200"/>
      <c r="BA278" s="200"/>
      <c r="BB278" s="200"/>
      <c r="BC278" s="200"/>
      <c r="BD278" s="200"/>
      <c r="BE278" s="200"/>
      <c r="BF278" s="200"/>
      <c r="BG278" s="200"/>
      <c r="BH278" s="200"/>
    </row>
    <row r="279" spans="1:60" outlineLevel="1" x14ac:dyDescent="0.2">
      <c r="A279" s="256"/>
      <c r="B279" s="213" t="s">
        <v>682</v>
      </c>
      <c r="C279" s="245"/>
      <c r="D279" s="257"/>
      <c r="E279" s="258"/>
      <c r="F279" s="259"/>
      <c r="G279" s="236"/>
      <c r="H279" s="234"/>
      <c r="I279" s="234"/>
      <c r="J279" s="235"/>
      <c r="K279" s="262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>
        <v>0</v>
      </c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  <c r="AV279" s="200"/>
      <c r="AW279" s="200"/>
      <c r="AX279" s="200"/>
      <c r="AY279" s="200"/>
      <c r="AZ279" s="200"/>
      <c r="BA279" s="200"/>
      <c r="BB279" s="200"/>
      <c r="BC279" s="200"/>
      <c r="BD279" s="200"/>
      <c r="BE279" s="200"/>
      <c r="BF279" s="200"/>
      <c r="BG279" s="200"/>
      <c r="BH279" s="200"/>
    </row>
    <row r="280" spans="1:60" outlineLevel="1" x14ac:dyDescent="0.2">
      <c r="A280" s="260">
        <v>92</v>
      </c>
      <c r="B280" s="216" t="s">
        <v>683</v>
      </c>
      <c r="C280" s="246" t="s">
        <v>684</v>
      </c>
      <c r="D280" s="220" t="s">
        <v>230</v>
      </c>
      <c r="E280" s="225">
        <v>2</v>
      </c>
      <c r="F280" s="237"/>
      <c r="G280" s="234">
        <f>ROUND(E280*F280,2)</f>
        <v>0</v>
      </c>
      <c r="H280" s="234">
        <v>21</v>
      </c>
      <c r="I280" s="234">
        <f>G280*(1+H280/100)</f>
        <v>0</v>
      </c>
      <c r="J280" s="235" t="s">
        <v>461</v>
      </c>
      <c r="K280" s="262" t="s">
        <v>134</v>
      </c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 t="s">
        <v>135</v>
      </c>
      <c r="AF280" s="200"/>
      <c r="AG280" s="200"/>
      <c r="AH280" s="200"/>
      <c r="AI280" s="200"/>
      <c r="AJ280" s="200"/>
      <c r="AK280" s="200"/>
      <c r="AL280" s="200"/>
      <c r="AM280" s="200">
        <v>21</v>
      </c>
      <c r="AN280" s="200"/>
      <c r="AO280" s="200"/>
      <c r="AP280" s="200"/>
      <c r="AQ280" s="200"/>
      <c r="AR280" s="200"/>
      <c r="AS280" s="200"/>
      <c r="AT280" s="200"/>
      <c r="AU280" s="200"/>
      <c r="AV280" s="200"/>
      <c r="AW280" s="200"/>
      <c r="AX280" s="200"/>
      <c r="AY280" s="200"/>
      <c r="AZ280" s="200"/>
      <c r="BA280" s="200"/>
      <c r="BB280" s="200"/>
      <c r="BC280" s="200"/>
      <c r="BD280" s="200"/>
      <c r="BE280" s="200"/>
      <c r="BF280" s="200"/>
      <c r="BG280" s="200"/>
      <c r="BH280" s="200"/>
    </row>
    <row r="281" spans="1:60" outlineLevel="1" x14ac:dyDescent="0.2">
      <c r="A281" s="260">
        <v>93</v>
      </c>
      <c r="B281" s="216" t="s">
        <v>685</v>
      </c>
      <c r="C281" s="246" t="s">
        <v>686</v>
      </c>
      <c r="D281" s="220" t="s">
        <v>230</v>
      </c>
      <c r="E281" s="225">
        <v>1</v>
      </c>
      <c r="F281" s="237"/>
      <c r="G281" s="234">
        <f>ROUND(E281*F281,2)</f>
        <v>0</v>
      </c>
      <c r="H281" s="234">
        <v>21</v>
      </c>
      <c r="I281" s="234">
        <f>G281*(1+H281/100)</f>
        <v>0</v>
      </c>
      <c r="J281" s="235" t="s">
        <v>461</v>
      </c>
      <c r="K281" s="262" t="s">
        <v>134</v>
      </c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 t="s">
        <v>135</v>
      </c>
      <c r="AF281" s="200"/>
      <c r="AG281" s="200"/>
      <c r="AH281" s="200"/>
      <c r="AI281" s="200"/>
      <c r="AJ281" s="200"/>
      <c r="AK281" s="200"/>
      <c r="AL281" s="200"/>
      <c r="AM281" s="200">
        <v>21</v>
      </c>
      <c r="AN281" s="200"/>
      <c r="AO281" s="200"/>
      <c r="AP281" s="200"/>
      <c r="AQ281" s="200"/>
      <c r="AR281" s="200"/>
      <c r="AS281" s="200"/>
      <c r="AT281" s="200"/>
      <c r="AU281" s="200"/>
      <c r="AV281" s="200"/>
      <c r="AW281" s="200"/>
      <c r="AX281" s="200"/>
      <c r="AY281" s="200"/>
      <c r="AZ281" s="200"/>
      <c r="BA281" s="200"/>
      <c r="BB281" s="200"/>
      <c r="BC281" s="200"/>
      <c r="BD281" s="200"/>
      <c r="BE281" s="200"/>
      <c r="BF281" s="200"/>
      <c r="BG281" s="200"/>
      <c r="BH281" s="200"/>
    </row>
    <row r="282" spans="1:60" outlineLevel="1" x14ac:dyDescent="0.2">
      <c r="A282" s="256"/>
      <c r="B282" s="213" t="s">
        <v>687</v>
      </c>
      <c r="C282" s="245"/>
      <c r="D282" s="257"/>
      <c r="E282" s="258"/>
      <c r="F282" s="259"/>
      <c r="G282" s="236"/>
      <c r="H282" s="234"/>
      <c r="I282" s="234"/>
      <c r="J282" s="235"/>
      <c r="K282" s="262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>
        <v>0</v>
      </c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  <c r="AV282" s="200"/>
      <c r="AW282" s="200"/>
      <c r="AX282" s="200"/>
      <c r="AY282" s="200"/>
      <c r="AZ282" s="200"/>
      <c r="BA282" s="200"/>
      <c r="BB282" s="200"/>
      <c r="BC282" s="200"/>
      <c r="BD282" s="200"/>
      <c r="BE282" s="200"/>
      <c r="BF282" s="200"/>
      <c r="BG282" s="200"/>
      <c r="BH282" s="200"/>
    </row>
    <row r="283" spans="1:60" outlineLevel="1" x14ac:dyDescent="0.2">
      <c r="A283" s="260">
        <v>94</v>
      </c>
      <c r="B283" s="216" t="s">
        <v>688</v>
      </c>
      <c r="C283" s="246" t="s">
        <v>689</v>
      </c>
      <c r="D283" s="220" t="s">
        <v>662</v>
      </c>
      <c r="E283" s="225">
        <v>9</v>
      </c>
      <c r="F283" s="237"/>
      <c r="G283" s="234">
        <f>ROUND(E283*F283,2)</f>
        <v>0</v>
      </c>
      <c r="H283" s="234">
        <v>21</v>
      </c>
      <c r="I283" s="234">
        <f>G283*(1+H283/100)</f>
        <v>0</v>
      </c>
      <c r="J283" s="235" t="s">
        <v>461</v>
      </c>
      <c r="K283" s="262" t="s">
        <v>134</v>
      </c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 t="s">
        <v>135</v>
      </c>
      <c r="AF283" s="200"/>
      <c r="AG283" s="200"/>
      <c r="AH283" s="200"/>
      <c r="AI283" s="200"/>
      <c r="AJ283" s="200"/>
      <c r="AK283" s="200"/>
      <c r="AL283" s="200"/>
      <c r="AM283" s="200">
        <v>21</v>
      </c>
      <c r="AN283" s="200"/>
      <c r="AO283" s="200"/>
      <c r="AP283" s="200"/>
      <c r="AQ283" s="200"/>
      <c r="AR283" s="200"/>
      <c r="AS283" s="200"/>
      <c r="AT283" s="200"/>
      <c r="AU283" s="200"/>
      <c r="AV283" s="200"/>
      <c r="AW283" s="200"/>
      <c r="AX283" s="200"/>
      <c r="AY283" s="200"/>
      <c r="AZ283" s="200"/>
      <c r="BA283" s="200"/>
      <c r="BB283" s="200"/>
      <c r="BC283" s="200"/>
      <c r="BD283" s="200"/>
      <c r="BE283" s="200"/>
      <c r="BF283" s="200"/>
      <c r="BG283" s="200"/>
      <c r="BH283" s="200"/>
    </row>
    <row r="284" spans="1:60" outlineLevel="1" x14ac:dyDescent="0.2">
      <c r="A284" s="256"/>
      <c r="B284" s="213" t="s">
        <v>690</v>
      </c>
      <c r="C284" s="245"/>
      <c r="D284" s="257"/>
      <c r="E284" s="258"/>
      <c r="F284" s="259"/>
      <c r="G284" s="236"/>
      <c r="H284" s="234"/>
      <c r="I284" s="234"/>
      <c r="J284" s="235"/>
      <c r="K284" s="262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>
        <v>0</v>
      </c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  <c r="AV284" s="200"/>
      <c r="AW284" s="200"/>
      <c r="AX284" s="200"/>
      <c r="AY284" s="200"/>
      <c r="AZ284" s="200"/>
      <c r="BA284" s="200"/>
      <c r="BB284" s="200"/>
      <c r="BC284" s="200"/>
      <c r="BD284" s="200"/>
      <c r="BE284" s="200"/>
      <c r="BF284" s="200"/>
      <c r="BG284" s="200"/>
      <c r="BH284" s="200"/>
    </row>
    <row r="285" spans="1:60" outlineLevel="1" x14ac:dyDescent="0.2">
      <c r="A285" s="260">
        <v>95</v>
      </c>
      <c r="B285" s="216" t="s">
        <v>691</v>
      </c>
      <c r="C285" s="246" t="s">
        <v>692</v>
      </c>
      <c r="D285" s="220" t="s">
        <v>230</v>
      </c>
      <c r="E285" s="225">
        <v>2</v>
      </c>
      <c r="F285" s="237"/>
      <c r="G285" s="234">
        <f>ROUND(E285*F285,2)</f>
        <v>0</v>
      </c>
      <c r="H285" s="234">
        <v>21</v>
      </c>
      <c r="I285" s="234">
        <f>G285*(1+H285/100)</f>
        <v>0</v>
      </c>
      <c r="J285" s="235" t="s">
        <v>461</v>
      </c>
      <c r="K285" s="262" t="s">
        <v>134</v>
      </c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 t="s">
        <v>135</v>
      </c>
      <c r="AF285" s="200"/>
      <c r="AG285" s="200"/>
      <c r="AH285" s="200"/>
      <c r="AI285" s="200"/>
      <c r="AJ285" s="200"/>
      <c r="AK285" s="200"/>
      <c r="AL285" s="200"/>
      <c r="AM285" s="200">
        <v>21</v>
      </c>
      <c r="AN285" s="200"/>
      <c r="AO285" s="200"/>
      <c r="AP285" s="200"/>
      <c r="AQ285" s="200"/>
      <c r="AR285" s="200"/>
      <c r="AS285" s="200"/>
      <c r="AT285" s="200"/>
      <c r="AU285" s="200"/>
      <c r="AV285" s="200"/>
      <c r="AW285" s="200"/>
      <c r="AX285" s="200"/>
      <c r="AY285" s="200"/>
      <c r="AZ285" s="200"/>
      <c r="BA285" s="200"/>
      <c r="BB285" s="200"/>
      <c r="BC285" s="200"/>
      <c r="BD285" s="200"/>
      <c r="BE285" s="200"/>
      <c r="BF285" s="200"/>
      <c r="BG285" s="200"/>
      <c r="BH285" s="200"/>
    </row>
    <row r="286" spans="1:60" outlineLevel="1" x14ac:dyDescent="0.2">
      <c r="A286" s="260">
        <v>96</v>
      </c>
      <c r="B286" s="216" t="s">
        <v>693</v>
      </c>
      <c r="C286" s="246" t="s">
        <v>694</v>
      </c>
      <c r="D286" s="220" t="s">
        <v>230</v>
      </c>
      <c r="E286" s="225">
        <v>9</v>
      </c>
      <c r="F286" s="237"/>
      <c r="G286" s="234">
        <f>ROUND(E286*F286,2)</f>
        <v>0</v>
      </c>
      <c r="H286" s="234">
        <v>21</v>
      </c>
      <c r="I286" s="234">
        <f>G286*(1+H286/100)</f>
        <v>0</v>
      </c>
      <c r="J286" s="235"/>
      <c r="K286" s="262" t="s">
        <v>641</v>
      </c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 t="s">
        <v>266</v>
      </c>
      <c r="AF286" s="200"/>
      <c r="AG286" s="200"/>
      <c r="AH286" s="200"/>
      <c r="AI286" s="200"/>
      <c r="AJ286" s="200"/>
      <c r="AK286" s="200"/>
      <c r="AL286" s="200"/>
      <c r="AM286" s="200">
        <v>21</v>
      </c>
      <c r="AN286" s="200"/>
      <c r="AO286" s="200"/>
      <c r="AP286" s="200"/>
      <c r="AQ286" s="200"/>
      <c r="AR286" s="200"/>
      <c r="AS286" s="200"/>
      <c r="AT286" s="200"/>
      <c r="AU286" s="200"/>
      <c r="AV286" s="200"/>
      <c r="AW286" s="200"/>
      <c r="AX286" s="200"/>
      <c r="AY286" s="200"/>
      <c r="AZ286" s="200"/>
      <c r="BA286" s="200"/>
      <c r="BB286" s="200"/>
      <c r="BC286" s="200"/>
      <c r="BD286" s="200"/>
      <c r="BE286" s="200"/>
      <c r="BF286" s="200"/>
      <c r="BG286" s="200"/>
      <c r="BH286" s="200"/>
    </row>
    <row r="287" spans="1:60" outlineLevel="1" x14ac:dyDescent="0.2">
      <c r="A287" s="260">
        <v>97</v>
      </c>
      <c r="B287" s="216" t="s">
        <v>695</v>
      </c>
      <c r="C287" s="246" t="s">
        <v>696</v>
      </c>
      <c r="D287" s="220" t="s">
        <v>230</v>
      </c>
      <c r="E287" s="225">
        <v>2</v>
      </c>
      <c r="F287" s="237"/>
      <c r="G287" s="234">
        <f>ROUND(E287*F287,2)</f>
        <v>0</v>
      </c>
      <c r="H287" s="234">
        <v>21</v>
      </c>
      <c r="I287" s="234">
        <f>G287*(1+H287/100)</f>
        <v>0</v>
      </c>
      <c r="J287" s="235"/>
      <c r="K287" s="262" t="s">
        <v>641</v>
      </c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 t="s">
        <v>266</v>
      </c>
      <c r="AF287" s="200"/>
      <c r="AG287" s="200"/>
      <c r="AH287" s="200"/>
      <c r="AI287" s="200"/>
      <c r="AJ287" s="200"/>
      <c r="AK287" s="200"/>
      <c r="AL287" s="200"/>
      <c r="AM287" s="200">
        <v>21</v>
      </c>
      <c r="AN287" s="200"/>
      <c r="AO287" s="200"/>
      <c r="AP287" s="200"/>
      <c r="AQ287" s="200"/>
      <c r="AR287" s="200"/>
      <c r="AS287" s="200"/>
      <c r="AT287" s="200"/>
      <c r="AU287" s="200"/>
      <c r="AV287" s="200"/>
      <c r="AW287" s="200"/>
      <c r="AX287" s="200"/>
      <c r="AY287" s="200"/>
      <c r="AZ287" s="200"/>
      <c r="BA287" s="200"/>
      <c r="BB287" s="200"/>
      <c r="BC287" s="200"/>
      <c r="BD287" s="200"/>
      <c r="BE287" s="200"/>
      <c r="BF287" s="200"/>
      <c r="BG287" s="200"/>
      <c r="BH287" s="200"/>
    </row>
    <row r="288" spans="1:60" ht="22.5" outlineLevel="1" x14ac:dyDescent="0.2">
      <c r="A288" s="260">
        <v>98</v>
      </c>
      <c r="B288" s="216" t="s">
        <v>697</v>
      </c>
      <c r="C288" s="246" t="s">
        <v>698</v>
      </c>
      <c r="D288" s="220" t="s">
        <v>230</v>
      </c>
      <c r="E288" s="225">
        <v>2</v>
      </c>
      <c r="F288" s="237"/>
      <c r="G288" s="234">
        <f>ROUND(E288*F288,2)</f>
        <v>0</v>
      </c>
      <c r="H288" s="234">
        <v>21</v>
      </c>
      <c r="I288" s="234">
        <f>G288*(1+H288/100)</f>
        <v>0</v>
      </c>
      <c r="J288" s="235" t="s">
        <v>265</v>
      </c>
      <c r="K288" s="262" t="s">
        <v>134</v>
      </c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 t="s">
        <v>266</v>
      </c>
      <c r="AF288" s="200"/>
      <c r="AG288" s="200"/>
      <c r="AH288" s="200"/>
      <c r="AI288" s="200"/>
      <c r="AJ288" s="200"/>
      <c r="AK288" s="200"/>
      <c r="AL288" s="200"/>
      <c r="AM288" s="200">
        <v>21</v>
      </c>
      <c r="AN288" s="200"/>
      <c r="AO288" s="200"/>
      <c r="AP288" s="200"/>
      <c r="AQ288" s="200"/>
      <c r="AR288" s="200"/>
      <c r="AS288" s="200"/>
      <c r="AT288" s="200"/>
      <c r="AU288" s="200"/>
      <c r="AV288" s="200"/>
      <c r="AW288" s="200"/>
      <c r="AX288" s="200"/>
      <c r="AY288" s="200"/>
      <c r="AZ288" s="200"/>
      <c r="BA288" s="200"/>
      <c r="BB288" s="200"/>
      <c r="BC288" s="200"/>
      <c r="BD288" s="200"/>
      <c r="BE288" s="200"/>
      <c r="BF288" s="200"/>
      <c r="BG288" s="200"/>
      <c r="BH288" s="200"/>
    </row>
    <row r="289" spans="1:60" outlineLevel="1" x14ac:dyDescent="0.2">
      <c r="A289" s="260">
        <v>99</v>
      </c>
      <c r="B289" s="216" t="s">
        <v>699</v>
      </c>
      <c r="C289" s="246" t="s">
        <v>700</v>
      </c>
      <c r="D289" s="220" t="s">
        <v>230</v>
      </c>
      <c r="E289" s="225">
        <v>2</v>
      </c>
      <c r="F289" s="237"/>
      <c r="G289" s="234">
        <f>ROUND(E289*F289,2)</f>
        <v>0</v>
      </c>
      <c r="H289" s="234">
        <v>21</v>
      </c>
      <c r="I289" s="234">
        <f>G289*(1+H289/100)</f>
        <v>0</v>
      </c>
      <c r="J289" s="235"/>
      <c r="K289" s="262" t="s">
        <v>641</v>
      </c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 t="s">
        <v>266</v>
      </c>
      <c r="AF289" s="200"/>
      <c r="AG289" s="200"/>
      <c r="AH289" s="200"/>
      <c r="AI289" s="200"/>
      <c r="AJ289" s="200"/>
      <c r="AK289" s="200"/>
      <c r="AL289" s="200"/>
      <c r="AM289" s="200">
        <v>21</v>
      </c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</row>
    <row r="290" spans="1:60" ht="22.5" outlineLevel="1" x14ac:dyDescent="0.2">
      <c r="A290" s="260">
        <v>100</v>
      </c>
      <c r="B290" s="216" t="s">
        <v>701</v>
      </c>
      <c r="C290" s="246" t="s">
        <v>702</v>
      </c>
      <c r="D290" s="220" t="s">
        <v>230</v>
      </c>
      <c r="E290" s="225">
        <v>2</v>
      </c>
      <c r="F290" s="237"/>
      <c r="G290" s="234">
        <f>ROUND(E290*F290,2)</f>
        <v>0</v>
      </c>
      <c r="H290" s="234">
        <v>21</v>
      </c>
      <c r="I290" s="234">
        <f>G290*(1+H290/100)</f>
        <v>0</v>
      </c>
      <c r="J290" s="235" t="s">
        <v>265</v>
      </c>
      <c r="K290" s="262" t="s">
        <v>134</v>
      </c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 t="s">
        <v>266</v>
      </c>
      <c r="AF290" s="200"/>
      <c r="AG290" s="200"/>
      <c r="AH290" s="200"/>
      <c r="AI290" s="200"/>
      <c r="AJ290" s="200"/>
      <c r="AK290" s="200"/>
      <c r="AL290" s="200"/>
      <c r="AM290" s="200">
        <v>21</v>
      </c>
      <c r="AN290" s="200"/>
      <c r="AO290" s="200"/>
      <c r="AP290" s="200"/>
      <c r="AQ290" s="200"/>
      <c r="AR290" s="200"/>
      <c r="AS290" s="200"/>
      <c r="AT290" s="200"/>
      <c r="AU290" s="200"/>
      <c r="AV290" s="200"/>
      <c r="AW290" s="200"/>
      <c r="AX290" s="200"/>
      <c r="AY290" s="200"/>
      <c r="AZ290" s="200"/>
      <c r="BA290" s="200"/>
      <c r="BB290" s="200"/>
      <c r="BC290" s="200"/>
      <c r="BD290" s="200"/>
      <c r="BE290" s="200"/>
      <c r="BF290" s="200"/>
      <c r="BG290" s="200"/>
      <c r="BH290" s="200"/>
    </row>
    <row r="291" spans="1:60" ht="22.5" outlineLevel="1" x14ac:dyDescent="0.2">
      <c r="A291" s="260">
        <v>101</v>
      </c>
      <c r="B291" s="216" t="s">
        <v>703</v>
      </c>
      <c r="C291" s="246" t="s">
        <v>704</v>
      </c>
      <c r="D291" s="220" t="s">
        <v>230</v>
      </c>
      <c r="E291" s="225">
        <v>2</v>
      </c>
      <c r="F291" s="237"/>
      <c r="G291" s="234">
        <f>ROUND(E291*F291,2)</f>
        <v>0</v>
      </c>
      <c r="H291" s="234">
        <v>21</v>
      </c>
      <c r="I291" s="234">
        <f>G291*(1+H291/100)</f>
        <v>0</v>
      </c>
      <c r="J291" s="235" t="s">
        <v>265</v>
      </c>
      <c r="K291" s="262" t="s">
        <v>134</v>
      </c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 t="s">
        <v>266</v>
      </c>
      <c r="AF291" s="200"/>
      <c r="AG291" s="200"/>
      <c r="AH291" s="200"/>
      <c r="AI291" s="200"/>
      <c r="AJ291" s="200"/>
      <c r="AK291" s="200"/>
      <c r="AL291" s="200"/>
      <c r="AM291" s="200">
        <v>21</v>
      </c>
      <c r="AN291" s="200"/>
      <c r="AO291" s="200"/>
      <c r="AP291" s="200"/>
      <c r="AQ291" s="200"/>
      <c r="AR291" s="200"/>
      <c r="AS291" s="200"/>
      <c r="AT291" s="200"/>
      <c r="AU291" s="200"/>
      <c r="AV291" s="200"/>
      <c r="AW291" s="200"/>
      <c r="AX291" s="200"/>
      <c r="AY291" s="200"/>
      <c r="AZ291" s="200"/>
      <c r="BA291" s="200"/>
      <c r="BB291" s="200"/>
      <c r="BC291" s="200"/>
      <c r="BD291" s="200"/>
      <c r="BE291" s="200"/>
      <c r="BF291" s="200"/>
      <c r="BG291" s="200"/>
      <c r="BH291" s="200"/>
    </row>
    <row r="292" spans="1:60" ht="22.5" outlineLevel="1" x14ac:dyDescent="0.2">
      <c r="A292" s="260">
        <v>102</v>
      </c>
      <c r="B292" s="216" t="s">
        <v>705</v>
      </c>
      <c r="C292" s="246" t="s">
        <v>706</v>
      </c>
      <c r="D292" s="220" t="s">
        <v>230</v>
      </c>
      <c r="E292" s="225">
        <v>2</v>
      </c>
      <c r="F292" s="237"/>
      <c r="G292" s="234">
        <f>ROUND(E292*F292,2)</f>
        <v>0</v>
      </c>
      <c r="H292" s="234">
        <v>21</v>
      </c>
      <c r="I292" s="234">
        <f>G292*(1+H292/100)</f>
        <v>0</v>
      </c>
      <c r="J292" s="235" t="s">
        <v>265</v>
      </c>
      <c r="K292" s="262" t="s">
        <v>134</v>
      </c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 t="s">
        <v>266</v>
      </c>
      <c r="AF292" s="200"/>
      <c r="AG292" s="200"/>
      <c r="AH292" s="200"/>
      <c r="AI292" s="200"/>
      <c r="AJ292" s="200"/>
      <c r="AK292" s="200"/>
      <c r="AL292" s="200"/>
      <c r="AM292" s="200">
        <v>21</v>
      </c>
      <c r="AN292" s="200"/>
      <c r="AO292" s="200"/>
      <c r="AP292" s="200"/>
      <c r="AQ292" s="200"/>
      <c r="AR292" s="200"/>
      <c r="AS292" s="200"/>
      <c r="AT292" s="200"/>
      <c r="AU292" s="200"/>
      <c r="AV292" s="200"/>
      <c r="AW292" s="200"/>
      <c r="AX292" s="200"/>
      <c r="AY292" s="200"/>
      <c r="AZ292" s="200"/>
      <c r="BA292" s="200"/>
      <c r="BB292" s="200"/>
      <c r="BC292" s="200"/>
      <c r="BD292" s="200"/>
      <c r="BE292" s="200"/>
      <c r="BF292" s="200"/>
      <c r="BG292" s="200"/>
      <c r="BH292" s="200"/>
    </row>
    <row r="293" spans="1:60" outlineLevel="1" x14ac:dyDescent="0.2">
      <c r="A293" s="256"/>
      <c r="B293" s="213" t="s">
        <v>707</v>
      </c>
      <c r="C293" s="245"/>
      <c r="D293" s="257"/>
      <c r="E293" s="258"/>
      <c r="F293" s="259"/>
      <c r="G293" s="236"/>
      <c r="H293" s="234"/>
      <c r="I293" s="234"/>
      <c r="J293" s="235"/>
      <c r="K293" s="262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  <c r="AA293" s="200"/>
      <c r="AB293" s="200"/>
      <c r="AC293" s="200">
        <v>0</v>
      </c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  <c r="AV293" s="200"/>
      <c r="AW293" s="200"/>
      <c r="AX293" s="200"/>
      <c r="AY293" s="200"/>
      <c r="AZ293" s="200"/>
      <c r="BA293" s="200"/>
      <c r="BB293" s="200"/>
      <c r="BC293" s="200"/>
      <c r="BD293" s="200"/>
      <c r="BE293" s="200"/>
      <c r="BF293" s="200"/>
      <c r="BG293" s="200"/>
      <c r="BH293" s="200"/>
    </row>
    <row r="294" spans="1:60" outlineLevel="1" x14ac:dyDescent="0.2">
      <c r="A294" s="256"/>
      <c r="B294" s="213" t="s">
        <v>650</v>
      </c>
      <c r="C294" s="245"/>
      <c r="D294" s="257"/>
      <c r="E294" s="258"/>
      <c r="F294" s="259"/>
      <c r="G294" s="236"/>
      <c r="H294" s="234"/>
      <c r="I294" s="234"/>
      <c r="J294" s="235"/>
      <c r="K294" s="262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 t="s">
        <v>128</v>
      </c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0"/>
      <c r="AT294" s="200"/>
      <c r="AU294" s="200"/>
      <c r="AV294" s="200"/>
      <c r="AW294" s="200"/>
      <c r="AX294" s="200"/>
      <c r="AY294" s="200"/>
      <c r="AZ294" s="200"/>
      <c r="BA294" s="200"/>
      <c r="BB294" s="200"/>
      <c r="BC294" s="200"/>
      <c r="BD294" s="200"/>
      <c r="BE294" s="200"/>
      <c r="BF294" s="200"/>
      <c r="BG294" s="200"/>
      <c r="BH294" s="200"/>
    </row>
    <row r="295" spans="1:60" outlineLevel="1" x14ac:dyDescent="0.2">
      <c r="A295" s="260">
        <v>103</v>
      </c>
      <c r="B295" s="216" t="s">
        <v>708</v>
      </c>
      <c r="C295" s="246" t="s">
        <v>310</v>
      </c>
      <c r="D295" s="220" t="s">
        <v>251</v>
      </c>
      <c r="E295" s="225">
        <v>0.29004000000000002</v>
      </c>
      <c r="F295" s="237"/>
      <c r="G295" s="234">
        <f>ROUND(E295*F295,2)</f>
        <v>0</v>
      </c>
      <c r="H295" s="234">
        <v>21</v>
      </c>
      <c r="I295" s="234">
        <f>G295*(1+H295/100)</f>
        <v>0</v>
      </c>
      <c r="J295" s="235" t="s">
        <v>461</v>
      </c>
      <c r="K295" s="262" t="s">
        <v>134</v>
      </c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 t="s">
        <v>135</v>
      </c>
      <c r="AF295" s="200"/>
      <c r="AG295" s="200"/>
      <c r="AH295" s="200"/>
      <c r="AI295" s="200"/>
      <c r="AJ295" s="200"/>
      <c r="AK295" s="200"/>
      <c r="AL295" s="200"/>
      <c r="AM295" s="200">
        <v>21</v>
      </c>
      <c r="AN295" s="200"/>
      <c r="AO295" s="200"/>
      <c r="AP295" s="200"/>
      <c r="AQ295" s="200"/>
      <c r="AR295" s="200"/>
      <c r="AS295" s="200"/>
      <c r="AT295" s="200"/>
      <c r="AU295" s="200"/>
      <c r="AV295" s="200"/>
      <c r="AW295" s="200"/>
      <c r="AX295" s="200"/>
      <c r="AY295" s="200"/>
      <c r="AZ295" s="200"/>
      <c r="BA295" s="200"/>
      <c r="BB295" s="200"/>
      <c r="BC295" s="200"/>
      <c r="BD295" s="200"/>
      <c r="BE295" s="200"/>
      <c r="BF295" s="200"/>
      <c r="BG295" s="200"/>
      <c r="BH295" s="200"/>
    </row>
    <row r="296" spans="1:60" outlineLevel="1" x14ac:dyDescent="0.2">
      <c r="A296" s="256"/>
      <c r="B296" s="217"/>
      <c r="C296" s="247" t="s">
        <v>252</v>
      </c>
      <c r="D296" s="221"/>
      <c r="E296" s="226"/>
      <c r="F296" s="234"/>
      <c r="G296" s="234"/>
      <c r="H296" s="234"/>
      <c r="I296" s="234"/>
      <c r="J296" s="235"/>
      <c r="K296" s="262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0"/>
      <c r="AT296" s="200"/>
      <c r="AU296" s="200"/>
      <c r="AV296" s="200"/>
      <c r="AW296" s="200"/>
      <c r="AX296" s="200"/>
      <c r="AY296" s="200"/>
      <c r="AZ296" s="200"/>
      <c r="BA296" s="200"/>
      <c r="BB296" s="200"/>
      <c r="BC296" s="200"/>
      <c r="BD296" s="200"/>
      <c r="BE296" s="200"/>
      <c r="BF296" s="200"/>
      <c r="BG296" s="200"/>
      <c r="BH296" s="200"/>
    </row>
    <row r="297" spans="1:60" outlineLevel="1" x14ac:dyDescent="0.2">
      <c r="A297" s="256"/>
      <c r="B297" s="217"/>
      <c r="C297" s="247" t="s">
        <v>709</v>
      </c>
      <c r="D297" s="221"/>
      <c r="E297" s="226"/>
      <c r="F297" s="234"/>
      <c r="G297" s="234"/>
      <c r="H297" s="234"/>
      <c r="I297" s="234"/>
      <c r="J297" s="235"/>
      <c r="K297" s="262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0"/>
      <c r="AT297" s="200"/>
      <c r="AU297" s="200"/>
      <c r="AV297" s="200"/>
      <c r="AW297" s="200"/>
      <c r="AX297" s="200"/>
      <c r="AY297" s="200"/>
      <c r="AZ297" s="200"/>
      <c r="BA297" s="200"/>
      <c r="BB297" s="200"/>
      <c r="BC297" s="200"/>
      <c r="BD297" s="200"/>
      <c r="BE297" s="200"/>
      <c r="BF297" s="200"/>
      <c r="BG297" s="200"/>
      <c r="BH297" s="200"/>
    </row>
    <row r="298" spans="1:60" outlineLevel="1" x14ac:dyDescent="0.2">
      <c r="A298" s="256"/>
      <c r="B298" s="217"/>
      <c r="C298" s="247" t="s">
        <v>710</v>
      </c>
      <c r="D298" s="221"/>
      <c r="E298" s="226">
        <v>0.29004000000000002</v>
      </c>
      <c r="F298" s="234"/>
      <c r="G298" s="234"/>
      <c r="H298" s="234"/>
      <c r="I298" s="234"/>
      <c r="J298" s="235"/>
      <c r="K298" s="262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0"/>
      <c r="AT298" s="200"/>
      <c r="AU298" s="200"/>
      <c r="AV298" s="200"/>
      <c r="AW298" s="200"/>
      <c r="AX298" s="200"/>
      <c r="AY298" s="200"/>
      <c r="AZ298" s="200"/>
      <c r="BA298" s="200"/>
      <c r="BB298" s="200"/>
      <c r="BC298" s="200"/>
      <c r="BD298" s="200"/>
      <c r="BE298" s="200"/>
      <c r="BF298" s="200"/>
      <c r="BG298" s="200"/>
      <c r="BH298" s="200"/>
    </row>
    <row r="299" spans="1:60" outlineLevel="1" x14ac:dyDescent="0.2">
      <c r="A299" s="256"/>
      <c r="B299" s="213" t="s">
        <v>711</v>
      </c>
      <c r="C299" s="245"/>
      <c r="D299" s="257"/>
      <c r="E299" s="258"/>
      <c r="F299" s="259"/>
      <c r="G299" s="236"/>
      <c r="H299" s="234"/>
      <c r="I299" s="234"/>
      <c r="J299" s="235"/>
      <c r="K299" s="262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  <c r="AA299" s="200"/>
      <c r="AB299" s="200"/>
      <c r="AC299" s="200">
        <v>1</v>
      </c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0"/>
      <c r="AT299" s="200"/>
      <c r="AU299" s="200"/>
      <c r="AV299" s="200"/>
      <c r="AW299" s="200"/>
      <c r="AX299" s="200"/>
      <c r="AY299" s="200"/>
      <c r="AZ299" s="200"/>
      <c r="BA299" s="200"/>
      <c r="BB299" s="200"/>
      <c r="BC299" s="200"/>
      <c r="BD299" s="200"/>
      <c r="BE299" s="200"/>
      <c r="BF299" s="200"/>
      <c r="BG299" s="200"/>
      <c r="BH299" s="200"/>
    </row>
    <row r="300" spans="1:60" outlineLevel="1" x14ac:dyDescent="0.2">
      <c r="A300" s="256"/>
      <c r="B300" s="213" t="s">
        <v>712</v>
      </c>
      <c r="C300" s="245"/>
      <c r="D300" s="257"/>
      <c r="E300" s="258"/>
      <c r="F300" s="259"/>
      <c r="G300" s="236"/>
      <c r="H300" s="234"/>
      <c r="I300" s="234"/>
      <c r="J300" s="235"/>
      <c r="K300" s="262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>
        <v>2</v>
      </c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  <c r="AV300" s="200"/>
      <c r="AW300" s="200"/>
      <c r="AX300" s="200"/>
      <c r="AY300" s="200"/>
      <c r="AZ300" s="200"/>
      <c r="BA300" s="200"/>
      <c r="BB300" s="200"/>
      <c r="BC300" s="200"/>
      <c r="BD300" s="200"/>
      <c r="BE300" s="200"/>
      <c r="BF300" s="200"/>
      <c r="BG300" s="200"/>
      <c r="BH300" s="200"/>
    </row>
    <row r="301" spans="1:60" outlineLevel="1" x14ac:dyDescent="0.2">
      <c r="A301" s="260">
        <v>104</v>
      </c>
      <c r="B301" s="216" t="s">
        <v>713</v>
      </c>
      <c r="C301" s="246" t="s">
        <v>275</v>
      </c>
      <c r="D301" s="220" t="s">
        <v>251</v>
      </c>
      <c r="E301" s="225">
        <v>0.29004000000000002</v>
      </c>
      <c r="F301" s="237"/>
      <c r="G301" s="234">
        <f>ROUND(E301*F301,2)</f>
        <v>0</v>
      </c>
      <c r="H301" s="234">
        <v>21</v>
      </c>
      <c r="I301" s="234">
        <f>G301*(1+H301/100)</f>
        <v>0</v>
      </c>
      <c r="J301" s="235" t="s">
        <v>461</v>
      </c>
      <c r="K301" s="262" t="s">
        <v>134</v>
      </c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 t="s">
        <v>135</v>
      </c>
      <c r="AF301" s="200"/>
      <c r="AG301" s="200"/>
      <c r="AH301" s="200"/>
      <c r="AI301" s="200"/>
      <c r="AJ301" s="200"/>
      <c r="AK301" s="200"/>
      <c r="AL301" s="200"/>
      <c r="AM301" s="200">
        <v>21</v>
      </c>
      <c r="AN301" s="200"/>
      <c r="AO301" s="200"/>
      <c r="AP301" s="200"/>
      <c r="AQ301" s="200"/>
      <c r="AR301" s="200"/>
      <c r="AS301" s="200"/>
      <c r="AT301" s="200"/>
      <c r="AU301" s="200"/>
      <c r="AV301" s="200"/>
      <c r="AW301" s="200"/>
      <c r="AX301" s="200"/>
      <c r="AY301" s="200"/>
      <c r="AZ301" s="200"/>
      <c r="BA301" s="200"/>
      <c r="BB301" s="200"/>
      <c r="BC301" s="200"/>
      <c r="BD301" s="200"/>
      <c r="BE301" s="200"/>
      <c r="BF301" s="200"/>
      <c r="BG301" s="200"/>
      <c r="BH301" s="200"/>
    </row>
    <row r="302" spans="1:60" outlineLevel="1" x14ac:dyDescent="0.2">
      <c r="A302" s="256"/>
      <c r="B302" s="217"/>
      <c r="C302" s="247" t="s">
        <v>252</v>
      </c>
      <c r="D302" s="221"/>
      <c r="E302" s="226"/>
      <c r="F302" s="234"/>
      <c r="G302" s="234"/>
      <c r="H302" s="234"/>
      <c r="I302" s="234"/>
      <c r="J302" s="235"/>
      <c r="K302" s="262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  <c r="AV302" s="200"/>
      <c r="AW302" s="200"/>
      <c r="AX302" s="200"/>
      <c r="AY302" s="200"/>
      <c r="AZ302" s="200"/>
      <c r="BA302" s="200"/>
      <c r="BB302" s="200"/>
      <c r="BC302" s="200"/>
      <c r="BD302" s="200"/>
      <c r="BE302" s="200"/>
      <c r="BF302" s="200"/>
      <c r="BG302" s="200"/>
      <c r="BH302" s="200"/>
    </row>
    <row r="303" spans="1:60" outlineLevel="1" x14ac:dyDescent="0.2">
      <c r="A303" s="256"/>
      <c r="B303" s="217"/>
      <c r="C303" s="247" t="s">
        <v>709</v>
      </c>
      <c r="D303" s="221"/>
      <c r="E303" s="226"/>
      <c r="F303" s="234"/>
      <c r="G303" s="234"/>
      <c r="H303" s="234"/>
      <c r="I303" s="234"/>
      <c r="J303" s="235"/>
      <c r="K303" s="262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  <c r="AV303" s="200"/>
      <c r="AW303" s="200"/>
      <c r="AX303" s="200"/>
      <c r="AY303" s="200"/>
      <c r="AZ303" s="200"/>
      <c r="BA303" s="200"/>
      <c r="BB303" s="200"/>
      <c r="BC303" s="200"/>
      <c r="BD303" s="200"/>
      <c r="BE303" s="200"/>
      <c r="BF303" s="200"/>
      <c r="BG303" s="200"/>
      <c r="BH303" s="200"/>
    </row>
    <row r="304" spans="1:60" outlineLevel="1" x14ac:dyDescent="0.2">
      <c r="A304" s="256"/>
      <c r="B304" s="217"/>
      <c r="C304" s="247" t="s">
        <v>710</v>
      </c>
      <c r="D304" s="221"/>
      <c r="E304" s="226">
        <v>0.29004000000000002</v>
      </c>
      <c r="F304" s="234"/>
      <c r="G304" s="234"/>
      <c r="H304" s="234"/>
      <c r="I304" s="234"/>
      <c r="J304" s="235"/>
      <c r="K304" s="262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  <c r="AV304" s="200"/>
      <c r="AW304" s="200"/>
      <c r="AX304" s="200"/>
      <c r="AY304" s="200"/>
      <c r="AZ304" s="200"/>
      <c r="BA304" s="200"/>
      <c r="BB304" s="200"/>
      <c r="BC304" s="200"/>
      <c r="BD304" s="200"/>
      <c r="BE304" s="200"/>
      <c r="BF304" s="200"/>
      <c r="BG304" s="200"/>
      <c r="BH304" s="200"/>
    </row>
    <row r="305" spans="1:60" outlineLevel="1" x14ac:dyDescent="0.2">
      <c r="A305" s="256"/>
      <c r="B305" s="213" t="s">
        <v>707</v>
      </c>
      <c r="C305" s="245"/>
      <c r="D305" s="257"/>
      <c r="E305" s="258"/>
      <c r="F305" s="259"/>
      <c r="G305" s="236"/>
      <c r="H305" s="234"/>
      <c r="I305" s="234"/>
      <c r="J305" s="235"/>
      <c r="K305" s="262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  <c r="AA305" s="200"/>
      <c r="AB305" s="200"/>
      <c r="AC305" s="200">
        <v>0</v>
      </c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  <c r="AV305" s="200"/>
      <c r="AW305" s="200"/>
      <c r="AX305" s="200"/>
      <c r="AY305" s="200"/>
      <c r="AZ305" s="200"/>
      <c r="BA305" s="200"/>
      <c r="BB305" s="200"/>
      <c r="BC305" s="200"/>
      <c r="BD305" s="200"/>
      <c r="BE305" s="200"/>
      <c r="BF305" s="200"/>
      <c r="BG305" s="200"/>
      <c r="BH305" s="200"/>
    </row>
    <row r="306" spans="1:60" outlineLevel="1" x14ac:dyDescent="0.2">
      <c r="A306" s="256"/>
      <c r="B306" s="213" t="s">
        <v>650</v>
      </c>
      <c r="C306" s="245"/>
      <c r="D306" s="257"/>
      <c r="E306" s="258"/>
      <c r="F306" s="259"/>
      <c r="G306" s="236"/>
      <c r="H306" s="234"/>
      <c r="I306" s="234"/>
      <c r="J306" s="235"/>
      <c r="K306" s="262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 t="s">
        <v>128</v>
      </c>
      <c r="AF306" s="200"/>
      <c r="AG306" s="200"/>
      <c r="AH306" s="200"/>
      <c r="AI306" s="200"/>
      <c r="AJ306" s="200"/>
      <c r="AK306" s="200"/>
      <c r="AL306" s="200"/>
      <c r="AM306" s="200"/>
      <c r="AN306" s="200"/>
      <c r="AO306" s="200"/>
      <c r="AP306" s="200"/>
      <c r="AQ306" s="200"/>
      <c r="AR306" s="200"/>
      <c r="AS306" s="200"/>
      <c r="AT306" s="200"/>
      <c r="AU306" s="200"/>
      <c r="AV306" s="200"/>
      <c r="AW306" s="200"/>
      <c r="AX306" s="200"/>
      <c r="AY306" s="200"/>
      <c r="AZ306" s="200"/>
      <c r="BA306" s="200"/>
      <c r="BB306" s="200"/>
      <c r="BC306" s="200"/>
      <c r="BD306" s="200"/>
      <c r="BE306" s="200"/>
      <c r="BF306" s="200"/>
      <c r="BG306" s="200"/>
      <c r="BH306" s="200"/>
    </row>
    <row r="307" spans="1:60" outlineLevel="1" x14ac:dyDescent="0.2">
      <c r="A307" s="256"/>
      <c r="B307" s="213" t="s">
        <v>711</v>
      </c>
      <c r="C307" s="245"/>
      <c r="D307" s="257"/>
      <c r="E307" s="258"/>
      <c r="F307" s="259"/>
      <c r="G307" s="236"/>
      <c r="H307" s="234"/>
      <c r="I307" s="234"/>
      <c r="J307" s="235"/>
      <c r="K307" s="262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  <c r="AA307" s="200"/>
      <c r="AB307" s="200"/>
      <c r="AC307" s="200">
        <v>1</v>
      </c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  <c r="AV307" s="200"/>
      <c r="AW307" s="200"/>
      <c r="AX307" s="200"/>
      <c r="AY307" s="200"/>
      <c r="AZ307" s="200"/>
      <c r="BA307" s="200"/>
      <c r="BB307" s="200"/>
      <c r="BC307" s="200"/>
      <c r="BD307" s="200"/>
      <c r="BE307" s="200"/>
      <c r="BF307" s="200"/>
      <c r="BG307" s="200"/>
      <c r="BH307" s="200"/>
    </row>
    <row r="308" spans="1:60" outlineLevel="1" x14ac:dyDescent="0.2">
      <c r="A308" s="256"/>
      <c r="B308" s="213" t="s">
        <v>712</v>
      </c>
      <c r="C308" s="245"/>
      <c r="D308" s="257"/>
      <c r="E308" s="258"/>
      <c r="F308" s="259"/>
      <c r="G308" s="236"/>
      <c r="H308" s="234"/>
      <c r="I308" s="234"/>
      <c r="J308" s="235"/>
      <c r="K308" s="262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  <c r="AA308" s="200"/>
      <c r="AB308" s="200"/>
      <c r="AC308" s="200">
        <v>2</v>
      </c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  <c r="AV308" s="200"/>
      <c r="AW308" s="200"/>
      <c r="AX308" s="200"/>
      <c r="AY308" s="200"/>
      <c r="AZ308" s="200"/>
      <c r="BA308" s="200"/>
      <c r="BB308" s="200"/>
      <c r="BC308" s="200"/>
      <c r="BD308" s="200"/>
      <c r="BE308" s="200"/>
      <c r="BF308" s="200"/>
      <c r="BG308" s="200"/>
      <c r="BH308" s="200"/>
    </row>
    <row r="309" spans="1:60" outlineLevel="1" x14ac:dyDescent="0.2">
      <c r="A309" s="260">
        <v>105</v>
      </c>
      <c r="B309" s="216" t="s">
        <v>714</v>
      </c>
      <c r="C309" s="246" t="s">
        <v>277</v>
      </c>
      <c r="D309" s="220" t="s">
        <v>251</v>
      </c>
      <c r="E309" s="225">
        <v>1.4501999999999999</v>
      </c>
      <c r="F309" s="237"/>
      <c r="G309" s="234">
        <f>ROUND(E309*F309,2)</f>
        <v>0</v>
      </c>
      <c r="H309" s="234">
        <v>21</v>
      </c>
      <c r="I309" s="234">
        <f>G309*(1+H309/100)</f>
        <v>0</v>
      </c>
      <c r="J309" s="235" t="s">
        <v>461</v>
      </c>
      <c r="K309" s="262" t="s">
        <v>134</v>
      </c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 t="s">
        <v>135</v>
      </c>
      <c r="AF309" s="200"/>
      <c r="AG309" s="200"/>
      <c r="AH309" s="200"/>
      <c r="AI309" s="200"/>
      <c r="AJ309" s="200"/>
      <c r="AK309" s="200"/>
      <c r="AL309" s="200"/>
      <c r="AM309" s="200">
        <v>21</v>
      </c>
      <c r="AN309" s="200"/>
      <c r="AO309" s="200"/>
      <c r="AP309" s="200"/>
      <c r="AQ309" s="200"/>
      <c r="AR309" s="200"/>
      <c r="AS309" s="200"/>
      <c r="AT309" s="200"/>
      <c r="AU309" s="200"/>
      <c r="AV309" s="200"/>
      <c r="AW309" s="200"/>
      <c r="AX309" s="200"/>
      <c r="AY309" s="200"/>
      <c r="AZ309" s="200"/>
      <c r="BA309" s="200"/>
      <c r="BB309" s="200"/>
      <c r="BC309" s="200"/>
      <c r="BD309" s="200"/>
      <c r="BE309" s="200"/>
      <c r="BF309" s="200"/>
      <c r="BG309" s="200"/>
      <c r="BH309" s="200"/>
    </row>
    <row r="310" spans="1:60" outlineLevel="1" x14ac:dyDescent="0.2">
      <c r="A310" s="256"/>
      <c r="B310" s="217"/>
      <c r="C310" s="247" t="s">
        <v>252</v>
      </c>
      <c r="D310" s="221"/>
      <c r="E310" s="226"/>
      <c r="F310" s="234"/>
      <c r="G310" s="234"/>
      <c r="H310" s="234"/>
      <c r="I310" s="234"/>
      <c r="J310" s="235"/>
      <c r="K310" s="262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  <c r="AV310" s="200"/>
      <c r="AW310" s="200"/>
      <c r="AX310" s="200"/>
      <c r="AY310" s="200"/>
      <c r="AZ310" s="200"/>
      <c r="BA310" s="200"/>
      <c r="BB310" s="200"/>
      <c r="BC310" s="200"/>
      <c r="BD310" s="200"/>
      <c r="BE310" s="200"/>
      <c r="BF310" s="200"/>
      <c r="BG310" s="200"/>
      <c r="BH310" s="200"/>
    </row>
    <row r="311" spans="1:60" outlineLevel="1" x14ac:dyDescent="0.2">
      <c r="A311" s="256"/>
      <c r="B311" s="217"/>
      <c r="C311" s="247" t="s">
        <v>709</v>
      </c>
      <c r="D311" s="221"/>
      <c r="E311" s="226"/>
      <c r="F311" s="234"/>
      <c r="G311" s="234"/>
      <c r="H311" s="234"/>
      <c r="I311" s="234"/>
      <c r="J311" s="235"/>
      <c r="K311" s="262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  <c r="AO311" s="200"/>
      <c r="AP311" s="200"/>
      <c r="AQ311" s="200"/>
      <c r="AR311" s="200"/>
      <c r="AS311" s="200"/>
      <c r="AT311" s="200"/>
      <c r="AU311" s="200"/>
      <c r="AV311" s="200"/>
      <c r="AW311" s="200"/>
      <c r="AX311" s="200"/>
      <c r="AY311" s="200"/>
      <c r="AZ311" s="200"/>
      <c r="BA311" s="200"/>
      <c r="BB311" s="200"/>
      <c r="BC311" s="200"/>
      <c r="BD311" s="200"/>
      <c r="BE311" s="200"/>
      <c r="BF311" s="200"/>
      <c r="BG311" s="200"/>
      <c r="BH311" s="200"/>
    </row>
    <row r="312" spans="1:60" outlineLevel="1" x14ac:dyDescent="0.2">
      <c r="A312" s="256"/>
      <c r="B312" s="217"/>
      <c r="C312" s="247" t="s">
        <v>715</v>
      </c>
      <c r="D312" s="221"/>
      <c r="E312" s="226">
        <v>1.4501999999999999</v>
      </c>
      <c r="F312" s="234"/>
      <c r="G312" s="234"/>
      <c r="H312" s="234"/>
      <c r="I312" s="234"/>
      <c r="J312" s="235"/>
      <c r="K312" s="262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  <c r="AV312" s="200"/>
      <c r="AW312" s="200"/>
      <c r="AX312" s="200"/>
      <c r="AY312" s="200"/>
      <c r="AZ312" s="200"/>
      <c r="BA312" s="200"/>
      <c r="BB312" s="200"/>
      <c r="BC312" s="200"/>
      <c r="BD312" s="200"/>
      <c r="BE312" s="200"/>
      <c r="BF312" s="200"/>
      <c r="BG312" s="200"/>
      <c r="BH312" s="200"/>
    </row>
    <row r="313" spans="1:60" x14ac:dyDescent="0.2">
      <c r="A313" s="255" t="s">
        <v>124</v>
      </c>
      <c r="B313" s="215" t="s">
        <v>85</v>
      </c>
      <c r="C313" s="243" t="s">
        <v>86</v>
      </c>
      <c r="D313" s="218"/>
      <c r="E313" s="223"/>
      <c r="F313" s="240">
        <f>SUM(G314:G343)</f>
        <v>0</v>
      </c>
      <c r="G313" s="241"/>
      <c r="H313" s="230"/>
      <c r="I313" s="230">
        <f>SUM(I314:I343)</f>
        <v>0</v>
      </c>
      <c r="J313" s="231"/>
      <c r="K313" s="261"/>
      <c r="AE313" t="s">
        <v>125</v>
      </c>
    </row>
    <row r="314" spans="1:60" outlineLevel="1" x14ac:dyDescent="0.2">
      <c r="A314" s="256"/>
      <c r="B314" s="212" t="s">
        <v>716</v>
      </c>
      <c r="C314" s="244"/>
      <c r="D314" s="219"/>
      <c r="E314" s="224"/>
      <c r="F314" s="232"/>
      <c r="G314" s="233"/>
      <c r="H314" s="234"/>
      <c r="I314" s="234"/>
      <c r="J314" s="235"/>
      <c r="K314" s="262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>
        <v>0</v>
      </c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</row>
    <row r="315" spans="1:60" outlineLevel="1" x14ac:dyDescent="0.2">
      <c r="A315" s="256"/>
      <c r="B315" s="213" t="s">
        <v>717</v>
      </c>
      <c r="C315" s="245"/>
      <c r="D315" s="257"/>
      <c r="E315" s="258"/>
      <c r="F315" s="259"/>
      <c r="G315" s="236"/>
      <c r="H315" s="234"/>
      <c r="I315" s="234"/>
      <c r="J315" s="235"/>
      <c r="K315" s="262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>
        <v>1</v>
      </c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</row>
    <row r="316" spans="1:60" outlineLevel="1" x14ac:dyDescent="0.2">
      <c r="A316" s="260">
        <v>106</v>
      </c>
      <c r="B316" s="216" t="s">
        <v>718</v>
      </c>
      <c r="C316" s="246" t="s">
        <v>719</v>
      </c>
      <c r="D316" s="220" t="s">
        <v>662</v>
      </c>
      <c r="E316" s="225">
        <v>1</v>
      </c>
      <c r="F316" s="237"/>
      <c r="G316" s="234">
        <f>ROUND(E316*F316,2)</f>
        <v>0</v>
      </c>
      <c r="H316" s="234">
        <v>21</v>
      </c>
      <c r="I316" s="234">
        <f>G316*(1+H316/100)</f>
        <v>0</v>
      </c>
      <c r="J316" s="235" t="s">
        <v>282</v>
      </c>
      <c r="K316" s="262" t="s">
        <v>134</v>
      </c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 t="s">
        <v>135</v>
      </c>
      <c r="AF316" s="200"/>
      <c r="AG316" s="200"/>
      <c r="AH316" s="200"/>
      <c r="AI316" s="200"/>
      <c r="AJ316" s="200"/>
      <c r="AK316" s="200"/>
      <c r="AL316" s="200"/>
      <c r="AM316" s="200">
        <v>21</v>
      </c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</row>
    <row r="317" spans="1:60" outlineLevel="1" x14ac:dyDescent="0.2">
      <c r="A317" s="256"/>
      <c r="B317" s="213" t="s">
        <v>720</v>
      </c>
      <c r="C317" s="245"/>
      <c r="D317" s="257"/>
      <c r="E317" s="258"/>
      <c r="F317" s="259"/>
      <c r="G317" s="236"/>
      <c r="H317" s="234"/>
      <c r="I317" s="234"/>
      <c r="J317" s="235"/>
      <c r="K317" s="262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>
        <v>0</v>
      </c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</row>
    <row r="318" spans="1:60" outlineLevel="1" x14ac:dyDescent="0.2">
      <c r="A318" s="256"/>
      <c r="B318" s="213" t="s">
        <v>721</v>
      </c>
      <c r="C318" s="245"/>
      <c r="D318" s="257"/>
      <c r="E318" s="258"/>
      <c r="F318" s="259"/>
      <c r="G318" s="236"/>
      <c r="H318" s="234"/>
      <c r="I318" s="234"/>
      <c r="J318" s="235"/>
      <c r="K318" s="262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>
        <v>1</v>
      </c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</row>
    <row r="319" spans="1:60" outlineLevel="1" x14ac:dyDescent="0.2">
      <c r="A319" s="260">
        <v>107</v>
      </c>
      <c r="B319" s="216" t="s">
        <v>722</v>
      </c>
      <c r="C319" s="246" t="s">
        <v>723</v>
      </c>
      <c r="D319" s="220" t="s">
        <v>662</v>
      </c>
      <c r="E319" s="225">
        <v>1</v>
      </c>
      <c r="F319" s="237"/>
      <c r="G319" s="234">
        <f>ROUND(E319*F319,2)</f>
        <v>0</v>
      </c>
      <c r="H319" s="234">
        <v>21</v>
      </c>
      <c r="I319" s="234">
        <f>G319*(1+H319/100)</f>
        <v>0</v>
      </c>
      <c r="J319" s="235" t="s">
        <v>282</v>
      </c>
      <c r="K319" s="262" t="s">
        <v>134</v>
      </c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 t="s">
        <v>135</v>
      </c>
      <c r="AF319" s="200"/>
      <c r="AG319" s="200"/>
      <c r="AH319" s="200"/>
      <c r="AI319" s="200"/>
      <c r="AJ319" s="200"/>
      <c r="AK319" s="200"/>
      <c r="AL319" s="200"/>
      <c r="AM319" s="200">
        <v>21</v>
      </c>
      <c r="AN319" s="200"/>
      <c r="AO319" s="200"/>
      <c r="AP319" s="200"/>
      <c r="AQ319" s="200"/>
      <c r="AR319" s="200"/>
      <c r="AS319" s="200"/>
      <c r="AT319" s="200"/>
      <c r="AU319" s="200"/>
      <c r="AV319" s="200"/>
      <c r="AW319" s="200"/>
      <c r="AX319" s="200"/>
      <c r="AY319" s="200"/>
      <c r="AZ319" s="200"/>
      <c r="BA319" s="200"/>
      <c r="BB319" s="200"/>
      <c r="BC319" s="200"/>
      <c r="BD319" s="200"/>
      <c r="BE319" s="200"/>
      <c r="BF319" s="200"/>
      <c r="BG319" s="200"/>
      <c r="BH319" s="200"/>
    </row>
    <row r="320" spans="1:60" outlineLevel="1" x14ac:dyDescent="0.2">
      <c r="A320" s="256"/>
      <c r="B320" s="213" t="s">
        <v>724</v>
      </c>
      <c r="C320" s="245"/>
      <c r="D320" s="257"/>
      <c r="E320" s="258"/>
      <c r="F320" s="259"/>
      <c r="G320" s="236"/>
      <c r="H320" s="234"/>
      <c r="I320" s="234"/>
      <c r="J320" s="235"/>
      <c r="K320" s="262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  <c r="AA320" s="200"/>
      <c r="AB320" s="200"/>
      <c r="AC320" s="200">
        <v>0</v>
      </c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  <c r="AV320" s="200"/>
      <c r="AW320" s="200"/>
      <c r="AX320" s="200"/>
      <c r="AY320" s="200"/>
      <c r="AZ320" s="200"/>
      <c r="BA320" s="200"/>
      <c r="BB320" s="200"/>
      <c r="BC320" s="200"/>
      <c r="BD320" s="200"/>
      <c r="BE320" s="200"/>
      <c r="BF320" s="200"/>
      <c r="BG320" s="200"/>
      <c r="BH320" s="200"/>
    </row>
    <row r="321" spans="1:60" outlineLevel="1" x14ac:dyDescent="0.2">
      <c r="A321" s="256"/>
      <c r="B321" s="213" t="s">
        <v>725</v>
      </c>
      <c r="C321" s="245"/>
      <c r="D321" s="257"/>
      <c r="E321" s="258"/>
      <c r="F321" s="259"/>
      <c r="G321" s="236"/>
      <c r="H321" s="234"/>
      <c r="I321" s="234"/>
      <c r="J321" s="235"/>
      <c r="K321" s="262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  <c r="AA321" s="200"/>
      <c r="AB321" s="200"/>
      <c r="AC321" s="200">
        <v>1</v>
      </c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  <c r="AV321" s="200"/>
      <c r="AW321" s="200"/>
      <c r="AX321" s="200"/>
      <c r="AY321" s="200"/>
      <c r="AZ321" s="200"/>
      <c r="BA321" s="200"/>
      <c r="BB321" s="200"/>
      <c r="BC321" s="200"/>
      <c r="BD321" s="200"/>
      <c r="BE321" s="200"/>
      <c r="BF321" s="200"/>
      <c r="BG321" s="200"/>
      <c r="BH321" s="200"/>
    </row>
    <row r="322" spans="1:60" outlineLevel="1" x14ac:dyDescent="0.2">
      <c r="A322" s="260">
        <v>108</v>
      </c>
      <c r="B322" s="216" t="s">
        <v>726</v>
      </c>
      <c r="C322" s="246" t="s">
        <v>727</v>
      </c>
      <c r="D322" s="220" t="s">
        <v>230</v>
      </c>
      <c r="E322" s="225">
        <v>1</v>
      </c>
      <c r="F322" s="237"/>
      <c r="G322" s="234">
        <f>ROUND(E322*F322,2)</f>
        <v>0</v>
      </c>
      <c r="H322" s="234">
        <v>21</v>
      </c>
      <c r="I322" s="234">
        <f>G322*(1+H322/100)</f>
        <v>0</v>
      </c>
      <c r="J322" s="235" t="s">
        <v>282</v>
      </c>
      <c r="K322" s="262" t="s">
        <v>134</v>
      </c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 t="s">
        <v>135</v>
      </c>
      <c r="AF322" s="200"/>
      <c r="AG322" s="200"/>
      <c r="AH322" s="200"/>
      <c r="AI322" s="200"/>
      <c r="AJ322" s="200"/>
      <c r="AK322" s="200"/>
      <c r="AL322" s="200"/>
      <c r="AM322" s="200">
        <v>21</v>
      </c>
      <c r="AN322" s="200"/>
      <c r="AO322" s="200"/>
      <c r="AP322" s="200"/>
      <c r="AQ322" s="200"/>
      <c r="AR322" s="200"/>
      <c r="AS322" s="200"/>
      <c r="AT322" s="200"/>
      <c r="AU322" s="200"/>
      <c r="AV322" s="200"/>
      <c r="AW322" s="200"/>
      <c r="AX322" s="200"/>
      <c r="AY322" s="200"/>
      <c r="AZ322" s="200"/>
      <c r="BA322" s="200"/>
      <c r="BB322" s="200"/>
      <c r="BC322" s="200"/>
      <c r="BD322" s="200"/>
      <c r="BE322" s="200"/>
      <c r="BF322" s="200"/>
      <c r="BG322" s="200"/>
      <c r="BH322" s="200"/>
    </row>
    <row r="323" spans="1:60" outlineLevel="1" x14ac:dyDescent="0.2">
      <c r="A323" s="256"/>
      <c r="B323" s="213" t="s">
        <v>399</v>
      </c>
      <c r="C323" s="245"/>
      <c r="D323" s="257"/>
      <c r="E323" s="258"/>
      <c r="F323" s="259"/>
      <c r="G323" s="236"/>
      <c r="H323" s="234"/>
      <c r="I323" s="234"/>
      <c r="J323" s="235"/>
      <c r="K323" s="262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  <c r="AA323" s="200"/>
      <c r="AB323" s="200"/>
      <c r="AC323" s="200">
        <v>0</v>
      </c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  <c r="AV323" s="200"/>
      <c r="AW323" s="200"/>
      <c r="AX323" s="200"/>
      <c r="AY323" s="200"/>
      <c r="AZ323" s="200"/>
      <c r="BA323" s="200"/>
      <c r="BB323" s="200"/>
      <c r="BC323" s="200"/>
      <c r="BD323" s="200"/>
      <c r="BE323" s="200"/>
      <c r="BF323" s="200"/>
      <c r="BG323" s="200"/>
      <c r="BH323" s="200"/>
    </row>
    <row r="324" spans="1:60" outlineLevel="1" x14ac:dyDescent="0.2">
      <c r="A324" s="260">
        <v>109</v>
      </c>
      <c r="B324" s="216" t="s">
        <v>728</v>
      </c>
      <c r="C324" s="246" t="s">
        <v>729</v>
      </c>
      <c r="D324" s="220" t="s">
        <v>402</v>
      </c>
      <c r="E324" s="225">
        <v>20</v>
      </c>
      <c r="F324" s="237"/>
      <c r="G324" s="234">
        <f>ROUND(E324*F324,2)</f>
        <v>0</v>
      </c>
      <c r="H324" s="234">
        <v>21</v>
      </c>
      <c r="I324" s="234">
        <f>G324*(1+H324/100)</f>
        <v>0</v>
      </c>
      <c r="J324" s="235" t="s">
        <v>403</v>
      </c>
      <c r="K324" s="262" t="s">
        <v>134</v>
      </c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 t="s">
        <v>135</v>
      </c>
      <c r="AF324" s="200"/>
      <c r="AG324" s="200"/>
      <c r="AH324" s="200"/>
      <c r="AI324" s="200"/>
      <c r="AJ324" s="200"/>
      <c r="AK324" s="200"/>
      <c r="AL324" s="200"/>
      <c r="AM324" s="200">
        <v>21</v>
      </c>
      <c r="AN324" s="200"/>
      <c r="AO324" s="200"/>
      <c r="AP324" s="200"/>
      <c r="AQ324" s="200"/>
      <c r="AR324" s="200"/>
      <c r="AS324" s="200"/>
      <c r="AT324" s="200"/>
      <c r="AU324" s="200"/>
      <c r="AV324" s="200"/>
      <c r="AW324" s="200"/>
      <c r="AX324" s="200"/>
      <c r="AY324" s="200"/>
      <c r="AZ324" s="200"/>
      <c r="BA324" s="200"/>
      <c r="BB324" s="200"/>
      <c r="BC324" s="200"/>
      <c r="BD324" s="200"/>
      <c r="BE324" s="200"/>
      <c r="BF324" s="200"/>
      <c r="BG324" s="200"/>
      <c r="BH324" s="200"/>
    </row>
    <row r="325" spans="1:60" outlineLevel="1" x14ac:dyDescent="0.2">
      <c r="A325" s="260">
        <v>110</v>
      </c>
      <c r="B325" s="216" t="s">
        <v>730</v>
      </c>
      <c r="C325" s="246" t="s">
        <v>731</v>
      </c>
      <c r="D325" s="220" t="s">
        <v>402</v>
      </c>
      <c r="E325" s="225">
        <v>5</v>
      </c>
      <c r="F325" s="237"/>
      <c r="G325" s="234">
        <f>ROUND(E325*F325,2)</f>
        <v>0</v>
      </c>
      <c r="H325" s="234">
        <v>21</v>
      </c>
      <c r="I325" s="234">
        <f>G325*(1+H325/100)</f>
        <v>0</v>
      </c>
      <c r="J325" s="235" t="s">
        <v>403</v>
      </c>
      <c r="K325" s="262" t="s">
        <v>134</v>
      </c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 t="s">
        <v>135</v>
      </c>
      <c r="AF325" s="200"/>
      <c r="AG325" s="200"/>
      <c r="AH325" s="200"/>
      <c r="AI325" s="200"/>
      <c r="AJ325" s="200"/>
      <c r="AK325" s="200"/>
      <c r="AL325" s="200"/>
      <c r="AM325" s="200">
        <v>21</v>
      </c>
      <c r="AN325" s="200"/>
      <c r="AO325" s="200"/>
      <c r="AP325" s="200"/>
      <c r="AQ325" s="200"/>
      <c r="AR325" s="200"/>
      <c r="AS325" s="200"/>
      <c r="AT325" s="200"/>
      <c r="AU325" s="200"/>
      <c r="AV325" s="200"/>
      <c r="AW325" s="200"/>
      <c r="AX325" s="200"/>
      <c r="AY325" s="200"/>
      <c r="AZ325" s="200"/>
      <c r="BA325" s="200"/>
      <c r="BB325" s="200"/>
      <c r="BC325" s="200"/>
      <c r="BD325" s="200"/>
      <c r="BE325" s="200"/>
      <c r="BF325" s="200"/>
      <c r="BG325" s="200"/>
      <c r="BH325" s="200"/>
    </row>
    <row r="326" spans="1:60" ht="45" outlineLevel="1" x14ac:dyDescent="0.2">
      <c r="A326" s="260">
        <v>111</v>
      </c>
      <c r="B326" s="216" t="s">
        <v>732</v>
      </c>
      <c r="C326" s="246" t="s">
        <v>733</v>
      </c>
      <c r="D326" s="220" t="s">
        <v>230</v>
      </c>
      <c r="E326" s="225">
        <v>1</v>
      </c>
      <c r="F326" s="237"/>
      <c r="G326" s="234">
        <f>ROUND(E326*F326,2)</f>
        <v>0</v>
      </c>
      <c r="H326" s="234">
        <v>21</v>
      </c>
      <c r="I326" s="234">
        <f>G326*(1+H326/100)</f>
        <v>0</v>
      </c>
      <c r="J326" s="235" t="s">
        <v>265</v>
      </c>
      <c r="K326" s="262" t="s">
        <v>134</v>
      </c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 t="s">
        <v>266</v>
      </c>
      <c r="AF326" s="200"/>
      <c r="AG326" s="200"/>
      <c r="AH326" s="200"/>
      <c r="AI326" s="200"/>
      <c r="AJ326" s="200"/>
      <c r="AK326" s="200"/>
      <c r="AL326" s="200"/>
      <c r="AM326" s="200">
        <v>21</v>
      </c>
      <c r="AN326" s="200"/>
      <c r="AO326" s="200"/>
      <c r="AP326" s="200"/>
      <c r="AQ326" s="200"/>
      <c r="AR326" s="200"/>
      <c r="AS326" s="200"/>
      <c r="AT326" s="200"/>
      <c r="AU326" s="200"/>
      <c r="AV326" s="200"/>
      <c r="AW326" s="200"/>
      <c r="AX326" s="200"/>
      <c r="AY326" s="200"/>
      <c r="AZ326" s="200"/>
      <c r="BA326" s="200"/>
      <c r="BB326" s="200"/>
      <c r="BC326" s="200"/>
      <c r="BD326" s="200"/>
      <c r="BE326" s="200"/>
      <c r="BF326" s="200"/>
      <c r="BG326" s="200"/>
      <c r="BH326" s="200"/>
    </row>
    <row r="327" spans="1:60" outlineLevel="1" x14ac:dyDescent="0.2">
      <c r="A327" s="260">
        <v>112</v>
      </c>
      <c r="B327" s="216" t="s">
        <v>734</v>
      </c>
      <c r="C327" s="246" t="s">
        <v>735</v>
      </c>
      <c r="D327" s="220" t="s">
        <v>230</v>
      </c>
      <c r="E327" s="225">
        <v>1</v>
      </c>
      <c r="F327" s="237"/>
      <c r="G327" s="234">
        <f>ROUND(E327*F327,2)</f>
        <v>0</v>
      </c>
      <c r="H327" s="234">
        <v>21</v>
      </c>
      <c r="I327" s="234">
        <f>G327*(1+H327/100)</f>
        <v>0</v>
      </c>
      <c r="J327" s="235"/>
      <c r="K327" s="262" t="s">
        <v>641</v>
      </c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 t="s">
        <v>266</v>
      </c>
      <c r="AF327" s="200"/>
      <c r="AG327" s="200"/>
      <c r="AH327" s="200"/>
      <c r="AI327" s="200"/>
      <c r="AJ327" s="200"/>
      <c r="AK327" s="200"/>
      <c r="AL327" s="200"/>
      <c r="AM327" s="200">
        <v>21</v>
      </c>
      <c r="AN327" s="200"/>
      <c r="AO327" s="200"/>
      <c r="AP327" s="200"/>
      <c r="AQ327" s="200"/>
      <c r="AR327" s="200"/>
      <c r="AS327" s="200"/>
      <c r="AT327" s="200"/>
      <c r="AU327" s="200"/>
      <c r="AV327" s="200"/>
      <c r="AW327" s="200"/>
      <c r="AX327" s="200"/>
      <c r="AY327" s="200"/>
      <c r="AZ327" s="200"/>
      <c r="BA327" s="200"/>
      <c r="BB327" s="200"/>
      <c r="BC327" s="200"/>
      <c r="BD327" s="200"/>
      <c r="BE327" s="200"/>
      <c r="BF327" s="200"/>
      <c r="BG327" s="200"/>
      <c r="BH327" s="200"/>
    </row>
    <row r="328" spans="1:60" outlineLevel="1" x14ac:dyDescent="0.2">
      <c r="A328" s="256"/>
      <c r="B328" s="213" t="s">
        <v>736</v>
      </c>
      <c r="C328" s="245"/>
      <c r="D328" s="257"/>
      <c r="E328" s="258"/>
      <c r="F328" s="259"/>
      <c r="G328" s="236"/>
      <c r="H328" s="234"/>
      <c r="I328" s="234"/>
      <c r="J328" s="235"/>
      <c r="K328" s="262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>
        <v>0</v>
      </c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  <c r="AV328" s="200"/>
      <c r="AW328" s="200"/>
      <c r="AX328" s="200"/>
      <c r="AY328" s="200"/>
      <c r="AZ328" s="200"/>
      <c r="BA328" s="200"/>
      <c r="BB328" s="200"/>
      <c r="BC328" s="200"/>
      <c r="BD328" s="200"/>
      <c r="BE328" s="200"/>
      <c r="BF328" s="200"/>
      <c r="BG328" s="200"/>
      <c r="BH328" s="200"/>
    </row>
    <row r="329" spans="1:60" outlineLevel="1" x14ac:dyDescent="0.2">
      <c r="A329" s="260">
        <v>113</v>
      </c>
      <c r="B329" s="216" t="s">
        <v>737</v>
      </c>
      <c r="C329" s="246" t="s">
        <v>310</v>
      </c>
      <c r="D329" s="220" t="s">
        <v>251</v>
      </c>
      <c r="E329" s="225">
        <v>1.6500000000000001E-2</v>
      </c>
      <c r="F329" s="237"/>
      <c r="G329" s="234">
        <f>ROUND(E329*F329,2)</f>
        <v>0</v>
      </c>
      <c r="H329" s="234">
        <v>21</v>
      </c>
      <c r="I329" s="234">
        <f>G329*(1+H329/100)</f>
        <v>0</v>
      </c>
      <c r="J329" s="235" t="s">
        <v>282</v>
      </c>
      <c r="K329" s="262" t="s">
        <v>134</v>
      </c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 t="s">
        <v>135</v>
      </c>
      <c r="AF329" s="200"/>
      <c r="AG329" s="200"/>
      <c r="AH329" s="200"/>
      <c r="AI329" s="200"/>
      <c r="AJ329" s="200"/>
      <c r="AK329" s="200"/>
      <c r="AL329" s="200"/>
      <c r="AM329" s="200">
        <v>21</v>
      </c>
      <c r="AN329" s="200"/>
      <c r="AO329" s="200"/>
      <c r="AP329" s="200"/>
      <c r="AQ329" s="200"/>
      <c r="AR329" s="200"/>
      <c r="AS329" s="200"/>
      <c r="AT329" s="200"/>
      <c r="AU329" s="200"/>
      <c r="AV329" s="200"/>
      <c r="AW329" s="200"/>
      <c r="AX329" s="200"/>
      <c r="AY329" s="200"/>
      <c r="AZ329" s="200"/>
      <c r="BA329" s="200"/>
      <c r="BB329" s="200"/>
      <c r="BC329" s="200"/>
      <c r="BD329" s="200"/>
      <c r="BE329" s="200"/>
      <c r="BF329" s="200"/>
      <c r="BG329" s="200"/>
      <c r="BH329" s="200"/>
    </row>
    <row r="330" spans="1:60" outlineLevel="1" x14ac:dyDescent="0.2">
      <c r="A330" s="256"/>
      <c r="B330" s="217"/>
      <c r="C330" s="247" t="s">
        <v>252</v>
      </c>
      <c r="D330" s="221"/>
      <c r="E330" s="226"/>
      <c r="F330" s="234"/>
      <c r="G330" s="234"/>
      <c r="H330" s="234"/>
      <c r="I330" s="234"/>
      <c r="J330" s="235"/>
      <c r="K330" s="262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  <c r="AV330" s="200"/>
      <c r="AW330" s="200"/>
      <c r="AX330" s="200"/>
      <c r="AY330" s="200"/>
      <c r="AZ330" s="200"/>
      <c r="BA330" s="200"/>
      <c r="BB330" s="200"/>
      <c r="BC330" s="200"/>
      <c r="BD330" s="200"/>
      <c r="BE330" s="200"/>
      <c r="BF330" s="200"/>
      <c r="BG330" s="200"/>
      <c r="BH330" s="200"/>
    </row>
    <row r="331" spans="1:60" outlineLevel="1" x14ac:dyDescent="0.2">
      <c r="A331" s="256"/>
      <c r="B331" s="217"/>
      <c r="C331" s="247" t="s">
        <v>738</v>
      </c>
      <c r="D331" s="221"/>
      <c r="E331" s="226"/>
      <c r="F331" s="234"/>
      <c r="G331" s="234"/>
      <c r="H331" s="234"/>
      <c r="I331" s="234"/>
      <c r="J331" s="235"/>
      <c r="K331" s="262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  <c r="AV331" s="200"/>
      <c r="AW331" s="200"/>
      <c r="AX331" s="200"/>
      <c r="AY331" s="200"/>
      <c r="AZ331" s="200"/>
      <c r="BA331" s="200"/>
      <c r="BB331" s="200"/>
      <c r="BC331" s="200"/>
      <c r="BD331" s="200"/>
      <c r="BE331" s="200"/>
      <c r="BF331" s="200"/>
      <c r="BG331" s="200"/>
      <c r="BH331" s="200"/>
    </row>
    <row r="332" spans="1:60" outlineLevel="1" x14ac:dyDescent="0.2">
      <c r="A332" s="256"/>
      <c r="B332" s="217"/>
      <c r="C332" s="247" t="s">
        <v>739</v>
      </c>
      <c r="D332" s="221"/>
      <c r="E332" s="226">
        <v>1.6500000000000001E-2</v>
      </c>
      <c r="F332" s="234"/>
      <c r="G332" s="234"/>
      <c r="H332" s="234"/>
      <c r="I332" s="234"/>
      <c r="J332" s="235"/>
      <c r="K332" s="262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  <c r="AV332" s="200"/>
      <c r="AW332" s="200"/>
      <c r="AX332" s="200"/>
      <c r="AY332" s="200"/>
      <c r="AZ332" s="200"/>
      <c r="BA332" s="200"/>
      <c r="BB332" s="200"/>
      <c r="BC332" s="200"/>
      <c r="BD332" s="200"/>
      <c r="BE332" s="200"/>
      <c r="BF332" s="200"/>
      <c r="BG332" s="200"/>
      <c r="BH332" s="200"/>
    </row>
    <row r="333" spans="1:60" outlineLevel="1" x14ac:dyDescent="0.2">
      <c r="A333" s="256"/>
      <c r="B333" s="213" t="s">
        <v>740</v>
      </c>
      <c r="C333" s="245"/>
      <c r="D333" s="257"/>
      <c r="E333" s="258"/>
      <c r="F333" s="259"/>
      <c r="G333" s="236"/>
      <c r="H333" s="234"/>
      <c r="I333" s="234"/>
      <c r="J333" s="235"/>
      <c r="K333" s="262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200">
        <v>1</v>
      </c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  <c r="AV333" s="200"/>
      <c r="AW333" s="200"/>
      <c r="AX333" s="200"/>
      <c r="AY333" s="200"/>
      <c r="AZ333" s="200"/>
      <c r="BA333" s="200"/>
      <c r="BB333" s="200"/>
      <c r="BC333" s="200"/>
      <c r="BD333" s="200"/>
      <c r="BE333" s="200"/>
      <c r="BF333" s="200"/>
      <c r="BG333" s="200"/>
      <c r="BH333" s="200"/>
    </row>
    <row r="334" spans="1:60" outlineLevel="1" x14ac:dyDescent="0.2">
      <c r="A334" s="260">
        <v>114</v>
      </c>
      <c r="B334" s="216" t="s">
        <v>741</v>
      </c>
      <c r="C334" s="246" t="s">
        <v>275</v>
      </c>
      <c r="D334" s="220" t="s">
        <v>251</v>
      </c>
      <c r="E334" s="225">
        <v>1.6500000000000001E-2</v>
      </c>
      <c r="F334" s="237"/>
      <c r="G334" s="234">
        <f>ROUND(E334*F334,2)</f>
        <v>0</v>
      </c>
      <c r="H334" s="234">
        <v>21</v>
      </c>
      <c r="I334" s="234">
        <f>G334*(1+H334/100)</f>
        <v>0</v>
      </c>
      <c r="J334" s="235" t="s">
        <v>282</v>
      </c>
      <c r="K334" s="262" t="s">
        <v>134</v>
      </c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 t="s">
        <v>135</v>
      </c>
      <c r="AF334" s="200"/>
      <c r="AG334" s="200"/>
      <c r="AH334" s="200"/>
      <c r="AI334" s="200"/>
      <c r="AJ334" s="200"/>
      <c r="AK334" s="200"/>
      <c r="AL334" s="200"/>
      <c r="AM334" s="200">
        <v>21</v>
      </c>
      <c r="AN334" s="200"/>
      <c r="AO334" s="200"/>
      <c r="AP334" s="200"/>
      <c r="AQ334" s="200"/>
      <c r="AR334" s="200"/>
      <c r="AS334" s="200"/>
      <c r="AT334" s="200"/>
      <c r="AU334" s="200"/>
      <c r="AV334" s="200"/>
      <c r="AW334" s="200"/>
      <c r="AX334" s="200"/>
      <c r="AY334" s="200"/>
      <c r="AZ334" s="200"/>
      <c r="BA334" s="200"/>
      <c r="BB334" s="200"/>
      <c r="BC334" s="200"/>
      <c r="BD334" s="200"/>
      <c r="BE334" s="200"/>
      <c r="BF334" s="200"/>
      <c r="BG334" s="200"/>
      <c r="BH334" s="200"/>
    </row>
    <row r="335" spans="1:60" outlineLevel="1" x14ac:dyDescent="0.2">
      <c r="A335" s="256"/>
      <c r="B335" s="217"/>
      <c r="C335" s="247" t="s">
        <v>252</v>
      </c>
      <c r="D335" s="221"/>
      <c r="E335" s="226"/>
      <c r="F335" s="234"/>
      <c r="G335" s="234"/>
      <c r="H335" s="234"/>
      <c r="I335" s="234"/>
      <c r="J335" s="235"/>
      <c r="K335" s="262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  <c r="AV335" s="200"/>
      <c r="AW335" s="200"/>
      <c r="AX335" s="200"/>
      <c r="AY335" s="200"/>
      <c r="AZ335" s="200"/>
      <c r="BA335" s="200"/>
      <c r="BB335" s="200"/>
      <c r="BC335" s="200"/>
      <c r="BD335" s="200"/>
      <c r="BE335" s="200"/>
      <c r="BF335" s="200"/>
      <c r="BG335" s="200"/>
      <c r="BH335" s="200"/>
    </row>
    <row r="336" spans="1:60" outlineLevel="1" x14ac:dyDescent="0.2">
      <c r="A336" s="256"/>
      <c r="B336" s="217"/>
      <c r="C336" s="247" t="s">
        <v>738</v>
      </c>
      <c r="D336" s="221"/>
      <c r="E336" s="226"/>
      <c r="F336" s="234"/>
      <c r="G336" s="234"/>
      <c r="H336" s="234"/>
      <c r="I336" s="234"/>
      <c r="J336" s="235"/>
      <c r="K336" s="262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  <c r="AV336" s="200"/>
      <c r="AW336" s="200"/>
      <c r="AX336" s="200"/>
      <c r="AY336" s="200"/>
      <c r="AZ336" s="200"/>
      <c r="BA336" s="200"/>
      <c r="BB336" s="200"/>
      <c r="BC336" s="200"/>
      <c r="BD336" s="200"/>
      <c r="BE336" s="200"/>
      <c r="BF336" s="200"/>
      <c r="BG336" s="200"/>
      <c r="BH336" s="200"/>
    </row>
    <row r="337" spans="1:60" outlineLevel="1" x14ac:dyDescent="0.2">
      <c r="A337" s="256"/>
      <c r="B337" s="217"/>
      <c r="C337" s="247" t="s">
        <v>739</v>
      </c>
      <c r="D337" s="221"/>
      <c r="E337" s="226">
        <v>1.6500000000000001E-2</v>
      </c>
      <c r="F337" s="234"/>
      <c r="G337" s="234"/>
      <c r="H337" s="234"/>
      <c r="I337" s="234"/>
      <c r="J337" s="235"/>
      <c r="K337" s="262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  <c r="AV337" s="200"/>
      <c r="AW337" s="200"/>
      <c r="AX337" s="200"/>
      <c r="AY337" s="200"/>
      <c r="AZ337" s="200"/>
      <c r="BA337" s="200"/>
      <c r="BB337" s="200"/>
      <c r="BC337" s="200"/>
      <c r="BD337" s="200"/>
      <c r="BE337" s="200"/>
      <c r="BF337" s="200"/>
      <c r="BG337" s="200"/>
      <c r="BH337" s="200"/>
    </row>
    <row r="338" spans="1:60" outlineLevel="1" x14ac:dyDescent="0.2">
      <c r="A338" s="256"/>
      <c r="B338" s="213" t="s">
        <v>736</v>
      </c>
      <c r="C338" s="245"/>
      <c r="D338" s="257"/>
      <c r="E338" s="258"/>
      <c r="F338" s="259"/>
      <c r="G338" s="236"/>
      <c r="H338" s="234"/>
      <c r="I338" s="234"/>
      <c r="J338" s="235"/>
      <c r="K338" s="262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  <c r="AA338" s="200"/>
      <c r="AB338" s="200"/>
      <c r="AC338" s="200">
        <v>0</v>
      </c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  <c r="AV338" s="200"/>
      <c r="AW338" s="200"/>
      <c r="AX338" s="200"/>
      <c r="AY338" s="200"/>
      <c r="AZ338" s="200"/>
      <c r="BA338" s="200"/>
      <c r="BB338" s="200"/>
      <c r="BC338" s="200"/>
      <c r="BD338" s="200"/>
      <c r="BE338" s="200"/>
      <c r="BF338" s="200"/>
      <c r="BG338" s="200"/>
      <c r="BH338" s="200"/>
    </row>
    <row r="339" spans="1:60" outlineLevel="1" x14ac:dyDescent="0.2">
      <c r="A339" s="256"/>
      <c r="B339" s="213" t="s">
        <v>740</v>
      </c>
      <c r="C339" s="245"/>
      <c r="D339" s="257"/>
      <c r="E339" s="258"/>
      <c r="F339" s="259"/>
      <c r="G339" s="236"/>
      <c r="H339" s="234"/>
      <c r="I339" s="234"/>
      <c r="J339" s="235"/>
      <c r="K339" s="262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  <c r="AA339" s="200"/>
      <c r="AB339" s="200"/>
      <c r="AC339" s="200">
        <v>1</v>
      </c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0"/>
      <c r="AT339" s="200"/>
      <c r="AU339" s="200"/>
      <c r="AV339" s="200"/>
      <c r="AW339" s="200"/>
      <c r="AX339" s="200"/>
      <c r="AY339" s="200"/>
      <c r="AZ339" s="200"/>
      <c r="BA339" s="200"/>
      <c r="BB339" s="200"/>
      <c r="BC339" s="200"/>
      <c r="BD339" s="200"/>
      <c r="BE339" s="200"/>
      <c r="BF339" s="200"/>
      <c r="BG339" s="200"/>
      <c r="BH339" s="200"/>
    </row>
    <row r="340" spans="1:60" outlineLevel="1" x14ac:dyDescent="0.2">
      <c r="A340" s="260">
        <v>115</v>
      </c>
      <c r="B340" s="216" t="s">
        <v>742</v>
      </c>
      <c r="C340" s="246" t="s">
        <v>277</v>
      </c>
      <c r="D340" s="220" t="s">
        <v>251</v>
      </c>
      <c r="E340" s="225">
        <v>8.2500000000000004E-2</v>
      </c>
      <c r="F340" s="237"/>
      <c r="G340" s="234">
        <f>ROUND(E340*F340,2)</f>
        <v>0</v>
      </c>
      <c r="H340" s="234">
        <v>21</v>
      </c>
      <c r="I340" s="234">
        <f>G340*(1+H340/100)</f>
        <v>0</v>
      </c>
      <c r="J340" s="235" t="s">
        <v>282</v>
      </c>
      <c r="K340" s="262" t="s">
        <v>134</v>
      </c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 t="s">
        <v>135</v>
      </c>
      <c r="AF340" s="200"/>
      <c r="AG340" s="200"/>
      <c r="AH340" s="200"/>
      <c r="AI340" s="200"/>
      <c r="AJ340" s="200"/>
      <c r="AK340" s="200"/>
      <c r="AL340" s="200"/>
      <c r="AM340" s="200">
        <v>21</v>
      </c>
      <c r="AN340" s="200"/>
      <c r="AO340" s="200"/>
      <c r="AP340" s="200"/>
      <c r="AQ340" s="200"/>
      <c r="AR340" s="200"/>
      <c r="AS340" s="200"/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</row>
    <row r="341" spans="1:60" outlineLevel="1" x14ac:dyDescent="0.2">
      <c r="A341" s="256"/>
      <c r="B341" s="217"/>
      <c r="C341" s="247" t="s">
        <v>252</v>
      </c>
      <c r="D341" s="221"/>
      <c r="E341" s="226"/>
      <c r="F341" s="234"/>
      <c r="G341" s="234"/>
      <c r="H341" s="234"/>
      <c r="I341" s="234"/>
      <c r="J341" s="235"/>
      <c r="K341" s="262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0"/>
      <c r="AT341" s="200"/>
      <c r="AU341" s="200"/>
      <c r="AV341" s="200"/>
      <c r="AW341" s="200"/>
      <c r="AX341" s="200"/>
      <c r="AY341" s="200"/>
      <c r="AZ341" s="200"/>
      <c r="BA341" s="200"/>
      <c r="BB341" s="200"/>
      <c r="BC341" s="200"/>
      <c r="BD341" s="200"/>
      <c r="BE341" s="200"/>
      <c r="BF341" s="200"/>
      <c r="BG341" s="200"/>
      <c r="BH341" s="200"/>
    </row>
    <row r="342" spans="1:60" outlineLevel="1" x14ac:dyDescent="0.2">
      <c r="A342" s="256"/>
      <c r="B342" s="217"/>
      <c r="C342" s="247" t="s">
        <v>738</v>
      </c>
      <c r="D342" s="221"/>
      <c r="E342" s="226"/>
      <c r="F342" s="234"/>
      <c r="G342" s="234"/>
      <c r="H342" s="234"/>
      <c r="I342" s="234"/>
      <c r="J342" s="235"/>
      <c r="K342" s="262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00"/>
      <c r="AT342" s="200"/>
      <c r="AU342" s="200"/>
      <c r="AV342" s="200"/>
      <c r="AW342" s="200"/>
      <c r="AX342" s="200"/>
      <c r="AY342" s="200"/>
      <c r="AZ342" s="200"/>
      <c r="BA342" s="200"/>
      <c r="BB342" s="200"/>
      <c r="BC342" s="200"/>
      <c r="BD342" s="200"/>
      <c r="BE342" s="200"/>
      <c r="BF342" s="200"/>
      <c r="BG342" s="200"/>
      <c r="BH342" s="200"/>
    </row>
    <row r="343" spans="1:60" outlineLevel="1" x14ac:dyDescent="0.2">
      <c r="A343" s="256"/>
      <c r="B343" s="217"/>
      <c r="C343" s="247" t="s">
        <v>743</v>
      </c>
      <c r="D343" s="221"/>
      <c r="E343" s="226">
        <v>8.2500000000000004E-2</v>
      </c>
      <c r="F343" s="234"/>
      <c r="G343" s="234"/>
      <c r="H343" s="234"/>
      <c r="I343" s="234"/>
      <c r="J343" s="235"/>
      <c r="K343" s="262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  <c r="AV343" s="200"/>
      <c r="AW343" s="200"/>
      <c r="AX343" s="200"/>
      <c r="AY343" s="200"/>
      <c r="AZ343" s="200"/>
      <c r="BA343" s="200"/>
      <c r="BB343" s="200"/>
      <c r="BC343" s="200"/>
      <c r="BD343" s="200"/>
      <c r="BE343" s="200"/>
      <c r="BF343" s="200"/>
      <c r="BG343" s="200"/>
      <c r="BH343" s="200"/>
    </row>
    <row r="344" spans="1:60" x14ac:dyDescent="0.2">
      <c r="A344" s="255" t="s">
        <v>124</v>
      </c>
      <c r="B344" s="215" t="s">
        <v>103</v>
      </c>
      <c r="C344" s="243" t="s">
        <v>104</v>
      </c>
      <c r="D344" s="218"/>
      <c r="E344" s="223"/>
      <c r="F344" s="240">
        <f>SUM(G345:G354)</f>
        <v>0</v>
      </c>
      <c r="G344" s="241"/>
      <c r="H344" s="230"/>
      <c r="I344" s="230">
        <f>SUM(I345:I354)</f>
        <v>0</v>
      </c>
      <c r="J344" s="231"/>
      <c r="K344" s="261"/>
      <c r="AE344" t="s">
        <v>125</v>
      </c>
    </row>
    <row r="345" spans="1:60" outlineLevel="1" x14ac:dyDescent="0.2">
      <c r="A345" s="256"/>
      <c r="B345" s="212" t="s">
        <v>389</v>
      </c>
      <c r="C345" s="244"/>
      <c r="D345" s="219"/>
      <c r="E345" s="224"/>
      <c r="F345" s="232"/>
      <c r="G345" s="233"/>
      <c r="H345" s="234"/>
      <c r="I345" s="234"/>
      <c r="J345" s="235"/>
      <c r="K345" s="262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  <c r="AA345" s="200"/>
      <c r="AB345" s="200"/>
      <c r="AC345" s="200">
        <v>0</v>
      </c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  <c r="AV345" s="200"/>
      <c r="AW345" s="200"/>
      <c r="AX345" s="200"/>
      <c r="AY345" s="200"/>
      <c r="AZ345" s="200"/>
      <c r="BA345" s="200"/>
      <c r="BB345" s="200"/>
      <c r="BC345" s="200"/>
      <c r="BD345" s="200"/>
      <c r="BE345" s="200"/>
      <c r="BF345" s="200"/>
      <c r="BG345" s="200"/>
      <c r="BH345" s="200"/>
    </row>
    <row r="346" spans="1:60" outlineLevel="1" x14ac:dyDescent="0.2">
      <c r="A346" s="260">
        <v>116</v>
      </c>
      <c r="B346" s="216" t="s">
        <v>390</v>
      </c>
      <c r="C346" s="246" t="s">
        <v>391</v>
      </c>
      <c r="D346" s="220" t="s">
        <v>251</v>
      </c>
      <c r="E346" s="225">
        <v>0.22847999999999999</v>
      </c>
      <c r="F346" s="237"/>
      <c r="G346" s="234">
        <f>ROUND(E346*F346,2)</f>
        <v>0</v>
      </c>
      <c r="H346" s="234">
        <v>21</v>
      </c>
      <c r="I346" s="234">
        <f>G346*(1+H346/100)</f>
        <v>0</v>
      </c>
      <c r="J346" s="235" t="s">
        <v>223</v>
      </c>
      <c r="K346" s="262" t="s">
        <v>134</v>
      </c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 t="s">
        <v>135</v>
      </c>
      <c r="AF346" s="200"/>
      <c r="AG346" s="200"/>
      <c r="AH346" s="200"/>
      <c r="AI346" s="200"/>
      <c r="AJ346" s="200"/>
      <c r="AK346" s="200"/>
      <c r="AL346" s="200"/>
      <c r="AM346" s="200">
        <v>21</v>
      </c>
      <c r="AN346" s="200"/>
      <c r="AO346" s="200"/>
      <c r="AP346" s="200"/>
      <c r="AQ346" s="200"/>
      <c r="AR346" s="200"/>
      <c r="AS346" s="200"/>
      <c r="AT346" s="200"/>
      <c r="AU346" s="200"/>
      <c r="AV346" s="200"/>
      <c r="AW346" s="200"/>
      <c r="AX346" s="200"/>
      <c r="AY346" s="200"/>
      <c r="AZ346" s="200"/>
      <c r="BA346" s="200"/>
      <c r="BB346" s="200"/>
      <c r="BC346" s="200"/>
      <c r="BD346" s="200"/>
      <c r="BE346" s="200"/>
      <c r="BF346" s="200"/>
      <c r="BG346" s="200"/>
      <c r="BH346" s="200"/>
    </row>
    <row r="347" spans="1:60" outlineLevel="1" x14ac:dyDescent="0.2">
      <c r="A347" s="256"/>
      <c r="B347" s="217"/>
      <c r="C347" s="248" t="s">
        <v>392</v>
      </c>
      <c r="D347" s="222"/>
      <c r="E347" s="227"/>
      <c r="F347" s="238"/>
      <c r="G347" s="239"/>
      <c r="H347" s="234"/>
      <c r="I347" s="234"/>
      <c r="J347" s="235"/>
      <c r="K347" s="262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200"/>
      <c r="AT347" s="200"/>
      <c r="AU347" s="200"/>
      <c r="AV347" s="200"/>
      <c r="AW347" s="200"/>
      <c r="AX347" s="200"/>
      <c r="AY347" s="200"/>
      <c r="AZ347" s="200"/>
      <c r="BA347" s="205" t="str">
        <f>C347</f>
        <v>Včetně naložení na dopravní prostředek a složení na skládku, bez poplatku za skládku.</v>
      </c>
      <c r="BB347" s="200"/>
      <c r="BC347" s="200"/>
      <c r="BD347" s="200"/>
      <c r="BE347" s="200"/>
      <c r="BF347" s="200"/>
      <c r="BG347" s="200"/>
      <c r="BH347" s="200"/>
    </row>
    <row r="348" spans="1:60" outlineLevel="1" x14ac:dyDescent="0.2">
      <c r="A348" s="256"/>
      <c r="B348" s="217"/>
      <c r="C348" s="247" t="s">
        <v>386</v>
      </c>
      <c r="D348" s="221"/>
      <c r="E348" s="226"/>
      <c r="F348" s="234"/>
      <c r="G348" s="234"/>
      <c r="H348" s="234"/>
      <c r="I348" s="234"/>
      <c r="J348" s="235"/>
      <c r="K348" s="262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  <c r="AV348" s="200"/>
      <c r="AW348" s="200"/>
      <c r="AX348" s="200"/>
      <c r="AY348" s="200"/>
      <c r="AZ348" s="200"/>
      <c r="BA348" s="200"/>
      <c r="BB348" s="200"/>
      <c r="BC348" s="200"/>
      <c r="BD348" s="200"/>
      <c r="BE348" s="200"/>
      <c r="BF348" s="200"/>
      <c r="BG348" s="200"/>
      <c r="BH348" s="200"/>
    </row>
    <row r="349" spans="1:60" outlineLevel="1" x14ac:dyDescent="0.2">
      <c r="A349" s="256"/>
      <c r="B349" s="217"/>
      <c r="C349" s="247" t="s">
        <v>744</v>
      </c>
      <c r="D349" s="221"/>
      <c r="E349" s="226"/>
      <c r="F349" s="234"/>
      <c r="G349" s="234"/>
      <c r="H349" s="234"/>
      <c r="I349" s="234"/>
      <c r="J349" s="235"/>
      <c r="K349" s="262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  <c r="AV349" s="200"/>
      <c r="AW349" s="200"/>
      <c r="AX349" s="200"/>
      <c r="AY349" s="200"/>
      <c r="AZ349" s="200"/>
      <c r="BA349" s="200"/>
      <c r="BB349" s="200"/>
      <c r="BC349" s="200"/>
      <c r="BD349" s="200"/>
      <c r="BE349" s="200"/>
      <c r="BF349" s="200"/>
      <c r="BG349" s="200"/>
      <c r="BH349" s="200"/>
    </row>
    <row r="350" spans="1:60" outlineLevel="1" x14ac:dyDescent="0.2">
      <c r="A350" s="256"/>
      <c r="B350" s="217"/>
      <c r="C350" s="247" t="s">
        <v>745</v>
      </c>
      <c r="D350" s="221"/>
      <c r="E350" s="226">
        <v>0.22847999999999999</v>
      </c>
      <c r="F350" s="234"/>
      <c r="G350" s="234"/>
      <c r="H350" s="234"/>
      <c r="I350" s="234"/>
      <c r="J350" s="235"/>
      <c r="K350" s="262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  <c r="AV350" s="200"/>
      <c r="AW350" s="200"/>
      <c r="AX350" s="200"/>
      <c r="AY350" s="200"/>
      <c r="AZ350" s="200"/>
      <c r="BA350" s="200"/>
      <c r="BB350" s="200"/>
      <c r="BC350" s="200"/>
      <c r="BD350" s="200"/>
      <c r="BE350" s="200"/>
      <c r="BF350" s="200"/>
      <c r="BG350" s="200"/>
      <c r="BH350" s="200"/>
    </row>
    <row r="351" spans="1:60" outlineLevel="1" x14ac:dyDescent="0.2">
      <c r="A351" s="260">
        <v>117</v>
      </c>
      <c r="B351" s="216" t="s">
        <v>393</v>
      </c>
      <c r="C351" s="246" t="s">
        <v>394</v>
      </c>
      <c r="D351" s="220" t="s">
        <v>251</v>
      </c>
      <c r="E351" s="225">
        <v>1.1424000000000001</v>
      </c>
      <c r="F351" s="237"/>
      <c r="G351" s="234">
        <f>ROUND(E351*F351,2)</f>
        <v>0</v>
      </c>
      <c r="H351" s="234">
        <v>21</v>
      </c>
      <c r="I351" s="234">
        <f>G351*(1+H351/100)</f>
        <v>0</v>
      </c>
      <c r="J351" s="235" t="s">
        <v>223</v>
      </c>
      <c r="K351" s="262" t="s">
        <v>134</v>
      </c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 t="s">
        <v>135</v>
      </c>
      <c r="AF351" s="200"/>
      <c r="AG351" s="200"/>
      <c r="AH351" s="200"/>
      <c r="AI351" s="200"/>
      <c r="AJ351" s="200"/>
      <c r="AK351" s="200"/>
      <c r="AL351" s="200"/>
      <c r="AM351" s="200">
        <v>21</v>
      </c>
      <c r="AN351" s="200"/>
      <c r="AO351" s="200"/>
      <c r="AP351" s="200"/>
      <c r="AQ351" s="200"/>
      <c r="AR351" s="200"/>
      <c r="AS351" s="200"/>
      <c r="AT351" s="200"/>
      <c r="AU351" s="200"/>
      <c r="AV351" s="200"/>
      <c r="AW351" s="200"/>
      <c r="AX351" s="200"/>
      <c r="AY351" s="200"/>
      <c r="AZ351" s="200"/>
      <c r="BA351" s="200"/>
      <c r="BB351" s="200"/>
      <c r="BC351" s="200"/>
      <c r="BD351" s="200"/>
      <c r="BE351" s="200"/>
      <c r="BF351" s="200"/>
      <c r="BG351" s="200"/>
      <c r="BH351" s="200"/>
    </row>
    <row r="352" spans="1:60" outlineLevel="1" x14ac:dyDescent="0.2">
      <c r="A352" s="256"/>
      <c r="B352" s="217"/>
      <c r="C352" s="247" t="s">
        <v>386</v>
      </c>
      <c r="D352" s="221"/>
      <c r="E352" s="226"/>
      <c r="F352" s="234"/>
      <c r="G352" s="234"/>
      <c r="H352" s="234"/>
      <c r="I352" s="234"/>
      <c r="J352" s="235"/>
      <c r="K352" s="262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  <c r="AV352" s="200"/>
      <c r="AW352" s="200"/>
      <c r="AX352" s="200"/>
      <c r="AY352" s="200"/>
      <c r="AZ352" s="200"/>
      <c r="BA352" s="200"/>
      <c r="BB352" s="200"/>
      <c r="BC352" s="200"/>
      <c r="BD352" s="200"/>
      <c r="BE352" s="200"/>
      <c r="BF352" s="200"/>
      <c r="BG352" s="200"/>
      <c r="BH352" s="200"/>
    </row>
    <row r="353" spans="1:60" outlineLevel="1" x14ac:dyDescent="0.2">
      <c r="A353" s="256"/>
      <c r="B353" s="217"/>
      <c r="C353" s="247" t="s">
        <v>744</v>
      </c>
      <c r="D353" s="221"/>
      <c r="E353" s="226"/>
      <c r="F353" s="234"/>
      <c r="G353" s="234"/>
      <c r="H353" s="234"/>
      <c r="I353" s="234"/>
      <c r="J353" s="235"/>
      <c r="K353" s="262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  <c r="AV353" s="200"/>
      <c r="AW353" s="200"/>
      <c r="AX353" s="200"/>
      <c r="AY353" s="200"/>
      <c r="AZ353" s="200"/>
      <c r="BA353" s="200"/>
      <c r="BB353" s="200"/>
      <c r="BC353" s="200"/>
      <c r="BD353" s="200"/>
      <c r="BE353" s="200"/>
      <c r="BF353" s="200"/>
      <c r="BG353" s="200"/>
      <c r="BH353" s="200"/>
    </row>
    <row r="354" spans="1:60" outlineLevel="1" x14ac:dyDescent="0.2">
      <c r="A354" s="256"/>
      <c r="B354" s="217"/>
      <c r="C354" s="247" t="s">
        <v>746</v>
      </c>
      <c r="D354" s="221"/>
      <c r="E354" s="226">
        <v>1.1424000000000001</v>
      </c>
      <c r="F354" s="234"/>
      <c r="G354" s="234"/>
      <c r="H354" s="234"/>
      <c r="I354" s="234"/>
      <c r="J354" s="235"/>
      <c r="K354" s="262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  <c r="AV354" s="200"/>
      <c r="AW354" s="200"/>
      <c r="AX354" s="200"/>
      <c r="AY354" s="200"/>
      <c r="AZ354" s="200"/>
      <c r="BA354" s="200"/>
      <c r="BB354" s="200"/>
      <c r="BC354" s="200"/>
      <c r="BD354" s="200"/>
      <c r="BE354" s="200"/>
      <c r="BF354" s="200"/>
      <c r="BG354" s="200"/>
      <c r="BH354" s="200"/>
    </row>
    <row r="355" spans="1:60" x14ac:dyDescent="0.2">
      <c r="A355" s="255" t="s">
        <v>124</v>
      </c>
      <c r="B355" s="215" t="s">
        <v>105</v>
      </c>
      <c r="C355" s="243" t="s">
        <v>106</v>
      </c>
      <c r="D355" s="218"/>
      <c r="E355" s="223"/>
      <c r="F355" s="240">
        <f>SUM(G356:G359)</f>
        <v>0</v>
      </c>
      <c r="G355" s="241"/>
      <c r="H355" s="230"/>
      <c r="I355" s="230">
        <f>SUM(I356:I359)</f>
        <v>0</v>
      </c>
      <c r="J355" s="231"/>
      <c r="K355" s="261"/>
      <c r="AE355" t="s">
        <v>125</v>
      </c>
    </row>
    <row r="356" spans="1:60" outlineLevel="1" x14ac:dyDescent="0.2">
      <c r="A356" s="256"/>
      <c r="B356" s="212" t="s">
        <v>747</v>
      </c>
      <c r="C356" s="244"/>
      <c r="D356" s="219"/>
      <c r="E356" s="224"/>
      <c r="F356" s="232"/>
      <c r="G356" s="233"/>
      <c r="H356" s="234"/>
      <c r="I356" s="234"/>
      <c r="J356" s="235"/>
      <c r="K356" s="262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>
        <v>0</v>
      </c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  <c r="AV356" s="200"/>
      <c r="AW356" s="200"/>
      <c r="AX356" s="200"/>
      <c r="AY356" s="200"/>
      <c r="AZ356" s="200"/>
      <c r="BA356" s="200"/>
      <c r="BB356" s="200"/>
      <c r="BC356" s="200"/>
      <c r="BD356" s="200"/>
      <c r="BE356" s="200"/>
      <c r="BF356" s="200"/>
      <c r="BG356" s="200"/>
      <c r="BH356" s="200"/>
    </row>
    <row r="357" spans="1:60" ht="22.5" outlineLevel="1" x14ac:dyDescent="0.2">
      <c r="A357" s="256"/>
      <c r="B357" s="213" t="s">
        <v>748</v>
      </c>
      <c r="C357" s="245"/>
      <c r="D357" s="257"/>
      <c r="E357" s="258"/>
      <c r="F357" s="259"/>
      <c r="G357" s="236"/>
      <c r="H357" s="234"/>
      <c r="I357" s="234"/>
      <c r="J357" s="235"/>
      <c r="K357" s="262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 t="s">
        <v>128</v>
      </c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0"/>
      <c r="AT357" s="200"/>
      <c r="AU357" s="200"/>
      <c r="AV357" s="200"/>
      <c r="AW357" s="200"/>
      <c r="AX357" s="200"/>
      <c r="AY357" s="200"/>
      <c r="AZ357" s="205" t="str">
        <f>B357</f>
        <v>Náklady dodavatele vyplývající z povinností dodavatele stanovených obchodními podmínkami před zahájením stavebních prací. Tato skupina zahrnuje zejména náklady na přípravné činnosti.</v>
      </c>
      <c r="BA357" s="200"/>
      <c r="BB357" s="200"/>
      <c r="BC357" s="200"/>
      <c r="BD357" s="200"/>
      <c r="BE357" s="200"/>
      <c r="BF357" s="200"/>
      <c r="BG357" s="200"/>
      <c r="BH357" s="200"/>
    </row>
    <row r="358" spans="1:60" outlineLevel="1" x14ac:dyDescent="0.2">
      <c r="A358" s="260">
        <v>118</v>
      </c>
      <c r="B358" s="216" t="s">
        <v>749</v>
      </c>
      <c r="C358" s="246" t="s">
        <v>750</v>
      </c>
      <c r="D358" s="220" t="s">
        <v>751</v>
      </c>
      <c r="E358" s="225">
        <v>5</v>
      </c>
      <c r="F358" s="237"/>
      <c r="G358" s="234">
        <f>ROUND(E358*F358,2)</f>
        <v>0</v>
      </c>
      <c r="H358" s="234">
        <v>21</v>
      </c>
      <c r="I358" s="234">
        <f>G358*(1+H358/100)</f>
        <v>0</v>
      </c>
      <c r="J358" s="235" t="s">
        <v>752</v>
      </c>
      <c r="K358" s="262" t="s">
        <v>134</v>
      </c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 t="s">
        <v>135</v>
      </c>
      <c r="AF358" s="200"/>
      <c r="AG358" s="200"/>
      <c r="AH358" s="200"/>
      <c r="AI358" s="200"/>
      <c r="AJ358" s="200"/>
      <c r="AK358" s="200"/>
      <c r="AL358" s="200"/>
      <c r="AM358" s="200">
        <v>21</v>
      </c>
      <c r="AN358" s="200"/>
      <c r="AO358" s="200"/>
      <c r="AP358" s="200"/>
      <c r="AQ358" s="200"/>
      <c r="AR358" s="200"/>
      <c r="AS358" s="200"/>
      <c r="AT358" s="200"/>
      <c r="AU358" s="200"/>
      <c r="AV358" s="200"/>
      <c r="AW358" s="200"/>
      <c r="AX358" s="200"/>
      <c r="AY358" s="200"/>
      <c r="AZ358" s="200"/>
      <c r="BA358" s="200"/>
      <c r="BB358" s="200"/>
      <c r="BC358" s="200"/>
      <c r="BD358" s="200"/>
      <c r="BE358" s="200"/>
      <c r="BF358" s="200"/>
      <c r="BG358" s="200"/>
      <c r="BH358" s="200"/>
    </row>
    <row r="359" spans="1:60" ht="45.75" outlineLevel="1" thickBot="1" x14ac:dyDescent="0.25">
      <c r="A359" s="273"/>
      <c r="B359" s="274"/>
      <c r="C359" s="285" t="s">
        <v>753</v>
      </c>
      <c r="D359" s="286"/>
      <c r="E359" s="287"/>
      <c r="F359" s="288"/>
      <c r="G359" s="289"/>
      <c r="H359" s="278"/>
      <c r="I359" s="278"/>
      <c r="J359" s="279"/>
      <c r="K359" s="28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  <c r="AV359" s="200"/>
      <c r="AW359" s="200"/>
      <c r="AX359" s="200"/>
      <c r="AY359" s="200"/>
      <c r="AZ359" s="200"/>
      <c r="BA359" s="205" t="str">
        <f>C359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359" s="200"/>
      <c r="BC359" s="200"/>
      <c r="BD359" s="200"/>
      <c r="BE359" s="200"/>
      <c r="BF359" s="200"/>
      <c r="BG359" s="200"/>
      <c r="BH359" s="200"/>
    </row>
    <row r="360" spans="1:60" hidden="1" x14ac:dyDescent="0.2">
      <c r="A360" s="54"/>
      <c r="B360" s="61" t="s">
        <v>409</v>
      </c>
      <c r="C360" s="249" t="s">
        <v>409</v>
      </c>
      <c r="D360" s="203"/>
      <c r="E360" s="201"/>
      <c r="F360" s="201"/>
      <c r="G360" s="201"/>
      <c r="H360" s="201"/>
      <c r="I360" s="201"/>
      <c r="J360" s="201"/>
      <c r="K360" s="202"/>
    </row>
    <row r="361" spans="1:60" hidden="1" x14ac:dyDescent="0.2">
      <c r="A361" s="250"/>
      <c r="B361" s="251" t="s">
        <v>408</v>
      </c>
      <c r="C361" s="252"/>
      <c r="D361" s="253"/>
      <c r="E361" s="250"/>
      <c r="F361" s="250"/>
      <c r="G361" s="254">
        <f>F8+F20+F36+F69+F102+F262+F313+F344+F355</f>
        <v>0</v>
      </c>
      <c r="H361" s="46"/>
      <c r="I361" s="46"/>
      <c r="J361" s="46"/>
      <c r="K361" s="46"/>
      <c r="AN361">
        <v>15</v>
      </c>
      <c r="AO361">
        <v>21</v>
      </c>
    </row>
    <row r="362" spans="1:60" x14ac:dyDescent="0.2">
      <c r="A362" s="46"/>
      <c r="B362" s="242"/>
      <c r="C362" s="242"/>
      <c r="D362" s="179"/>
      <c r="E362" s="46"/>
      <c r="F362" s="46"/>
      <c r="G362" s="46"/>
      <c r="H362" s="46"/>
      <c r="I362" s="46"/>
      <c r="J362" s="46"/>
      <c r="K362" s="46"/>
      <c r="AN362">
        <f>SUMIF(AM8:AM361,AN361,G8:G361)</f>
        <v>0</v>
      </c>
      <c r="AO362">
        <f>SUMIF(AM8:AM361,AO361,G8:G361)</f>
        <v>0</v>
      </c>
    </row>
    <row r="363" spans="1:60" x14ac:dyDescent="0.2">
      <c r="D363" s="177"/>
    </row>
    <row r="364" spans="1:60" x14ac:dyDescent="0.2">
      <c r="D364" s="177"/>
    </row>
    <row r="365" spans="1:60" x14ac:dyDescent="0.2">
      <c r="D365" s="177"/>
    </row>
    <row r="366" spans="1:60" x14ac:dyDescent="0.2">
      <c r="D366" s="177"/>
    </row>
    <row r="367" spans="1:60" x14ac:dyDescent="0.2">
      <c r="D367" s="177"/>
    </row>
    <row r="368" spans="1:60" x14ac:dyDescent="0.2">
      <c r="D368" s="177"/>
    </row>
    <row r="369" spans="4:4" x14ac:dyDescent="0.2">
      <c r="D369" s="177"/>
    </row>
    <row r="370" spans="4:4" x14ac:dyDescent="0.2">
      <c r="D370" s="177"/>
    </row>
    <row r="371" spans="4:4" x14ac:dyDescent="0.2">
      <c r="D371" s="177"/>
    </row>
    <row r="372" spans="4:4" x14ac:dyDescent="0.2">
      <c r="D372" s="177"/>
    </row>
    <row r="373" spans="4:4" x14ac:dyDescent="0.2">
      <c r="D373" s="177"/>
    </row>
    <row r="374" spans="4:4" x14ac:dyDescent="0.2">
      <c r="D374" s="177"/>
    </row>
    <row r="375" spans="4:4" x14ac:dyDescent="0.2">
      <c r="D375" s="177"/>
    </row>
    <row r="376" spans="4:4" x14ac:dyDescent="0.2">
      <c r="D376" s="177"/>
    </row>
    <row r="377" spans="4:4" x14ac:dyDescent="0.2">
      <c r="D377" s="177"/>
    </row>
    <row r="378" spans="4:4" x14ac:dyDescent="0.2">
      <c r="D378" s="177"/>
    </row>
    <row r="379" spans="4:4" x14ac:dyDescent="0.2">
      <c r="D379" s="177"/>
    </row>
    <row r="380" spans="4:4" x14ac:dyDescent="0.2">
      <c r="D380" s="177"/>
    </row>
    <row r="381" spans="4:4" x14ac:dyDescent="0.2">
      <c r="D381" s="177"/>
    </row>
    <row r="382" spans="4:4" x14ac:dyDescent="0.2">
      <c r="D382" s="177"/>
    </row>
    <row r="383" spans="4:4" x14ac:dyDescent="0.2">
      <c r="D383" s="177"/>
    </row>
    <row r="384" spans="4:4" x14ac:dyDescent="0.2">
      <c r="D384" s="177"/>
    </row>
    <row r="385" spans="4:4" x14ac:dyDescent="0.2">
      <c r="D385" s="177"/>
    </row>
    <row r="386" spans="4:4" x14ac:dyDescent="0.2">
      <c r="D386" s="177"/>
    </row>
    <row r="387" spans="4:4" x14ac:dyDescent="0.2">
      <c r="D387" s="177"/>
    </row>
    <row r="388" spans="4:4" x14ac:dyDescent="0.2">
      <c r="D388" s="177"/>
    </row>
    <row r="389" spans="4:4" x14ac:dyDescent="0.2">
      <c r="D389" s="177"/>
    </row>
    <row r="390" spans="4:4" x14ac:dyDescent="0.2">
      <c r="D390" s="177"/>
    </row>
    <row r="391" spans="4:4" x14ac:dyDescent="0.2">
      <c r="D391" s="177"/>
    </row>
    <row r="392" spans="4:4" x14ac:dyDescent="0.2">
      <c r="D392" s="177"/>
    </row>
    <row r="393" spans="4:4" x14ac:dyDescent="0.2">
      <c r="D393" s="177"/>
    </row>
    <row r="394" spans="4:4" x14ac:dyDescent="0.2">
      <c r="D394" s="177"/>
    </row>
    <row r="395" spans="4:4" x14ac:dyDescent="0.2">
      <c r="D395" s="177"/>
    </row>
    <row r="396" spans="4:4" x14ac:dyDescent="0.2">
      <c r="D396" s="177"/>
    </row>
    <row r="397" spans="4:4" x14ac:dyDescent="0.2">
      <c r="D397" s="177"/>
    </row>
    <row r="398" spans="4:4" x14ac:dyDescent="0.2">
      <c r="D398" s="177"/>
    </row>
    <row r="399" spans="4:4" x14ac:dyDescent="0.2">
      <c r="D399" s="177"/>
    </row>
    <row r="400" spans="4:4" x14ac:dyDescent="0.2">
      <c r="D400" s="177"/>
    </row>
    <row r="401" spans="4:4" x14ac:dyDescent="0.2">
      <c r="D401" s="177"/>
    </row>
    <row r="402" spans="4:4" x14ac:dyDescent="0.2">
      <c r="D402" s="177"/>
    </row>
    <row r="403" spans="4:4" x14ac:dyDescent="0.2">
      <c r="D403" s="177"/>
    </row>
    <row r="404" spans="4:4" x14ac:dyDescent="0.2">
      <c r="D404" s="177"/>
    </row>
    <row r="405" spans="4:4" x14ac:dyDescent="0.2">
      <c r="D405" s="177"/>
    </row>
    <row r="406" spans="4:4" x14ac:dyDescent="0.2">
      <c r="D406" s="177"/>
    </row>
    <row r="407" spans="4:4" x14ac:dyDescent="0.2">
      <c r="D407" s="177"/>
    </row>
    <row r="408" spans="4:4" x14ac:dyDescent="0.2">
      <c r="D408" s="177"/>
    </row>
    <row r="409" spans="4:4" x14ac:dyDescent="0.2">
      <c r="D409" s="177"/>
    </row>
    <row r="410" spans="4:4" x14ac:dyDescent="0.2">
      <c r="D410" s="177"/>
    </row>
    <row r="411" spans="4:4" x14ac:dyDescent="0.2">
      <c r="D411" s="177"/>
    </row>
    <row r="412" spans="4:4" x14ac:dyDescent="0.2">
      <c r="D412" s="177"/>
    </row>
    <row r="413" spans="4:4" x14ac:dyDescent="0.2">
      <c r="D413" s="177"/>
    </row>
    <row r="414" spans="4:4" x14ac:dyDescent="0.2">
      <c r="D414" s="177"/>
    </row>
    <row r="415" spans="4:4" x14ac:dyDescent="0.2">
      <c r="D415" s="177"/>
    </row>
    <row r="416" spans="4:4" x14ac:dyDescent="0.2">
      <c r="D416" s="177"/>
    </row>
    <row r="417" spans="4:4" x14ac:dyDescent="0.2">
      <c r="D417" s="177"/>
    </row>
    <row r="418" spans="4:4" x14ac:dyDescent="0.2">
      <c r="D418" s="177"/>
    </row>
    <row r="419" spans="4:4" x14ac:dyDescent="0.2">
      <c r="D419" s="177"/>
    </row>
    <row r="420" spans="4:4" x14ac:dyDescent="0.2">
      <c r="D420" s="177"/>
    </row>
    <row r="421" spans="4:4" x14ac:dyDescent="0.2">
      <c r="D421" s="177"/>
    </row>
    <row r="422" spans="4:4" x14ac:dyDescent="0.2">
      <c r="D422" s="177"/>
    </row>
    <row r="423" spans="4:4" x14ac:dyDescent="0.2">
      <c r="D423" s="177"/>
    </row>
    <row r="424" spans="4:4" x14ac:dyDescent="0.2">
      <c r="D424" s="177"/>
    </row>
    <row r="425" spans="4:4" x14ac:dyDescent="0.2">
      <c r="D425" s="177"/>
    </row>
    <row r="426" spans="4:4" x14ac:dyDescent="0.2">
      <c r="D426" s="177"/>
    </row>
    <row r="427" spans="4:4" x14ac:dyDescent="0.2">
      <c r="D427" s="177"/>
    </row>
    <row r="428" spans="4:4" x14ac:dyDescent="0.2">
      <c r="D428" s="177"/>
    </row>
    <row r="429" spans="4:4" x14ac:dyDescent="0.2">
      <c r="D429" s="177"/>
    </row>
    <row r="430" spans="4:4" x14ac:dyDescent="0.2">
      <c r="D430" s="177"/>
    </row>
    <row r="431" spans="4:4" x14ac:dyDescent="0.2">
      <c r="D431" s="177"/>
    </row>
    <row r="432" spans="4:4" x14ac:dyDescent="0.2">
      <c r="D432" s="177"/>
    </row>
    <row r="433" spans="4:4" x14ac:dyDescent="0.2">
      <c r="D433" s="177"/>
    </row>
    <row r="434" spans="4:4" x14ac:dyDescent="0.2">
      <c r="D434" s="177"/>
    </row>
    <row r="435" spans="4:4" x14ac:dyDescent="0.2">
      <c r="D435" s="177"/>
    </row>
    <row r="436" spans="4:4" x14ac:dyDescent="0.2">
      <c r="D436" s="177"/>
    </row>
    <row r="437" spans="4:4" x14ac:dyDescent="0.2">
      <c r="D437" s="177"/>
    </row>
    <row r="438" spans="4:4" x14ac:dyDescent="0.2">
      <c r="D438" s="177"/>
    </row>
    <row r="439" spans="4:4" x14ac:dyDescent="0.2">
      <c r="D439" s="177"/>
    </row>
    <row r="440" spans="4:4" x14ac:dyDescent="0.2">
      <c r="D440" s="177"/>
    </row>
    <row r="441" spans="4:4" x14ac:dyDescent="0.2">
      <c r="D441" s="177"/>
    </row>
    <row r="442" spans="4:4" x14ac:dyDescent="0.2">
      <c r="D442" s="177"/>
    </row>
    <row r="443" spans="4:4" x14ac:dyDescent="0.2">
      <c r="D443" s="177"/>
    </row>
    <row r="444" spans="4:4" x14ac:dyDescent="0.2">
      <c r="D444" s="177"/>
    </row>
    <row r="445" spans="4:4" x14ac:dyDescent="0.2">
      <c r="D445" s="177"/>
    </row>
    <row r="446" spans="4:4" x14ac:dyDescent="0.2">
      <c r="D446" s="177"/>
    </row>
    <row r="447" spans="4:4" x14ac:dyDescent="0.2">
      <c r="D447" s="177"/>
    </row>
    <row r="448" spans="4:4" x14ac:dyDescent="0.2">
      <c r="D448" s="177"/>
    </row>
    <row r="449" spans="4:4" x14ac:dyDescent="0.2">
      <c r="D449" s="177"/>
    </row>
    <row r="450" spans="4:4" x14ac:dyDescent="0.2">
      <c r="D450" s="177"/>
    </row>
    <row r="451" spans="4:4" x14ac:dyDescent="0.2">
      <c r="D451" s="177"/>
    </row>
    <row r="452" spans="4:4" x14ac:dyDescent="0.2">
      <c r="D452" s="177"/>
    </row>
    <row r="453" spans="4:4" x14ac:dyDescent="0.2">
      <c r="D453" s="177"/>
    </row>
    <row r="454" spans="4:4" x14ac:dyDescent="0.2">
      <c r="D454" s="177"/>
    </row>
    <row r="455" spans="4:4" x14ac:dyDescent="0.2">
      <c r="D455" s="177"/>
    </row>
    <row r="456" spans="4:4" x14ac:dyDescent="0.2">
      <c r="D456" s="177"/>
    </row>
    <row r="457" spans="4:4" x14ac:dyDescent="0.2">
      <c r="D457" s="177"/>
    </row>
    <row r="458" spans="4:4" x14ac:dyDescent="0.2">
      <c r="D458" s="177"/>
    </row>
    <row r="459" spans="4:4" x14ac:dyDescent="0.2">
      <c r="D459" s="177"/>
    </row>
    <row r="460" spans="4:4" x14ac:dyDescent="0.2">
      <c r="D460" s="177"/>
    </row>
    <row r="461" spans="4:4" x14ac:dyDescent="0.2">
      <c r="D461" s="177"/>
    </row>
    <row r="462" spans="4:4" x14ac:dyDescent="0.2">
      <c r="D462" s="177"/>
    </row>
    <row r="463" spans="4:4" x14ac:dyDescent="0.2">
      <c r="D463" s="177"/>
    </row>
    <row r="464" spans="4:4" x14ac:dyDescent="0.2">
      <c r="D464" s="177"/>
    </row>
    <row r="465" spans="4:4" x14ac:dyDescent="0.2">
      <c r="D465" s="177"/>
    </row>
    <row r="466" spans="4:4" x14ac:dyDescent="0.2">
      <c r="D466" s="177"/>
    </row>
    <row r="467" spans="4:4" x14ac:dyDescent="0.2">
      <c r="D467" s="177"/>
    </row>
    <row r="468" spans="4:4" x14ac:dyDescent="0.2">
      <c r="D468" s="177"/>
    </row>
    <row r="469" spans="4:4" x14ac:dyDescent="0.2">
      <c r="D469" s="177"/>
    </row>
    <row r="470" spans="4:4" x14ac:dyDescent="0.2">
      <c r="D470" s="177"/>
    </row>
    <row r="471" spans="4:4" x14ac:dyDescent="0.2">
      <c r="D471" s="177"/>
    </row>
    <row r="472" spans="4:4" x14ac:dyDescent="0.2">
      <c r="D472" s="177"/>
    </row>
    <row r="473" spans="4:4" x14ac:dyDescent="0.2">
      <c r="D473" s="177"/>
    </row>
    <row r="474" spans="4:4" x14ac:dyDescent="0.2">
      <c r="D474" s="177"/>
    </row>
    <row r="475" spans="4:4" x14ac:dyDescent="0.2">
      <c r="D475" s="177"/>
    </row>
    <row r="476" spans="4:4" x14ac:dyDescent="0.2">
      <c r="D476" s="177"/>
    </row>
    <row r="477" spans="4:4" x14ac:dyDescent="0.2">
      <c r="D477" s="177"/>
    </row>
    <row r="478" spans="4:4" x14ac:dyDescent="0.2">
      <c r="D478" s="177"/>
    </row>
    <row r="479" spans="4:4" x14ac:dyDescent="0.2">
      <c r="D479" s="177"/>
    </row>
    <row r="480" spans="4:4" x14ac:dyDescent="0.2">
      <c r="D480" s="177"/>
    </row>
    <row r="481" spans="4:4" x14ac:dyDescent="0.2">
      <c r="D481" s="177"/>
    </row>
    <row r="482" spans="4:4" x14ac:dyDescent="0.2">
      <c r="D482" s="177"/>
    </row>
    <row r="483" spans="4:4" x14ac:dyDescent="0.2">
      <c r="D483" s="177"/>
    </row>
    <row r="484" spans="4:4" x14ac:dyDescent="0.2">
      <c r="D484" s="177"/>
    </row>
    <row r="485" spans="4:4" x14ac:dyDescent="0.2">
      <c r="D485" s="177"/>
    </row>
    <row r="486" spans="4:4" x14ac:dyDescent="0.2">
      <c r="D486" s="177"/>
    </row>
    <row r="487" spans="4:4" x14ac:dyDescent="0.2">
      <c r="D487" s="177"/>
    </row>
    <row r="488" spans="4:4" x14ac:dyDescent="0.2">
      <c r="D488" s="177"/>
    </row>
    <row r="489" spans="4:4" x14ac:dyDescent="0.2">
      <c r="D489" s="177"/>
    </row>
    <row r="490" spans="4:4" x14ac:dyDescent="0.2">
      <c r="D490" s="177"/>
    </row>
    <row r="491" spans="4:4" x14ac:dyDescent="0.2">
      <c r="D491" s="177"/>
    </row>
    <row r="492" spans="4:4" x14ac:dyDescent="0.2">
      <c r="D492" s="177"/>
    </row>
    <row r="493" spans="4:4" x14ac:dyDescent="0.2">
      <c r="D493" s="177"/>
    </row>
    <row r="494" spans="4:4" x14ac:dyDescent="0.2">
      <c r="D494" s="177"/>
    </row>
    <row r="495" spans="4:4" x14ac:dyDescent="0.2">
      <c r="D495" s="177"/>
    </row>
    <row r="496" spans="4:4" x14ac:dyDescent="0.2">
      <c r="D496" s="177"/>
    </row>
    <row r="497" spans="4:4" x14ac:dyDescent="0.2">
      <c r="D497" s="177"/>
    </row>
    <row r="498" spans="4:4" x14ac:dyDescent="0.2">
      <c r="D498" s="177"/>
    </row>
    <row r="499" spans="4:4" x14ac:dyDescent="0.2">
      <c r="D499" s="177"/>
    </row>
    <row r="500" spans="4:4" x14ac:dyDescent="0.2">
      <c r="D500" s="177"/>
    </row>
    <row r="501" spans="4:4" x14ac:dyDescent="0.2">
      <c r="D501" s="177"/>
    </row>
    <row r="502" spans="4:4" x14ac:dyDescent="0.2">
      <c r="D502" s="177"/>
    </row>
    <row r="503" spans="4:4" x14ac:dyDescent="0.2">
      <c r="D503" s="177"/>
    </row>
    <row r="504" spans="4:4" x14ac:dyDescent="0.2">
      <c r="D504" s="177"/>
    </row>
    <row r="505" spans="4:4" x14ac:dyDescent="0.2">
      <c r="D505" s="177"/>
    </row>
    <row r="506" spans="4:4" x14ac:dyDescent="0.2">
      <c r="D506" s="177"/>
    </row>
    <row r="507" spans="4:4" x14ac:dyDescent="0.2">
      <c r="D507" s="177"/>
    </row>
    <row r="508" spans="4:4" x14ac:dyDescent="0.2">
      <c r="D508" s="177"/>
    </row>
    <row r="509" spans="4:4" x14ac:dyDescent="0.2">
      <c r="D509" s="177"/>
    </row>
    <row r="510" spans="4:4" x14ac:dyDescent="0.2">
      <c r="D510" s="177"/>
    </row>
    <row r="511" spans="4:4" x14ac:dyDescent="0.2">
      <c r="D511" s="177"/>
    </row>
    <row r="512" spans="4:4" x14ac:dyDescent="0.2">
      <c r="D512" s="177"/>
    </row>
    <row r="513" spans="4:4" x14ac:dyDescent="0.2">
      <c r="D513" s="177"/>
    </row>
    <row r="514" spans="4:4" x14ac:dyDescent="0.2">
      <c r="D514" s="177"/>
    </row>
    <row r="515" spans="4:4" x14ac:dyDescent="0.2">
      <c r="D515" s="177"/>
    </row>
    <row r="516" spans="4:4" x14ac:dyDescent="0.2">
      <c r="D516" s="177"/>
    </row>
    <row r="517" spans="4:4" x14ac:dyDescent="0.2">
      <c r="D517" s="177"/>
    </row>
    <row r="518" spans="4:4" x14ac:dyDescent="0.2">
      <c r="D518" s="177"/>
    </row>
    <row r="519" spans="4:4" x14ac:dyDescent="0.2">
      <c r="D519" s="177"/>
    </row>
    <row r="520" spans="4:4" x14ac:dyDescent="0.2">
      <c r="D520" s="177"/>
    </row>
    <row r="521" spans="4:4" x14ac:dyDescent="0.2">
      <c r="D521" s="177"/>
    </row>
    <row r="522" spans="4:4" x14ac:dyDescent="0.2">
      <c r="D522" s="177"/>
    </row>
    <row r="523" spans="4:4" x14ac:dyDescent="0.2">
      <c r="D523" s="177"/>
    </row>
    <row r="524" spans="4:4" x14ac:dyDescent="0.2">
      <c r="D524" s="177"/>
    </row>
    <row r="525" spans="4:4" x14ac:dyDescent="0.2">
      <c r="D525" s="177"/>
    </row>
    <row r="526" spans="4:4" x14ac:dyDescent="0.2">
      <c r="D526" s="177"/>
    </row>
    <row r="527" spans="4:4" x14ac:dyDescent="0.2">
      <c r="D527" s="177"/>
    </row>
    <row r="528" spans="4:4" x14ac:dyDescent="0.2">
      <c r="D528" s="177"/>
    </row>
    <row r="529" spans="4:4" x14ac:dyDescent="0.2">
      <c r="D529" s="177"/>
    </row>
    <row r="530" spans="4:4" x14ac:dyDescent="0.2">
      <c r="D530" s="177"/>
    </row>
    <row r="531" spans="4:4" x14ac:dyDescent="0.2">
      <c r="D531" s="177"/>
    </row>
    <row r="532" spans="4:4" x14ac:dyDescent="0.2">
      <c r="D532" s="177"/>
    </row>
    <row r="533" spans="4:4" x14ac:dyDescent="0.2">
      <c r="D533" s="177"/>
    </row>
    <row r="534" spans="4:4" x14ac:dyDescent="0.2">
      <c r="D534" s="177"/>
    </row>
    <row r="535" spans="4:4" x14ac:dyDescent="0.2">
      <c r="D535" s="177"/>
    </row>
    <row r="536" spans="4:4" x14ac:dyDescent="0.2">
      <c r="D536" s="177"/>
    </row>
    <row r="537" spans="4:4" x14ac:dyDescent="0.2">
      <c r="D537" s="177"/>
    </row>
    <row r="538" spans="4:4" x14ac:dyDescent="0.2">
      <c r="D538" s="177"/>
    </row>
    <row r="539" spans="4:4" x14ac:dyDescent="0.2">
      <c r="D539" s="177"/>
    </row>
    <row r="540" spans="4:4" x14ac:dyDescent="0.2">
      <c r="D540" s="177"/>
    </row>
    <row r="541" spans="4:4" x14ac:dyDescent="0.2">
      <c r="D541" s="177"/>
    </row>
    <row r="542" spans="4:4" x14ac:dyDescent="0.2">
      <c r="D542" s="177"/>
    </row>
    <row r="543" spans="4:4" x14ac:dyDescent="0.2">
      <c r="D543" s="177"/>
    </row>
    <row r="544" spans="4:4" x14ac:dyDescent="0.2">
      <c r="D544" s="177"/>
    </row>
    <row r="545" spans="4:4" x14ac:dyDescent="0.2">
      <c r="D545" s="177"/>
    </row>
    <row r="546" spans="4:4" x14ac:dyDescent="0.2">
      <c r="D546" s="177"/>
    </row>
    <row r="547" spans="4:4" x14ac:dyDescent="0.2">
      <c r="D547" s="177"/>
    </row>
    <row r="548" spans="4:4" x14ac:dyDescent="0.2">
      <c r="D548" s="177"/>
    </row>
    <row r="549" spans="4:4" x14ac:dyDescent="0.2">
      <c r="D549" s="177"/>
    </row>
    <row r="550" spans="4:4" x14ac:dyDescent="0.2">
      <c r="D550" s="177"/>
    </row>
    <row r="551" spans="4:4" x14ac:dyDescent="0.2">
      <c r="D551" s="177"/>
    </row>
    <row r="552" spans="4:4" x14ac:dyDescent="0.2">
      <c r="D552" s="177"/>
    </row>
    <row r="553" spans="4:4" x14ac:dyDescent="0.2">
      <c r="D553" s="177"/>
    </row>
    <row r="554" spans="4:4" x14ac:dyDescent="0.2">
      <c r="D554" s="177"/>
    </row>
    <row r="555" spans="4:4" x14ac:dyDescent="0.2">
      <c r="D555" s="177"/>
    </row>
    <row r="556" spans="4:4" x14ac:dyDescent="0.2">
      <c r="D556" s="177"/>
    </row>
    <row r="557" spans="4:4" x14ac:dyDescent="0.2">
      <c r="D557" s="177"/>
    </row>
    <row r="558" spans="4:4" x14ac:dyDescent="0.2">
      <c r="D558" s="177"/>
    </row>
    <row r="559" spans="4:4" x14ac:dyDescent="0.2">
      <c r="D559" s="177"/>
    </row>
    <row r="560" spans="4:4" x14ac:dyDescent="0.2">
      <c r="D560" s="177"/>
    </row>
    <row r="561" spans="4:4" x14ac:dyDescent="0.2">
      <c r="D561" s="177"/>
    </row>
    <row r="562" spans="4:4" x14ac:dyDescent="0.2">
      <c r="D562" s="177"/>
    </row>
    <row r="563" spans="4:4" x14ac:dyDescent="0.2">
      <c r="D563" s="177"/>
    </row>
    <row r="564" spans="4:4" x14ac:dyDescent="0.2">
      <c r="D564" s="177"/>
    </row>
    <row r="565" spans="4:4" x14ac:dyDescent="0.2">
      <c r="D565" s="177"/>
    </row>
    <row r="566" spans="4:4" x14ac:dyDescent="0.2">
      <c r="D566" s="177"/>
    </row>
    <row r="567" spans="4:4" x14ac:dyDescent="0.2">
      <c r="D567" s="177"/>
    </row>
    <row r="568" spans="4:4" x14ac:dyDescent="0.2">
      <c r="D568" s="177"/>
    </row>
    <row r="569" spans="4:4" x14ac:dyDescent="0.2">
      <c r="D569" s="177"/>
    </row>
    <row r="570" spans="4:4" x14ac:dyDescent="0.2">
      <c r="D570" s="177"/>
    </row>
    <row r="571" spans="4:4" x14ac:dyDescent="0.2">
      <c r="D571" s="177"/>
    </row>
    <row r="572" spans="4:4" x14ac:dyDescent="0.2">
      <c r="D572" s="177"/>
    </row>
    <row r="573" spans="4:4" x14ac:dyDescent="0.2">
      <c r="D573" s="177"/>
    </row>
    <row r="574" spans="4:4" x14ac:dyDescent="0.2">
      <c r="D574" s="177"/>
    </row>
    <row r="575" spans="4:4" x14ac:dyDescent="0.2">
      <c r="D575" s="177"/>
    </row>
    <row r="576" spans="4:4" x14ac:dyDescent="0.2">
      <c r="D576" s="177"/>
    </row>
    <row r="577" spans="4:4" x14ac:dyDescent="0.2">
      <c r="D577" s="177"/>
    </row>
    <row r="578" spans="4:4" x14ac:dyDescent="0.2">
      <c r="D578" s="177"/>
    </row>
    <row r="579" spans="4:4" x14ac:dyDescent="0.2">
      <c r="D579" s="177"/>
    </row>
    <row r="580" spans="4:4" x14ac:dyDescent="0.2">
      <c r="D580" s="177"/>
    </row>
    <row r="581" spans="4:4" x14ac:dyDescent="0.2">
      <c r="D581" s="177"/>
    </row>
    <row r="582" spans="4:4" x14ac:dyDescent="0.2">
      <c r="D582" s="177"/>
    </row>
    <row r="583" spans="4:4" x14ac:dyDescent="0.2">
      <c r="D583" s="177"/>
    </row>
    <row r="584" spans="4:4" x14ac:dyDescent="0.2">
      <c r="D584" s="177"/>
    </row>
    <row r="585" spans="4:4" x14ac:dyDescent="0.2">
      <c r="D585" s="177"/>
    </row>
    <row r="586" spans="4:4" x14ac:dyDescent="0.2">
      <c r="D586" s="177"/>
    </row>
    <row r="587" spans="4:4" x14ac:dyDescent="0.2">
      <c r="D587" s="177"/>
    </row>
    <row r="588" spans="4:4" x14ac:dyDescent="0.2">
      <c r="D588" s="177"/>
    </row>
    <row r="589" spans="4:4" x14ac:dyDescent="0.2">
      <c r="D589" s="177"/>
    </row>
    <row r="590" spans="4:4" x14ac:dyDescent="0.2">
      <c r="D590" s="177"/>
    </row>
    <row r="591" spans="4:4" x14ac:dyDescent="0.2">
      <c r="D591" s="177"/>
    </row>
    <row r="592" spans="4:4" x14ac:dyDescent="0.2">
      <c r="D592" s="177"/>
    </row>
    <row r="593" spans="4:4" x14ac:dyDescent="0.2">
      <c r="D593" s="177"/>
    </row>
    <row r="594" spans="4:4" x14ac:dyDescent="0.2">
      <c r="D594" s="177"/>
    </row>
    <row r="595" spans="4:4" x14ac:dyDescent="0.2">
      <c r="D595" s="177"/>
    </row>
    <row r="596" spans="4:4" x14ac:dyDescent="0.2">
      <c r="D596" s="177"/>
    </row>
    <row r="597" spans="4:4" x14ac:dyDescent="0.2">
      <c r="D597" s="177"/>
    </row>
    <row r="598" spans="4:4" x14ac:dyDescent="0.2">
      <c r="D598" s="177"/>
    </row>
    <row r="599" spans="4:4" x14ac:dyDescent="0.2">
      <c r="D599" s="177"/>
    </row>
    <row r="600" spans="4:4" x14ac:dyDescent="0.2">
      <c r="D600" s="177"/>
    </row>
    <row r="601" spans="4:4" x14ac:dyDescent="0.2">
      <c r="D601" s="177"/>
    </row>
    <row r="602" spans="4:4" x14ac:dyDescent="0.2">
      <c r="D602" s="177"/>
    </row>
    <row r="603" spans="4:4" x14ac:dyDescent="0.2">
      <c r="D603" s="177"/>
    </row>
    <row r="604" spans="4:4" x14ac:dyDescent="0.2">
      <c r="D604" s="177"/>
    </row>
    <row r="605" spans="4:4" x14ac:dyDescent="0.2">
      <c r="D605" s="177"/>
    </row>
    <row r="606" spans="4:4" x14ac:dyDescent="0.2">
      <c r="D606" s="177"/>
    </row>
    <row r="607" spans="4:4" x14ac:dyDescent="0.2">
      <c r="D607" s="177"/>
    </row>
    <row r="608" spans="4:4" x14ac:dyDescent="0.2">
      <c r="D608" s="177"/>
    </row>
    <row r="609" spans="4:4" x14ac:dyDescent="0.2">
      <c r="D609" s="177"/>
    </row>
    <row r="610" spans="4:4" x14ac:dyDescent="0.2">
      <c r="D610" s="177"/>
    </row>
    <row r="611" spans="4:4" x14ac:dyDescent="0.2">
      <c r="D611" s="177"/>
    </row>
    <row r="612" spans="4:4" x14ac:dyDescent="0.2">
      <c r="D612" s="177"/>
    </row>
    <row r="613" spans="4:4" x14ac:dyDescent="0.2">
      <c r="D613" s="177"/>
    </row>
    <row r="614" spans="4:4" x14ac:dyDescent="0.2">
      <c r="D614" s="177"/>
    </row>
    <row r="615" spans="4:4" x14ac:dyDescent="0.2">
      <c r="D615" s="177"/>
    </row>
    <row r="616" spans="4:4" x14ac:dyDescent="0.2">
      <c r="D616" s="177"/>
    </row>
    <row r="617" spans="4:4" x14ac:dyDescent="0.2">
      <c r="D617" s="177"/>
    </row>
    <row r="618" spans="4:4" x14ac:dyDescent="0.2">
      <c r="D618" s="177"/>
    </row>
    <row r="619" spans="4:4" x14ac:dyDescent="0.2">
      <c r="D619" s="177"/>
    </row>
    <row r="620" spans="4:4" x14ac:dyDescent="0.2">
      <c r="D620" s="177"/>
    </row>
    <row r="621" spans="4:4" x14ac:dyDescent="0.2">
      <c r="D621" s="177"/>
    </row>
    <row r="622" spans="4:4" x14ac:dyDescent="0.2">
      <c r="D622" s="177"/>
    </row>
    <row r="623" spans="4:4" x14ac:dyDescent="0.2">
      <c r="D623" s="177"/>
    </row>
    <row r="624" spans="4:4" x14ac:dyDescent="0.2">
      <c r="D624" s="177"/>
    </row>
    <row r="625" spans="4:4" x14ac:dyDescent="0.2">
      <c r="D625" s="177"/>
    </row>
    <row r="626" spans="4:4" x14ac:dyDescent="0.2">
      <c r="D626" s="177"/>
    </row>
    <row r="627" spans="4:4" x14ac:dyDescent="0.2">
      <c r="D627" s="177"/>
    </row>
    <row r="628" spans="4:4" x14ac:dyDescent="0.2">
      <c r="D628" s="177"/>
    </row>
    <row r="629" spans="4:4" x14ac:dyDescent="0.2">
      <c r="D629" s="177"/>
    </row>
    <row r="630" spans="4:4" x14ac:dyDescent="0.2">
      <c r="D630" s="177"/>
    </row>
    <row r="631" spans="4:4" x14ac:dyDescent="0.2">
      <c r="D631" s="177"/>
    </row>
    <row r="632" spans="4:4" x14ac:dyDescent="0.2">
      <c r="D632" s="177"/>
    </row>
    <row r="633" spans="4:4" x14ac:dyDescent="0.2">
      <c r="D633" s="177"/>
    </row>
    <row r="634" spans="4:4" x14ac:dyDescent="0.2">
      <c r="D634" s="177"/>
    </row>
    <row r="635" spans="4:4" x14ac:dyDescent="0.2">
      <c r="D635" s="177"/>
    </row>
    <row r="636" spans="4:4" x14ac:dyDescent="0.2">
      <c r="D636" s="177"/>
    </row>
    <row r="637" spans="4:4" x14ac:dyDescent="0.2">
      <c r="D637" s="177"/>
    </row>
    <row r="638" spans="4:4" x14ac:dyDescent="0.2">
      <c r="D638" s="177"/>
    </row>
    <row r="639" spans="4:4" x14ac:dyDescent="0.2">
      <c r="D639" s="177"/>
    </row>
    <row r="640" spans="4:4" x14ac:dyDescent="0.2">
      <c r="D640" s="177"/>
    </row>
    <row r="641" spans="4:4" x14ac:dyDescent="0.2">
      <c r="D641" s="177"/>
    </row>
    <row r="642" spans="4:4" x14ac:dyDescent="0.2">
      <c r="D642" s="177"/>
    </row>
    <row r="643" spans="4:4" x14ac:dyDescent="0.2">
      <c r="D643" s="177"/>
    </row>
    <row r="644" spans="4:4" x14ac:dyDescent="0.2">
      <c r="D644" s="177"/>
    </row>
    <row r="645" spans="4:4" x14ac:dyDescent="0.2">
      <c r="D645" s="177"/>
    </row>
    <row r="646" spans="4:4" x14ac:dyDescent="0.2">
      <c r="D646" s="177"/>
    </row>
    <row r="647" spans="4:4" x14ac:dyDescent="0.2">
      <c r="D647" s="177"/>
    </row>
    <row r="648" spans="4:4" x14ac:dyDescent="0.2">
      <c r="D648" s="177"/>
    </row>
    <row r="649" spans="4:4" x14ac:dyDescent="0.2">
      <c r="D649" s="177"/>
    </row>
    <row r="650" spans="4:4" x14ac:dyDescent="0.2">
      <c r="D650" s="177"/>
    </row>
    <row r="651" spans="4:4" x14ac:dyDescent="0.2">
      <c r="D651" s="177"/>
    </row>
    <row r="652" spans="4:4" x14ac:dyDescent="0.2">
      <c r="D652" s="177"/>
    </row>
    <row r="653" spans="4:4" x14ac:dyDescent="0.2">
      <c r="D653" s="177"/>
    </row>
    <row r="654" spans="4:4" x14ac:dyDescent="0.2">
      <c r="D654" s="177"/>
    </row>
    <row r="655" spans="4:4" x14ac:dyDescent="0.2">
      <c r="D655" s="177"/>
    </row>
    <row r="656" spans="4:4" x14ac:dyDescent="0.2">
      <c r="D656" s="177"/>
    </row>
    <row r="657" spans="4:4" x14ac:dyDescent="0.2">
      <c r="D657" s="177"/>
    </row>
    <row r="658" spans="4:4" x14ac:dyDescent="0.2">
      <c r="D658" s="177"/>
    </row>
    <row r="659" spans="4:4" x14ac:dyDescent="0.2">
      <c r="D659" s="177"/>
    </row>
    <row r="660" spans="4:4" x14ac:dyDescent="0.2">
      <c r="D660" s="177"/>
    </row>
    <row r="661" spans="4:4" x14ac:dyDescent="0.2">
      <c r="D661" s="177"/>
    </row>
    <row r="662" spans="4:4" x14ac:dyDescent="0.2">
      <c r="D662" s="177"/>
    </row>
    <row r="663" spans="4:4" x14ac:dyDescent="0.2">
      <c r="D663" s="177"/>
    </row>
    <row r="664" spans="4:4" x14ac:dyDescent="0.2">
      <c r="D664" s="177"/>
    </row>
    <row r="665" spans="4:4" x14ac:dyDescent="0.2">
      <c r="D665" s="177"/>
    </row>
    <row r="666" spans="4:4" x14ac:dyDescent="0.2">
      <c r="D666" s="177"/>
    </row>
    <row r="667" spans="4:4" x14ac:dyDescent="0.2">
      <c r="D667" s="177"/>
    </row>
    <row r="668" spans="4:4" x14ac:dyDescent="0.2">
      <c r="D668" s="177"/>
    </row>
    <row r="669" spans="4:4" x14ac:dyDescent="0.2">
      <c r="D669" s="177"/>
    </row>
    <row r="670" spans="4:4" x14ac:dyDescent="0.2">
      <c r="D670" s="177"/>
    </row>
    <row r="671" spans="4:4" x14ac:dyDescent="0.2">
      <c r="D671" s="177"/>
    </row>
    <row r="672" spans="4:4" x14ac:dyDescent="0.2">
      <c r="D672" s="177"/>
    </row>
    <row r="673" spans="4:4" x14ac:dyDescent="0.2">
      <c r="D673" s="177"/>
    </row>
    <row r="674" spans="4:4" x14ac:dyDescent="0.2">
      <c r="D674" s="177"/>
    </row>
    <row r="675" spans="4:4" x14ac:dyDescent="0.2">
      <c r="D675" s="177"/>
    </row>
    <row r="676" spans="4:4" x14ac:dyDescent="0.2">
      <c r="D676" s="177"/>
    </row>
    <row r="677" spans="4:4" x14ac:dyDescent="0.2">
      <c r="D677" s="177"/>
    </row>
    <row r="678" spans="4:4" x14ac:dyDescent="0.2">
      <c r="D678" s="177"/>
    </row>
    <row r="679" spans="4:4" x14ac:dyDescent="0.2">
      <c r="D679" s="177"/>
    </row>
    <row r="680" spans="4:4" x14ac:dyDescent="0.2">
      <c r="D680" s="177"/>
    </row>
    <row r="681" spans="4:4" x14ac:dyDescent="0.2">
      <c r="D681" s="177"/>
    </row>
    <row r="682" spans="4:4" x14ac:dyDescent="0.2">
      <c r="D682" s="177"/>
    </row>
    <row r="683" spans="4:4" x14ac:dyDescent="0.2">
      <c r="D683" s="177"/>
    </row>
    <row r="684" spans="4:4" x14ac:dyDescent="0.2">
      <c r="D684" s="177"/>
    </row>
    <row r="685" spans="4:4" x14ac:dyDescent="0.2">
      <c r="D685" s="177"/>
    </row>
    <row r="686" spans="4:4" x14ac:dyDescent="0.2">
      <c r="D686" s="177"/>
    </row>
    <row r="687" spans="4:4" x14ac:dyDescent="0.2">
      <c r="D687" s="177"/>
    </row>
    <row r="688" spans="4:4" x14ac:dyDescent="0.2">
      <c r="D688" s="177"/>
    </row>
    <row r="689" spans="4:4" x14ac:dyDescent="0.2">
      <c r="D689" s="177"/>
    </row>
    <row r="690" spans="4:4" x14ac:dyDescent="0.2">
      <c r="D690" s="177"/>
    </row>
    <row r="691" spans="4:4" x14ac:dyDescent="0.2">
      <c r="D691" s="177"/>
    </row>
    <row r="692" spans="4:4" x14ac:dyDescent="0.2">
      <c r="D692" s="177"/>
    </row>
    <row r="693" spans="4:4" x14ac:dyDescent="0.2">
      <c r="D693" s="177"/>
    </row>
    <row r="694" spans="4:4" x14ac:dyDescent="0.2">
      <c r="D694" s="177"/>
    </row>
    <row r="695" spans="4:4" x14ac:dyDescent="0.2">
      <c r="D695" s="177"/>
    </row>
    <row r="696" spans="4:4" x14ac:dyDescent="0.2">
      <c r="D696" s="177"/>
    </row>
    <row r="697" spans="4:4" x14ac:dyDescent="0.2">
      <c r="D697" s="177"/>
    </row>
    <row r="698" spans="4:4" x14ac:dyDescent="0.2">
      <c r="D698" s="177"/>
    </row>
    <row r="699" spans="4:4" x14ac:dyDescent="0.2">
      <c r="D699" s="177"/>
    </row>
    <row r="700" spans="4:4" x14ac:dyDescent="0.2">
      <c r="D700" s="177"/>
    </row>
    <row r="701" spans="4:4" x14ac:dyDescent="0.2">
      <c r="D701" s="177"/>
    </row>
    <row r="702" spans="4:4" x14ac:dyDescent="0.2">
      <c r="D702" s="177"/>
    </row>
    <row r="703" spans="4:4" x14ac:dyDescent="0.2">
      <c r="D703" s="177"/>
    </row>
    <row r="704" spans="4:4" x14ac:dyDescent="0.2">
      <c r="D704" s="177"/>
    </row>
    <row r="705" spans="4:4" x14ac:dyDescent="0.2">
      <c r="D705" s="177"/>
    </row>
    <row r="706" spans="4:4" x14ac:dyDescent="0.2">
      <c r="D706" s="177"/>
    </row>
    <row r="707" spans="4:4" x14ac:dyDescent="0.2">
      <c r="D707" s="177"/>
    </row>
    <row r="708" spans="4:4" x14ac:dyDescent="0.2">
      <c r="D708" s="177"/>
    </row>
    <row r="709" spans="4:4" x14ac:dyDescent="0.2">
      <c r="D709" s="177"/>
    </row>
    <row r="710" spans="4:4" x14ac:dyDescent="0.2">
      <c r="D710" s="177"/>
    </row>
    <row r="711" spans="4:4" x14ac:dyDescent="0.2">
      <c r="D711" s="177"/>
    </row>
    <row r="712" spans="4:4" x14ac:dyDescent="0.2">
      <c r="D712" s="177"/>
    </row>
    <row r="713" spans="4:4" x14ac:dyDescent="0.2">
      <c r="D713" s="177"/>
    </row>
    <row r="714" spans="4:4" x14ac:dyDescent="0.2">
      <c r="D714" s="177"/>
    </row>
    <row r="715" spans="4:4" x14ac:dyDescent="0.2">
      <c r="D715" s="177"/>
    </row>
    <row r="716" spans="4:4" x14ac:dyDescent="0.2">
      <c r="D716" s="177"/>
    </row>
    <row r="717" spans="4:4" x14ac:dyDescent="0.2">
      <c r="D717" s="177"/>
    </row>
    <row r="718" spans="4:4" x14ac:dyDescent="0.2">
      <c r="D718" s="177"/>
    </row>
    <row r="719" spans="4:4" x14ac:dyDescent="0.2">
      <c r="D719" s="177"/>
    </row>
    <row r="720" spans="4:4" x14ac:dyDescent="0.2">
      <c r="D720" s="177"/>
    </row>
    <row r="721" spans="4:4" x14ac:dyDescent="0.2">
      <c r="D721" s="177"/>
    </row>
    <row r="722" spans="4:4" x14ac:dyDescent="0.2">
      <c r="D722" s="177"/>
    </row>
    <row r="723" spans="4:4" x14ac:dyDescent="0.2">
      <c r="D723" s="177"/>
    </row>
    <row r="724" spans="4:4" x14ac:dyDescent="0.2">
      <c r="D724" s="177"/>
    </row>
    <row r="725" spans="4:4" x14ac:dyDescent="0.2">
      <c r="D725" s="177"/>
    </row>
    <row r="726" spans="4:4" x14ac:dyDescent="0.2">
      <c r="D726" s="177"/>
    </row>
    <row r="727" spans="4:4" x14ac:dyDescent="0.2">
      <c r="D727" s="177"/>
    </row>
    <row r="728" spans="4:4" x14ac:dyDescent="0.2">
      <c r="D728" s="177"/>
    </row>
    <row r="729" spans="4:4" x14ac:dyDescent="0.2">
      <c r="D729" s="177"/>
    </row>
    <row r="730" spans="4:4" x14ac:dyDescent="0.2">
      <c r="D730" s="177"/>
    </row>
    <row r="731" spans="4:4" x14ac:dyDescent="0.2">
      <c r="D731" s="177"/>
    </row>
    <row r="732" spans="4:4" x14ac:dyDescent="0.2">
      <c r="D732" s="177"/>
    </row>
    <row r="733" spans="4:4" x14ac:dyDescent="0.2">
      <c r="D733" s="177"/>
    </row>
    <row r="734" spans="4:4" x14ac:dyDescent="0.2">
      <c r="D734" s="177"/>
    </row>
    <row r="735" spans="4:4" x14ac:dyDescent="0.2">
      <c r="D735" s="177"/>
    </row>
    <row r="736" spans="4:4" x14ac:dyDescent="0.2">
      <c r="D736" s="177"/>
    </row>
    <row r="737" spans="4:4" x14ac:dyDescent="0.2">
      <c r="D737" s="177"/>
    </row>
    <row r="738" spans="4:4" x14ac:dyDescent="0.2">
      <c r="D738" s="177"/>
    </row>
    <row r="739" spans="4:4" x14ac:dyDescent="0.2">
      <c r="D739" s="177"/>
    </row>
    <row r="740" spans="4:4" x14ac:dyDescent="0.2">
      <c r="D740" s="177"/>
    </row>
    <row r="741" spans="4:4" x14ac:dyDescent="0.2">
      <c r="D741" s="177"/>
    </row>
    <row r="742" spans="4:4" x14ac:dyDescent="0.2">
      <c r="D742" s="177"/>
    </row>
    <row r="743" spans="4:4" x14ac:dyDescent="0.2">
      <c r="D743" s="177"/>
    </row>
    <row r="744" spans="4:4" x14ac:dyDescent="0.2">
      <c r="D744" s="177"/>
    </row>
    <row r="745" spans="4:4" x14ac:dyDescent="0.2">
      <c r="D745" s="177"/>
    </row>
    <row r="746" spans="4:4" x14ac:dyDescent="0.2">
      <c r="D746" s="177"/>
    </row>
    <row r="747" spans="4:4" x14ac:dyDescent="0.2">
      <c r="D747" s="177"/>
    </row>
    <row r="748" spans="4:4" x14ac:dyDescent="0.2">
      <c r="D748" s="177"/>
    </row>
    <row r="749" spans="4:4" x14ac:dyDescent="0.2">
      <c r="D749" s="177"/>
    </row>
    <row r="750" spans="4:4" x14ac:dyDescent="0.2">
      <c r="D750" s="177"/>
    </row>
    <row r="751" spans="4:4" x14ac:dyDescent="0.2">
      <c r="D751" s="177"/>
    </row>
    <row r="752" spans="4:4" x14ac:dyDescent="0.2">
      <c r="D752" s="177"/>
    </row>
    <row r="753" spans="4:4" x14ac:dyDescent="0.2">
      <c r="D753" s="177"/>
    </row>
    <row r="754" spans="4:4" x14ac:dyDescent="0.2">
      <c r="D754" s="177"/>
    </row>
    <row r="755" spans="4:4" x14ac:dyDescent="0.2">
      <c r="D755" s="177"/>
    </row>
    <row r="756" spans="4:4" x14ac:dyDescent="0.2">
      <c r="D756" s="177"/>
    </row>
    <row r="757" spans="4:4" x14ac:dyDescent="0.2">
      <c r="D757" s="177"/>
    </row>
    <row r="758" spans="4:4" x14ac:dyDescent="0.2">
      <c r="D758" s="177"/>
    </row>
    <row r="759" spans="4:4" x14ac:dyDescent="0.2">
      <c r="D759" s="177"/>
    </row>
    <row r="760" spans="4:4" x14ac:dyDescent="0.2">
      <c r="D760" s="177"/>
    </row>
    <row r="761" spans="4:4" x14ac:dyDescent="0.2">
      <c r="D761" s="177"/>
    </row>
    <row r="762" spans="4:4" x14ac:dyDescent="0.2">
      <c r="D762" s="177"/>
    </row>
    <row r="763" spans="4:4" x14ac:dyDescent="0.2">
      <c r="D763" s="177"/>
    </row>
    <row r="764" spans="4:4" x14ac:dyDescent="0.2">
      <c r="D764" s="177"/>
    </row>
    <row r="765" spans="4:4" x14ac:dyDescent="0.2">
      <c r="D765" s="177"/>
    </row>
    <row r="766" spans="4:4" x14ac:dyDescent="0.2">
      <c r="D766" s="177"/>
    </row>
    <row r="767" spans="4:4" x14ac:dyDescent="0.2">
      <c r="D767" s="177"/>
    </row>
    <row r="768" spans="4:4" x14ac:dyDescent="0.2">
      <c r="D768" s="177"/>
    </row>
    <row r="769" spans="4:4" x14ac:dyDescent="0.2">
      <c r="D769" s="177"/>
    </row>
    <row r="770" spans="4:4" x14ac:dyDescent="0.2">
      <c r="D770" s="177"/>
    </row>
    <row r="771" spans="4:4" x14ac:dyDescent="0.2">
      <c r="D771" s="177"/>
    </row>
    <row r="772" spans="4:4" x14ac:dyDescent="0.2">
      <c r="D772" s="177"/>
    </row>
    <row r="773" spans="4:4" x14ac:dyDescent="0.2">
      <c r="D773" s="177"/>
    </row>
    <row r="774" spans="4:4" x14ac:dyDescent="0.2">
      <c r="D774" s="177"/>
    </row>
    <row r="775" spans="4:4" x14ac:dyDescent="0.2">
      <c r="D775" s="177"/>
    </row>
    <row r="776" spans="4:4" x14ac:dyDescent="0.2">
      <c r="D776" s="177"/>
    </row>
    <row r="777" spans="4:4" x14ac:dyDescent="0.2">
      <c r="D777" s="177"/>
    </row>
    <row r="778" spans="4:4" x14ac:dyDescent="0.2">
      <c r="D778" s="177"/>
    </row>
    <row r="779" spans="4:4" x14ac:dyDescent="0.2">
      <c r="D779" s="177"/>
    </row>
    <row r="780" spans="4:4" x14ac:dyDescent="0.2">
      <c r="D780" s="177"/>
    </row>
    <row r="781" spans="4:4" x14ac:dyDescent="0.2">
      <c r="D781" s="177"/>
    </row>
    <row r="782" spans="4:4" x14ac:dyDescent="0.2">
      <c r="D782" s="177"/>
    </row>
    <row r="783" spans="4:4" x14ac:dyDescent="0.2">
      <c r="D783" s="177"/>
    </row>
    <row r="784" spans="4:4" x14ac:dyDescent="0.2">
      <c r="D784" s="177"/>
    </row>
    <row r="785" spans="4:4" x14ac:dyDescent="0.2">
      <c r="D785" s="177"/>
    </row>
    <row r="786" spans="4:4" x14ac:dyDescent="0.2">
      <c r="D786" s="177"/>
    </row>
    <row r="787" spans="4:4" x14ac:dyDescent="0.2">
      <c r="D787" s="177"/>
    </row>
    <row r="788" spans="4:4" x14ac:dyDescent="0.2">
      <c r="D788" s="177"/>
    </row>
    <row r="789" spans="4:4" x14ac:dyDescent="0.2">
      <c r="D789" s="177"/>
    </row>
    <row r="790" spans="4:4" x14ac:dyDescent="0.2">
      <c r="D790" s="177"/>
    </row>
    <row r="791" spans="4:4" x14ac:dyDescent="0.2">
      <c r="D791" s="177"/>
    </row>
    <row r="792" spans="4:4" x14ac:dyDescent="0.2">
      <c r="D792" s="177"/>
    </row>
    <row r="793" spans="4:4" x14ac:dyDescent="0.2">
      <c r="D793" s="177"/>
    </row>
    <row r="794" spans="4:4" x14ac:dyDescent="0.2">
      <c r="D794" s="177"/>
    </row>
    <row r="795" spans="4:4" x14ac:dyDescent="0.2">
      <c r="D795" s="177"/>
    </row>
    <row r="796" spans="4:4" x14ac:dyDescent="0.2">
      <c r="D796" s="177"/>
    </row>
    <row r="797" spans="4:4" x14ac:dyDescent="0.2">
      <c r="D797" s="177"/>
    </row>
    <row r="798" spans="4:4" x14ac:dyDescent="0.2">
      <c r="D798" s="177"/>
    </row>
    <row r="799" spans="4:4" x14ac:dyDescent="0.2">
      <c r="D799" s="177"/>
    </row>
    <row r="800" spans="4:4" x14ac:dyDescent="0.2">
      <c r="D800" s="177"/>
    </row>
    <row r="801" spans="4:4" x14ac:dyDescent="0.2">
      <c r="D801" s="177"/>
    </row>
    <row r="802" spans="4:4" x14ac:dyDescent="0.2">
      <c r="D802" s="177"/>
    </row>
    <row r="803" spans="4:4" x14ac:dyDescent="0.2">
      <c r="D803" s="177"/>
    </row>
    <row r="804" spans="4:4" x14ac:dyDescent="0.2">
      <c r="D804" s="177"/>
    </row>
    <row r="805" spans="4:4" x14ac:dyDescent="0.2">
      <c r="D805" s="177"/>
    </row>
    <row r="806" spans="4:4" x14ac:dyDescent="0.2">
      <c r="D806" s="177"/>
    </row>
    <row r="807" spans="4:4" x14ac:dyDescent="0.2">
      <c r="D807" s="177"/>
    </row>
    <row r="808" spans="4:4" x14ac:dyDescent="0.2">
      <c r="D808" s="177"/>
    </row>
    <row r="809" spans="4:4" x14ac:dyDescent="0.2">
      <c r="D809" s="177"/>
    </row>
    <row r="810" spans="4:4" x14ac:dyDescent="0.2">
      <c r="D810" s="177"/>
    </row>
    <row r="811" spans="4:4" x14ac:dyDescent="0.2">
      <c r="D811" s="177"/>
    </row>
    <row r="812" spans="4:4" x14ac:dyDescent="0.2">
      <c r="D812" s="177"/>
    </row>
    <row r="813" spans="4:4" x14ac:dyDescent="0.2">
      <c r="D813" s="177"/>
    </row>
    <row r="814" spans="4:4" x14ac:dyDescent="0.2">
      <c r="D814" s="177"/>
    </row>
    <row r="815" spans="4:4" x14ac:dyDescent="0.2">
      <c r="D815" s="177"/>
    </row>
    <row r="816" spans="4:4" x14ac:dyDescent="0.2">
      <c r="D816" s="177"/>
    </row>
    <row r="817" spans="4:4" x14ac:dyDescent="0.2">
      <c r="D817" s="177"/>
    </row>
    <row r="818" spans="4:4" x14ac:dyDescent="0.2">
      <c r="D818" s="177"/>
    </row>
    <row r="819" spans="4:4" x14ac:dyDescent="0.2">
      <c r="D819" s="177"/>
    </row>
    <row r="820" spans="4:4" x14ac:dyDescent="0.2">
      <c r="D820" s="177"/>
    </row>
    <row r="821" spans="4:4" x14ac:dyDescent="0.2">
      <c r="D821" s="177"/>
    </row>
    <row r="822" spans="4:4" x14ac:dyDescent="0.2">
      <c r="D822" s="177"/>
    </row>
    <row r="823" spans="4:4" x14ac:dyDescent="0.2">
      <c r="D823" s="177"/>
    </row>
    <row r="824" spans="4:4" x14ac:dyDescent="0.2">
      <c r="D824" s="177"/>
    </row>
    <row r="825" spans="4:4" x14ac:dyDescent="0.2">
      <c r="D825" s="177"/>
    </row>
    <row r="826" spans="4:4" x14ac:dyDescent="0.2">
      <c r="D826" s="177"/>
    </row>
    <row r="827" spans="4:4" x14ac:dyDescent="0.2">
      <c r="D827" s="177"/>
    </row>
    <row r="828" spans="4:4" x14ac:dyDescent="0.2">
      <c r="D828" s="177"/>
    </row>
    <row r="829" spans="4:4" x14ac:dyDescent="0.2">
      <c r="D829" s="177"/>
    </row>
    <row r="830" spans="4:4" x14ac:dyDescent="0.2">
      <c r="D830" s="177"/>
    </row>
    <row r="831" spans="4:4" x14ac:dyDescent="0.2">
      <c r="D831" s="177"/>
    </row>
    <row r="832" spans="4:4" x14ac:dyDescent="0.2">
      <c r="D832" s="177"/>
    </row>
    <row r="833" spans="4:4" x14ac:dyDescent="0.2">
      <c r="D833" s="177"/>
    </row>
    <row r="834" spans="4:4" x14ac:dyDescent="0.2">
      <c r="D834" s="177"/>
    </row>
    <row r="835" spans="4:4" x14ac:dyDescent="0.2">
      <c r="D835" s="177"/>
    </row>
    <row r="836" spans="4:4" x14ac:dyDescent="0.2">
      <c r="D836" s="177"/>
    </row>
    <row r="837" spans="4:4" x14ac:dyDescent="0.2">
      <c r="D837" s="177"/>
    </row>
    <row r="838" spans="4:4" x14ac:dyDescent="0.2">
      <c r="D838" s="177"/>
    </row>
    <row r="839" spans="4:4" x14ac:dyDescent="0.2">
      <c r="D839" s="177"/>
    </row>
    <row r="840" spans="4:4" x14ac:dyDescent="0.2">
      <c r="D840" s="177"/>
    </row>
    <row r="841" spans="4:4" x14ac:dyDescent="0.2">
      <c r="D841" s="177"/>
    </row>
    <row r="842" spans="4:4" x14ac:dyDescent="0.2">
      <c r="D842" s="177"/>
    </row>
    <row r="843" spans="4:4" x14ac:dyDescent="0.2">
      <c r="D843" s="177"/>
    </row>
    <row r="844" spans="4:4" x14ac:dyDescent="0.2">
      <c r="D844" s="177"/>
    </row>
    <row r="845" spans="4:4" x14ac:dyDescent="0.2">
      <c r="D845" s="177"/>
    </row>
    <row r="846" spans="4:4" x14ac:dyDescent="0.2">
      <c r="D846" s="177"/>
    </row>
    <row r="847" spans="4:4" x14ac:dyDescent="0.2">
      <c r="D847" s="177"/>
    </row>
    <row r="848" spans="4:4" x14ac:dyDescent="0.2">
      <c r="D848" s="177"/>
    </row>
    <row r="849" spans="4:4" x14ac:dyDescent="0.2">
      <c r="D849" s="177"/>
    </row>
    <row r="850" spans="4:4" x14ac:dyDescent="0.2">
      <c r="D850" s="177"/>
    </row>
    <row r="851" spans="4:4" x14ac:dyDescent="0.2">
      <c r="D851" s="177"/>
    </row>
    <row r="852" spans="4:4" x14ac:dyDescent="0.2">
      <c r="D852" s="177"/>
    </row>
    <row r="853" spans="4:4" x14ac:dyDescent="0.2">
      <c r="D853" s="177"/>
    </row>
    <row r="854" spans="4:4" x14ac:dyDescent="0.2">
      <c r="D854" s="177"/>
    </row>
    <row r="855" spans="4:4" x14ac:dyDescent="0.2">
      <c r="D855" s="177"/>
    </row>
    <row r="856" spans="4:4" x14ac:dyDescent="0.2">
      <c r="D856" s="177"/>
    </row>
    <row r="857" spans="4:4" x14ac:dyDescent="0.2">
      <c r="D857" s="177"/>
    </row>
    <row r="858" spans="4:4" x14ac:dyDescent="0.2">
      <c r="D858" s="177"/>
    </row>
    <row r="859" spans="4:4" x14ac:dyDescent="0.2">
      <c r="D859" s="177"/>
    </row>
    <row r="860" spans="4:4" x14ac:dyDescent="0.2">
      <c r="D860" s="177"/>
    </row>
    <row r="861" spans="4:4" x14ac:dyDescent="0.2">
      <c r="D861" s="177"/>
    </row>
    <row r="862" spans="4:4" x14ac:dyDescent="0.2">
      <c r="D862" s="177"/>
    </row>
    <row r="863" spans="4:4" x14ac:dyDescent="0.2">
      <c r="D863" s="177"/>
    </row>
    <row r="864" spans="4:4" x14ac:dyDescent="0.2">
      <c r="D864" s="177"/>
    </row>
    <row r="865" spans="4:4" x14ac:dyDescent="0.2">
      <c r="D865" s="177"/>
    </row>
    <row r="866" spans="4:4" x14ac:dyDescent="0.2">
      <c r="D866" s="177"/>
    </row>
    <row r="867" spans="4:4" x14ac:dyDescent="0.2">
      <c r="D867" s="177"/>
    </row>
    <row r="868" spans="4:4" x14ac:dyDescent="0.2">
      <c r="D868" s="177"/>
    </row>
    <row r="869" spans="4:4" x14ac:dyDescent="0.2">
      <c r="D869" s="177"/>
    </row>
    <row r="870" spans="4:4" x14ac:dyDescent="0.2">
      <c r="D870" s="177"/>
    </row>
    <row r="871" spans="4:4" x14ac:dyDescent="0.2">
      <c r="D871" s="177"/>
    </row>
    <row r="872" spans="4:4" x14ac:dyDescent="0.2">
      <c r="D872" s="177"/>
    </row>
    <row r="873" spans="4:4" x14ac:dyDescent="0.2">
      <c r="D873" s="177"/>
    </row>
    <row r="874" spans="4:4" x14ac:dyDescent="0.2">
      <c r="D874" s="177"/>
    </row>
    <row r="875" spans="4:4" x14ac:dyDescent="0.2">
      <c r="D875" s="177"/>
    </row>
    <row r="876" spans="4:4" x14ac:dyDescent="0.2">
      <c r="D876" s="177"/>
    </row>
    <row r="877" spans="4:4" x14ac:dyDescent="0.2">
      <c r="D877" s="177"/>
    </row>
    <row r="878" spans="4:4" x14ac:dyDescent="0.2">
      <c r="D878" s="177"/>
    </row>
    <row r="879" spans="4:4" x14ac:dyDescent="0.2">
      <c r="D879" s="177"/>
    </row>
    <row r="880" spans="4:4" x14ac:dyDescent="0.2">
      <c r="D880" s="177"/>
    </row>
    <row r="881" spans="4:4" x14ac:dyDescent="0.2">
      <c r="D881" s="177"/>
    </row>
    <row r="882" spans="4:4" x14ac:dyDescent="0.2">
      <c r="D882" s="177"/>
    </row>
    <row r="883" spans="4:4" x14ac:dyDescent="0.2">
      <c r="D883" s="177"/>
    </row>
    <row r="884" spans="4:4" x14ac:dyDescent="0.2">
      <c r="D884" s="177"/>
    </row>
    <row r="885" spans="4:4" x14ac:dyDescent="0.2">
      <c r="D885" s="177"/>
    </row>
    <row r="886" spans="4:4" x14ac:dyDescent="0.2">
      <c r="D886" s="177"/>
    </row>
    <row r="887" spans="4:4" x14ac:dyDescent="0.2">
      <c r="D887" s="177"/>
    </row>
    <row r="888" spans="4:4" x14ac:dyDescent="0.2">
      <c r="D888" s="177"/>
    </row>
    <row r="889" spans="4:4" x14ac:dyDescent="0.2">
      <c r="D889" s="177"/>
    </row>
    <row r="890" spans="4:4" x14ac:dyDescent="0.2">
      <c r="D890" s="177"/>
    </row>
    <row r="891" spans="4:4" x14ac:dyDescent="0.2">
      <c r="D891" s="177"/>
    </row>
    <row r="892" spans="4:4" x14ac:dyDescent="0.2">
      <c r="D892" s="177"/>
    </row>
    <row r="893" spans="4:4" x14ac:dyDescent="0.2">
      <c r="D893" s="177"/>
    </row>
    <row r="894" spans="4:4" x14ac:dyDescent="0.2">
      <c r="D894" s="177"/>
    </row>
    <row r="895" spans="4:4" x14ac:dyDescent="0.2">
      <c r="D895" s="177"/>
    </row>
    <row r="896" spans="4:4" x14ac:dyDescent="0.2">
      <c r="D896" s="177"/>
    </row>
    <row r="897" spans="4:4" x14ac:dyDescent="0.2">
      <c r="D897" s="177"/>
    </row>
    <row r="898" spans="4:4" x14ac:dyDescent="0.2">
      <c r="D898" s="177"/>
    </row>
    <row r="899" spans="4:4" x14ac:dyDescent="0.2">
      <c r="D899" s="177"/>
    </row>
    <row r="900" spans="4:4" x14ac:dyDescent="0.2">
      <c r="D900" s="177"/>
    </row>
    <row r="901" spans="4:4" x14ac:dyDescent="0.2">
      <c r="D901" s="177"/>
    </row>
    <row r="902" spans="4:4" x14ac:dyDescent="0.2">
      <c r="D902" s="177"/>
    </row>
    <row r="903" spans="4:4" x14ac:dyDescent="0.2">
      <c r="D903" s="177"/>
    </row>
    <row r="904" spans="4:4" x14ac:dyDescent="0.2">
      <c r="D904" s="177"/>
    </row>
    <row r="905" spans="4:4" x14ac:dyDescent="0.2">
      <c r="D905" s="177"/>
    </row>
    <row r="906" spans="4:4" x14ac:dyDescent="0.2">
      <c r="D906" s="177"/>
    </row>
    <row r="907" spans="4:4" x14ac:dyDescent="0.2">
      <c r="D907" s="177"/>
    </row>
    <row r="908" spans="4:4" x14ac:dyDescent="0.2">
      <c r="D908" s="177"/>
    </row>
    <row r="909" spans="4:4" x14ac:dyDescent="0.2">
      <c r="D909" s="177"/>
    </row>
    <row r="910" spans="4:4" x14ac:dyDescent="0.2">
      <c r="D910" s="177"/>
    </row>
    <row r="911" spans="4:4" x14ac:dyDescent="0.2">
      <c r="D911" s="177"/>
    </row>
    <row r="912" spans="4:4" x14ac:dyDescent="0.2">
      <c r="D912" s="177"/>
    </row>
    <row r="913" spans="4:4" x14ac:dyDescent="0.2">
      <c r="D913" s="177"/>
    </row>
    <row r="914" spans="4:4" x14ac:dyDescent="0.2">
      <c r="D914" s="177"/>
    </row>
    <row r="915" spans="4:4" x14ac:dyDescent="0.2">
      <c r="D915" s="177"/>
    </row>
    <row r="916" spans="4:4" x14ac:dyDescent="0.2">
      <c r="D916" s="177"/>
    </row>
    <row r="917" spans="4:4" x14ac:dyDescent="0.2">
      <c r="D917" s="177"/>
    </row>
    <row r="918" spans="4:4" x14ac:dyDescent="0.2">
      <c r="D918" s="177"/>
    </row>
    <row r="919" spans="4:4" x14ac:dyDescent="0.2">
      <c r="D919" s="177"/>
    </row>
    <row r="920" spans="4:4" x14ac:dyDescent="0.2">
      <c r="D920" s="177"/>
    </row>
    <row r="921" spans="4:4" x14ac:dyDescent="0.2">
      <c r="D921" s="177"/>
    </row>
    <row r="922" spans="4:4" x14ac:dyDescent="0.2">
      <c r="D922" s="177"/>
    </row>
    <row r="923" spans="4:4" x14ac:dyDescent="0.2">
      <c r="D923" s="177"/>
    </row>
    <row r="924" spans="4:4" x14ac:dyDescent="0.2">
      <c r="D924" s="177"/>
    </row>
    <row r="925" spans="4:4" x14ac:dyDescent="0.2">
      <c r="D925" s="177"/>
    </row>
    <row r="926" spans="4:4" x14ac:dyDescent="0.2">
      <c r="D926" s="177"/>
    </row>
    <row r="927" spans="4:4" x14ac:dyDescent="0.2">
      <c r="D927" s="177"/>
    </row>
    <row r="928" spans="4:4" x14ac:dyDescent="0.2">
      <c r="D928" s="177"/>
    </row>
    <row r="929" spans="4:4" x14ac:dyDescent="0.2">
      <c r="D929" s="177"/>
    </row>
    <row r="930" spans="4:4" x14ac:dyDescent="0.2">
      <c r="D930" s="177"/>
    </row>
    <row r="931" spans="4:4" x14ac:dyDescent="0.2">
      <c r="D931" s="177"/>
    </row>
    <row r="932" spans="4:4" x14ac:dyDescent="0.2">
      <c r="D932" s="177"/>
    </row>
    <row r="933" spans="4:4" x14ac:dyDescent="0.2">
      <c r="D933" s="177"/>
    </row>
    <row r="934" spans="4:4" x14ac:dyDescent="0.2">
      <c r="D934" s="177"/>
    </row>
    <row r="935" spans="4:4" x14ac:dyDescent="0.2">
      <c r="D935" s="177"/>
    </row>
    <row r="936" spans="4:4" x14ac:dyDescent="0.2">
      <c r="D936" s="177"/>
    </row>
    <row r="937" spans="4:4" x14ac:dyDescent="0.2">
      <c r="D937" s="177"/>
    </row>
    <row r="938" spans="4:4" x14ac:dyDescent="0.2">
      <c r="D938" s="177"/>
    </row>
    <row r="939" spans="4:4" x14ac:dyDescent="0.2">
      <c r="D939" s="177"/>
    </row>
    <row r="940" spans="4:4" x14ac:dyDescent="0.2">
      <c r="D940" s="177"/>
    </row>
    <row r="941" spans="4:4" x14ac:dyDescent="0.2">
      <c r="D941" s="177"/>
    </row>
    <row r="942" spans="4:4" x14ac:dyDescent="0.2">
      <c r="D942" s="177"/>
    </row>
    <row r="943" spans="4:4" x14ac:dyDescent="0.2">
      <c r="D943" s="177"/>
    </row>
    <row r="944" spans="4:4" x14ac:dyDescent="0.2">
      <c r="D944" s="177"/>
    </row>
    <row r="945" spans="4:4" x14ac:dyDescent="0.2">
      <c r="D945" s="177"/>
    </row>
    <row r="946" spans="4:4" x14ac:dyDescent="0.2">
      <c r="D946" s="177"/>
    </row>
    <row r="947" spans="4:4" x14ac:dyDescent="0.2">
      <c r="D947" s="177"/>
    </row>
    <row r="948" spans="4:4" x14ac:dyDescent="0.2">
      <c r="D948" s="177"/>
    </row>
    <row r="949" spans="4:4" x14ac:dyDescent="0.2">
      <c r="D949" s="177"/>
    </row>
    <row r="950" spans="4:4" x14ac:dyDescent="0.2">
      <c r="D950" s="177"/>
    </row>
    <row r="951" spans="4:4" x14ac:dyDescent="0.2">
      <c r="D951" s="177"/>
    </row>
    <row r="952" spans="4:4" x14ac:dyDescent="0.2">
      <c r="D952" s="177"/>
    </row>
    <row r="953" spans="4:4" x14ac:dyDescent="0.2">
      <c r="D953" s="177"/>
    </row>
    <row r="954" spans="4:4" x14ac:dyDescent="0.2">
      <c r="D954" s="177"/>
    </row>
    <row r="955" spans="4:4" x14ac:dyDescent="0.2">
      <c r="D955" s="177"/>
    </row>
    <row r="956" spans="4:4" x14ac:dyDescent="0.2">
      <c r="D956" s="177"/>
    </row>
    <row r="957" spans="4:4" x14ac:dyDescent="0.2">
      <c r="D957" s="177"/>
    </row>
    <row r="958" spans="4:4" x14ac:dyDescent="0.2">
      <c r="D958" s="177"/>
    </row>
    <row r="959" spans="4:4" x14ac:dyDescent="0.2">
      <c r="D959" s="177"/>
    </row>
    <row r="960" spans="4:4" x14ac:dyDescent="0.2">
      <c r="D960" s="177"/>
    </row>
    <row r="961" spans="4:4" x14ac:dyDescent="0.2">
      <c r="D961" s="177"/>
    </row>
    <row r="962" spans="4:4" x14ac:dyDescent="0.2">
      <c r="D962" s="177"/>
    </row>
    <row r="963" spans="4:4" x14ac:dyDescent="0.2">
      <c r="D963" s="177"/>
    </row>
    <row r="964" spans="4:4" x14ac:dyDescent="0.2">
      <c r="D964" s="177"/>
    </row>
    <row r="965" spans="4:4" x14ac:dyDescent="0.2">
      <c r="D965" s="177"/>
    </row>
    <row r="966" spans="4:4" x14ac:dyDescent="0.2">
      <c r="D966" s="177"/>
    </row>
    <row r="967" spans="4:4" x14ac:dyDescent="0.2">
      <c r="D967" s="177"/>
    </row>
    <row r="968" spans="4:4" x14ac:dyDescent="0.2">
      <c r="D968" s="177"/>
    </row>
    <row r="969" spans="4:4" x14ac:dyDescent="0.2">
      <c r="D969" s="177"/>
    </row>
    <row r="970" spans="4:4" x14ac:dyDescent="0.2">
      <c r="D970" s="177"/>
    </row>
    <row r="971" spans="4:4" x14ac:dyDescent="0.2">
      <c r="D971" s="177"/>
    </row>
    <row r="972" spans="4:4" x14ac:dyDescent="0.2">
      <c r="D972" s="177"/>
    </row>
    <row r="973" spans="4:4" x14ac:dyDescent="0.2">
      <c r="D973" s="177"/>
    </row>
    <row r="974" spans="4:4" x14ac:dyDescent="0.2">
      <c r="D974" s="177"/>
    </row>
    <row r="975" spans="4:4" x14ac:dyDescent="0.2">
      <c r="D975" s="177"/>
    </row>
    <row r="976" spans="4:4" x14ac:dyDescent="0.2">
      <c r="D976" s="177"/>
    </row>
    <row r="977" spans="4:4" x14ac:dyDescent="0.2">
      <c r="D977" s="177"/>
    </row>
    <row r="978" spans="4:4" x14ac:dyDescent="0.2">
      <c r="D978" s="177"/>
    </row>
    <row r="979" spans="4:4" x14ac:dyDescent="0.2">
      <c r="D979" s="177"/>
    </row>
    <row r="980" spans="4:4" x14ac:dyDescent="0.2">
      <c r="D980" s="177"/>
    </row>
    <row r="981" spans="4:4" x14ac:dyDescent="0.2">
      <c r="D981" s="177"/>
    </row>
    <row r="982" spans="4:4" x14ac:dyDescent="0.2">
      <c r="D982" s="177"/>
    </row>
    <row r="983" spans="4:4" x14ac:dyDescent="0.2">
      <c r="D983" s="177"/>
    </row>
    <row r="984" spans="4:4" x14ac:dyDescent="0.2">
      <c r="D984" s="177"/>
    </row>
    <row r="985" spans="4:4" x14ac:dyDescent="0.2">
      <c r="D985" s="177"/>
    </row>
    <row r="986" spans="4:4" x14ac:dyDescent="0.2">
      <c r="D986" s="177"/>
    </row>
    <row r="987" spans="4:4" x14ac:dyDescent="0.2">
      <c r="D987" s="177"/>
    </row>
    <row r="988" spans="4:4" x14ac:dyDescent="0.2">
      <c r="D988" s="177"/>
    </row>
    <row r="989" spans="4:4" x14ac:dyDescent="0.2">
      <c r="D989" s="177"/>
    </row>
    <row r="990" spans="4:4" x14ac:dyDescent="0.2">
      <c r="D990" s="177"/>
    </row>
    <row r="991" spans="4:4" x14ac:dyDescent="0.2">
      <c r="D991" s="177"/>
    </row>
    <row r="992" spans="4:4" x14ac:dyDescent="0.2">
      <c r="D992" s="177"/>
    </row>
    <row r="993" spans="4:4" x14ac:dyDescent="0.2">
      <c r="D993" s="177"/>
    </row>
    <row r="994" spans="4:4" x14ac:dyDescent="0.2">
      <c r="D994" s="177"/>
    </row>
    <row r="995" spans="4:4" x14ac:dyDescent="0.2">
      <c r="D995" s="177"/>
    </row>
    <row r="996" spans="4:4" x14ac:dyDescent="0.2">
      <c r="D996" s="177"/>
    </row>
    <row r="997" spans="4:4" x14ac:dyDescent="0.2">
      <c r="D997" s="177"/>
    </row>
    <row r="998" spans="4:4" x14ac:dyDescent="0.2">
      <c r="D998" s="177"/>
    </row>
    <row r="999" spans="4:4" x14ac:dyDescent="0.2">
      <c r="D999" s="177"/>
    </row>
    <row r="1000" spans="4:4" x14ac:dyDescent="0.2">
      <c r="D1000" s="177"/>
    </row>
    <row r="1001" spans="4:4" x14ac:dyDescent="0.2">
      <c r="D1001" s="177"/>
    </row>
    <row r="1002" spans="4:4" x14ac:dyDescent="0.2">
      <c r="D1002" s="177"/>
    </row>
    <row r="1003" spans="4:4" x14ac:dyDescent="0.2">
      <c r="D1003" s="177"/>
    </row>
    <row r="1004" spans="4:4" x14ac:dyDescent="0.2">
      <c r="D1004" s="177"/>
    </row>
    <row r="1005" spans="4:4" x14ac:dyDescent="0.2">
      <c r="D1005" s="177"/>
    </row>
    <row r="1006" spans="4:4" x14ac:dyDescent="0.2">
      <c r="D1006" s="177"/>
    </row>
    <row r="1007" spans="4:4" x14ac:dyDescent="0.2">
      <c r="D1007" s="177"/>
    </row>
    <row r="1008" spans="4:4" x14ac:dyDescent="0.2">
      <c r="D1008" s="177"/>
    </row>
    <row r="1009" spans="4:4" x14ac:dyDescent="0.2">
      <c r="D1009" s="177"/>
    </row>
    <row r="1010" spans="4:4" x14ac:dyDescent="0.2">
      <c r="D1010" s="177"/>
    </row>
    <row r="1011" spans="4:4" x14ac:dyDescent="0.2">
      <c r="D1011" s="177"/>
    </row>
    <row r="1012" spans="4:4" x14ac:dyDescent="0.2">
      <c r="D1012" s="177"/>
    </row>
    <row r="1013" spans="4:4" x14ac:dyDescent="0.2">
      <c r="D1013" s="177"/>
    </row>
    <row r="1014" spans="4:4" x14ac:dyDescent="0.2">
      <c r="D1014" s="177"/>
    </row>
    <row r="1015" spans="4:4" x14ac:dyDescent="0.2">
      <c r="D1015" s="177"/>
    </row>
    <row r="1016" spans="4:4" x14ac:dyDescent="0.2">
      <c r="D1016" s="177"/>
    </row>
    <row r="1017" spans="4:4" x14ac:dyDescent="0.2">
      <c r="D1017" s="177"/>
    </row>
    <row r="1018" spans="4:4" x14ac:dyDescent="0.2">
      <c r="D1018" s="177"/>
    </row>
    <row r="1019" spans="4:4" x14ac:dyDescent="0.2">
      <c r="D1019" s="177"/>
    </row>
    <row r="1020" spans="4:4" x14ac:dyDescent="0.2">
      <c r="D1020" s="177"/>
    </row>
    <row r="1021" spans="4:4" x14ac:dyDescent="0.2">
      <c r="D1021" s="177"/>
    </row>
    <row r="1022" spans="4:4" x14ac:dyDescent="0.2">
      <c r="D1022" s="177"/>
    </row>
    <row r="1023" spans="4:4" x14ac:dyDescent="0.2">
      <c r="D1023" s="177"/>
    </row>
    <row r="1024" spans="4:4" x14ac:dyDescent="0.2">
      <c r="D1024" s="177"/>
    </row>
    <row r="1025" spans="4:4" x14ac:dyDescent="0.2">
      <c r="D1025" s="177"/>
    </row>
    <row r="1026" spans="4:4" x14ac:dyDescent="0.2">
      <c r="D1026" s="177"/>
    </row>
    <row r="1027" spans="4:4" x14ac:dyDescent="0.2">
      <c r="D1027" s="177"/>
    </row>
    <row r="1028" spans="4:4" x14ac:dyDescent="0.2">
      <c r="D1028" s="177"/>
    </row>
    <row r="1029" spans="4:4" x14ac:dyDescent="0.2">
      <c r="D1029" s="177"/>
    </row>
    <row r="1030" spans="4:4" x14ac:dyDescent="0.2">
      <c r="D1030" s="177"/>
    </row>
    <row r="1031" spans="4:4" x14ac:dyDescent="0.2">
      <c r="D1031" s="177"/>
    </row>
    <row r="1032" spans="4:4" x14ac:dyDescent="0.2">
      <c r="D1032" s="177"/>
    </row>
    <row r="1033" spans="4:4" x14ac:dyDescent="0.2">
      <c r="D1033" s="177"/>
    </row>
    <row r="1034" spans="4:4" x14ac:dyDescent="0.2">
      <c r="D1034" s="177"/>
    </row>
    <row r="1035" spans="4:4" x14ac:dyDescent="0.2">
      <c r="D1035" s="177"/>
    </row>
    <row r="1036" spans="4:4" x14ac:dyDescent="0.2">
      <c r="D1036" s="177"/>
    </row>
    <row r="1037" spans="4:4" x14ac:dyDescent="0.2">
      <c r="D1037" s="177"/>
    </row>
    <row r="1038" spans="4:4" x14ac:dyDescent="0.2">
      <c r="D1038" s="177"/>
    </row>
    <row r="1039" spans="4:4" x14ac:dyDescent="0.2">
      <c r="D1039" s="177"/>
    </row>
    <row r="1040" spans="4:4" x14ac:dyDescent="0.2">
      <c r="D1040" s="177"/>
    </row>
    <row r="1041" spans="4:4" x14ac:dyDescent="0.2">
      <c r="D1041" s="177"/>
    </row>
    <row r="1042" spans="4:4" x14ac:dyDescent="0.2">
      <c r="D1042" s="177"/>
    </row>
    <row r="1043" spans="4:4" x14ac:dyDescent="0.2">
      <c r="D1043" s="177"/>
    </row>
    <row r="1044" spans="4:4" x14ac:dyDescent="0.2">
      <c r="D1044" s="177"/>
    </row>
    <row r="1045" spans="4:4" x14ac:dyDescent="0.2">
      <c r="D1045" s="177"/>
    </row>
    <row r="1046" spans="4:4" x14ac:dyDescent="0.2">
      <c r="D1046" s="177"/>
    </row>
    <row r="1047" spans="4:4" x14ac:dyDescent="0.2">
      <c r="D1047" s="177"/>
    </row>
    <row r="1048" spans="4:4" x14ac:dyDescent="0.2">
      <c r="D1048" s="177"/>
    </row>
    <row r="1049" spans="4:4" x14ac:dyDescent="0.2">
      <c r="D1049" s="177"/>
    </row>
    <row r="1050" spans="4:4" x14ac:dyDescent="0.2">
      <c r="D1050" s="177"/>
    </row>
    <row r="1051" spans="4:4" x14ac:dyDescent="0.2">
      <c r="D1051" s="177"/>
    </row>
    <row r="1052" spans="4:4" x14ac:dyDescent="0.2">
      <c r="D1052" s="177"/>
    </row>
    <row r="1053" spans="4:4" x14ac:dyDescent="0.2">
      <c r="D1053" s="177"/>
    </row>
    <row r="1054" spans="4:4" x14ac:dyDescent="0.2">
      <c r="D1054" s="177"/>
    </row>
    <row r="1055" spans="4:4" x14ac:dyDescent="0.2">
      <c r="D1055" s="177"/>
    </row>
    <row r="1056" spans="4:4" x14ac:dyDescent="0.2">
      <c r="D1056" s="177"/>
    </row>
    <row r="1057" spans="4:4" x14ac:dyDescent="0.2">
      <c r="D1057" s="177"/>
    </row>
    <row r="1058" spans="4:4" x14ac:dyDescent="0.2">
      <c r="D1058" s="177"/>
    </row>
    <row r="1059" spans="4:4" x14ac:dyDescent="0.2">
      <c r="D1059" s="177"/>
    </row>
    <row r="1060" spans="4:4" x14ac:dyDescent="0.2">
      <c r="D1060" s="177"/>
    </row>
    <row r="1061" spans="4:4" x14ac:dyDescent="0.2">
      <c r="D1061" s="177"/>
    </row>
    <row r="1062" spans="4:4" x14ac:dyDescent="0.2">
      <c r="D1062" s="177"/>
    </row>
    <row r="1063" spans="4:4" x14ac:dyDescent="0.2">
      <c r="D1063" s="177"/>
    </row>
    <row r="1064" spans="4:4" x14ac:dyDescent="0.2">
      <c r="D1064" s="177"/>
    </row>
    <row r="1065" spans="4:4" x14ac:dyDescent="0.2">
      <c r="D1065" s="177"/>
    </row>
    <row r="1066" spans="4:4" x14ac:dyDescent="0.2">
      <c r="D1066" s="177"/>
    </row>
    <row r="1067" spans="4:4" x14ac:dyDescent="0.2">
      <c r="D1067" s="177"/>
    </row>
    <row r="1068" spans="4:4" x14ac:dyDescent="0.2">
      <c r="D1068" s="177"/>
    </row>
    <row r="1069" spans="4:4" x14ac:dyDescent="0.2">
      <c r="D1069" s="177"/>
    </row>
    <row r="1070" spans="4:4" x14ac:dyDescent="0.2">
      <c r="D1070" s="177"/>
    </row>
    <row r="1071" spans="4:4" x14ac:dyDescent="0.2">
      <c r="D1071" s="177"/>
    </row>
    <row r="1072" spans="4:4" x14ac:dyDescent="0.2">
      <c r="D1072" s="177"/>
    </row>
    <row r="1073" spans="4:4" x14ac:dyDescent="0.2">
      <c r="D1073" s="177"/>
    </row>
    <row r="1074" spans="4:4" x14ac:dyDescent="0.2">
      <c r="D1074" s="177"/>
    </row>
    <row r="1075" spans="4:4" x14ac:dyDescent="0.2">
      <c r="D1075" s="177"/>
    </row>
    <row r="1076" spans="4:4" x14ac:dyDescent="0.2">
      <c r="D1076" s="177"/>
    </row>
    <row r="1077" spans="4:4" x14ac:dyDescent="0.2">
      <c r="D1077" s="177"/>
    </row>
    <row r="1078" spans="4:4" x14ac:dyDescent="0.2">
      <c r="D1078" s="177"/>
    </row>
    <row r="1079" spans="4:4" x14ac:dyDescent="0.2">
      <c r="D1079" s="177"/>
    </row>
    <row r="1080" spans="4:4" x14ac:dyDescent="0.2">
      <c r="D1080" s="177"/>
    </row>
    <row r="1081" spans="4:4" x14ac:dyDescent="0.2">
      <c r="D1081" s="177"/>
    </row>
    <row r="1082" spans="4:4" x14ac:dyDescent="0.2">
      <c r="D1082" s="177"/>
    </row>
    <row r="1083" spans="4:4" x14ac:dyDescent="0.2">
      <c r="D1083" s="177"/>
    </row>
    <row r="1084" spans="4:4" x14ac:dyDescent="0.2">
      <c r="D1084" s="177"/>
    </row>
    <row r="1085" spans="4:4" x14ac:dyDescent="0.2">
      <c r="D1085" s="177"/>
    </row>
    <row r="1086" spans="4:4" x14ac:dyDescent="0.2">
      <c r="D1086" s="177"/>
    </row>
    <row r="1087" spans="4:4" x14ac:dyDescent="0.2">
      <c r="D1087" s="177"/>
    </row>
    <row r="1088" spans="4:4" x14ac:dyDescent="0.2">
      <c r="D1088" s="177"/>
    </row>
    <row r="1089" spans="4:4" x14ac:dyDescent="0.2">
      <c r="D1089" s="177"/>
    </row>
    <row r="1090" spans="4:4" x14ac:dyDescent="0.2">
      <c r="D1090" s="177"/>
    </row>
    <row r="1091" spans="4:4" x14ac:dyDescent="0.2">
      <c r="D1091" s="177"/>
    </row>
    <row r="1092" spans="4:4" x14ac:dyDescent="0.2">
      <c r="D1092" s="177"/>
    </row>
    <row r="1093" spans="4:4" x14ac:dyDescent="0.2">
      <c r="D1093" s="177"/>
    </row>
    <row r="1094" spans="4:4" x14ac:dyDescent="0.2">
      <c r="D1094" s="177"/>
    </row>
    <row r="1095" spans="4:4" x14ac:dyDescent="0.2">
      <c r="D1095" s="177"/>
    </row>
    <row r="1096" spans="4:4" x14ac:dyDescent="0.2">
      <c r="D1096" s="177"/>
    </row>
    <row r="1097" spans="4:4" x14ac:dyDescent="0.2">
      <c r="D1097" s="177"/>
    </row>
    <row r="1098" spans="4:4" x14ac:dyDescent="0.2">
      <c r="D1098" s="177"/>
    </row>
    <row r="1099" spans="4:4" x14ac:dyDescent="0.2">
      <c r="D1099" s="177"/>
    </row>
    <row r="1100" spans="4:4" x14ac:dyDescent="0.2">
      <c r="D1100" s="177"/>
    </row>
    <row r="1101" spans="4:4" x14ac:dyDescent="0.2">
      <c r="D1101" s="177"/>
    </row>
    <row r="1102" spans="4:4" x14ac:dyDescent="0.2">
      <c r="D1102" s="177"/>
    </row>
    <row r="1103" spans="4:4" x14ac:dyDescent="0.2">
      <c r="D1103" s="177"/>
    </row>
    <row r="1104" spans="4:4" x14ac:dyDescent="0.2">
      <c r="D1104" s="177"/>
    </row>
    <row r="1105" spans="4:4" x14ac:dyDescent="0.2">
      <c r="D1105" s="177"/>
    </row>
    <row r="1106" spans="4:4" x14ac:dyDescent="0.2">
      <c r="D1106" s="177"/>
    </row>
    <row r="1107" spans="4:4" x14ac:dyDescent="0.2">
      <c r="D1107" s="177"/>
    </row>
    <row r="1108" spans="4:4" x14ac:dyDescent="0.2">
      <c r="D1108" s="177"/>
    </row>
    <row r="1109" spans="4:4" x14ac:dyDescent="0.2">
      <c r="D1109" s="177"/>
    </row>
    <row r="1110" spans="4:4" x14ac:dyDescent="0.2">
      <c r="D1110" s="177"/>
    </row>
    <row r="1111" spans="4:4" x14ac:dyDescent="0.2">
      <c r="D1111" s="177"/>
    </row>
    <row r="1112" spans="4:4" x14ac:dyDescent="0.2">
      <c r="D1112" s="177"/>
    </row>
    <row r="1113" spans="4:4" x14ac:dyDescent="0.2">
      <c r="D1113" s="177"/>
    </row>
    <row r="1114" spans="4:4" x14ac:dyDescent="0.2">
      <c r="D1114" s="177"/>
    </row>
    <row r="1115" spans="4:4" x14ac:dyDescent="0.2">
      <c r="D1115" s="177"/>
    </row>
    <row r="1116" spans="4:4" x14ac:dyDescent="0.2">
      <c r="D1116" s="177"/>
    </row>
    <row r="1117" spans="4:4" x14ac:dyDescent="0.2">
      <c r="D1117" s="177"/>
    </row>
    <row r="1118" spans="4:4" x14ac:dyDescent="0.2">
      <c r="D1118" s="177"/>
    </row>
    <row r="1119" spans="4:4" x14ac:dyDescent="0.2">
      <c r="D1119" s="177"/>
    </row>
    <row r="1120" spans="4:4" x14ac:dyDescent="0.2">
      <c r="D1120" s="177"/>
    </row>
    <row r="1121" spans="4:4" x14ac:dyDescent="0.2">
      <c r="D1121" s="177"/>
    </row>
    <row r="1122" spans="4:4" x14ac:dyDescent="0.2">
      <c r="D1122" s="177"/>
    </row>
    <row r="1123" spans="4:4" x14ac:dyDescent="0.2">
      <c r="D1123" s="177"/>
    </row>
    <row r="1124" spans="4:4" x14ac:dyDescent="0.2">
      <c r="D1124" s="177"/>
    </row>
    <row r="1125" spans="4:4" x14ac:dyDescent="0.2">
      <c r="D1125" s="177"/>
    </row>
    <row r="1126" spans="4:4" x14ac:dyDescent="0.2">
      <c r="D1126" s="177"/>
    </row>
    <row r="1127" spans="4:4" x14ac:dyDescent="0.2">
      <c r="D1127" s="177"/>
    </row>
    <row r="1128" spans="4:4" x14ac:dyDescent="0.2">
      <c r="D1128" s="177"/>
    </row>
    <row r="1129" spans="4:4" x14ac:dyDescent="0.2">
      <c r="D1129" s="177"/>
    </row>
    <row r="1130" spans="4:4" x14ac:dyDescent="0.2">
      <c r="D1130" s="177"/>
    </row>
    <row r="1131" spans="4:4" x14ac:dyDescent="0.2">
      <c r="D1131" s="177"/>
    </row>
    <row r="1132" spans="4:4" x14ac:dyDescent="0.2">
      <c r="D1132" s="177"/>
    </row>
    <row r="1133" spans="4:4" x14ac:dyDescent="0.2">
      <c r="D1133" s="177"/>
    </row>
    <row r="1134" spans="4:4" x14ac:dyDescent="0.2">
      <c r="D1134" s="177"/>
    </row>
    <row r="1135" spans="4:4" x14ac:dyDescent="0.2">
      <c r="D1135" s="177"/>
    </row>
    <row r="1136" spans="4:4" x14ac:dyDescent="0.2">
      <c r="D1136" s="177"/>
    </row>
    <row r="1137" spans="4:4" x14ac:dyDescent="0.2">
      <c r="D1137" s="177"/>
    </row>
    <row r="1138" spans="4:4" x14ac:dyDescent="0.2">
      <c r="D1138" s="177"/>
    </row>
    <row r="1139" spans="4:4" x14ac:dyDescent="0.2">
      <c r="D1139" s="177"/>
    </row>
    <row r="1140" spans="4:4" x14ac:dyDescent="0.2">
      <c r="D1140" s="177"/>
    </row>
    <row r="1141" spans="4:4" x14ac:dyDescent="0.2">
      <c r="D1141" s="177"/>
    </row>
    <row r="1142" spans="4:4" x14ac:dyDescent="0.2">
      <c r="D1142" s="177"/>
    </row>
    <row r="1143" spans="4:4" x14ac:dyDescent="0.2">
      <c r="D1143" s="177"/>
    </row>
    <row r="1144" spans="4:4" x14ac:dyDescent="0.2">
      <c r="D1144" s="177"/>
    </row>
    <row r="1145" spans="4:4" x14ac:dyDescent="0.2">
      <c r="D1145" s="177"/>
    </row>
    <row r="1146" spans="4:4" x14ac:dyDescent="0.2">
      <c r="D1146" s="177"/>
    </row>
    <row r="1147" spans="4:4" x14ac:dyDescent="0.2">
      <c r="D1147" s="177"/>
    </row>
    <row r="1148" spans="4:4" x14ac:dyDescent="0.2">
      <c r="D1148" s="177"/>
    </row>
    <row r="1149" spans="4:4" x14ac:dyDescent="0.2">
      <c r="D1149" s="177"/>
    </row>
    <row r="1150" spans="4:4" x14ac:dyDescent="0.2">
      <c r="D1150" s="177"/>
    </row>
    <row r="1151" spans="4:4" x14ac:dyDescent="0.2">
      <c r="D1151" s="177"/>
    </row>
    <row r="1152" spans="4:4" x14ac:dyDescent="0.2">
      <c r="D1152" s="177"/>
    </row>
    <row r="1153" spans="4:4" x14ac:dyDescent="0.2">
      <c r="D1153" s="177"/>
    </row>
    <row r="1154" spans="4:4" x14ac:dyDescent="0.2">
      <c r="D1154" s="177"/>
    </row>
    <row r="1155" spans="4:4" x14ac:dyDescent="0.2">
      <c r="D1155" s="177"/>
    </row>
    <row r="1156" spans="4:4" x14ac:dyDescent="0.2">
      <c r="D1156" s="177"/>
    </row>
    <row r="1157" spans="4:4" x14ac:dyDescent="0.2">
      <c r="D1157" s="177"/>
    </row>
    <row r="1158" spans="4:4" x14ac:dyDescent="0.2">
      <c r="D1158" s="177"/>
    </row>
    <row r="1159" spans="4:4" x14ac:dyDescent="0.2">
      <c r="D1159" s="177"/>
    </row>
    <row r="1160" spans="4:4" x14ac:dyDescent="0.2">
      <c r="D1160" s="177"/>
    </row>
    <row r="1161" spans="4:4" x14ac:dyDescent="0.2">
      <c r="D1161" s="177"/>
    </row>
    <row r="1162" spans="4:4" x14ac:dyDescent="0.2">
      <c r="D1162" s="177"/>
    </row>
    <row r="1163" spans="4:4" x14ac:dyDescent="0.2">
      <c r="D1163" s="177"/>
    </row>
    <row r="1164" spans="4:4" x14ac:dyDescent="0.2">
      <c r="D1164" s="177"/>
    </row>
    <row r="1165" spans="4:4" x14ac:dyDescent="0.2">
      <c r="D1165" s="177"/>
    </row>
    <row r="1166" spans="4:4" x14ac:dyDescent="0.2">
      <c r="D1166" s="177"/>
    </row>
    <row r="1167" spans="4:4" x14ac:dyDescent="0.2">
      <c r="D1167" s="177"/>
    </row>
    <row r="1168" spans="4:4" x14ac:dyDescent="0.2">
      <c r="D1168" s="177"/>
    </row>
    <row r="1169" spans="4:4" x14ac:dyDescent="0.2">
      <c r="D1169" s="177"/>
    </row>
    <row r="1170" spans="4:4" x14ac:dyDescent="0.2">
      <c r="D1170" s="177"/>
    </row>
    <row r="1171" spans="4:4" x14ac:dyDescent="0.2">
      <c r="D1171" s="177"/>
    </row>
    <row r="1172" spans="4:4" x14ac:dyDescent="0.2">
      <c r="D1172" s="177"/>
    </row>
    <row r="1173" spans="4:4" x14ac:dyDescent="0.2">
      <c r="D1173" s="177"/>
    </row>
    <row r="1174" spans="4:4" x14ac:dyDescent="0.2">
      <c r="D1174" s="177"/>
    </row>
    <row r="1175" spans="4:4" x14ac:dyDescent="0.2">
      <c r="D1175" s="177"/>
    </row>
    <row r="1176" spans="4:4" x14ac:dyDescent="0.2">
      <c r="D1176" s="177"/>
    </row>
    <row r="1177" spans="4:4" x14ac:dyDescent="0.2">
      <c r="D1177" s="177"/>
    </row>
    <row r="1178" spans="4:4" x14ac:dyDescent="0.2">
      <c r="D1178" s="177"/>
    </row>
    <row r="1179" spans="4:4" x14ac:dyDescent="0.2">
      <c r="D1179" s="177"/>
    </row>
    <row r="1180" spans="4:4" x14ac:dyDescent="0.2">
      <c r="D1180" s="177"/>
    </row>
    <row r="1181" spans="4:4" x14ac:dyDescent="0.2">
      <c r="D1181" s="177"/>
    </row>
    <row r="1182" spans="4:4" x14ac:dyDescent="0.2">
      <c r="D1182" s="177"/>
    </row>
    <row r="1183" spans="4:4" x14ac:dyDescent="0.2">
      <c r="D1183" s="177"/>
    </row>
    <row r="1184" spans="4:4" x14ac:dyDescent="0.2">
      <c r="D1184" s="177"/>
    </row>
    <row r="1185" spans="4:4" x14ac:dyDescent="0.2">
      <c r="D1185" s="177"/>
    </row>
    <row r="1186" spans="4:4" x14ac:dyDescent="0.2">
      <c r="D1186" s="177"/>
    </row>
    <row r="1187" spans="4:4" x14ac:dyDescent="0.2">
      <c r="D1187" s="177"/>
    </row>
    <row r="1188" spans="4:4" x14ac:dyDescent="0.2">
      <c r="D1188" s="177"/>
    </row>
    <row r="1189" spans="4:4" x14ac:dyDescent="0.2">
      <c r="D1189" s="177"/>
    </row>
    <row r="1190" spans="4:4" x14ac:dyDescent="0.2">
      <c r="D1190" s="177"/>
    </row>
    <row r="1191" spans="4:4" x14ac:dyDescent="0.2">
      <c r="D1191" s="177"/>
    </row>
    <row r="1192" spans="4:4" x14ac:dyDescent="0.2">
      <c r="D1192" s="177"/>
    </row>
    <row r="1193" spans="4:4" x14ac:dyDescent="0.2">
      <c r="D1193" s="177"/>
    </row>
    <row r="1194" spans="4:4" x14ac:dyDescent="0.2">
      <c r="D1194" s="177"/>
    </row>
    <row r="1195" spans="4:4" x14ac:dyDescent="0.2">
      <c r="D1195" s="177"/>
    </row>
    <row r="1196" spans="4:4" x14ac:dyDescent="0.2">
      <c r="D1196" s="177"/>
    </row>
    <row r="1197" spans="4:4" x14ac:dyDescent="0.2">
      <c r="D1197" s="177"/>
    </row>
    <row r="1198" spans="4:4" x14ac:dyDescent="0.2">
      <c r="D1198" s="177"/>
    </row>
    <row r="1199" spans="4:4" x14ac:dyDescent="0.2">
      <c r="D1199" s="177"/>
    </row>
    <row r="1200" spans="4:4" x14ac:dyDescent="0.2">
      <c r="D1200" s="177"/>
    </row>
    <row r="1201" spans="4:4" x14ac:dyDescent="0.2">
      <c r="D1201" s="177"/>
    </row>
    <row r="1202" spans="4:4" x14ac:dyDescent="0.2">
      <c r="D1202" s="177"/>
    </row>
    <row r="1203" spans="4:4" x14ac:dyDescent="0.2">
      <c r="D1203" s="177"/>
    </row>
    <row r="1204" spans="4:4" x14ac:dyDescent="0.2">
      <c r="D1204" s="177"/>
    </row>
    <row r="1205" spans="4:4" x14ac:dyDescent="0.2">
      <c r="D1205" s="177"/>
    </row>
    <row r="1206" spans="4:4" x14ac:dyDescent="0.2">
      <c r="D1206" s="177"/>
    </row>
    <row r="1207" spans="4:4" x14ac:dyDescent="0.2">
      <c r="D1207" s="177"/>
    </row>
    <row r="1208" spans="4:4" x14ac:dyDescent="0.2">
      <c r="D1208" s="177"/>
    </row>
    <row r="1209" spans="4:4" x14ac:dyDescent="0.2">
      <c r="D1209" s="177"/>
    </row>
    <row r="1210" spans="4:4" x14ac:dyDescent="0.2">
      <c r="D1210" s="177"/>
    </row>
    <row r="1211" spans="4:4" x14ac:dyDescent="0.2">
      <c r="D1211" s="177"/>
    </row>
    <row r="1212" spans="4:4" x14ac:dyDescent="0.2">
      <c r="D1212" s="177"/>
    </row>
    <row r="1213" spans="4:4" x14ac:dyDescent="0.2">
      <c r="D1213" s="177"/>
    </row>
    <row r="1214" spans="4:4" x14ac:dyDescent="0.2">
      <c r="D1214" s="177"/>
    </row>
    <row r="1215" spans="4:4" x14ac:dyDescent="0.2">
      <c r="D1215" s="177"/>
    </row>
    <row r="1216" spans="4:4" x14ac:dyDescent="0.2">
      <c r="D1216" s="177"/>
    </row>
    <row r="1217" spans="4:4" x14ac:dyDescent="0.2">
      <c r="D1217" s="177"/>
    </row>
    <row r="1218" spans="4:4" x14ac:dyDescent="0.2">
      <c r="D1218" s="177"/>
    </row>
    <row r="1219" spans="4:4" x14ac:dyDescent="0.2">
      <c r="D1219" s="177"/>
    </row>
    <row r="1220" spans="4:4" x14ac:dyDescent="0.2">
      <c r="D1220" s="177"/>
    </row>
    <row r="1221" spans="4:4" x14ac:dyDescent="0.2">
      <c r="D1221" s="177"/>
    </row>
    <row r="1222" spans="4:4" x14ac:dyDescent="0.2">
      <c r="D1222" s="177"/>
    </row>
    <row r="1223" spans="4:4" x14ac:dyDescent="0.2">
      <c r="D1223" s="177"/>
    </row>
    <row r="1224" spans="4:4" x14ac:dyDescent="0.2">
      <c r="D1224" s="177"/>
    </row>
    <row r="1225" spans="4:4" x14ac:dyDescent="0.2">
      <c r="D1225" s="177"/>
    </row>
    <row r="1226" spans="4:4" x14ac:dyDescent="0.2">
      <c r="D1226" s="177"/>
    </row>
    <row r="1227" spans="4:4" x14ac:dyDescent="0.2">
      <c r="D1227" s="177"/>
    </row>
    <row r="1228" spans="4:4" x14ac:dyDescent="0.2">
      <c r="D1228" s="177"/>
    </row>
    <row r="1229" spans="4:4" x14ac:dyDescent="0.2">
      <c r="D1229" s="177"/>
    </row>
    <row r="1230" spans="4:4" x14ac:dyDescent="0.2">
      <c r="D1230" s="177"/>
    </row>
    <row r="1231" spans="4:4" x14ac:dyDescent="0.2">
      <c r="D1231" s="177"/>
    </row>
    <row r="1232" spans="4:4" x14ac:dyDescent="0.2">
      <c r="D1232" s="177"/>
    </row>
    <row r="1233" spans="4:4" x14ac:dyDescent="0.2">
      <c r="D1233" s="177"/>
    </row>
    <row r="1234" spans="4:4" x14ac:dyDescent="0.2">
      <c r="D1234" s="177"/>
    </row>
    <row r="1235" spans="4:4" x14ac:dyDescent="0.2">
      <c r="D1235" s="177"/>
    </row>
    <row r="1236" spans="4:4" x14ac:dyDescent="0.2">
      <c r="D1236" s="177"/>
    </row>
    <row r="1237" spans="4:4" x14ac:dyDescent="0.2">
      <c r="D1237" s="177"/>
    </row>
    <row r="1238" spans="4:4" x14ac:dyDescent="0.2">
      <c r="D1238" s="177"/>
    </row>
    <row r="1239" spans="4:4" x14ac:dyDescent="0.2">
      <c r="D1239" s="177"/>
    </row>
    <row r="1240" spans="4:4" x14ac:dyDescent="0.2">
      <c r="D1240" s="177"/>
    </row>
    <row r="1241" spans="4:4" x14ac:dyDescent="0.2">
      <c r="D1241" s="177"/>
    </row>
    <row r="1242" spans="4:4" x14ac:dyDescent="0.2">
      <c r="D1242" s="177"/>
    </row>
    <row r="1243" spans="4:4" x14ac:dyDescent="0.2">
      <c r="D1243" s="177"/>
    </row>
    <row r="1244" spans="4:4" x14ac:dyDescent="0.2">
      <c r="D1244" s="177"/>
    </row>
    <row r="1245" spans="4:4" x14ac:dyDescent="0.2">
      <c r="D1245" s="177"/>
    </row>
    <row r="1246" spans="4:4" x14ac:dyDescent="0.2">
      <c r="D1246" s="177"/>
    </row>
    <row r="1247" spans="4:4" x14ac:dyDescent="0.2">
      <c r="D1247" s="177"/>
    </row>
    <row r="1248" spans="4:4" x14ac:dyDescent="0.2">
      <c r="D1248" s="177"/>
    </row>
    <row r="1249" spans="4:4" x14ac:dyDescent="0.2">
      <c r="D1249" s="177"/>
    </row>
    <row r="1250" spans="4:4" x14ac:dyDescent="0.2">
      <c r="D1250" s="177"/>
    </row>
    <row r="1251" spans="4:4" x14ac:dyDescent="0.2">
      <c r="D1251" s="177"/>
    </row>
    <row r="1252" spans="4:4" x14ac:dyDescent="0.2">
      <c r="D1252" s="177"/>
    </row>
    <row r="1253" spans="4:4" x14ac:dyDescent="0.2">
      <c r="D1253" s="177"/>
    </row>
    <row r="1254" spans="4:4" x14ac:dyDescent="0.2">
      <c r="D1254" s="177"/>
    </row>
    <row r="1255" spans="4:4" x14ac:dyDescent="0.2">
      <c r="D1255" s="177"/>
    </row>
    <row r="1256" spans="4:4" x14ac:dyDescent="0.2">
      <c r="D1256" s="177"/>
    </row>
    <row r="1257" spans="4:4" x14ac:dyDescent="0.2">
      <c r="D1257" s="177"/>
    </row>
    <row r="1258" spans="4:4" x14ac:dyDescent="0.2">
      <c r="D1258" s="177"/>
    </row>
    <row r="1259" spans="4:4" x14ac:dyDescent="0.2">
      <c r="D1259" s="177"/>
    </row>
    <row r="1260" spans="4:4" x14ac:dyDescent="0.2">
      <c r="D1260" s="177"/>
    </row>
    <row r="1261" spans="4:4" x14ac:dyDescent="0.2">
      <c r="D1261" s="177"/>
    </row>
    <row r="1262" spans="4:4" x14ac:dyDescent="0.2">
      <c r="D1262" s="177"/>
    </row>
    <row r="1263" spans="4:4" x14ac:dyDescent="0.2">
      <c r="D1263" s="177"/>
    </row>
    <row r="1264" spans="4:4" x14ac:dyDescent="0.2">
      <c r="D1264" s="177"/>
    </row>
    <row r="1265" spans="4:4" x14ac:dyDescent="0.2">
      <c r="D1265" s="177"/>
    </row>
    <row r="1266" spans="4:4" x14ac:dyDescent="0.2">
      <c r="D1266" s="177"/>
    </row>
    <row r="1267" spans="4:4" x14ac:dyDescent="0.2">
      <c r="D1267" s="177"/>
    </row>
    <row r="1268" spans="4:4" x14ac:dyDescent="0.2">
      <c r="D1268" s="177"/>
    </row>
    <row r="1269" spans="4:4" x14ac:dyDescent="0.2">
      <c r="D1269" s="177"/>
    </row>
    <row r="1270" spans="4:4" x14ac:dyDescent="0.2">
      <c r="D1270" s="177"/>
    </row>
    <row r="1271" spans="4:4" x14ac:dyDescent="0.2">
      <c r="D1271" s="177"/>
    </row>
    <row r="1272" spans="4:4" x14ac:dyDescent="0.2">
      <c r="D1272" s="177"/>
    </row>
    <row r="1273" spans="4:4" x14ac:dyDescent="0.2">
      <c r="D1273" s="177"/>
    </row>
    <row r="1274" spans="4:4" x14ac:dyDescent="0.2">
      <c r="D1274" s="177"/>
    </row>
    <row r="1275" spans="4:4" x14ac:dyDescent="0.2">
      <c r="D1275" s="177"/>
    </row>
    <row r="1276" spans="4:4" x14ac:dyDescent="0.2">
      <c r="D1276" s="177"/>
    </row>
    <row r="1277" spans="4:4" x14ac:dyDescent="0.2">
      <c r="D1277" s="177"/>
    </row>
    <row r="1278" spans="4:4" x14ac:dyDescent="0.2">
      <c r="D1278" s="177"/>
    </row>
    <row r="1279" spans="4:4" x14ac:dyDescent="0.2">
      <c r="D1279" s="177"/>
    </row>
    <row r="1280" spans="4:4" x14ac:dyDescent="0.2">
      <c r="D1280" s="177"/>
    </row>
    <row r="1281" spans="4:4" x14ac:dyDescent="0.2">
      <c r="D1281" s="177"/>
    </row>
    <row r="1282" spans="4:4" x14ac:dyDescent="0.2">
      <c r="D1282" s="177"/>
    </row>
    <row r="1283" spans="4:4" x14ac:dyDescent="0.2">
      <c r="D1283" s="177"/>
    </row>
    <row r="1284" spans="4:4" x14ac:dyDescent="0.2">
      <c r="D1284" s="177"/>
    </row>
    <row r="1285" spans="4:4" x14ac:dyDescent="0.2">
      <c r="D1285" s="177"/>
    </row>
    <row r="1286" spans="4:4" x14ac:dyDescent="0.2">
      <c r="D1286" s="177"/>
    </row>
    <row r="1287" spans="4:4" x14ac:dyDescent="0.2">
      <c r="D1287" s="177"/>
    </row>
    <row r="1288" spans="4:4" x14ac:dyDescent="0.2">
      <c r="D1288" s="177"/>
    </row>
    <row r="1289" spans="4:4" x14ac:dyDescent="0.2">
      <c r="D1289" s="177"/>
    </row>
    <row r="1290" spans="4:4" x14ac:dyDescent="0.2">
      <c r="D1290" s="177"/>
    </row>
    <row r="1291" spans="4:4" x14ac:dyDescent="0.2">
      <c r="D1291" s="177"/>
    </row>
    <row r="1292" spans="4:4" x14ac:dyDescent="0.2">
      <c r="D1292" s="177"/>
    </row>
    <row r="1293" spans="4:4" x14ac:dyDescent="0.2">
      <c r="D1293" s="177"/>
    </row>
    <row r="1294" spans="4:4" x14ac:dyDescent="0.2">
      <c r="D1294" s="177"/>
    </row>
    <row r="1295" spans="4:4" x14ac:dyDescent="0.2">
      <c r="D1295" s="177"/>
    </row>
    <row r="1296" spans="4:4" x14ac:dyDescent="0.2">
      <c r="D1296" s="177"/>
    </row>
    <row r="1297" spans="4:4" x14ac:dyDescent="0.2">
      <c r="D1297" s="177"/>
    </row>
    <row r="1298" spans="4:4" x14ac:dyDescent="0.2">
      <c r="D1298" s="177"/>
    </row>
    <row r="1299" spans="4:4" x14ac:dyDescent="0.2">
      <c r="D1299" s="177"/>
    </row>
    <row r="1300" spans="4:4" x14ac:dyDescent="0.2">
      <c r="D1300" s="177"/>
    </row>
    <row r="1301" spans="4:4" x14ac:dyDescent="0.2">
      <c r="D1301" s="177"/>
    </row>
    <row r="1302" spans="4:4" x14ac:dyDescent="0.2">
      <c r="D1302" s="177"/>
    </row>
    <row r="1303" spans="4:4" x14ac:dyDescent="0.2">
      <c r="D1303" s="177"/>
    </row>
    <row r="1304" spans="4:4" x14ac:dyDescent="0.2">
      <c r="D1304" s="177"/>
    </row>
    <row r="1305" spans="4:4" x14ac:dyDescent="0.2">
      <c r="D1305" s="177"/>
    </row>
    <row r="1306" spans="4:4" x14ac:dyDescent="0.2">
      <c r="D1306" s="177"/>
    </row>
    <row r="1307" spans="4:4" x14ac:dyDescent="0.2">
      <c r="D1307" s="177"/>
    </row>
    <row r="1308" spans="4:4" x14ac:dyDescent="0.2">
      <c r="D1308" s="177"/>
    </row>
    <row r="1309" spans="4:4" x14ac:dyDescent="0.2">
      <c r="D1309" s="177"/>
    </row>
    <row r="1310" spans="4:4" x14ac:dyDescent="0.2">
      <c r="D1310" s="177"/>
    </row>
    <row r="1311" spans="4:4" x14ac:dyDescent="0.2">
      <c r="D1311" s="177"/>
    </row>
    <row r="1312" spans="4:4" x14ac:dyDescent="0.2">
      <c r="D1312" s="177"/>
    </row>
    <row r="1313" spans="4:4" x14ac:dyDescent="0.2">
      <c r="D1313" s="177"/>
    </row>
    <row r="1314" spans="4:4" x14ac:dyDescent="0.2">
      <c r="D1314" s="177"/>
    </row>
    <row r="1315" spans="4:4" x14ac:dyDescent="0.2">
      <c r="D1315" s="177"/>
    </row>
    <row r="1316" spans="4:4" x14ac:dyDescent="0.2">
      <c r="D1316" s="177"/>
    </row>
    <row r="1317" spans="4:4" x14ac:dyDescent="0.2">
      <c r="D1317" s="177"/>
    </row>
    <row r="1318" spans="4:4" x14ac:dyDescent="0.2">
      <c r="D1318" s="177"/>
    </row>
    <row r="1319" spans="4:4" x14ac:dyDescent="0.2">
      <c r="D1319" s="177"/>
    </row>
    <row r="1320" spans="4:4" x14ac:dyDescent="0.2">
      <c r="D1320" s="177"/>
    </row>
    <row r="1321" spans="4:4" x14ac:dyDescent="0.2">
      <c r="D1321" s="177"/>
    </row>
    <row r="1322" spans="4:4" x14ac:dyDescent="0.2">
      <c r="D1322" s="177"/>
    </row>
    <row r="1323" spans="4:4" x14ac:dyDescent="0.2">
      <c r="D1323" s="177"/>
    </row>
    <row r="1324" spans="4:4" x14ac:dyDescent="0.2">
      <c r="D1324" s="177"/>
    </row>
    <row r="1325" spans="4:4" x14ac:dyDescent="0.2">
      <c r="D1325" s="177"/>
    </row>
    <row r="1326" spans="4:4" x14ac:dyDescent="0.2">
      <c r="D1326" s="177"/>
    </row>
    <row r="1327" spans="4:4" x14ac:dyDescent="0.2">
      <c r="D1327" s="177"/>
    </row>
    <row r="1328" spans="4:4" x14ac:dyDescent="0.2">
      <c r="D1328" s="177"/>
    </row>
    <row r="1329" spans="4:4" x14ac:dyDescent="0.2">
      <c r="D1329" s="177"/>
    </row>
    <row r="1330" spans="4:4" x14ac:dyDescent="0.2">
      <c r="D1330" s="177"/>
    </row>
    <row r="1331" spans="4:4" x14ac:dyDescent="0.2">
      <c r="D1331" s="177"/>
    </row>
    <row r="1332" spans="4:4" x14ac:dyDescent="0.2">
      <c r="D1332" s="177"/>
    </row>
    <row r="1333" spans="4:4" x14ac:dyDescent="0.2">
      <c r="D1333" s="177"/>
    </row>
    <row r="1334" spans="4:4" x14ac:dyDescent="0.2">
      <c r="D1334" s="177"/>
    </row>
    <row r="1335" spans="4:4" x14ac:dyDescent="0.2">
      <c r="D1335" s="177"/>
    </row>
    <row r="1336" spans="4:4" x14ac:dyDescent="0.2">
      <c r="D1336" s="177"/>
    </row>
    <row r="1337" spans="4:4" x14ac:dyDescent="0.2">
      <c r="D1337" s="177"/>
    </row>
    <row r="1338" spans="4:4" x14ac:dyDescent="0.2">
      <c r="D1338" s="177"/>
    </row>
    <row r="1339" spans="4:4" x14ac:dyDescent="0.2">
      <c r="D1339" s="177"/>
    </row>
    <row r="1340" spans="4:4" x14ac:dyDescent="0.2">
      <c r="D1340" s="177"/>
    </row>
    <row r="1341" spans="4:4" x14ac:dyDescent="0.2">
      <c r="D1341" s="177"/>
    </row>
    <row r="1342" spans="4:4" x14ac:dyDescent="0.2">
      <c r="D1342" s="177"/>
    </row>
    <row r="1343" spans="4:4" x14ac:dyDescent="0.2">
      <c r="D1343" s="177"/>
    </row>
    <row r="1344" spans="4:4" x14ac:dyDescent="0.2">
      <c r="D1344" s="177"/>
    </row>
    <row r="1345" spans="4:4" x14ac:dyDescent="0.2">
      <c r="D1345" s="177"/>
    </row>
    <row r="1346" spans="4:4" x14ac:dyDescent="0.2">
      <c r="D1346" s="177"/>
    </row>
    <row r="1347" spans="4:4" x14ac:dyDescent="0.2">
      <c r="D1347" s="177"/>
    </row>
    <row r="1348" spans="4:4" x14ac:dyDescent="0.2">
      <c r="D1348" s="177"/>
    </row>
    <row r="1349" spans="4:4" x14ac:dyDescent="0.2">
      <c r="D1349" s="177"/>
    </row>
    <row r="1350" spans="4:4" x14ac:dyDescent="0.2">
      <c r="D1350" s="177"/>
    </row>
    <row r="1351" spans="4:4" x14ac:dyDescent="0.2">
      <c r="D1351" s="177"/>
    </row>
    <row r="1352" spans="4:4" x14ac:dyDescent="0.2">
      <c r="D1352" s="177"/>
    </row>
    <row r="1353" spans="4:4" x14ac:dyDescent="0.2">
      <c r="D1353" s="177"/>
    </row>
    <row r="1354" spans="4:4" x14ac:dyDescent="0.2">
      <c r="D1354" s="177"/>
    </row>
    <row r="1355" spans="4:4" x14ac:dyDescent="0.2">
      <c r="D1355" s="177"/>
    </row>
    <row r="1356" spans="4:4" x14ac:dyDescent="0.2">
      <c r="D1356" s="177"/>
    </row>
    <row r="1357" spans="4:4" x14ac:dyDescent="0.2">
      <c r="D1357" s="177"/>
    </row>
    <row r="1358" spans="4:4" x14ac:dyDescent="0.2">
      <c r="D1358" s="177"/>
    </row>
    <row r="1359" spans="4:4" x14ac:dyDescent="0.2">
      <c r="D1359" s="177"/>
    </row>
    <row r="1360" spans="4:4" x14ac:dyDescent="0.2">
      <c r="D1360" s="177"/>
    </row>
    <row r="1361" spans="4:4" x14ac:dyDescent="0.2">
      <c r="D1361" s="177"/>
    </row>
    <row r="1362" spans="4:4" x14ac:dyDescent="0.2">
      <c r="D1362" s="177"/>
    </row>
    <row r="1363" spans="4:4" x14ac:dyDescent="0.2">
      <c r="D1363" s="177"/>
    </row>
    <row r="1364" spans="4:4" x14ac:dyDescent="0.2">
      <c r="D1364" s="177"/>
    </row>
    <row r="1365" spans="4:4" x14ac:dyDescent="0.2">
      <c r="D1365" s="177"/>
    </row>
    <row r="1366" spans="4:4" x14ac:dyDescent="0.2">
      <c r="D1366" s="177"/>
    </row>
    <row r="1367" spans="4:4" x14ac:dyDescent="0.2">
      <c r="D1367" s="177"/>
    </row>
    <row r="1368" spans="4:4" x14ac:dyDescent="0.2">
      <c r="D1368" s="177"/>
    </row>
    <row r="1369" spans="4:4" x14ac:dyDescent="0.2">
      <c r="D1369" s="177"/>
    </row>
    <row r="1370" spans="4:4" x14ac:dyDescent="0.2">
      <c r="D1370" s="177"/>
    </row>
    <row r="1371" spans="4:4" x14ac:dyDescent="0.2">
      <c r="D1371" s="177"/>
    </row>
    <row r="1372" spans="4:4" x14ac:dyDescent="0.2">
      <c r="D1372" s="177"/>
    </row>
    <row r="1373" spans="4:4" x14ac:dyDescent="0.2">
      <c r="D1373" s="177"/>
    </row>
    <row r="1374" spans="4:4" x14ac:dyDescent="0.2">
      <c r="D1374" s="177"/>
    </row>
    <row r="1375" spans="4:4" x14ac:dyDescent="0.2">
      <c r="D1375" s="177"/>
    </row>
    <row r="1376" spans="4:4" x14ac:dyDescent="0.2">
      <c r="D1376" s="177"/>
    </row>
    <row r="1377" spans="4:4" x14ac:dyDescent="0.2">
      <c r="D1377" s="177"/>
    </row>
    <row r="1378" spans="4:4" x14ac:dyDescent="0.2">
      <c r="D1378" s="177"/>
    </row>
    <row r="1379" spans="4:4" x14ac:dyDescent="0.2">
      <c r="D1379" s="177"/>
    </row>
    <row r="1380" spans="4:4" x14ac:dyDescent="0.2">
      <c r="D1380" s="177"/>
    </row>
    <row r="1381" spans="4:4" x14ac:dyDescent="0.2">
      <c r="D1381" s="177"/>
    </row>
    <row r="1382" spans="4:4" x14ac:dyDescent="0.2">
      <c r="D1382" s="177"/>
    </row>
    <row r="1383" spans="4:4" x14ac:dyDescent="0.2">
      <c r="D1383" s="177"/>
    </row>
    <row r="1384" spans="4:4" x14ac:dyDescent="0.2">
      <c r="D1384" s="177"/>
    </row>
    <row r="1385" spans="4:4" x14ac:dyDescent="0.2">
      <c r="D1385" s="177"/>
    </row>
    <row r="1386" spans="4:4" x14ac:dyDescent="0.2">
      <c r="D1386" s="177"/>
    </row>
    <row r="1387" spans="4:4" x14ac:dyDescent="0.2">
      <c r="D1387" s="177"/>
    </row>
    <row r="1388" spans="4:4" x14ac:dyDescent="0.2">
      <c r="D1388" s="177"/>
    </row>
    <row r="1389" spans="4:4" x14ac:dyDescent="0.2">
      <c r="D1389" s="177"/>
    </row>
    <row r="1390" spans="4:4" x14ac:dyDescent="0.2">
      <c r="D1390" s="177"/>
    </row>
    <row r="1391" spans="4:4" x14ac:dyDescent="0.2">
      <c r="D1391" s="177"/>
    </row>
    <row r="1392" spans="4:4" x14ac:dyDescent="0.2">
      <c r="D1392" s="177"/>
    </row>
    <row r="1393" spans="4:4" x14ac:dyDescent="0.2">
      <c r="D1393" s="177"/>
    </row>
    <row r="1394" spans="4:4" x14ac:dyDescent="0.2">
      <c r="D1394" s="177"/>
    </row>
    <row r="1395" spans="4:4" x14ac:dyDescent="0.2">
      <c r="D1395" s="177"/>
    </row>
    <row r="1396" spans="4:4" x14ac:dyDescent="0.2">
      <c r="D1396" s="177"/>
    </row>
    <row r="1397" spans="4:4" x14ac:dyDescent="0.2">
      <c r="D1397" s="177"/>
    </row>
    <row r="1398" spans="4:4" x14ac:dyDescent="0.2">
      <c r="D1398" s="177"/>
    </row>
    <row r="1399" spans="4:4" x14ac:dyDescent="0.2">
      <c r="D1399" s="177"/>
    </row>
    <row r="1400" spans="4:4" x14ac:dyDescent="0.2">
      <c r="D1400" s="177"/>
    </row>
    <row r="1401" spans="4:4" x14ac:dyDescent="0.2">
      <c r="D1401" s="177"/>
    </row>
    <row r="1402" spans="4:4" x14ac:dyDescent="0.2">
      <c r="D1402" s="177"/>
    </row>
    <row r="1403" spans="4:4" x14ac:dyDescent="0.2">
      <c r="D1403" s="177"/>
    </row>
    <row r="1404" spans="4:4" x14ac:dyDescent="0.2">
      <c r="D1404" s="177"/>
    </row>
    <row r="1405" spans="4:4" x14ac:dyDescent="0.2">
      <c r="D1405" s="177"/>
    </row>
    <row r="1406" spans="4:4" x14ac:dyDescent="0.2">
      <c r="D1406" s="177"/>
    </row>
    <row r="1407" spans="4:4" x14ac:dyDescent="0.2">
      <c r="D1407" s="177"/>
    </row>
    <row r="1408" spans="4:4" x14ac:dyDescent="0.2">
      <c r="D1408" s="177"/>
    </row>
    <row r="1409" spans="4:4" x14ac:dyDescent="0.2">
      <c r="D1409" s="177"/>
    </row>
    <row r="1410" spans="4:4" x14ac:dyDescent="0.2">
      <c r="D1410" s="177"/>
    </row>
    <row r="1411" spans="4:4" x14ac:dyDescent="0.2">
      <c r="D1411" s="177"/>
    </row>
    <row r="1412" spans="4:4" x14ac:dyDescent="0.2">
      <c r="D1412" s="177"/>
    </row>
    <row r="1413" spans="4:4" x14ac:dyDescent="0.2">
      <c r="D1413" s="177"/>
    </row>
    <row r="1414" spans="4:4" x14ac:dyDescent="0.2">
      <c r="D1414" s="177"/>
    </row>
    <row r="1415" spans="4:4" x14ac:dyDescent="0.2">
      <c r="D1415" s="177"/>
    </row>
    <row r="1416" spans="4:4" x14ac:dyDescent="0.2">
      <c r="D1416" s="177"/>
    </row>
    <row r="1417" spans="4:4" x14ac:dyDescent="0.2">
      <c r="D1417" s="177"/>
    </row>
    <row r="1418" spans="4:4" x14ac:dyDescent="0.2">
      <c r="D1418" s="177"/>
    </row>
    <row r="1419" spans="4:4" x14ac:dyDescent="0.2">
      <c r="D1419" s="177"/>
    </row>
    <row r="1420" spans="4:4" x14ac:dyDescent="0.2">
      <c r="D1420" s="177"/>
    </row>
    <row r="1421" spans="4:4" x14ac:dyDescent="0.2">
      <c r="D1421" s="177"/>
    </row>
    <row r="1422" spans="4:4" x14ac:dyDescent="0.2">
      <c r="D1422" s="177"/>
    </row>
    <row r="1423" spans="4:4" x14ac:dyDescent="0.2">
      <c r="D1423" s="177"/>
    </row>
    <row r="1424" spans="4:4" x14ac:dyDescent="0.2">
      <c r="D1424" s="177"/>
    </row>
    <row r="1425" spans="4:4" x14ac:dyDescent="0.2">
      <c r="D1425" s="177"/>
    </row>
    <row r="1426" spans="4:4" x14ac:dyDescent="0.2">
      <c r="D1426" s="177"/>
    </row>
    <row r="1427" spans="4:4" x14ac:dyDescent="0.2">
      <c r="D1427" s="177"/>
    </row>
    <row r="1428" spans="4:4" x14ac:dyDescent="0.2">
      <c r="D1428" s="177"/>
    </row>
    <row r="1429" spans="4:4" x14ac:dyDescent="0.2">
      <c r="D1429" s="177"/>
    </row>
    <row r="1430" spans="4:4" x14ac:dyDescent="0.2">
      <c r="D1430" s="177"/>
    </row>
    <row r="1431" spans="4:4" x14ac:dyDescent="0.2">
      <c r="D1431" s="177"/>
    </row>
    <row r="1432" spans="4:4" x14ac:dyDescent="0.2">
      <c r="D1432" s="177"/>
    </row>
    <row r="1433" spans="4:4" x14ac:dyDescent="0.2">
      <c r="D1433" s="177"/>
    </row>
    <row r="1434" spans="4:4" x14ac:dyDescent="0.2">
      <c r="D1434" s="177"/>
    </row>
    <row r="1435" spans="4:4" x14ac:dyDescent="0.2">
      <c r="D1435" s="177"/>
    </row>
    <row r="1436" spans="4:4" x14ac:dyDescent="0.2">
      <c r="D1436" s="177"/>
    </row>
    <row r="1437" spans="4:4" x14ac:dyDescent="0.2">
      <c r="D1437" s="177"/>
    </row>
    <row r="1438" spans="4:4" x14ac:dyDescent="0.2">
      <c r="D1438" s="177"/>
    </row>
    <row r="1439" spans="4:4" x14ac:dyDescent="0.2">
      <c r="D1439" s="177"/>
    </row>
    <row r="1440" spans="4:4" x14ac:dyDescent="0.2">
      <c r="D1440" s="177"/>
    </row>
    <row r="1441" spans="4:4" x14ac:dyDescent="0.2">
      <c r="D1441" s="177"/>
    </row>
    <row r="1442" spans="4:4" x14ac:dyDescent="0.2">
      <c r="D1442" s="177"/>
    </row>
    <row r="1443" spans="4:4" x14ac:dyDescent="0.2">
      <c r="D1443" s="177"/>
    </row>
    <row r="1444" spans="4:4" x14ac:dyDescent="0.2">
      <c r="D1444" s="177"/>
    </row>
    <row r="1445" spans="4:4" x14ac:dyDescent="0.2">
      <c r="D1445" s="177"/>
    </row>
    <row r="1446" spans="4:4" x14ac:dyDescent="0.2">
      <c r="D1446" s="177"/>
    </row>
    <row r="1447" spans="4:4" x14ac:dyDescent="0.2">
      <c r="D1447" s="177"/>
    </row>
    <row r="1448" spans="4:4" x14ac:dyDescent="0.2">
      <c r="D1448" s="177"/>
    </row>
    <row r="1449" spans="4:4" x14ac:dyDescent="0.2">
      <c r="D1449" s="177"/>
    </row>
    <row r="1450" spans="4:4" x14ac:dyDescent="0.2">
      <c r="D1450" s="177"/>
    </row>
    <row r="1451" spans="4:4" x14ac:dyDescent="0.2">
      <c r="D1451" s="177"/>
    </row>
    <row r="1452" spans="4:4" x14ac:dyDescent="0.2">
      <c r="D1452" s="177"/>
    </row>
    <row r="1453" spans="4:4" x14ac:dyDescent="0.2">
      <c r="D1453" s="177"/>
    </row>
    <row r="1454" spans="4:4" x14ac:dyDescent="0.2">
      <c r="D1454" s="177"/>
    </row>
    <row r="1455" spans="4:4" x14ac:dyDescent="0.2">
      <c r="D1455" s="177"/>
    </row>
    <row r="1456" spans="4:4" x14ac:dyDescent="0.2">
      <c r="D1456" s="177"/>
    </row>
    <row r="1457" spans="4:4" x14ac:dyDescent="0.2">
      <c r="D1457" s="177"/>
    </row>
    <row r="1458" spans="4:4" x14ac:dyDescent="0.2">
      <c r="D1458" s="177"/>
    </row>
    <row r="1459" spans="4:4" x14ac:dyDescent="0.2">
      <c r="D1459" s="177"/>
    </row>
    <row r="1460" spans="4:4" x14ac:dyDescent="0.2">
      <c r="D1460" s="177"/>
    </row>
    <row r="1461" spans="4:4" x14ac:dyDescent="0.2">
      <c r="D1461" s="177"/>
    </row>
    <row r="1462" spans="4:4" x14ac:dyDescent="0.2">
      <c r="D1462" s="177"/>
    </row>
    <row r="1463" spans="4:4" x14ac:dyDescent="0.2">
      <c r="D1463" s="177"/>
    </row>
    <row r="1464" spans="4:4" x14ac:dyDescent="0.2">
      <c r="D1464" s="177"/>
    </row>
    <row r="1465" spans="4:4" x14ac:dyDescent="0.2">
      <c r="D1465" s="177"/>
    </row>
    <row r="1466" spans="4:4" x14ac:dyDescent="0.2">
      <c r="D1466" s="177"/>
    </row>
    <row r="1467" spans="4:4" x14ac:dyDescent="0.2">
      <c r="D1467" s="177"/>
    </row>
    <row r="1468" spans="4:4" x14ac:dyDescent="0.2">
      <c r="D1468" s="177"/>
    </row>
    <row r="1469" spans="4:4" x14ac:dyDescent="0.2">
      <c r="D1469" s="177"/>
    </row>
    <row r="1470" spans="4:4" x14ac:dyDescent="0.2">
      <c r="D1470" s="177"/>
    </row>
    <row r="1471" spans="4:4" x14ac:dyDescent="0.2">
      <c r="D1471" s="177"/>
    </row>
    <row r="1472" spans="4:4" x14ac:dyDescent="0.2">
      <c r="D1472" s="177"/>
    </row>
    <row r="1473" spans="4:4" x14ac:dyDescent="0.2">
      <c r="D1473" s="177"/>
    </row>
    <row r="1474" spans="4:4" x14ac:dyDescent="0.2">
      <c r="D1474" s="177"/>
    </row>
    <row r="1475" spans="4:4" x14ac:dyDescent="0.2">
      <c r="D1475" s="177"/>
    </row>
    <row r="1476" spans="4:4" x14ac:dyDescent="0.2">
      <c r="D1476" s="177"/>
    </row>
    <row r="1477" spans="4:4" x14ac:dyDescent="0.2">
      <c r="D1477" s="177"/>
    </row>
    <row r="1478" spans="4:4" x14ac:dyDescent="0.2">
      <c r="D1478" s="177"/>
    </row>
    <row r="1479" spans="4:4" x14ac:dyDescent="0.2">
      <c r="D1479" s="177"/>
    </row>
    <row r="1480" spans="4:4" x14ac:dyDescent="0.2">
      <c r="D1480" s="177"/>
    </row>
    <row r="1481" spans="4:4" x14ac:dyDescent="0.2">
      <c r="D1481" s="177"/>
    </row>
    <row r="1482" spans="4:4" x14ac:dyDescent="0.2">
      <c r="D1482" s="177"/>
    </row>
    <row r="1483" spans="4:4" x14ac:dyDescent="0.2">
      <c r="D1483" s="177"/>
    </row>
    <row r="1484" spans="4:4" x14ac:dyDescent="0.2">
      <c r="D1484" s="177"/>
    </row>
    <row r="1485" spans="4:4" x14ac:dyDescent="0.2">
      <c r="D1485" s="177"/>
    </row>
    <row r="1486" spans="4:4" x14ac:dyDescent="0.2">
      <c r="D1486" s="177"/>
    </row>
    <row r="1487" spans="4:4" x14ac:dyDescent="0.2">
      <c r="D1487" s="177"/>
    </row>
    <row r="1488" spans="4:4" x14ac:dyDescent="0.2">
      <c r="D1488" s="177"/>
    </row>
    <row r="1489" spans="4:4" x14ac:dyDescent="0.2">
      <c r="D1489" s="177"/>
    </row>
    <row r="1490" spans="4:4" x14ac:dyDescent="0.2">
      <c r="D1490" s="177"/>
    </row>
    <row r="1491" spans="4:4" x14ac:dyDescent="0.2">
      <c r="D1491" s="177"/>
    </row>
    <row r="1492" spans="4:4" x14ac:dyDescent="0.2">
      <c r="D1492" s="177"/>
    </row>
    <row r="1493" spans="4:4" x14ac:dyDescent="0.2">
      <c r="D1493" s="177"/>
    </row>
    <row r="1494" spans="4:4" x14ac:dyDescent="0.2">
      <c r="D1494" s="177"/>
    </row>
    <row r="1495" spans="4:4" x14ac:dyDescent="0.2">
      <c r="D1495" s="177"/>
    </row>
    <row r="1496" spans="4:4" x14ac:dyDescent="0.2">
      <c r="D1496" s="177"/>
    </row>
    <row r="1497" spans="4:4" x14ac:dyDescent="0.2">
      <c r="D1497" s="177"/>
    </row>
    <row r="1498" spans="4:4" x14ac:dyDescent="0.2">
      <c r="D1498" s="177"/>
    </row>
    <row r="1499" spans="4:4" x14ac:dyDescent="0.2">
      <c r="D1499" s="177"/>
    </row>
    <row r="1500" spans="4:4" x14ac:dyDescent="0.2">
      <c r="D1500" s="177"/>
    </row>
    <row r="1501" spans="4:4" x14ac:dyDescent="0.2">
      <c r="D1501" s="177"/>
    </row>
    <row r="1502" spans="4:4" x14ac:dyDescent="0.2">
      <c r="D1502" s="177"/>
    </row>
    <row r="1503" spans="4:4" x14ac:dyDescent="0.2">
      <c r="D1503" s="177"/>
    </row>
    <row r="1504" spans="4:4" x14ac:dyDescent="0.2">
      <c r="D1504" s="177"/>
    </row>
    <row r="1505" spans="4:4" x14ac:dyDescent="0.2">
      <c r="D1505" s="177"/>
    </row>
    <row r="1506" spans="4:4" x14ac:dyDescent="0.2">
      <c r="D1506" s="177"/>
    </row>
    <row r="1507" spans="4:4" x14ac:dyDescent="0.2">
      <c r="D1507" s="177"/>
    </row>
    <row r="1508" spans="4:4" x14ac:dyDescent="0.2">
      <c r="D1508" s="177"/>
    </row>
    <row r="1509" spans="4:4" x14ac:dyDescent="0.2">
      <c r="D1509" s="177"/>
    </row>
    <row r="1510" spans="4:4" x14ac:dyDescent="0.2">
      <c r="D1510" s="177"/>
    </row>
    <row r="1511" spans="4:4" x14ac:dyDescent="0.2">
      <c r="D1511" s="177"/>
    </row>
    <row r="1512" spans="4:4" x14ac:dyDescent="0.2">
      <c r="D1512" s="177"/>
    </row>
    <row r="1513" spans="4:4" x14ac:dyDescent="0.2">
      <c r="D1513" s="177"/>
    </row>
    <row r="1514" spans="4:4" x14ac:dyDescent="0.2">
      <c r="D1514" s="177"/>
    </row>
    <row r="1515" spans="4:4" x14ac:dyDescent="0.2">
      <c r="D1515" s="177"/>
    </row>
    <row r="1516" spans="4:4" x14ac:dyDescent="0.2">
      <c r="D1516" s="177"/>
    </row>
    <row r="1517" spans="4:4" x14ac:dyDescent="0.2">
      <c r="D1517" s="177"/>
    </row>
    <row r="1518" spans="4:4" x14ac:dyDescent="0.2">
      <c r="D1518" s="177"/>
    </row>
    <row r="1519" spans="4:4" x14ac:dyDescent="0.2">
      <c r="D1519" s="177"/>
    </row>
    <row r="1520" spans="4:4" x14ac:dyDescent="0.2">
      <c r="D1520" s="177"/>
    </row>
    <row r="1521" spans="4:4" x14ac:dyDescent="0.2">
      <c r="D1521" s="177"/>
    </row>
    <row r="1522" spans="4:4" x14ac:dyDescent="0.2">
      <c r="D1522" s="177"/>
    </row>
    <row r="1523" spans="4:4" x14ac:dyDescent="0.2">
      <c r="D1523" s="177"/>
    </row>
    <row r="1524" spans="4:4" x14ac:dyDescent="0.2">
      <c r="D1524" s="177"/>
    </row>
    <row r="1525" spans="4:4" x14ac:dyDescent="0.2">
      <c r="D1525" s="177"/>
    </row>
    <row r="1526" spans="4:4" x14ac:dyDescent="0.2">
      <c r="D1526" s="177"/>
    </row>
    <row r="1527" spans="4:4" x14ac:dyDescent="0.2">
      <c r="D1527" s="177"/>
    </row>
    <row r="1528" spans="4:4" x14ac:dyDescent="0.2">
      <c r="D1528" s="177"/>
    </row>
    <row r="1529" spans="4:4" x14ac:dyDescent="0.2">
      <c r="D1529" s="177"/>
    </row>
    <row r="1530" spans="4:4" x14ac:dyDescent="0.2">
      <c r="D1530" s="177"/>
    </row>
    <row r="1531" spans="4:4" x14ac:dyDescent="0.2">
      <c r="D1531" s="177"/>
    </row>
    <row r="1532" spans="4:4" x14ac:dyDescent="0.2">
      <c r="D1532" s="177"/>
    </row>
    <row r="1533" spans="4:4" x14ac:dyDescent="0.2">
      <c r="D1533" s="177"/>
    </row>
    <row r="1534" spans="4:4" x14ac:dyDescent="0.2">
      <c r="D1534" s="177"/>
    </row>
    <row r="1535" spans="4:4" x14ac:dyDescent="0.2">
      <c r="D1535" s="177"/>
    </row>
    <row r="1536" spans="4:4" x14ac:dyDescent="0.2">
      <c r="D1536" s="177"/>
    </row>
    <row r="1537" spans="4:4" x14ac:dyDescent="0.2">
      <c r="D1537" s="177"/>
    </row>
    <row r="1538" spans="4:4" x14ac:dyDescent="0.2">
      <c r="D1538" s="177"/>
    </row>
    <row r="1539" spans="4:4" x14ac:dyDescent="0.2">
      <c r="D1539" s="177"/>
    </row>
    <row r="1540" spans="4:4" x14ac:dyDescent="0.2">
      <c r="D1540" s="177"/>
    </row>
    <row r="1541" spans="4:4" x14ac:dyDescent="0.2">
      <c r="D1541" s="177"/>
    </row>
    <row r="1542" spans="4:4" x14ac:dyDescent="0.2">
      <c r="D1542" s="177"/>
    </row>
    <row r="1543" spans="4:4" x14ac:dyDescent="0.2">
      <c r="D1543" s="177"/>
    </row>
    <row r="1544" spans="4:4" x14ac:dyDescent="0.2">
      <c r="D1544" s="177"/>
    </row>
    <row r="1545" spans="4:4" x14ac:dyDescent="0.2">
      <c r="D1545" s="177"/>
    </row>
    <row r="1546" spans="4:4" x14ac:dyDescent="0.2">
      <c r="D1546" s="177"/>
    </row>
    <row r="1547" spans="4:4" x14ac:dyDescent="0.2">
      <c r="D1547" s="177"/>
    </row>
    <row r="1548" spans="4:4" x14ac:dyDescent="0.2">
      <c r="D1548" s="177"/>
    </row>
    <row r="1549" spans="4:4" x14ac:dyDescent="0.2">
      <c r="D1549" s="177"/>
    </row>
    <row r="1550" spans="4:4" x14ac:dyDescent="0.2">
      <c r="D1550" s="177"/>
    </row>
    <row r="1551" spans="4:4" x14ac:dyDescent="0.2">
      <c r="D1551" s="177"/>
    </row>
    <row r="1552" spans="4:4" x14ac:dyDescent="0.2">
      <c r="D1552" s="177"/>
    </row>
    <row r="1553" spans="4:4" x14ac:dyDescent="0.2">
      <c r="D1553" s="177"/>
    </row>
    <row r="1554" spans="4:4" x14ac:dyDescent="0.2">
      <c r="D1554" s="177"/>
    </row>
    <row r="1555" spans="4:4" x14ac:dyDescent="0.2">
      <c r="D1555" s="177"/>
    </row>
    <row r="1556" spans="4:4" x14ac:dyDescent="0.2">
      <c r="D1556" s="177"/>
    </row>
    <row r="1557" spans="4:4" x14ac:dyDescent="0.2">
      <c r="D1557" s="177"/>
    </row>
    <row r="1558" spans="4:4" x14ac:dyDescent="0.2">
      <c r="D1558" s="177"/>
    </row>
    <row r="1559" spans="4:4" x14ac:dyDescent="0.2">
      <c r="D1559" s="177"/>
    </row>
    <row r="1560" spans="4:4" x14ac:dyDescent="0.2">
      <c r="D1560" s="177"/>
    </row>
    <row r="1561" spans="4:4" x14ac:dyDescent="0.2">
      <c r="D1561" s="177"/>
    </row>
    <row r="1562" spans="4:4" x14ac:dyDescent="0.2">
      <c r="D1562" s="177"/>
    </row>
    <row r="1563" spans="4:4" x14ac:dyDescent="0.2">
      <c r="D1563" s="177"/>
    </row>
    <row r="1564" spans="4:4" x14ac:dyDescent="0.2">
      <c r="D1564" s="177"/>
    </row>
    <row r="1565" spans="4:4" x14ac:dyDescent="0.2">
      <c r="D1565" s="177"/>
    </row>
    <row r="1566" spans="4:4" x14ac:dyDescent="0.2">
      <c r="D1566" s="177"/>
    </row>
    <row r="1567" spans="4:4" x14ac:dyDescent="0.2">
      <c r="D1567" s="177"/>
    </row>
    <row r="1568" spans="4:4" x14ac:dyDescent="0.2">
      <c r="D1568" s="177"/>
    </row>
    <row r="1569" spans="4:4" x14ac:dyDescent="0.2">
      <c r="D1569" s="177"/>
    </row>
    <row r="1570" spans="4:4" x14ac:dyDescent="0.2">
      <c r="D1570" s="177"/>
    </row>
    <row r="1571" spans="4:4" x14ac:dyDescent="0.2">
      <c r="D1571" s="177"/>
    </row>
    <row r="1572" spans="4:4" x14ac:dyDescent="0.2">
      <c r="D1572" s="177"/>
    </row>
    <row r="1573" spans="4:4" x14ac:dyDescent="0.2">
      <c r="D1573" s="177"/>
    </row>
    <row r="1574" spans="4:4" x14ac:dyDescent="0.2">
      <c r="D1574" s="177"/>
    </row>
    <row r="1575" spans="4:4" x14ac:dyDescent="0.2">
      <c r="D1575" s="177"/>
    </row>
    <row r="1576" spans="4:4" x14ac:dyDescent="0.2">
      <c r="D1576" s="177"/>
    </row>
    <row r="1577" spans="4:4" x14ac:dyDescent="0.2">
      <c r="D1577" s="177"/>
    </row>
    <row r="1578" spans="4:4" x14ac:dyDescent="0.2">
      <c r="D1578" s="177"/>
    </row>
    <row r="1579" spans="4:4" x14ac:dyDescent="0.2">
      <c r="D1579" s="177"/>
    </row>
    <row r="1580" spans="4:4" x14ac:dyDescent="0.2">
      <c r="D1580" s="177"/>
    </row>
    <row r="1581" spans="4:4" x14ac:dyDescent="0.2">
      <c r="D1581" s="177"/>
    </row>
    <row r="1582" spans="4:4" x14ac:dyDescent="0.2">
      <c r="D1582" s="177"/>
    </row>
    <row r="1583" spans="4:4" x14ac:dyDescent="0.2">
      <c r="D1583" s="177"/>
    </row>
    <row r="1584" spans="4:4" x14ac:dyDescent="0.2">
      <c r="D1584" s="177"/>
    </row>
    <row r="1585" spans="4:4" x14ac:dyDescent="0.2">
      <c r="D1585" s="177"/>
    </row>
    <row r="1586" spans="4:4" x14ac:dyDescent="0.2">
      <c r="D1586" s="177"/>
    </row>
    <row r="1587" spans="4:4" x14ac:dyDescent="0.2">
      <c r="D1587" s="177"/>
    </row>
    <row r="1588" spans="4:4" x14ac:dyDescent="0.2">
      <c r="D1588" s="177"/>
    </row>
    <row r="1589" spans="4:4" x14ac:dyDescent="0.2">
      <c r="D1589" s="177"/>
    </row>
    <row r="1590" spans="4:4" x14ac:dyDescent="0.2">
      <c r="D1590" s="177"/>
    </row>
    <row r="1591" spans="4:4" x14ac:dyDescent="0.2">
      <c r="D1591" s="177"/>
    </row>
    <row r="1592" spans="4:4" x14ac:dyDescent="0.2">
      <c r="D1592" s="177"/>
    </row>
    <row r="1593" spans="4:4" x14ac:dyDescent="0.2">
      <c r="D1593" s="177"/>
    </row>
    <row r="1594" spans="4:4" x14ac:dyDescent="0.2">
      <c r="D1594" s="177"/>
    </row>
    <row r="1595" spans="4:4" x14ac:dyDescent="0.2">
      <c r="D1595" s="177"/>
    </row>
    <row r="1596" spans="4:4" x14ac:dyDescent="0.2">
      <c r="D1596" s="177"/>
    </row>
    <row r="1597" spans="4:4" x14ac:dyDescent="0.2">
      <c r="D1597" s="177"/>
    </row>
    <row r="1598" spans="4:4" x14ac:dyDescent="0.2">
      <c r="D1598" s="177"/>
    </row>
    <row r="1599" spans="4:4" x14ac:dyDescent="0.2">
      <c r="D1599" s="177"/>
    </row>
    <row r="1600" spans="4:4" x14ac:dyDescent="0.2">
      <c r="D1600" s="177"/>
    </row>
    <row r="1601" spans="4:4" x14ac:dyDescent="0.2">
      <c r="D1601" s="177"/>
    </row>
    <row r="1602" spans="4:4" x14ac:dyDescent="0.2">
      <c r="D1602" s="177"/>
    </row>
    <row r="1603" spans="4:4" x14ac:dyDescent="0.2">
      <c r="D1603" s="177"/>
    </row>
    <row r="1604" spans="4:4" x14ac:dyDescent="0.2">
      <c r="D1604" s="177"/>
    </row>
    <row r="1605" spans="4:4" x14ac:dyDescent="0.2">
      <c r="D1605" s="177"/>
    </row>
    <row r="1606" spans="4:4" x14ac:dyDescent="0.2">
      <c r="D1606" s="177"/>
    </row>
    <row r="1607" spans="4:4" x14ac:dyDescent="0.2">
      <c r="D1607" s="177"/>
    </row>
    <row r="1608" spans="4:4" x14ac:dyDescent="0.2">
      <c r="D1608" s="177"/>
    </row>
    <row r="1609" spans="4:4" x14ac:dyDescent="0.2">
      <c r="D1609" s="177"/>
    </row>
    <row r="1610" spans="4:4" x14ac:dyDescent="0.2">
      <c r="D1610" s="177"/>
    </row>
    <row r="1611" spans="4:4" x14ac:dyDescent="0.2">
      <c r="D1611" s="177"/>
    </row>
    <row r="1612" spans="4:4" x14ac:dyDescent="0.2">
      <c r="D1612" s="177"/>
    </row>
    <row r="1613" spans="4:4" x14ac:dyDescent="0.2">
      <c r="D1613" s="177"/>
    </row>
    <row r="1614" spans="4:4" x14ac:dyDescent="0.2">
      <c r="D1614" s="177"/>
    </row>
    <row r="1615" spans="4:4" x14ac:dyDescent="0.2">
      <c r="D1615" s="177"/>
    </row>
    <row r="1616" spans="4:4" x14ac:dyDescent="0.2">
      <c r="D1616" s="177"/>
    </row>
    <row r="1617" spans="4:4" x14ac:dyDescent="0.2">
      <c r="D1617" s="177"/>
    </row>
    <row r="1618" spans="4:4" x14ac:dyDescent="0.2">
      <c r="D1618" s="177"/>
    </row>
    <row r="1619" spans="4:4" x14ac:dyDescent="0.2">
      <c r="D1619" s="177"/>
    </row>
    <row r="1620" spans="4:4" x14ac:dyDescent="0.2">
      <c r="D1620" s="177"/>
    </row>
    <row r="1621" spans="4:4" x14ac:dyDescent="0.2">
      <c r="D1621" s="177"/>
    </row>
    <row r="1622" spans="4:4" x14ac:dyDescent="0.2">
      <c r="D1622" s="177"/>
    </row>
    <row r="1623" spans="4:4" x14ac:dyDescent="0.2">
      <c r="D1623" s="177"/>
    </row>
    <row r="1624" spans="4:4" x14ac:dyDescent="0.2">
      <c r="D1624" s="177"/>
    </row>
    <row r="1625" spans="4:4" x14ac:dyDescent="0.2">
      <c r="D1625" s="177"/>
    </row>
    <row r="1626" spans="4:4" x14ac:dyDescent="0.2">
      <c r="D1626" s="177"/>
    </row>
    <row r="1627" spans="4:4" x14ac:dyDescent="0.2">
      <c r="D1627" s="177"/>
    </row>
    <row r="1628" spans="4:4" x14ac:dyDescent="0.2">
      <c r="D1628" s="177"/>
    </row>
    <row r="1629" spans="4:4" x14ac:dyDescent="0.2">
      <c r="D1629" s="177"/>
    </row>
    <row r="1630" spans="4:4" x14ac:dyDescent="0.2">
      <c r="D1630" s="177"/>
    </row>
    <row r="1631" spans="4:4" x14ac:dyDescent="0.2">
      <c r="D1631" s="177"/>
    </row>
    <row r="1632" spans="4:4" x14ac:dyDescent="0.2">
      <c r="D1632" s="177"/>
    </row>
    <row r="1633" spans="4:4" x14ac:dyDescent="0.2">
      <c r="D1633" s="177"/>
    </row>
    <row r="1634" spans="4:4" x14ac:dyDescent="0.2">
      <c r="D1634" s="177"/>
    </row>
    <row r="1635" spans="4:4" x14ac:dyDescent="0.2">
      <c r="D1635" s="177"/>
    </row>
    <row r="1636" spans="4:4" x14ac:dyDescent="0.2">
      <c r="D1636" s="177"/>
    </row>
    <row r="1637" spans="4:4" x14ac:dyDescent="0.2">
      <c r="D1637" s="177"/>
    </row>
    <row r="1638" spans="4:4" x14ac:dyDescent="0.2">
      <c r="D1638" s="177"/>
    </row>
    <row r="1639" spans="4:4" x14ac:dyDescent="0.2">
      <c r="D1639" s="177"/>
    </row>
    <row r="1640" spans="4:4" x14ac:dyDescent="0.2">
      <c r="D1640" s="177"/>
    </row>
    <row r="1641" spans="4:4" x14ac:dyDescent="0.2">
      <c r="D1641" s="177"/>
    </row>
    <row r="1642" spans="4:4" x14ac:dyDescent="0.2">
      <c r="D1642" s="177"/>
    </row>
    <row r="1643" spans="4:4" x14ac:dyDescent="0.2">
      <c r="D1643" s="177"/>
    </row>
    <row r="1644" spans="4:4" x14ac:dyDescent="0.2">
      <c r="D1644" s="177"/>
    </row>
    <row r="1645" spans="4:4" x14ac:dyDescent="0.2">
      <c r="D1645" s="177"/>
    </row>
    <row r="1646" spans="4:4" x14ac:dyDescent="0.2">
      <c r="D1646" s="177"/>
    </row>
    <row r="1647" spans="4:4" x14ac:dyDescent="0.2">
      <c r="D1647" s="177"/>
    </row>
    <row r="1648" spans="4:4" x14ac:dyDescent="0.2">
      <c r="D1648" s="177"/>
    </row>
    <row r="1649" spans="4:4" x14ac:dyDescent="0.2">
      <c r="D1649" s="177"/>
    </row>
    <row r="1650" spans="4:4" x14ac:dyDescent="0.2">
      <c r="D1650" s="177"/>
    </row>
    <row r="1651" spans="4:4" x14ac:dyDescent="0.2">
      <c r="D1651" s="177"/>
    </row>
    <row r="1652" spans="4:4" x14ac:dyDescent="0.2">
      <c r="D1652" s="177"/>
    </row>
    <row r="1653" spans="4:4" x14ac:dyDescent="0.2">
      <c r="D1653" s="177"/>
    </row>
    <row r="1654" spans="4:4" x14ac:dyDescent="0.2">
      <c r="D1654" s="177"/>
    </row>
    <row r="1655" spans="4:4" x14ac:dyDescent="0.2">
      <c r="D1655" s="177"/>
    </row>
    <row r="1656" spans="4:4" x14ac:dyDescent="0.2">
      <c r="D1656" s="177"/>
    </row>
    <row r="1657" spans="4:4" x14ac:dyDescent="0.2">
      <c r="D1657" s="177"/>
    </row>
    <row r="1658" spans="4:4" x14ac:dyDescent="0.2">
      <c r="D1658" s="177"/>
    </row>
    <row r="1659" spans="4:4" x14ac:dyDescent="0.2">
      <c r="D1659" s="177"/>
    </row>
    <row r="1660" spans="4:4" x14ac:dyDescent="0.2">
      <c r="D1660" s="177"/>
    </row>
    <row r="1661" spans="4:4" x14ac:dyDescent="0.2">
      <c r="D1661" s="177"/>
    </row>
    <row r="1662" spans="4:4" x14ac:dyDescent="0.2">
      <c r="D1662" s="177"/>
    </row>
    <row r="1663" spans="4:4" x14ac:dyDescent="0.2">
      <c r="D1663" s="177"/>
    </row>
    <row r="1664" spans="4:4" x14ac:dyDescent="0.2">
      <c r="D1664" s="177"/>
    </row>
    <row r="1665" spans="4:4" x14ac:dyDescent="0.2">
      <c r="D1665" s="177"/>
    </row>
    <row r="1666" spans="4:4" x14ac:dyDescent="0.2">
      <c r="D1666" s="177"/>
    </row>
    <row r="1667" spans="4:4" x14ac:dyDescent="0.2">
      <c r="D1667" s="177"/>
    </row>
    <row r="1668" spans="4:4" x14ac:dyDescent="0.2">
      <c r="D1668" s="177"/>
    </row>
    <row r="1669" spans="4:4" x14ac:dyDescent="0.2">
      <c r="D1669" s="177"/>
    </row>
    <row r="1670" spans="4:4" x14ac:dyDescent="0.2">
      <c r="D1670" s="177"/>
    </row>
    <row r="1671" spans="4:4" x14ac:dyDescent="0.2">
      <c r="D1671" s="177"/>
    </row>
    <row r="1672" spans="4:4" x14ac:dyDescent="0.2">
      <c r="D1672" s="177"/>
    </row>
    <row r="1673" spans="4:4" x14ac:dyDescent="0.2">
      <c r="D1673" s="177"/>
    </row>
    <row r="1674" spans="4:4" x14ac:dyDescent="0.2">
      <c r="D1674" s="177"/>
    </row>
    <row r="1675" spans="4:4" x14ac:dyDescent="0.2">
      <c r="D1675" s="177"/>
    </row>
    <row r="1676" spans="4:4" x14ac:dyDescent="0.2">
      <c r="D1676" s="177"/>
    </row>
    <row r="1677" spans="4:4" x14ac:dyDescent="0.2">
      <c r="D1677" s="177"/>
    </row>
    <row r="1678" spans="4:4" x14ac:dyDescent="0.2">
      <c r="D1678" s="177"/>
    </row>
    <row r="1679" spans="4:4" x14ac:dyDescent="0.2">
      <c r="D1679" s="177"/>
    </row>
    <row r="1680" spans="4:4" x14ac:dyDescent="0.2">
      <c r="D1680" s="177"/>
    </row>
    <row r="1681" spans="4:4" x14ac:dyDescent="0.2">
      <c r="D1681" s="177"/>
    </row>
    <row r="1682" spans="4:4" x14ac:dyDescent="0.2">
      <c r="D1682" s="177"/>
    </row>
    <row r="1683" spans="4:4" x14ac:dyDescent="0.2">
      <c r="D1683" s="177"/>
    </row>
    <row r="1684" spans="4:4" x14ac:dyDescent="0.2">
      <c r="D1684" s="177"/>
    </row>
    <row r="1685" spans="4:4" x14ac:dyDescent="0.2">
      <c r="D1685" s="177"/>
    </row>
    <row r="1686" spans="4:4" x14ac:dyDescent="0.2">
      <c r="D1686" s="177"/>
    </row>
    <row r="1687" spans="4:4" x14ac:dyDescent="0.2">
      <c r="D1687" s="177"/>
    </row>
    <row r="1688" spans="4:4" x14ac:dyDescent="0.2">
      <c r="D1688" s="177"/>
    </row>
    <row r="1689" spans="4:4" x14ac:dyDescent="0.2">
      <c r="D1689" s="177"/>
    </row>
    <row r="1690" spans="4:4" x14ac:dyDescent="0.2">
      <c r="D1690" s="177"/>
    </row>
    <row r="1691" spans="4:4" x14ac:dyDescent="0.2">
      <c r="D1691" s="177"/>
    </row>
    <row r="1692" spans="4:4" x14ac:dyDescent="0.2">
      <c r="D1692" s="177"/>
    </row>
    <row r="1693" spans="4:4" x14ac:dyDescent="0.2">
      <c r="D1693" s="177"/>
    </row>
    <row r="1694" spans="4:4" x14ac:dyDescent="0.2">
      <c r="D1694" s="177"/>
    </row>
    <row r="1695" spans="4:4" x14ac:dyDescent="0.2">
      <c r="D1695" s="177"/>
    </row>
    <row r="1696" spans="4:4" x14ac:dyDescent="0.2">
      <c r="D1696" s="177"/>
    </row>
    <row r="1697" spans="4:4" x14ac:dyDescent="0.2">
      <c r="D1697" s="177"/>
    </row>
    <row r="1698" spans="4:4" x14ac:dyDescent="0.2">
      <c r="D1698" s="177"/>
    </row>
    <row r="1699" spans="4:4" x14ac:dyDescent="0.2">
      <c r="D1699" s="177"/>
    </row>
    <row r="1700" spans="4:4" x14ac:dyDescent="0.2">
      <c r="D1700" s="177"/>
    </row>
    <row r="1701" spans="4:4" x14ac:dyDescent="0.2">
      <c r="D1701" s="177"/>
    </row>
    <row r="1702" spans="4:4" x14ac:dyDescent="0.2">
      <c r="D1702" s="177"/>
    </row>
    <row r="1703" spans="4:4" x14ac:dyDescent="0.2">
      <c r="D1703" s="177"/>
    </row>
    <row r="1704" spans="4:4" x14ac:dyDescent="0.2">
      <c r="D1704" s="177"/>
    </row>
    <row r="1705" spans="4:4" x14ac:dyDescent="0.2">
      <c r="D1705" s="177"/>
    </row>
    <row r="1706" spans="4:4" x14ac:dyDescent="0.2">
      <c r="D1706" s="177"/>
    </row>
    <row r="1707" spans="4:4" x14ac:dyDescent="0.2">
      <c r="D1707" s="177"/>
    </row>
    <row r="1708" spans="4:4" x14ac:dyDescent="0.2">
      <c r="D1708" s="177"/>
    </row>
    <row r="1709" spans="4:4" x14ac:dyDescent="0.2">
      <c r="D1709" s="177"/>
    </row>
    <row r="1710" spans="4:4" x14ac:dyDescent="0.2">
      <c r="D1710" s="177"/>
    </row>
    <row r="1711" spans="4:4" x14ac:dyDescent="0.2">
      <c r="D1711" s="177"/>
    </row>
    <row r="1712" spans="4:4" x14ac:dyDescent="0.2">
      <c r="D1712" s="177"/>
    </row>
    <row r="1713" spans="4:4" x14ac:dyDescent="0.2">
      <c r="D1713" s="177"/>
    </row>
    <row r="1714" spans="4:4" x14ac:dyDescent="0.2">
      <c r="D1714" s="177"/>
    </row>
    <row r="1715" spans="4:4" x14ac:dyDescent="0.2">
      <c r="D1715" s="177"/>
    </row>
    <row r="1716" spans="4:4" x14ac:dyDescent="0.2">
      <c r="D1716" s="177"/>
    </row>
    <row r="1717" spans="4:4" x14ac:dyDescent="0.2">
      <c r="D1717" s="177"/>
    </row>
    <row r="1718" spans="4:4" x14ac:dyDescent="0.2">
      <c r="D1718" s="177"/>
    </row>
    <row r="1719" spans="4:4" x14ac:dyDescent="0.2">
      <c r="D1719" s="177"/>
    </row>
    <row r="1720" spans="4:4" x14ac:dyDescent="0.2">
      <c r="D1720" s="177"/>
    </row>
    <row r="1721" spans="4:4" x14ac:dyDescent="0.2">
      <c r="D1721" s="177"/>
    </row>
    <row r="1722" spans="4:4" x14ac:dyDescent="0.2">
      <c r="D1722" s="177"/>
    </row>
    <row r="1723" spans="4:4" x14ac:dyDescent="0.2">
      <c r="D1723" s="177"/>
    </row>
    <row r="1724" spans="4:4" x14ac:dyDescent="0.2">
      <c r="D1724" s="177"/>
    </row>
    <row r="1725" spans="4:4" x14ac:dyDescent="0.2">
      <c r="D1725" s="177"/>
    </row>
    <row r="1726" spans="4:4" x14ac:dyDescent="0.2">
      <c r="D1726" s="177"/>
    </row>
    <row r="1727" spans="4:4" x14ac:dyDescent="0.2">
      <c r="D1727" s="177"/>
    </row>
    <row r="1728" spans="4:4" x14ac:dyDescent="0.2">
      <c r="D1728" s="177"/>
    </row>
    <row r="1729" spans="4:4" x14ac:dyDescent="0.2">
      <c r="D1729" s="177"/>
    </row>
    <row r="1730" spans="4:4" x14ac:dyDescent="0.2">
      <c r="D1730" s="177"/>
    </row>
    <row r="1731" spans="4:4" x14ac:dyDescent="0.2">
      <c r="D1731" s="177"/>
    </row>
    <row r="1732" spans="4:4" x14ac:dyDescent="0.2">
      <c r="D1732" s="177"/>
    </row>
    <row r="1733" spans="4:4" x14ac:dyDescent="0.2">
      <c r="D1733" s="177"/>
    </row>
    <row r="1734" spans="4:4" x14ac:dyDescent="0.2">
      <c r="D1734" s="177"/>
    </row>
    <row r="1735" spans="4:4" x14ac:dyDescent="0.2">
      <c r="D1735" s="177"/>
    </row>
    <row r="1736" spans="4:4" x14ac:dyDescent="0.2">
      <c r="D1736" s="177"/>
    </row>
    <row r="1737" spans="4:4" x14ac:dyDescent="0.2">
      <c r="D1737" s="177"/>
    </row>
    <row r="1738" spans="4:4" x14ac:dyDescent="0.2">
      <c r="D1738" s="177"/>
    </row>
    <row r="1739" spans="4:4" x14ac:dyDescent="0.2">
      <c r="D1739" s="177"/>
    </row>
    <row r="1740" spans="4:4" x14ac:dyDescent="0.2">
      <c r="D1740" s="177"/>
    </row>
    <row r="1741" spans="4:4" x14ac:dyDescent="0.2">
      <c r="D1741" s="177"/>
    </row>
    <row r="1742" spans="4:4" x14ac:dyDescent="0.2">
      <c r="D1742" s="177"/>
    </row>
    <row r="1743" spans="4:4" x14ac:dyDescent="0.2">
      <c r="D1743" s="177"/>
    </row>
    <row r="1744" spans="4:4" x14ac:dyDescent="0.2">
      <c r="D1744" s="177"/>
    </row>
    <row r="1745" spans="4:4" x14ac:dyDescent="0.2">
      <c r="D1745" s="177"/>
    </row>
    <row r="1746" spans="4:4" x14ac:dyDescent="0.2">
      <c r="D1746" s="177"/>
    </row>
    <row r="1747" spans="4:4" x14ac:dyDescent="0.2">
      <c r="D1747" s="177"/>
    </row>
    <row r="1748" spans="4:4" x14ac:dyDescent="0.2">
      <c r="D1748" s="177"/>
    </row>
    <row r="1749" spans="4:4" x14ac:dyDescent="0.2">
      <c r="D1749" s="177"/>
    </row>
    <row r="1750" spans="4:4" x14ac:dyDescent="0.2">
      <c r="D1750" s="177"/>
    </row>
    <row r="1751" spans="4:4" x14ac:dyDescent="0.2">
      <c r="D1751" s="177"/>
    </row>
    <row r="1752" spans="4:4" x14ac:dyDescent="0.2">
      <c r="D1752" s="177"/>
    </row>
    <row r="1753" spans="4:4" x14ac:dyDescent="0.2">
      <c r="D1753" s="177"/>
    </row>
    <row r="1754" spans="4:4" x14ac:dyDescent="0.2">
      <c r="D1754" s="177"/>
    </row>
    <row r="1755" spans="4:4" x14ac:dyDescent="0.2">
      <c r="D1755" s="177"/>
    </row>
    <row r="1756" spans="4:4" x14ac:dyDescent="0.2">
      <c r="D1756" s="177"/>
    </row>
    <row r="1757" spans="4:4" x14ac:dyDescent="0.2">
      <c r="D1757" s="177"/>
    </row>
    <row r="1758" spans="4:4" x14ac:dyDescent="0.2">
      <c r="D1758" s="177"/>
    </row>
    <row r="1759" spans="4:4" x14ac:dyDescent="0.2">
      <c r="D1759" s="177"/>
    </row>
    <row r="1760" spans="4:4" x14ac:dyDescent="0.2">
      <c r="D1760" s="177"/>
    </row>
    <row r="1761" spans="4:4" x14ac:dyDescent="0.2">
      <c r="D1761" s="177"/>
    </row>
    <row r="1762" spans="4:4" x14ac:dyDescent="0.2">
      <c r="D1762" s="177"/>
    </row>
    <row r="1763" spans="4:4" x14ac:dyDescent="0.2">
      <c r="D1763" s="177"/>
    </row>
    <row r="1764" spans="4:4" x14ac:dyDescent="0.2">
      <c r="D1764" s="177"/>
    </row>
    <row r="1765" spans="4:4" x14ac:dyDescent="0.2">
      <c r="D1765" s="177"/>
    </row>
    <row r="1766" spans="4:4" x14ac:dyDescent="0.2">
      <c r="D1766" s="177"/>
    </row>
    <row r="1767" spans="4:4" x14ac:dyDescent="0.2">
      <c r="D1767" s="177"/>
    </row>
    <row r="1768" spans="4:4" x14ac:dyDescent="0.2">
      <c r="D1768" s="177"/>
    </row>
    <row r="1769" spans="4:4" x14ac:dyDescent="0.2">
      <c r="D1769" s="177"/>
    </row>
    <row r="1770" spans="4:4" x14ac:dyDescent="0.2">
      <c r="D1770" s="177"/>
    </row>
    <row r="1771" spans="4:4" x14ac:dyDescent="0.2">
      <c r="D1771" s="177"/>
    </row>
    <row r="1772" spans="4:4" x14ac:dyDescent="0.2">
      <c r="D1772" s="177"/>
    </row>
    <row r="1773" spans="4:4" x14ac:dyDescent="0.2">
      <c r="D1773" s="177"/>
    </row>
    <row r="1774" spans="4:4" x14ac:dyDescent="0.2">
      <c r="D1774" s="177"/>
    </row>
    <row r="1775" spans="4:4" x14ac:dyDescent="0.2">
      <c r="D1775" s="177"/>
    </row>
    <row r="1776" spans="4:4" x14ac:dyDescent="0.2">
      <c r="D1776" s="177"/>
    </row>
    <row r="1777" spans="4:4" x14ac:dyDescent="0.2">
      <c r="D1777" s="177"/>
    </row>
    <row r="1778" spans="4:4" x14ac:dyDescent="0.2">
      <c r="D1778" s="177"/>
    </row>
    <row r="1779" spans="4:4" x14ac:dyDescent="0.2">
      <c r="D1779" s="177"/>
    </row>
    <row r="1780" spans="4:4" x14ac:dyDescent="0.2">
      <c r="D1780" s="177"/>
    </row>
    <row r="1781" spans="4:4" x14ac:dyDescent="0.2">
      <c r="D1781" s="177"/>
    </row>
    <row r="1782" spans="4:4" x14ac:dyDescent="0.2">
      <c r="D1782" s="177"/>
    </row>
    <row r="1783" spans="4:4" x14ac:dyDescent="0.2">
      <c r="D1783" s="177"/>
    </row>
    <row r="1784" spans="4:4" x14ac:dyDescent="0.2">
      <c r="D1784" s="177"/>
    </row>
    <row r="1785" spans="4:4" x14ac:dyDescent="0.2">
      <c r="D1785" s="177"/>
    </row>
    <row r="1786" spans="4:4" x14ac:dyDescent="0.2">
      <c r="D1786" s="177"/>
    </row>
    <row r="1787" spans="4:4" x14ac:dyDescent="0.2">
      <c r="D1787" s="177"/>
    </row>
    <row r="1788" spans="4:4" x14ac:dyDescent="0.2">
      <c r="D1788" s="177"/>
    </row>
    <row r="1789" spans="4:4" x14ac:dyDescent="0.2">
      <c r="D1789" s="177"/>
    </row>
    <row r="1790" spans="4:4" x14ac:dyDescent="0.2">
      <c r="D1790" s="177"/>
    </row>
    <row r="1791" spans="4:4" x14ac:dyDescent="0.2">
      <c r="D1791" s="177"/>
    </row>
    <row r="1792" spans="4:4" x14ac:dyDescent="0.2">
      <c r="D1792" s="177"/>
    </row>
    <row r="1793" spans="4:4" x14ac:dyDescent="0.2">
      <c r="D1793" s="177"/>
    </row>
    <row r="1794" spans="4:4" x14ac:dyDescent="0.2">
      <c r="D1794" s="177"/>
    </row>
    <row r="1795" spans="4:4" x14ac:dyDescent="0.2">
      <c r="D1795" s="177"/>
    </row>
    <row r="1796" spans="4:4" x14ac:dyDescent="0.2">
      <c r="D1796" s="177"/>
    </row>
    <row r="1797" spans="4:4" x14ac:dyDescent="0.2">
      <c r="D1797" s="177"/>
    </row>
    <row r="1798" spans="4:4" x14ac:dyDescent="0.2">
      <c r="D1798" s="177"/>
    </row>
    <row r="1799" spans="4:4" x14ac:dyDescent="0.2">
      <c r="D1799" s="177"/>
    </row>
    <row r="1800" spans="4:4" x14ac:dyDescent="0.2">
      <c r="D1800" s="177"/>
    </row>
    <row r="1801" spans="4:4" x14ac:dyDescent="0.2">
      <c r="D1801" s="177"/>
    </row>
    <row r="1802" spans="4:4" x14ac:dyDescent="0.2">
      <c r="D1802" s="177"/>
    </row>
    <row r="1803" spans="4:4" x14ac:dyDescent="0.2">
      <c r="D1803" s="177"/>
    </row>
    <row r="1804" spans="4:4" x14ac:dyDescent="0.2">
      <c r="D1804" s="177"/>
    </row>
    <row r="1805" spans="4:4" x14ac:dyDescent="0.2">
      <c r="D1805" s="177"/>
    </row>
    <row r="1806" spans="4:4" x14ac:dyDescent="0.2">
      <c r="D1806" s="177"/>
    </row>
    <row r="1807" spans="4:4" x14ac:dyDescent="0.2">
      <c r="D1807" s="177"/>
    </row>
    <row r="1808" spans="4:4" x14ac:dyDescent="0.2">
      <c r="D1808" s="177"/>
    </row>
    <row r="1809" spans="4:4" x14ac:dyDescent="0.2">
      <c r="D1809" s="177"/>
    </row>
    <row r="1810" spans="4:4" x14ac:dyDescent="0.2">
      <c r="D1810" s="177"/>
    </row>
    <row r="1811" spans="4:4" x14ac:dyDescent="0.2">
      <c r="D1811" s="177"/>
    </row>
    <row r="1812" spans="4:4" x14ac:dyDescent="0.2">
      <c r="D1812" s="177"/>
    </row>
    <row r="1813" spans="4:4" x14ac:dyDescent="0.2">
      <c r="D1813" s="177"/>
    </row>
    <row r="1814" spans="4:4" x14ac:dyDescent="0.2">
      <c r="D1814" s="177"/>
    </row>
    <row r="1815" spans="4:4" x14ac:dyDescent="0.2">
      <c r="D1815" s="177"/>
    </row>
    <row r="1816" spans="4:4" x14ac:dyDescent="0.2">
      <c r="D1816" s="177"/>
    </row>
    <row r="1817" spans="4:4" x14ac:dyDescent="0.2">
      <c r="D1817" s="177"/>
    </row>
    <row r="1818" spans="4:4" x14ac:dyDescent="0.2">
      <c r="D1818" s="177"/>
    </row>
    <row r="1819" spans="4:4" x14ac:dyDescent="0.2">
      <c r="D1819" s="177"/>
    </row>
    <row r="1820" spans="4:4" x14ac:dyDescent="0.2">
      <c r="D1820" s="177"/>
    </row>
    <row r="1821" spans="4:4" x14ac:dyDescent="0.2">
      <c r="D1821" s="177"/>
    </row>
    <row r="1822" spans="4:4" x14ac:dyDescent="0.2">
      <c r="D1822" s="177"/>
    </row>
    <row r="1823" spans="4:4" x14ac:dyDescent="0.2">
      <c r="D1823" s="177"/>
    </row>
    <row r="1824" spans="4:4" x14ac:dyDescent="0.2">
      <c r="D1824" s="177"/>
    </row>
    <row r="1825" spans="4:4" x14ac:dyDescent="0.2">
      <c r="D1825" s="177"/>
    </row>
    <row r="1826" spans="4:4" x14ac:dyDescent="0.2">
      <c r="D1826" s="177"/>
    </row>
    <row r="1827" spans="4:4" x14ac:dyDescent="0.2">
      <c r="D1827" s="177"/>
    </row>
    <row r="1828" spans="4:4" x14ac:dyDescent="0.2">
      <c r="D1828" s="177"/>
    </row>
    <row r="1829" spans="4:4" x14ac:dyDescent="0.2">
      <c r="D1829" s="177"/>
    </row>
    <row r="1830" spans="4:4" x14ac:dyDescent="0.2">
      <c r="D1830" s="177"/>
    </row>
    <row r="1831" spans="4:4" x14ac:dyDescent="0.2">
      <c r="D1831" s="177"/>
    </row>
    <row r="1832" spans="4:4" x14ac:dyDescent="0.2">
      <c r="D1832" s="177"/>
    </row>
    <row r="1833" spans="4:4" x14ac:dyDescent="0.2">
      <c r="D1833" s="177"/>
    </row>
    <row r="1834" spans="4:4" x14ac:dyDescent="0.2">
      <c r="D1834" s="177"/>
    </row>
    <row r="1835" spans="4:4" x14ac:dyDescent="0.2">
      <c r="D1835" s="177"/>
    </row>
    <row r="1836" spans="4:4" x14ac:dyDescent="0.2">
      <c r="D1836" s="177"/>
    </row>
    <row r="1837" spans="4:4" x14ac:dyDescent="0.2">
      <c r="D1837" s="177"/>
    </row>
    <row r="1838" spans="4:4" x14ac:dyDescent="0.2">
      <c r="D1838" s="177"/>
    </row>
    <row r="1839" spans="4:4" x14ac:dyDescent="0.2">
      <c r="D1839" s="177"/>
    </row>
    <row r="1840" spans="4:4" x14ac:dyDescent="0.2">
      <c r="D1840" s="177"/>
    </row>
    <row r="1841" spans="4:4" x14ac:dyDescent="0.2">
      <c r="D1841" s="177"/>
    </row>
    <row r="1842" spans="4:4" x14ac:dyDescent="0.2">
      <c r="D1842" s="177"/>
    </row>
    <row r="1843" spans="4:4" x14ac:dyDescent="0.2">
      <c r="D1843" s="177"/>
    </row>
    <row r="1844" spans="4:4" x14ac:dyDescent="0.2">
      <c r="D1844" s="177"/>
    </row>
    <row r="1845" spans="4:4" x14ac:dyDescent="0.2">
      <c r="D1845" s="177"/>
    </row>
    <row r="1846" spans="4:4" x14ac:dyDescent="0.2">
      <c r="D1846" s="177"/>
    </row>
    <row r="1847" spans="4:4" x14ac:dyDescent="0.2">
      <c r="D1847" s="177"/>
    </row>
    <row r="1848" spans="4:4" x14ac:dyDescent="0.2">
      <c r="D1848" s="177"/>
    </row>
    <row r="1849" spans="4:4" x14ac:dyDescent="0.2">
      <c r="D1849" s="177"/>
    </row>
    <row r="1850" spans="4:4" x14ac:dyDescent="0.2">
      <c r="D1850" s="177"/>
    </row>
    <row r="1851" spans="4:4" x14ac:dyDescent="0.2">
      <c r="D1851" s="177"/>
    </row>
    <row r="1852" spans="4:4" x14ac:dyDescent="0.2">
      <c r="D1852" s="177"/>
    </row>
    <row r="1853" spans="4:4" x14ac:dyDescent="0.2">
      <c r="D1853" s="177"/>
    </row>
    <row r="1854" spans="4:4" x14ac:dyDescent="0.2">
      <c r="D1854" s="177"/>
    </row>
    <row r="1855" spans="4:4" x14ac:dyDescent="0.2">
      <c r="D1855" s="177"/>
    </row>
    <row r="1856" spans="4:4" x14ac:dyDescent="0.2">
      <c r="D1856" s="177"/>
    </row>
    <row r="1857" spans="4:4" x14ac:dyDescent="0.2">
      <c r="D1857" s="177"/>
    </row>
    <row r="1858" spans="4:4" x14ac:dyDescent="0.2">
      <c r="D1858" s="177"/>
    </row>
    <row r="1859" spans="4:4" x14ac:dyDescent="0.2">
      <c r="D1859" s="177"/>
    </row>
    <row r="1860" spans="4:4" x14ac:dyDescent="0.2">
      <c r="D1860" s="177"/>
    </row>
    <row r="1861" spans="4:4" x14ac:dyDescent="0.2">
      <c r="D1861" s="177"/>
    </row>
    <row r="1862" spans="4:4" x14ac:dyDescent="0.2">
      <c r="D1862" s="177"/>
    </row>
    <row r="1863" spans="4:4" x14ac:dyDescent="0.2">
      <c r="D1863" s="177"/>
    </row>
    <row r="1864" spans="4:4" x14ac:dyDescent="0.2">
      <c r="D1864" s="177"/>
    </row>
    <row r="1865" spans="4:4" x14ac:dyDescent="0.2">
      <c r="D1865" s="177"/>
    </row>
    <row r="1866" spans="4:4" x14ac:dyDescent="0.2">
      <c r="D1866" s="177"/>
    </row>
    <row r="1867" spans="4:4" x14ac:dyDescent="0.2">
      <c r="D1867" s="177"/>
    </row>
    <row r="1868" spans="4:4" x14ac:dyDescent="0.2">
      <c r="D1868" s="177"/>
    </row>
    <row r="1869" spans="4:4" x14ac:dyDescent="0.2">
      <c r="D1869" s="177"/>
    </row>
    <row r="1870" spans="4:4" x14ac:dyDescent="0.2">
      <c r="D1870" s="177"/>
    </row>
    <row r="1871" spans="4:4" x14ac:dyDescent="0.2">
      <c r="D1871" s="177"/>
    </row>
    <row r="1872" spans="4:4" x14ac:dyDescent="0.2">
      <c r="D1872" s="177"/>
    </row>
    <row r="1873" spans="4:4" x14ac:dyDescent="0.2">
      <c r="D1873" s="177"/>
    </row>
    <row r="1874" spans="4:4" x14ac:dyDescent="0.2">
      <c r="D1874" s="177"/>
    </row>
    <row r="1875" spans="4:4" x14ac:dyDescent="0.2">
      <c r="D1875" s="177"/>
    </row>
    <row r="1876" spans="4:4" x14ac:dyDescent="0.2">
      <c r="D1876" s="177"/>
    </row>
    <row r="1877" spans="4:4" x14ac:dyDescent="0.2">
      <c r="D1877" s="177"/>
    </row>
    <row r="1878" spans="4:4" x14ac:dyDescent="0.2">
      <c r="D1878" s="177"/>
    </row>
    <row r="1879" spans="4:4" x14ac:dyDescent="0.2">
      <c r="D1879" s="177"/>
    </row>
    <row r="1880" spans="4:4" x14ac:dyDescent="0.2">
      <c r="D1880" s="177"/>
    </row>
    <row r="1881" spans="4:4" x14ac:dyDescent="0.2">
      <c r="D1881" s="177"/>
    </row>
    <row r="1882" spans="4:4" x14ac:dyDescent="0.2">
      <c r="D1882" s="177"/>
    </row>
    <row r="1883" spans="4:4" x14ac:dyDescent="0.2">
      <c r="D1883" s="177"/>
    </row>
    <row r="1884" spans="4:4" x14ac:dyDescent="0.2">
      <c r="D1884" s="177"/>
    </row>
    <row r="1885" spans="4:4" x14ac:dyDescent="0.2">
      <c r="D1885" s="177"/>
    </row>
    <row r="1886" spans="4:4" x14ac:dyDescent="0.2">
      <c r="D1886" s="177"/>
    </row>
    <row r="1887" spans="4:4" x14ac:dyDescent="0.2">
      <c r="D1887" s="177"/>
    </row>
    <row r="1888" spans="4:4" x14ac:dyDescent="0.2">
      <c r="D1888" s="177"/>
    </row>
    <row r="1889" spans="4:4" x14ac:dyDescent="0.2">
      <c r="D1889" s="177"/>
    </row>
    <row r="1890" spans="4:4" x14ac:dyDescent="0.2">
      <c r="D1890" s="177"/>
    </row>
    <row r="1891" spans="4:4" x14ac:dyDescent="0.2">
      <c r="D1891" s="177"/>
    </row>
    <row r="1892" spans="4:4" x14ac:dyDescent="0.2">
      <c r="D1892" s="177"/>
    </row>
    <row r="1893" spans="4:4" x14ac:dyDescent="0.2">
      <c r="D1893" s="177"/>
    </row>
    <row r="1894" spans="4:4" x14ac:dyDescent="0.2">
      <c r="D1894" s="177"/>
    </row>
    <row r="1895" spans="4:4" x14ac:dyDescent="0.2">
      <c r="D1895" s="177"/>
    </row>
    <row r="1896" spans="4:4" x14ac:dyDescent="0.2">
      <c r="D1896" s="177"/>
    </row>
    <row r="1897" spans="4:4" x14ac:dyDescent="0.2">
      <c r="D1897" s="177"/>
    </row>
    <row r="1898" spans="4:4" x14ac:dyDescent="0.2">
      <c r="D1898" s="177"/>
    </row>
    <row r="1899" spans="4:4" x14ac:dyDescent="0.2">
      <c r="D1899" s="177"/>
    </row>
    <row r="1900" spans="4:4" x14ac:dyDescent="0.2">
      <c r="D1900" s="177"/>
    </row>
    <row r="1901" spans="4:4" x14ac:dyDescent="0.2">
      <c r="D1901" s="177"/>
    </row>
    <row r="1902" spans="4:4" x14ac:dyDescent="0.2">
      <c r="D1902" s="177"/>
    </row>
    <row r="1903" spans="4:4" x14ac:dyDescent="0.2">
      <c r="D1903" s="177"/>
    </row>
    <row r="1904" spans="4:4" x14ac:dyDescent="0.2">
      <c r="D1904" s="177"/>
    </row>
    <row r="1905" spans="4:4" x14ac:dyDescent="0.2">
      <c r="D1905" s="177"/>
    </row>
    <row r="1906" spans="4:4" x14ac:dyDescent="0.2">
      <c r="D1906" s="177"/>
    </row>
    <row r="1907" spans="4:4" x14ac:dyDescent="0.2">
      <c r="D1907" s="177"/>
    </row>
    <row r="1908" spans="4:4" x14ac:dyDescent="0.2">
      <c r="D1908" s="177"/>
    </row>
    <row r="1909" spans="4:4" x14ac:dyDescent="0.2">
      <c r="D1909" s="177"/>
    </row>
    <row r="1910" spans="4:4" x14ac:dyDescent="0.2">
      <c r="D1910" s="177"/>
    </row>
    <row r="1911" spans="4:4" x14ac:dyDescent="0.2">
      <c r="D1911" s="177"/>
    </row>
    <row r="1912" spans="4:4" x14ac:dyDescent="0.2">
      <c r="D1912" s="177"/>
    </row>
    <row r="1913" spans="4:4" x14ac:dyDescent="0.2">
      <c r="D1913" s="177"/>
    </row>
    <row r="1914" spans="4:4" x14ac:dyDescent="0.2">
      <c r="D1914" s="177"/>
    </row>
    <row r="1915" spans="4:4" x14ac:dyDescent="0.2">
      <c r="D1915" s="177"/>
    </row>
    <row r="1916" spans="4:4" x14ac:dyDescent="0.2">
      <c r="D1916" s="177"/>
    </row>
    <row r="1917" spans="4:4" x14ac:dyDescent="0.2">
      <c r="D1917" s="177"/>
    </row>
    <row r="1918" spans="4:4" x14ac:dyDescent="0.2">
      <c r="D1918" s="177"/>
    </row>
    <row r="1919" spans="4:4" x14ac:dyDescent="0.2">
      <c r="D1919" s="177"/>
    </row>
    <row r="1920" spans="4:4" x14ac:dyDescent="0.2">
      <c r="D1920" s="177"/>
    </row>
    <row r="1921" spans="4:4" x14ac:dyDescent="0.2">
      <c r="D1921" s="177"/>
    </row>
    <row r="1922" spans="4:4" x14ac:dyDescent="0.2">
      <c r="D1922" s="177"/>
    </row>
    <row r="1923" spans="4:4" x14ac:dyDescent="0.2">
      <c r="D1923" s="177"/>
    </row>
    <row r="1924" spans="4:4" x14ac:dyDescent="0.2">
      <c r="D1924" s="177"/>
    </row>
    <row r="1925" spans="4:4" x14ac:dyDescent="0.2">
      <c r="D1925" s="177"/>
    </row>
    <row r="1926" spans="4:4" x14ac:dyDescent="0.2">
      <c r="D1926" s="177"/>
    </row>
    <row r="1927" spans="4:4" x14ac:dyDescent="0.2">
      <c r="D1927" s="177"/>
    </row>
    <row r="1928" spans="4:4" x14ac:dyDescent="0.2">
      <c r="D1928" s="177"/>
    </row>
    <row r="1929" spans="4:4" x14ac:dyDescent="0.2">
      <c r="D1929" s="177"/>
    </row>
    <row r="1930" spans="4:4" x14ac:dyDescent="0.2">
      <c r="D1930" s="177"/>
    </row>
    <row r="1931" spans="4:4" x14ac:dyDescent="0.2">
      <c r="D1931" s="177"/>
    </row>
    <row r="1932" spans="4:4" x14ac:dyDescent="0.2">
      <c r="D1932" s="177"/>
    </row>
    <row r="1933" spans="4:4" x14ac:dyDescent="0.2">
      <c r="D1933" s="177"/>
    </row>
    <row r="1934" spans="4:4" x14ac:dyDescent="0.2">
      <c r="D1934" s="177"/>
    </row>
    <row r="1935" spans="4:4" x14ac:dyDescent="0.2">
      <c r="D1935" s="177"/>
    </row>
    <row r="1936" spans="4:4" x14ac:dyDescent="0.2">
      <c r="D1936" s="177"/>
    </row>
    <row r="1937" spans="4:4" x14ac:dyDescent="0.2">
      <c r="D1937" s="177"/>
    </row>
    <row r="1938" spans="4:4" x14ac:dyDescent="0.2">
      <c r="D1938" s="177"/>
    </row>
    <row r="1939" spans="4:4" x14ac:dyDescent="0.2">
      <c r="D1939" s="177"/>
    </row>
    <row r="1940" spans="4:4" x14ac:dyDescent="0.2">
      <c r="D1940" s="177"/>
    </row>
    <row r="1941" spans="4:4" x14ac:dyDescent="0.2">
      <c r="D1941" s="177"/>
    </row>
    <row r="1942" spans="4:4" x14ac:dyDescent="0.2">
      <c r="D1942" s="177"/>
    </row>
    <row r="1943" spans="4:4" x14ac:dyDescent="0.2">
      <c r="D1943" s="177"/>
    </row>
    <row r="1944" spans="4:4" x14ac:dyDescent="0.2">
      <c r="D1944" s="177"/>
    </row>
    <row r="1945" spans="4:4" x14ac:dyDescent="0.2">
      <c r="D1945" s="177"/>
    </row>
    <row r="1946" spans="4:4" x14ac:dyDescent="0.2">
      <c r="D1946" s="177"/>
    </row>
    <row r="1947" spans="4:4" x14ac:dyDescent="0.2">
      <c r="D1947" s="177"/>
    </row>
    <row r="1948" spans="4:4" x14ac:dyDescent="0.2">
      <c r="D1948" s="177"/>
    </row>
    <row r="1949" spans="4:4" x14ac:dyDescent="0.2">
      <c r="D1949" s="177"/>
    </row>
    <row r="1950" spans="4:4" x14ac:dyDescent="0.2">
      <c r="D1950" s="177"/>
    </row>
    <row r="1951" spans="4:4" x14ac:dyDescent="0.2">
      <c r="D1951" s="177"/>
    </row>
    <row r="1952" spans="4:4" x14ac:dyDescent="0.2">
      <c r="D1952" s="177"/>
    </row>
    <row r="1953" spans="4:4" x14ac:dyDescent="0.2">
      <c r="D1953" s="177"/>
    </row>
    <row r="1954" spans="4:4" x14ac:dyDescent="0.2">
      <c r="D1954" s="177"/>
    </row>
    <row r="1955" spans="4:4" x14ac:dyDescent="0.2">
      <c r="D1955" s="177"/>
    </row>
    <row r="1956" spans="4:4" x14ac:dyDescent="0.2">
      <c r="D1956" s="177"/>
    </row>
    <row r="1957" spans="4:4" x14ac:dyDescent="0.2">
      <c r="D1957" s="177"/>
    </row>
    <row r="1958" spans="4:4" x14ac:dyDescent="0.2">
      <c r="D1958" s="177"/>
    </row>
    <row r="1959" spans="4:4" x14ac:dyDescent="0.2">
      <c r="D1959" s="177"/>
    </row>
    <row r="1960" spans="4:4" x14ac:dyDescent="0.2">
      <c r="D1960" s="177"/>
    </row>
    <row r="1961" spans="4:4" x14ac:dyDescent="0.2">
      <c r="D1961" s="177"/>
    </row>
    <row r="1962" spans="4:4" x14ac:dyDescent="0.2">
      <c r="D1962" s="177"/>
    </row>
    <row r="1963" spans="4:4" x14ac:dyDescent="0.2">
      <c r="D1963" s="177"/>
    </row>
    <row r="1964" spans="4:4" x14ac:dyDescent="0.2">
      <c r="D1964" s="177"/>
    </row>
    <row r="1965" spans="4:4" x14ac:dyDescent="0.2">
      <c r="D1965" s="177"/>
    </row>
    <row r="1966" spans="4:4" x14ac:dyDescent="0.2">
      <c r="D1966" s="177"/>
    </row>
    <row r="1967" spans="4:4" x14ac:dyDescent="0.2">
      <c r="D1967" s="177"/>
    </row>
    <row r="1968" spans="4:4" x14ac:dyDescent="0.2">
      <c r="D1968" s="177"/>
    </row>
    <row r="1969" spans="4:4" x14ac:dyDescent="0.2">
      <c r="D1969" s="177"/>
    </row>
    <row r="1970" spans="4:4" x14ac:dyDescent="0.2">
      <c r="D1970" s="177"/>
    </row>
    <row r="1971" spans="4:4" x14ac:dyDescent="0.2">
      <c r="D1971" s="177"/>
    </row>
    <row r="1972" spans="4:4" x14ac:dyDescent="0.2">
      <c r="D1972" s="177"/>
    </row>
    <row r="1973" spans="4:4" x14ac:dyDescent="0.2">
      <c r="D1973" s="177"/>
    </row>
    <row r="1974" spans="4:4" x14ac:dyDescent="0.2">
      <c r="D1974" s="177"/>
    </row>
    <row r="1975" spans="4:4" x14ac:dyDescent="0.2">
      <c r="D1975" s="177"/>
    </row>
    <row r="1976" spans="4:4" x14ac:dyDescent="0.2">
      <c r="D1976" s="177"/>
    </row>
    <row r="1977" spans="4:4" x14ac:dyDescent="0.2">
      <c r="D1977" s="177"/>
    </row>
    <row r="1978" spans="4:4" x14ac:dyDescent="0.2">
      <c r="D1978" s="177"/>
    </row>
    <row r="1979" spans="4:4" x14ac:dyDescent="0.2">
      <c r="D1979" s="177"/>
    </row>
    <row r="1980" spans="4:4" x14ac:dyDescent="0.2">
      <c r="D1980" s="177"/>
    </row>
    <row r="1981" spans="4:4" x14ac:dyDescent="0.2">
      <c r="D1981" s="177"/>
    </row>
    <row r="1982" spans="4:4" x14ac:dyDescent="0.2">
      <c r="D1982" s="177"/>
    </row>
    <row r="1983" spans="4:4" x14ac:dyDescent="0.2">
      <c r="D1983" s="177"/>
    </row>
    <row r="1984" spans="4:4" x14ac:dyDescent="0.2">
      <c r="D1984" s="177"/>
    </row>
    <row r="1985" spans="4:4" x14ac:dyDescent="0.2">
      <c r="D1985" s="177"/>
    </row>
    <row r="1986" spans="4:4" x14ac:dyDescent="0.2">
      <c r="D1986" s="177"/>
    </row>
    <row r="1987" spans="4:4" x14ac:dyDescent="0.2">
      <c r="D1987" s="177"/>
    </row>
    <row r="1988" spans="4:4" x14ac:dyDescent="0.2">
      <c r="D1988" s="177"/>
    </row>
    <row r="1989" spans="4:4" x14ac:dyDescent="0.2">
      <c r="D1989" s="177"/>
    </row>
    <row r="1990" spans="4:4" x14ac:dyDescent="0.2">
      <c r="D1990" s="177"/>
    </row>
    <row r="1991" spans="4:4" x14ac:dyDescent="0.2">
      <c r="D1991" s="177"/>
    </row>
    <row r="1992" spans="4:4" x14ac:dyDescent="0.2">
      <c r="D1992" s="177"/>
    </row>
    <row r="1993" spans="4:4" x14ac:dyDescent="0.2">
      <c r="D1993" s="177"/>
    </row>
    <row r="1994" spans="4:4" x14ac:dyDescent="0.2">
      <c r="D1994" s="177"/>
    </row>
    <row r="1995" spans="4:4" x14ac:dyDescent="0.2">
      <c r="D1995" s="177"/>
    </row>
    <row r="1996" spans="4:4" x14ac:dyDescent="0.2">
      <c r="D1996" s="177"/>
    </row>
    <row r="1997" spans="4:4" x14ac:dyDescent="0.2">
      <c r="D1997" s="177"/>
    </row>
    <row r="1998" spans="4:4" x14ac:dyDescent="0.2">
      <c r="D1998" s="177"/>
    </row>
    <row r="1999" spans="4:4" x14ac:dyDescent="0.2">
      <c r="D1999" s="177"/>
    </row>
    <row r="2000" spans="4:4" x14ac:dyDescent="0.2">
      <c r="D2000" s="177"/>
    </row>
    <row r="2001" spans="4:4" x14ac:dyDescent="0.2">
      <c r="D2001" s="177"/>
    </row>
    <row r="2002" spans="4:4" x14ac:dyDescent="0.2">
      <c r="D2002" s="177"/>
    </row>
    <row r="2003" spans="4:4" x14ac:dyDescent="0.2">
      <c r="D2003" s="177"/>
    </row>
    <row r="2004" spans="4:4" x14ac:dyDescent="0.2">
      <c r="D2004" s="177"/>
    </row>
    <row r="2005" spans="4:4" x14ac:dyDescent="0.2">
      <c r="D2005" s="177"/>
    </row>
    <row r="2006" spans="4:4" x14ac:dyDescent="0.2">
      <c r="D2006" s="177"/>
    </row>
    <row r="2007" spans="4:4" x14ac:dyDescent="0.2">
      <c r="D2007" s="177"/>
    </row>
    <row r="2008" spans="4:4" x14ac:dyDescent="0.2">
      <c r="D2008" s="177"/>
    </row>
    <row r="2009" spans="4:4" x14ac:dyDescent="0.2">
      <c r="D2009" s="177"/>
    </row>
    <row r="2010" spans="4:4" x14ac:dyDescent="0.2">
      <c r="D2010" s="177"/>
    </row>
    <row r="2011" spans="4:4" x14ac:dyDescent="0.2">
      <c r="D2011" s="177"/>
    </row>
    <row r="2012" spans="4:4" x14ac:dyDescent="0.2">
      <c r="D2012" s="177"/>
    </row>
    <row r="2013" spans="4:4" x14ac:dyDescent="0.2">
      <c r="D2013" s="177"/>
    </row>
    <row r="2014" spans="4:4" x14ac:dyDescent="0.2">
      <c r="D2014" s="177"/>
    </row>
    <row r="2015" spans="4:4" x14ac:dyDescent="0.2">
      <c r="D2015" s="177"/>
    </row>
    <row r="2016" spans="4:4" x14ac:dyDescent="0.2">
      <c r="D2016" s="177"/>
    </row>
    <row r="2017" spans="4:4" x14ac:dyDescent="0.2">
      <c r="D2017" s="177"/>
    </row>
    <row r="2018" spans="4:4" x14ac:dyDescent="0.2">
      <c r="D2018" s="177"/>
    </row>
    <row r="2019" spans="4:4" x14ac:dyDescent="0.2">
      <c r="D2019" s="177"/>
    </row>
    <row r="2020" spans="4:4" x14ac:dyDescent="0.2">
      <c r="D2020" s="177"/>
    </row>
    <row r="2021" spans="4:4" x14ac:dyDescent="0.2">
      <c r="D2021" s="177"/>
    </row>
    <row r="2022" spans="4:4" x14ac:dyDescent="0.2">
      <c r="D2022" s="177"/>
    </row>
    <row r="2023" spans="4:4" x14ac:dyDescent="0.2">
      <c r="D2023" s="177"/>
    </row>
    <row r="2024" spans="4:4" x14ac:dyDescent="0.2">
      <c r="D2024" s="177"/>
    </row>
    <row r="2025" spans="4:4" x14ac:dyDescent="0.2">
      <c r="D2025" s="177"/>
    </row>
    <row r="2026" spans="4:4" x14ac:dyDescent="0.2">
      <c r="D2026" s="177"/>
    </row>
    <row r="2027" spans="4:4" x14ac:dyDescent="0.2">
      <c r="D2027" s="177"/>
    </row>
    <row r="2028" spans="4:4" x14ac:dyDescent="0.2">
      <c r="D2028" s="177"/>
    </row>
    <row r="2029" spans="4:4" x14ac:dyDescent="0.2">
      <c r="D2029" s="177"/>
    </row>
    <row r="2030" spans="4:4" x14ac:dyDescent="0.2">
      <c r="D2030" s="177"/>
    </row>
    <row r="2031" spans="4:4" x14ac:dyDescent="0.2">
      <c r="D2031" s="177"/>
    </row>
    <row r="2032" spans="4:4" x14ac:dyDescent="0.2">
      <c r="D2032" s="177"/>
    </row>
    <row r="2033" spans="4:4" x14ac:dyDescent="0.2">
      <c r="D2033" s="177"/>
    </row>
    <row r="2034" spans="4:4" x14ac:dyDescent="0.2">
      <c r="D2034" s="177"/>
    </row>
    <row r="2035" spans="4:4" x14ac:dyDescent="0.2">
      <c r="D2035" s="177"/>
    </row>
    <row r="2036" spans="4:4" x14ac:dyDescent="0.2">
      <c r="D2036" s="177"/>
    </row>
    <row r="2037" spans="4:4" x14ac:dyDescent="0.2">
      <c r="D2037" s="177"/>
    </row>
    <row r="2038" spans="4:4" x14ac:dyDescent="0.2">
      <c r="D2038" s="177"/>
    </row>
    <row r="2039" spans="4:4" x14ac:dyDescent="0.2">
      <c r="D2039" s="177"/>
    </row>
    <row r="2040" spans="4:4" x14ac:dyDescent="0.2">
      <c r="D2040" s="177"/>
    </row>
    <row r="2041" spans="4:4" x14ac:dyDescent="0.2">
      <c r="D2041" s="177"/>
    </row>
    <row r="2042" spans="4:4" x14ac:dyDescent="0.2">
      <c r="D2042" s="177"/>
    </row>
    <row r="2043" spans="4:4" x14ac:dyDescent="0.2">
      <c r="D2043" s="177"/>
    </row>
    <row r="2044" spans="4:4" x14ac:dyDescent="0.2">
      <c r="D2044" s="177"/>
    </row>
    <row r="2045" spans="4:4" x14ac:dyDescent="0.2">
      <c r="D2045" s="177"/>
    </row>
    <row r="2046" spans="4:4" x14ac:dyDescent="0.2">
      <c r="D2046" s="177"/>
    </row>
    <row r="2047" spans="4:4" x14ac:dyDescent="0.2">
      <c r="D2047" s="177"/>
    </row>
    <row r="2048" spans="4:4" x14ac:dyDescent="0.2">
      <c r="D2048" s="177"/>
    </row>
    <row r="2049" spans="4:4" x14ac:dyDescent="0.2">
      <c r="D2049" s="177"/>
    </row>
    <row r="2050" spans="4:4" x14ac:dyDescent="0.2">
      <c r="D2050" s="177"/>
    </row>
    <row r="2051" spans="4:4" x14ac:dyDescent="0.2">
      <c r="D2051" s="177"/>
    </row>
    <row r="2052" spans="4:4" x14ac:dyDescent="0.2">
      <c r="D2052" s="177"/>
    </row>
    <row r="2053" spans="4:4" x14ac:dyDescent="0.2">
      <c r="D2053" s="177"/>
    </row>
    <row r="2054" spans="4:4" x14ac:dyDescent="0.2">
      <c r="D2054" s="177"/>
    </row>
    <row r="2055" spans="4:4" x14ac:dyDescent="0.2">
      <c r="D2055" s="177"/>
    </row>
    <row r="2056" spans="4:4" x14ac:dyDescent="0.2">
      <c r="D2056" s="177"/>
    </row>
    <row r="2057" spans="4:4" x14ac:dyDescent="0.2">
      <c r="D2057" s="177"/>
    </row>
    <row r="2058" spans="4:4" x14ac:dyDescent="0.2">
      <c r="D2058" s="177"/>
    </row>
    <row r="2059" spans="4:4" x14ac:dyDescent="0.2">
      <c r="D2059" s="177"/>
    </row>
    <row r="2060" spans="4:4" x14ac:dyDescent="0.2">
      <c r="D2060" s="177"/>
    </row>
    <row r="2061" spans="4:4" x14ac:dyDescent="0.2">
      <c r="D2061" s="177"/>
    </row>
    <row r="2062" spans="4:4" x14ac:dyDescent="0.2">
      <c r="D2062" s="177"/>
    </row>
    <row r="2063" spans="4:4" x14ac:dyDescent="0.2">
      <c r="D2063" s="177"/>
    </row>
    <row r="2064" spans="4:4" x14ac:dyDescent="0.2">
      <c r="D2064" s="177"/>
    </row>
    <row r="2065" spans="4:4" x14ac:dyDescent="0.2">
      <c r="D2065" s="177"/>
    </row>
    <row r="2066" spans="4:4" x14ac:dyDescent="0.2">
      <c r="D2066" s="177"/>
    </row>
    <row r="2067" spans="4:4" x14ac:dyDescent="0.2">
      <c r="D2067" s="177"/>
    </row>
    <row r="2068" spans="4:4" x14ac:dyDescent="0.2">
      <c r="D2068" s="177"/>
    </row>
    <row r="2069" spans="4:4" x14ac:dyDescent="0.2">
      <c r="D2069" s="177"/>
    </row>
    <row r="2070" spans="4:4" x14ac:dyDescent="0.2">
      <c r="D2070" s="177"/>
    </row>
    <row r="2071" spans="4:4" x14ac:dyDescent="0.2">
      <c r="D2071" s="177"/>
    </row>
    <row r="2072" spans="4:4" x14ac:dyDescent="0.2">
      <c r="D2072" s="177"/>
    </row>
    <row r="2073" spans="4:4" x14ac:dyDescent="0.2">
      <c r="D2073" s="177"/>
    </row>
    <row r="2074" spans="4:4" x14ac:dyDescent="0.2">
      <c r="D2074" s="177"/>
    </row>
    <row r="2075" spans="4:4" x14ac:dyDescent="0.2">
      <c r="D2075" s="177"/>
    </row>
    <row r="2076" spans="4:4" x14ac:dyDescent="0.2">
      <c r="D2076" s="177"/>
    </row>
    <row r="2077" spans="4:4" x14ac:dyDescent="0.2">
      <c r="D2077" s="177"/>
    </row>
    <row r="2078" spans="4:4" x14ac:dyDescent="0.2">
      <c r="D2078" s="177"/>
    </row>
    <row r="2079" spans="4:4" x14ac:dyDescent="0.2">
      <c r="D2079" s="177"/>
    </row>
    <row r="2080" spans="4:4" x14ac:dyDescent="0.2">
      <c r="D2080" s="177"/>
    </row>
    <row r="2081" spans="4:4" x14ac:dyDescent="0.2">
      <c r="D2081" s="177"/>
    </row>
    <row r="2082" spans="4:4" x14ac:dyDescent="0.2">
      <c r="D2082" s="177"/>
    </row>
    <row r="2083" spans="4:4" x14ac:dyDescent="0.2">
      <c r="D2083" s="177"/>
    </row>
    <row r="2084" spans="4:4" x14ac:dyDescent="0.2">
      <c r="D2084" s="177"/>
    </row>
    <row r="2085" spans="4:4" x14ac:dyDescent="0.2">
      <c r="D2085" s="177"/>
    </row>
    <row r="2086" spans="4:4" x14ac:dyDescent="0.2">
      <c r="D2086" s="177"/>
    </row>
    <row r="2087" spans="4:4" x14ac:dyDescent="0.2">
      <c r="D2087" s="177"/>
    </row>
    <row r="2088" spans="4:4" x14ac:dyDescent="0.2">
      <c r="D2088" s="177"/>
    </row>
    <row r="2089" spans="4:4" x14ac:dyDescent="0.2">
      <c r="D2089" s="177"/>
    </row>
    <row r="2090" spans="4:4" x14ac:dyDescent="0.2">
      <c r="D2090" s="177"/>
    </row>
    <row r="2091" spans="4:4" x14ac:dyDescent="0.2">
      <c r="D2091" s="177"/>
    </row>
    <row r="2092" spans="4:4" x14ac:dyDescent="0.2">
      <c r="D2092" s="177"/>
    </row>
    <row r="2093" spans="4:4" x14ac:dyDescent="0.2">
      <c r="D2093" s="177"/>
    </row>
    <row r="2094" spans="4:4" x14ac:dyDescent="0.2">
      <c r="D2094" s="177"/>
    </row>
    <row r="2095" spans="4:4" x14ac:dyDescent="0.2">
      <c r="D2095" s="177"/>
    </row>
    <row r="2096" spans="4:4" x14ac:dyDescent="0.2">
      <c r="D2096" s="177"/>
    </row>
    <row r="2097" spans="4:4" x14ac:dyDescent="0.2">
      <c r="D2097" s="177"/>
    </row>
    <row r="2098" spans="4:4" x14ac:dyDescent="0.2">
      <c r="D2098" s="177"/>
    </row>
    <row r="2099" spans="4:4" x14ac:dyDescent="0.2">
      <c r="D2099" s="177"/>
    </row>
    <row r="2100" spans="4:4" x14ac:dyDescent="0.2">
      <c r="D2100" s="177"/>
    </row>
    <row r="2101" spans="4:4" x14ac:dyDescent="0.2">
      <c r="D2101" s="177"/>
    </row>
    <row r="2102" spans="4:4" x14ac:dyDescent="0.2">
      <c r="D2102" s="177"/>
    </row>
    <row r="2103" spans="4:4" x14ac:dyDescent="0.2">
      <c r="D2103" s="177"/>
    </row>
    <row r="2104" spans="4:4" x14ac:dyDescent="0.2">
      <c r="D2104" s="177"/>
    </row>
    <row r="2105" spans="4:4" x14ac:dyDescent="0.2">
      <c r="D2105" s="177"/>
    </row>
    <row r="2106" spans="4:4" x14ac:dyDescent="0.2">
      <c r="D2106" s="177"/>
    </row>
    <row r="2107" spans="4:4" x14ac:dyDescent="0.2">
      <c r="D2107" s="177"/>
    </row>
    <row r="2108" spans="4:4" x14ac:dyDescent="0.2">
      <c r="D2108" s="177"/>
    </row>
    <row r="2109" spans="4:4" x14ac:dyDescent="0.2">
      <c r="D2109" s="177"/>
    </row>
    <row r="2110" spans="4:4" x14ac:dyDescent="0.2">
      <c r="D2110" s="177"/>
    </row>
    <row r="2111" spans="4:4" x14ac:dyDescent="0.2">
      <c r="D2111" s="177"/>
    </row>
    <row r="2112" spans="4:4" x14ac:dyDescent="0.2">
      <c r="D2112" s="177"/>
    </row>
    <row r="2113" spans="4:4" x14ac:dyDescent="0.2">
      <c r="D2113" s="177"/>
    </row>
    <row r="2114" spans="4:4" x14ac:dyDescent="0.2">
      <c r="D2114" s="177"/>
    </row>
    <row r="2115" spans="4:4" x14ac:dyDescent="0.2">
      <c r="D2115" s="177"/>
    </row>
    <row r="2116" spans="4:4" x14ac:dyDescent="0.2">
      <c r="D2116" s="177"/>
    </row>
    <row r="2117" spans="4:4" x14ac:dyDescent="0.2">
      <c r="D2117" s="177"/>
    </row>
    <row r="2118" spans="4:4" x14ac:dyDescent="0.2">
      <c r="D2118" s="177"/>
    </row>
    <row r="2119" spans="4:4" x14ac:dyDescent="0.2">
      <c r="D2119" s="177"/>
    </row>
    <row r="2120" spans="4:4" x14ac:dyDescent="0.2">
      <c r="D2120" s="177"/>
    </row>
    <row r="2121" spans="4:4" x14ac:dyDescent="0.2">
      <c r="D2121" s="177"/>
    </row>
    <row r="2122" spans="4:4" x14ac:dyDescent="0.2">
      <c r="D2122" s="177"/>
    </row>
    <row r="2123" spans="4:4" x14ac:dyDescent="0.2">
      <c r="D2123" s="177"/>
    </row>
    <row r="2124" spans="4:4" x14ac:dyDescent="0.2">
      <c r="D2124" s="177"/>
    </row>
    <row r="2125" spans="4:4" x14ac:dyDescent="0.2">
      <c r="D2125" s="177"/>
    </row>
    <row r="2126" spans="4:4" x14ac:dyDescent="0.2">
      <c r="D2126" s="177"/>
    </row>
    <row r="2127" spans="4:4" x14ac:dyDescent="0.2">
      <c r="D2127" s="177"/>
    </row>
    <row r="2128" spans="4:4" x14ac:dyDescent="0.2">
      <c r="D2128" s="177"/>
    </row>
    <row r="2129" spans="4:4" x14ac:dyDescent="0.2">
      <c r="D2129" s="177"/>
    </row>
    <row r="2130" spans="4:4" x14ac:dyDescent="0.2">
      <c r="D2130" s="177"/>
    </row>
    <row r="2131" spans="4:4" x14ac:dyDescent="0.2">
      <c r="D2131" s="177"/>
    </row>
    <row r="2132" spans="4:4" x14ac:dyDescent="0.2">
      <c r="D2132" s="177"/>
    </row>
    <row r="2133" spans="4:4" x14ac:dyDescent="0.2">
      <c r="D2133" s="177"/>
    </row>
    <row r="2134" spans="4:4" x14ac:dyDescent="0.2">
      <c r="D2134" s="177"/>
    </row>
    <row r="2135" spans="4:4" x14ac:dyDescent="0.2">
      <c r="D2135" s="177"/>
    </row>
    <row r="2136" spans="4:4" x14ac:dyDescent="0.2">
      <c r="D2136" s="177"/>
    </row>
    <row r="2137" spans="4:4" x14ac:dyDescent="0.2">
      <c r="D2137" s="177"/>
    </row>
    <row r="2138" spans="4:4" x14ac:dyDescent="0.2">
      <c r="D2138" s="177"/>
    </row>
    <row r="2139" spans="4:4" x14ac:dyDescent="0.2">
      <c r="D2139" s="177"/>
    </row>
    <row r="2140" spans="4:4" x14ac:dyDescent="0.2">
      <c r="D2140" s="177"/>
    </row>
    <row r="2141" spans="4:4" x14ac:dyDescent="0.2">
      <c r="D2141" s="177"/>
    </row>
    <row r="2142" spans="4:4" x14ac:dyDescent="0.2">
      <c r="D2142" s="177"/>
    </row>
    <row r="2143" spans="4:4" x14ac:dyDescent="0.2">
      <c r="D2143" s="177"/>
    </row>
    <row r="2144" spans="4:4" x14ac:dyDescent="0.2">
      <c r="D2144" s="177"/>
    </row>
    <row r="2145" spans="4:4" x14ac:dyDescent="0.2">
      <c r="D2145" s="177"/>
    </row>
    <row r="2146" spans="4:4" x14ac:dyDescent="0.2">
      <c r="D2146" s="177"/>
    </row>
    <row r="2147" spans="4:4" x14ac:dyDescent="0.2">
      <c r="D2147" s="177"/>
    </row>
    <row r="2148" spans="4:4" x14ac:dyDescent="0.2">
      <c r="D2148" s="177"/>
    </row>
    <row r="2149" spans="4:4" x14ac:dyDescent="0.2">
      <c r="D2149" s="177"/>
    </row>
    <row r="2150" spans="4:4" x14ac:dyDescent="0.2">
      <c r="D2150" s="177"/>
    </row>
    <row r="2151" spans="4:4" x14ac:dyDescent="0.2">
      <c r="D2151" s="177"/>
    </row>
    <row r="2152" spans="4:4" x14ac:dyDescent="0.2">
      <c r="D2152" s="177"/>
    </row>
    <row r="2153" spans="4:4" x14ac:dyDescent="0.2">
      <c r="D2153" s="177"/>
    </row>
    <row r="2154" spans="4:4" x14ac:dyDescent="0.2">
      <c r="D2154" s="177"/>
    </row>
    <row r="2155" spans="4:4" x14ac:dyDescent="0.2">
      <c r="D2155" s="177"/>
    </row>
    <row r="2156" spans="4:4" x14ac:dyDescent="0.2">
      <c r="D2156" s="177"/>
    </row>
    <row r="2157" spans="4:4" x14ac:dyDescent="0.2">
      <c r="D2157" s="177"/>
    </row>
    <row r="2158" spans="4:4" x14ac:dyDescent="0.2">
      <c r="D2158" s="177"/>
    </row>
    <row r="2159" spans="4:4" x14ac:dyDescent="0.2">
      <c r="D2159" s="177"/>
    </row>
    <row r="2160" spans="4:4" x14ac:dyDescent="0.2">
      <c r="D2160" s="177"/>
    </row>
    <row r="2161" spans="4:4" x14ac:dyDescent="0.2">
      <c r="D2161" s="177"/>
    </row>
    <row r="2162" spans="4:4" x14ac:dyDescent="0.2">
      <c r="D2162" s="177"/>
    </row>
    <row r="2163" spans="4:4" x14ac:dyDescent="0.2">
      <c r="D2163" s="177"/>
    </row>
    <row r="2164" spans="4:4" x14ac:dyDescent="0.2">
      <c r="D2164" s="177"/>
    </row>
    <row r="2165" spans="4:4" x14ac:dyDescent="0.2">
      <c r="D2165" s="177"/>
    </row>
    <row r="2166" spans="4:4" x14ac:dyDescent="0.2">
      <c r="D2166" s="177"/>
    </row>
    <row r="2167" spans="4:4" x14ac:dyDescent="0.2">
      <c r="D2167" s="177"/>
    </row>
    <row r="2168" spans="4:4" x14ac:dyDescent="0.2">
      <c r="D2168" s="177"/>
    </row>
    <row r="2169" spans="4:4" x14ac:dyDescent="0.2">
      <c r="D2169" s="177"/>
    </row>
    <row r="2170" spans="4:4" x14ac:dyDescent="0.2">
      <c r="D2170" s="177"/>
    </row>
    <row r="2171" spans="4:4" x14ac:dyDescent="0.2">
      <c r="D2171" s="177"/>
    </row>
    <row r="2172" spans="4:4" x14ac:dyDescent="0.2">
      <c r="D2172" s="177"/>
    </row>
    <row r="2173" spans="4:4" x14ac:dyDescent="0.2">
      <c r="D2173" s="177"/>
    </row>
    <row r="2174" spans="4:4" x14ac:dyDescent="0.2">
      <c r="D2174" s="177"/>
    </row>
    <row r="2175" spans="4:4" x14ac:dyDescent="0.2">
      <c r="D2175" s="177"/>
    </row>
    <row r="2176" spans="4:4" x14ac:dyDescent="0.2">
      <c r="D2176" s="177"/>
    </row>
    <row r="2177" spans="4:4" x14ac:dyDescent="0.2">
      <c r="D2177" s="177"/>
    </row>
    <row r="2178" spans="4:4" x14ac:dyDescent="0.2">
      <c r="D2178" s="177"/>
    </row>
    <row r="2179" spans="4:4" x14ac:dyDescent="0.2">
      <c r="D2179" s="177"/>
    </row>
    <row r="2180" spans="4:4" x14ac:dyDescent="0.2">
      <c r="D2180" s="177"/>
    </row>
    <row r="2181" spans="4:4" x14ac:dyDescent="0.2">
      <c r="D2181" s="177"/>
    </row>
    <row r="2182" spans="4:4" x14ac:dyDescent="0.2">
      <c r="D2182" s="177"/>
    </row>
    <row r="2183" spans="4:4" x14ac:dyDescent="0.2">
      <c r="D2183" s="177"/>
    </row>
    <row r="2184" spans="4:4" x14ac:dyDescent="0.2">
      <c r="D2184" s="177"/>
    </row>
    <row r="2185" spans="4:4" x14ac:dyDescent="0.2">
      <c r="D2185" s="177"/>
    </row>
    <row r="2186" spans="4:4" x14ac:dyDescent="0.2">
      <c r="D2186" s="177"/>
    </row>
    <row r="2187" spans="4:4" x14ac:dyDescent="0.2">
      <c r="D2187" s="177"/>
    </row>
    <row r="2188" spans="4:4" x14ac:dyDescent="0.2">
      <c r="D2188" s="177"/>
    </row>
    <row r="2189" spans="4:4" x14ac:dyDescent="0.2">
      <c r="D2189" s="177"/>
    </row>
    <row r="2190" spans="4:4" x14ac:dyDescent="0.2">
      <c r="D2190" s="177"/>
    </row>
    <row r="2191" spans="4:4" x14ac:dyDescent="0.2">
      <c r="D2191" s="177"/>
    </row>
    <row r="2192" spans="4:4" x14ac:dyDescent="0.2">
      <c r="D2192" s="177"/>
    </row>
    <row r="2193" spans="4:4" x14ac:dyDescent="0.2">
      <c r="D2193" s="177"/>
    </row>
    <row r="2194" spans="4:4" x14ac:dyDescent="0.2">
      <c r="D2194" s="177"/>
    </row>
    <row r="2195" spans="4:4" x14ac:dyDescent="0.2">
      <c r="D2195" s="177"/>
    </row>
    <row r="2196" spans="4:4" x14ac:dyDescent="0.2">
      <c r="D2196" s="177"/>
    </row>
    <row r="2197" spans="4:4" x14ac:dyDescent="0.2">
      <c r="D2197" s="177"/>
    </row>
    <row r="2198" spans="4:4" x14ac:dyDescent="0.2">
      <c r="D2198" s="177"/>
    </row>
    <row r="2199" spans="4:4" x14ac:dyDescent="0.2">
      <c r="D2199" s="177"/>
    </row>
    <row r="2200" spans="4:4" x14ac:dyDescent="0.2">
      <c r="D2200" s="177"/>
    </row>
    <row r="2201" spans="4:4" x14ac:dyDescent="0.2">
      <c r="D2201" s="177"/>
    </row>
    <row r="2202" spans="4:4" x14ac:dyDescent="0.2">
      <c r="D2202" s="177"/>
    </row>
    <row r="2203" spans="4:4" x14ac:dyDescent="0.2">
      <c r="D2203" s="177"/>
    </row>
    <row r="2204" spans="4:4" x14ac:dyDescent="0.2">
      <c r="D2204" s="177"/>
    </row>
    <row r="2205" spans="4:4" x14ac:dyDescent="0.2">
      <c r="D2205" s="177"/>
    </row>
    <row r="2206" spans="4:4" x14ac:dyDescent="0.2">
      <c r="D2206" s="177"/>
    </row>
    <row r="2207" spans="4:4" x14ac:dyDescent="0.2">
      <c r="D2207" s="177"/>
    </row>
    <row r="2208" spans="4:4" x14ac:dyDescent="0.2">
      <c r="D2208" s="177"/>
    </row>
    <row r="2209" spans="4:4" x14ac:dyDescent="0.2">
      <c r="D2209" s="177"/>
    </row>
    <row r="2210" spans="4:4" x14ac:dyDescent="0.2">
      <c r="D2210" s="177"/>
    </row>
    <row r="2211" spans="4:4" x14ac:dyDescent="0.2">
      <c r="D2211" s="177"/>
    </row>
    <row r="2212" spans="4:4" x14ac:dyDescent="0.2">
      <c r="D2212" s="177"/>
    </row>
    <row r="2213" spans="4:4" x14ac:dyDescent="0.2">
      <c r="D2213" s="177"/>
    </row>
    <row r="2214" spans="4:4" x14ac:dyDescent="0.2">
      <c r="D2214" s="177"/>
    </row>
    <row r="2215" spans="4:4" x14ac:dyDescent="0.2">
      <c r="D2215" s="177"/>
    </row>
    <row r="2216" spans="4:4" x14ac:dyDescent="0.2">
      <c r="D2216" s="177"/>
    </row>
    <row r="2217" spans="4:4" x14ac:dyDescent="0.2">
      <c r="D2217" s="177"/>
    </row>
    <row r="2218" spans="4:4" x14ac:dyDescent="0.2">
      <c r="D2218" s="177"/>
    </row>
    <row r="2219" spans="4:4" x14ac:dyDescent="0.2">
      <c r="D2219" s="177"/>
    </row>
    <row r="2220" spans="4:4" x14ac:dyDescent="0.2">
      <c r="D2220" s="177"/>
    </row>
    <row r="2221" spans="4:4" x14ac:dyDescent="0.2">
      <c r="D2221" s="177"/>
    </row>
    <row r="2222" spans="4:4" x14ac:dyDescent="0.2">
      <c r="D2222" s="177"/>
    </row>
    <row r="2223" spans="4:4" x14ac:dyDescent="0.2">
      <c r="D2223" s="177"/>
    </row>
    <row r="2224" spans="4:4" x14ac:dyDescent="0.2">
      <c r="D2224" s="177"/>
    </row>
    <row r="2225" spans="4:4" x14ac:dyDescent="0.2">
      <c r="D2225" s="177"/>
    </row>
    <row r="2226" spans="4:4" x14ac:dyDescent="0.2">
      <c r="D2226" s="177"/>
    </row>
    <row r="2227" spans="4:4" x14ac:dyDescent="0.2">
      <c r="D2227" s="177"/>
    </row>
    <row r="2228" spans="4:4" x14ac:dyDescent="0.2">
      <c r="D2228" s="177"/>
    </row>
    <row r="2229" spans="4:4" x14ac:dyDescent="0.2">
      <c r="D2229" s="177"/>
    </row>
    <row r="2230" spans="4:4" x14ac:dyDescent="0.2">
      <c r="D2230" s="177"/>
    </row>
    <row r="2231" spans="4:4" x14ac:dyDescent="0.2">
      <c r="D2231" s="177"/>
    </row>
    <row r="2232" spans="4:4" x14ac:dyDescent="0.2">
      <c r="D2232" s="177"/>
    </row>
    <row r="2233" spans="4:4" x14ac:dyDescent="0.2">
      <c r="D2233" s="177"/>
    </row>
    <row r="2234" spans="4:4" x14ac:dyDescent="0.2">
      <c r="D2234" s="177"/>
    </row>
    <row r="2235" spans="4:4" x14ac:dyDescent="0.2">
      <c r="D2235" s="177"/>
    </row>
    <row r="2236" spans="4:4" x14ac:dyDescent="0.2">
      <c r="D2236" s="177"/>
    </row>
    <row r="2237" spans="4:4" x14ac:dyDescent="0.2">
      <c r="D2237" s="177"/>
    </row>
    <row r="2238" spans="4:4" x14ac:dyDescent="0.2">
      <c r="D2238" s="177"/>
    </row>
    <row r="2239" spans="4:4" x14ac:dyDescent="0.2">
      <c r="D2239" s="177"/>
    </row>
    <row r="2240" spans="4:4" x14ac:dyDescent="0.2">
      <c r="D2240" s="177"/>
    </row>
    <row r="2241" spans="4:4" x14ac:dyDescent="0.2">
      <c r="D2241" s="177"/>
    </row>
    <row r="2242" spans="4:4" x14ac:dyDescent="0.2">
      <c r="D2242" s="177"/>
    </row>
    <row r="2243" spans="4:4" x14ac:dyDescent="0.2">
      <c r="D2243" s="177"/>
    </row>
    <row r="2244" spans="4:4" x14ac:dyDescent="0.2">
      <c r="D2244" s="177"/>
    </row>
    <row r="2245" spans="4:4" x14ac:dyDescent="0.2">
      <c r="D2245" s="177"/>
    </row>
    <row r="2246" spans="4:4" x14ac:dyDescent="0.2">
      <c r="D2246" s="177"/>
    </row>
    <row r="2247" spans="4:4" x14ac:dyDescent="0.2">
      <c r="D2247" s="177"/>
    </row>
    <row r="2248" spans="4:4" x14ac:dyDescent="0.2">
      <c r="D2248" s="177"/>
    </row>
    <row r="2249" spans="4:4" x14ac:dyDescent="0.2">
      <c r="D2249" s="177"/>
    </row>
    <row r="2250" spans="4:4" x14ac:dyDescent="0.2">
      <c r="D2250" s="177"/>
    </row>
    <row r="2251" spans="4:4" x14ac:dyDescent="0.2">
      <c r="D2251" s="177"/>
    </row>
    <row r="2252" spans="4:4" x14ac:dyDescent="0.2">
      <c r="D2252" s="177"/>
    </row>
    <row r="2253" spans="4:4" x14ac:dyDescent="0.2">
      <c r="D2253" s="177"/>
    </row>
    <row r="2254" spans="4:4" x14ac:dyDescent="0.2">
      <c r="D2254" s="177"/>
    </row>
    <row r="2255" spans="4:4" x14ac:dyDescent="0.2">
      <c r="D2255" s="177"/>
    </row>
    <row r="2256" spans="4:4" x14ac:dyDescent="0.2">
      <c r="D2256" s="177"/>
    </row>
    <row r="2257" spans="4:4" x14ac:dyDescent="0.2">
      <c r="D2257" s="177"/>
    </row>
    <row r="2258" spans="4:4" x14ac:dyDescent="0.2">
      <c r="D2258" s="177"/>
    </row>
    <row r="2259" spans="4:4" x14ac:dyDescent="0.2">
      <c r="D2259" s="177"/>
    </row>
    <row r="2260" spans="4:4" x14ac:dyDescent="0.2">
      <c r="D2260" s="177"/>
    </row>
    <row r="2261" spans="4:4" x14ac:dyDescent="0.2">
      <c r="D2261" s="177"/>
    </row>
    <row r="2262" spans="4:4" x14ac:dyDescent="0.2">
      <c r="D2262" s="177"/>
    </row>
    <row r="2263" spans="4:4" x14ac:dyDescent="0.2">
      <c r="D2263" s="177"/>
    </row>
    <row r="2264" spans="4:4" x14ac:dyDescent="0.2">
      <c r="D2264" s="177"/>
    </row>
    <row r="2265" spans="4:4" x14ac:dyDescent="0.2">
      <c r="D2265" s="177"/>
    </row>
    <row r="2266" spans="4:4" x14ac:dyDescent="0.2">
      <c r="D2266" s="177"/>
    </row>
    <row r="2267" spans="4:4" x14ac:dyDescent="0.2">
      <c r="D2267" s="177"/>
    </row>
    <row r="2268" spans="4:4" x14ac:dyDescent="0.2">
      <c r="D2268" s="177"/>
    </row>
    <row r="2269" spans="4:4" x14ac:dyDescent="0.2">
      <c r="D2269" s="177"/>
    </row>
    <row r="2270" spans="4:4" x14ac:dyDescent="0.2">
      <c r="D2270" s="177"/>
    </row>
    <row r="2271" spans="4:4" x14ac:dyDescent="0.2">
      <c r="D2271" s="177"/>
    </row>
    <row r="2272" spans="4:4" x14ac:dyDescent="0.2">
      <c r="D2272" s="177"/>
    </row>
    <row r="2273" spans="4:4" x14ac:dyDescent="0.2">
      <c r="D2273" s="177"/>
    </row>
    <row r="2274" spans="4:4" x14ac:dyDescent="0.2">
      <c r="D2274" s="177"/>
    </row>
    <row r="2275" spans="4:4" x14ac:dyDescent="0.2">
      <c r="D2275" s="177"/>
    </row>
    <row r="2276" spans="4:4" x14ac:dyDescent="0.2">
      <c r="D2276" s="177"/>
    </row>
    <row r="2277" spans="4:4" x14ac:dyDescent="0.2">
      <c r="D2277" s="177"/>
    </row>
    <row r="2278" spans="4:4" x14ac:dyDescent="0.2">
      <c r="D2278" s="177"/>
    </row>
    <row r="2279" spans="4:4" x14ac:dyDescent="0.2">
      <c r="D2279" s="177"/>
    </row>
    <row r="2280" spans="4:4" x14ac:dyDescent="0.2">
      <c r="D2280" s="177"/>
    </row>
    <row r="2281" spans="4:4" x14ac:dyDescent="0.2">
      <c r="D2281" s="177"/>
    </row>
    <row r="2282" spans="4:4" x14ac:dyDescent="0.2">
      <c r="D2282" s="177"/>
    </row>
    <row r="2283" spans="4:4" x14ac:dyDescent="0.2">
      <c r="D2283" s="177"/>
    </row>
    <row r="2284" spans="4:4" x14ac:dyDescent="0.2">
      <c r="D2284" s="177"/>
    </row>
    <row r="2285" spans="4:4" x14ac:dyDescent="0.2">
      <c r="D2285" s="177"/>
    </row>
    <row r="2286" spans="4:4" x14ac:dyDescent="0.2">
      <c r="D2286" s="177"/>
    </row>
    <row r="2287" spans="4:4" x14ac:dyDescent="0.2">
      <c r="D2287" s="177"/>
    </row>
    <row r="2288" spans="4:4" x14ac:dyDescent="0.2">
      <c r="D2288" s="177"/>
    </row>
    <row r="2289" spans="4:4" x14ac:dyDescent="0.2">
      <c r="D2289" s="177"/>
    </row>
    <row r="2290" spans="4:4" x14ac:dyDescent="0.2">
      <c r="D2290" s="177"/>
    </row>
    <row r="2291" spans="4:4" x14ac:dyDescent="0.2">
      <c r="D2291" s="177"/>
    </row>
    <row r="2292" spans="4:4" x14ac:dyDescent="0.2">
      <c r="D2292" s="177"/>
    </row>
    <row r="2293" spans="4:4" x14ac:dyDescent="0.2">
      <c r="D2293" s="177"/>
    </row>
    <row r="2294" spans="4:4" x14ac:dyDescent="0.2">
      <c r="D2294" s="177"/>
    </row>
    <row r="2295" spans="4:4" x14ac:dyDescent="0.2">
      <c r="D2295" s="177"/>
    </row>
    <row r="2296" spans="4:4" x14ac:dyDescent="0.2">
      <c r="D2296" s="177"/>
    </row>
    <row r="2297" spans="4:4" x14ac:dyDescent="0.2">
      <c r="D2297" s="177"/>
    </row>
    <row r="2298" spans="4:4" x14ac:dyDescent="0.2">
      <c r="D2298" s="177"/>
    </row>
    <row r="2299" spans="4:4" x14ac:dyDescent="0.2">
      <c r="D2299" s="177"/>
    </row>
    <row r="2300" spans="4:4" x14ac:dyDescent="0.2">
      <c r="D2300" s="177"/>
    </row>
    <row r="2301" spans="4:4" x14ac:dyDescent="0.2">
      <c r="D2301" s="177"/>
    </row>
    <row r="2302" spans="4:4" x14ac:dyDescent="0.2">
      <c r="D2302" s="177"/>
    </row>
    <row r="2303" spans="4:4" x14ac:dyDescent="0.2">
      <c r="D2303" s="177"/>
    </row>
    <row r="2304" spans="4:4" x14ac:dyDescent="0.2">
      <c r="D2304" s="177"/>
    </row>
    <row r="2305" spans="4:4" x14ac:dyDescent="0.2">
      <c r="D2305" s="177"/>
    </row>
    <row r="2306" spans="4:4" x14ac:dyDescent="0.2">
      <c r="D2306" s="177"/>
    </row>
    <row r="2307" spans="4:4" x14ac:dyDescent="0.2">
      <c r="D2307" s="177"/>
    </row>
    <row r="2308" spans="4:4" x14ac:dyDescent="0.2">
      <c r="D2308" s="177"/>
    </row>
    <row r="2309" spans="4:4" x14ac:dyDescent="0.2">
      <c r="D2309" s="177"/>
    </row>
    <row r="2310" spans="4:4" x14ac:dyDescent="0.2">
      <c r="D2310" s="177"/>
    </row>
    <row r="2311" spans="4:4" x14ac:dyDescent="0.2">
      <c r="D2311" s="177"/>
    </row>
    <row r="2312" spans="4:4" x14ac:dyDescent="0.2">
      <c r="D2312" s="177"/>
    </row>
    <row r="2313" spans="4:4" x14ac:dyDescent="0.2">
      <c r="D2313" s="177"/>
    </row>
    <row r="2314" spans="4:4" x14ac:dyDescent="0.2">
      <c r="D2314" s="177"/>
    </row>
    <row r="2315" spans="4:4" x14ac:dyDescent="0.2">
      <c r="D2315" s="177"/>
    </row>
    <row r="2316" spans="4:4" x14ac:dyDescent="0.2">
      <c r="D2316" s="177"/>
    </row>
    <row r="2317" spans="4:4" x14ac:dyDescent="0.2">
      <c r="D2317" s="177"/>
    </row>
    <row r="2318" spans="4:4" x14ac:dyDescent="0.2">
      <c r="D2318" s="177"/>
    </row>
    <row r="2319" spans="4:4" x14ac:dyDescent="0.2">
      <c r="D2319" s="177"/>
    </row>
    <row r="2320" spans="4:4" x14ac:dyDescent="0.2">
      <c r="D2320" s="177"/>
    </row>
    <row r="2321" spans="4:4" x14ac:dyDescent="0.2">
      <c r="D2321" s="177"/>
    </row>
    <row r="2322" spans="4:4" x14ac:dyDescent="0.2">
      <c r="D2322" s="177"/>
    </row>
    <row r="2323" spans="4:4" x14ac:dyDescent="0.2">
      <c r="D2323" s="177"/>
    </row>
    <row r="2324" spans="4:4" x14ac:dyDescent="0.2">
      <c r="D2324" s="177"/>
    </row>
    <row r="2325" spans="4:4" x14ac:dyDescent="0.2">
      <c r="D2325" s="177"/>
    </row>
    <row r="2326" spans="4:4" x14ac:dyDescent="0.2">
      <c r="D2326" s="177"/>
    </row>
    <row r="2327" spans="4:4" x14ac:dyDescent="0.2">
      <c r="D2327" s="177"/>
    </row>
    <row r="2328" spans="4:4" x14ac:dyDescent="0.2">
      <c r="D2328" s="177"/>
    </row>
    <row r="2329" spans="4:4" x14ac:dyDescent="0.2">
      <c r="D2329" s="177"/>
    </row>
    <row r="2330" spans="4:4" x14ac:dyDescent="0.2">
      <c r="D2330" s="177"/>
    </row>
    <row r="2331" spans="4:4" x14ac:dyDescent="0.2">
      <c r="D2331" s="177"/>
    </row>
    <row r="2332" spans="4:4" x14ac:dyDescent="0.2">
      <c r="D2332" s="177"/>
    </row>
    <row r="2333" spans="4:4" x14ac:dyDescent="0.2">
      <c r="D2333" s="177"/>
    </row>
    <row r="2334" spans="4:4" x14ac:dyDescent="0.2">
      <c r="D2334" s="177"/>
    </row>
    <row r="2335" spans="4:4" x14ac:dyDescent="0.2">
      <c r="D2335" s="177"/>
    </row>
    <row r="2336" spans="4:4" x14ac:dyDescent="0.2">
      <c r="D2336" s="177"/>
    </row>
    <row r="2337" spans="4:4" x14ac:dyDescent="0.2">
      <c r="D2337" s="177"/>
    </row>
    <row r="2338" spans="4:4" x14ac:dyDescent="0.2">
      <c r="D2338" s="177"/>
    </row>
    <row r="2339" spans="4:4" x14ac:dyDescent="0.2">
      <c r="D2339" s="177"/>
    </row>
    <row r="2340" spans="4:4" x14ac:dyDescent="0.2">
      <c r="D2340" s="177"/>
    </row>
    <row r="2341" spans="4:4" x14ac:dyDescent="0.2">
      <c r="D2341" s="177"/>
    </row>
    <row r="2342" spans="4:4" x14ac:dyDescent="0.2">
      <c r="D2342" s="177"/>
    </row>
    <row r="2343" spans="4:4" x14ac:dyDescent="0.2">
      <c r="D2343" s="177"/>
    </row>
    <row r="2344" spans="4:4" x14ac:dyDescent="0.2">
      <c r="D2344" s="177"/>
    </row>
    <row r="2345" spans="4:4" x14ac:dyDescent="0.2">
      <c r="D2345" s="177"/>
    </row>
    <row r="2346" spans="4:4" x14ac:dyDescent="0.2">
      <c r="D2346" s="177"/>
    </row>
    <row r="2347" spans="4:4" x14ac:dyDescent="0.2">
      <c r="D2347" s="177"/>
    </row>
    <row r="2348" spans="4:4" x14ac:dyDescent="0.2">
      <c r="D2348" s="177"/>
    </row>
    <row r="2349" spans="4:4" x14ac:dyDescent="0.2">
      <c r="D2349" s="177"/>
    </row>
    <row r="2350" spans="4:4" x14ac:dyDescent="0.2">
      <c r="D2350" s="177"/>
    </row>
    <row r="2351" spans="4:4" x14ac:dyDescent="0.2">
      <c r="D2351" s="177"/>
    </row>
    <row r="2352" spans="4:4" x14ac:dyDescent="0.2">
      <c r="D2352" s="177"/>
    </row>
    <row r="2353" spans="4:4" x14ac:dyDescent="0.2">
      <c r="D2353" s="177"/>
    </row>
    <row r="2354" spans="4:4" x14ac:dyDescent="0.2">
      <c r="D2354" s="177"/>
    </row>
    <row r="2355" spans="4:4" x14ac:dyDescent="0.2">
      <c r="D2355" s="177"/>
    </row>
    <row r="2356" spans="4:4" x14ac:dyDescent="0.2">
      <c r="D2356" s="177"/>
    </row>
    <row r="2357" spans="4:4" x14ac:dyDescent="0.2">
      <c r="D2357" s="177"/>
    </row>
    <row r="2358" spans="4:4" x14ac:dyDescent="0.2">
      <c r="D2358" s="177"/>
    </row>
    <row r="2359" spans="4:4" x14ac:dyDescent="0.2">
      <c r="D2359" s="177"/>
    </row>
    <row r="2360" spans="4:4" x14ac:dyDescent="0.2">
      <c r="D2360" s="177"/>
    </row>
    <row r="2361" spans="4:4" x14ac:dyDescent="0.2">
      <c r="D2361" s="177"/>
    </row>
    <row r="2362" spans="4:4" x14ac:dyDescent="0.2">
      <c r="D2362" s="177"/>
    </row>
    <row r="2363" spans="4:4" x14ac:dyDescent="0.2">
      <c r="D2363" s="177"/>
    </row>
    <row r="2364" spans="4:4" x14ac:dyDescent="0.2">
      <c r="D2364" s="177"/>
    </row>
    <row r="2365" spans="4:4" x14ac:dyDescent="0.2">
      <c r="D2365" s="177"/>
    </row>
    <row r="2366" spans="4:4" x14ac:dyDescent="0.2">
      <c r="D2366" s="177"/>
    </row>
    <row r="2367" spans="4:4" x14ac:dyDescent="0.2">
      <c r="D2367" s="177"/>
    </row>
    <row r="2368" spans="4:4" x14ac:dyDescent="0.2">
      <c r="D2368" s="177"/>
    </row>
    <row r="2369" spans="4:4" x14ac:dyDescent="0.2">
      <c r="D2369" s="177"/>
    </row>
    <row r="2370" spans="4:4" x14ac:dyDescent="0.2">
      <c r="D2370" s="177"/>
    </row>
    <row r="2371" spans="4:4" x14ac:dyDescent="0.2">
      <c r="D2371" s="177"/>
    </row>
    <row r="2372" spans="4:4" x14ac:dyDescent="0.2">
      <c r="D2372" s="177"/>
    </row>
    <row r="2373" spans="4:4" x14ac:dyDescent="0.2">
      <c r="D2373" s="177"/>
    </row>
    <row r="2374" spans="4:4" x14ac:dyDescent="0.2">
      <c r="D2374" s="177"/>
    </row>
    <row r="2375" spans="4:4" x14ac:dyDescent="0.2">
      <c r="D2375" s="177"/>
    </row>
    <row r="2376" spans="4:4" x14ac:dyDescent="0.2">
      <c r="D2376" s="177"/>
    </row>
    <row r="2377" spans="4:4" x14ac:dyDescent="0.2">
      <c r="D2377" s="177"/>
    </row>
    <row r="2378" spans="4:4" x14ac:dyDescent="0.2">
      <c r="D2378" s="177"/>
    </row>
    <row r="2379" spans="4:4" x14ac:dyDescent="0.2">
      <c r="D2379" s="177"/>
    </row>
    <row r="2380" spans="4:4" x14ac:dyDescent="0.2">
      <c r="D2380" s="177"/>
    </row>
    <row r="2381" spans="4:4" x14ac:dyDescent="0.2">
      <c r="D2381" s="177"/>
    </row>
    <row r="2382" spans="4:4" x14ac:dyDescent="0.2">
      <c r="D2382" s="177"/>
    </row>
    <row r="2383" spans="4:4" x14ac:dyDescent="0.2">
      <c r="D2383" s="177"/>
    </row>
    <row r="2384" spans="4:4" x14ac:dyDescent="0.2">
      <c r="D2384" s="177"/>
    </row>
    <row r="2385" spans="4:4" x14ac:dyDescent="0.2">
      <c r="D2385" s="177"/>
    </row>
    <row r="2386" spans="4:4" x14ac:dyDescent="0.2">
      <c r="D2386" s="177"/>
    </row>
    <row r="2387" spans="4:4" x14ac:dyDescent="0.2">
      <c r="D2387" s="177"/>
    </row>
    <row r="2388" spans="4:4" x14ac:dyDescent="0.2">
      <c r="D2388" s="177"/>
    </row>
    <row r="2389" spans="4:4" x14ac:dyDescent="0.2">
      <c r="D2389" s="177"/>
    </row>
    <row r="2390" spans="4:4" x14ac:dyDescent="0.2">
      <c r="D2390" s="177"/>
    </row>
    <row r="2391" spans="4:4" x14ac:dyDescent="0.2">
      <c r="D2391" s="177"/>
    </row>
    <row r="2392" spans="4:4" x14ac:dyDescent="0.2">
      <c r="D2392" s="177"/>
    </row>
    <row r="2393" spans="4:4" x14ac:dyDescent="0.2">
      <c r="D2393" s="177"/>
    </row>
    <row r="2394" spans="4:4" x14ac:dyDescent="0.2">
      <c r="D2394" s="177"/>
    </row>
    <row r="2395" spans="4:4" x14ac:dyDescent="0.2">
      <c r="D2395" s="177"/>
    </row>
    <row r="2396" spans="4:4" x14ac:dyDescent="0.2">
      <c r="D2396" s="177"/>
    </row>
    <row r="2397" spans="4:4" x14ac:dyDescent="0.2">
      <c r="D2397" s="177"/>
    </row>
    <row r="2398" spans="4:4" x14ac:dyDescent="0.2">
      <c r="D2398" s="177"/>
    </row>
    <row r="2399" spans="4:4" x14ac:dyDescent="0.2">
      <c r="D2399" s="177"/>
    </row>
    <row r="2400" spans="4:4" x14ac:dyDescent="0.2">
      <c r="D2400" s="177"/>
    </row>
    <row r="2401" spans="4:4" x14ac:dyDescent="0.2">
      <c r="D2401" s="177"/>
    </row>
    <row r="2402" spans="4:4" x14ac:dyDescent="0.2">
      <c r="D2402" s="177"/>
    </row>
    <row r="2403" spans="4:4" x14ac:dyDescent="0.2">
      <c r="D2403" s="177"/>
    </row>
    <row r="2404" spans="4:4" x14ac:dyDescent="0.2">
      <c r="D2404" s="177"/>
    </row>
    <row r="2405" spans="4:4" x14ac:dyDescent="0.2">
      <c r="D2405" s="177"/>
    </row>
    <row r="2406" spans="4:4" x14ac:dyDescent="0.2">
      <c r="D2406" s="177"/>
    </row>
    <row r="2407" spans="4:4" x14ac:dyDescent="0.2">
      <c r="D2407" s="177"/>
    </row>
    <row r="2408" spans="4:4" x14ac:dyDescent="0.2">
      <c r="D2408" s="177"/>
    </row>
    <row r="2409" spans="4:4" x14ac:dyDescent="0.2">
      <c r="D2409" s="177"/>
    </row>
    <row r="2410" spans="4:4" x14ac:dyDescent="0.2">
      <c r="D2410" s="177"/>
    </row>
    <row r="2411" spans="4:4" x14ac:dyDescent="0.2">
      <c r="D2411" s="177"/>
    </row>
    <row r="2412" spans="4:4" x14ac:dyDescent="0.2">
      <c r="D2412" s="177"/>
    </row>
    <row r="2413" spans="4:4" x14ac:dyDescent="0.2">
      <c r="D2413" s="177"/>
    </row>
    <row r="2414" spans="4:4" x14ac:dyDescent="0.2">
      <c r="D2414" s="177"/>
    </row>
    <row r="2415" spans="4:4" x14ac:dyDescent="0.2">
      <c r="D2415" s="177"/>
    </row>
    <row r="2416" spans="4:4" x14ac:dyDescent="0.2">
      <c r="D2416" s="177"/>
    </row>
    <row r="2417" spans="4:4" x14ac:dyDescent="0.2">
      <c r="D2417" s="177"/>
    </row>
    <row r="2418" spans="4:4" x14ac:dyDescent="0.2">
      <c r="D2418" s="177"/>
    </row>
    <row r="2419" spans="4:4" x14ac:dyDescent="0.2">
      <c r="D2419" s="177"/>
    </row>
    <row r="2420" spans="4:4" x14ac:dyDescent="0.2">
      <c r="D2420" s="177"/>
    </row>
    <row r="2421" spans="4:4" x14ac:dyDescent="0.2">
      <c r="D2421" s="177"/>
    </row>
    <row r="2422" spans="4:4" x14ac:dyDescent="0.2">
      <c r="D2422" s="177"/>
    </row>
    <row r="2423" spans="4:4" x14ac:dyDescent="0.2">
      <c r="D2423" s="177"/>
    </row>
    <row r="2424" spans="4:4" x14ac:dyDescent="0.2">
      <c r="D2424" s="177"/>
    </row>
    <row r="2425" spans="4:4" x14ac:dyDescent="0.2">
      <c r="D2425" s="177"/>
    </row>
    <row r="2426" spans="4:4" x14ac:dyDescent="0.2">
      <c r="D2426" s="177"/>
    </row>
    <row r="2427" spans="4:4" x14ac:dyDescent="0.2">
      <c r="D2427" s="177"/>
    </row>
    <row r="2428" spans="4:4" x14ac:dyDescent="0.2">
      <c r="D2428" s="177"/>
    </row>
    <row r="2429" spans="4:4" x14ac:dyDescent="0.2">
      <c r="D2429" s="177"/>
    </row>
    <row r="2430" spans="4:4" x14ac:dyDescent="0.2">
      <c r="D2430" s="177"/>
    </row>
    <row r="2431" spans="4:4" x14ac:dyDescent="0.2">
      <c r="D2431" s="177"/>
    </row>
    <row r="2432" spans="4:4" x14ac:dyDescent="0.2">
      <c r="D2432" s="177"/>
    </row>
    <row r="2433" spans="4:4" x14ac:dyDescent="0.2">
      <c r="D2433" s="177"/>
    </row>
    <row r="2434" spans="4:4" x14ac:dyDescent="0.2">
      <c r="D2434" s="177"/>
    </row>
    <row r="2435" spans="4:4" x14ac:dyDescent="0.2">
      <c r="D2435" s="177"/>
    </row>
    <row r="2436" spans="4:4" x14ac:dyDescent="0.2">
      <c r="D2436" s="177"/>
    </row>
    <row r="2437" spans="4:4" x14ac:dyDescent="0.2">
      <c r="D2437" s="177"/>
    </row>
    <row r="2438" spans="4:4" x14ac:dyDescent="0.2">
      <c r="D2438" s="177"/>
    </row>
    <row r="2439" spans="4:4" x14ac:dyDescent="0.2">
      <c r="D2439" s="177"/>
    </row>
    <row r="2440" spans="4:4" x14ac:dyDescent="0.2">
      <c r="D2440" s="177"/>
    </row>
    <row r="2441" spans="4:4" x14ac:dyDescent="0.2">
      <c r="D2441" s="177"/>
    </row>
    <row r="2442" spans="4:4" x14ac:dyDescent="0.2">
      <c r="D2442" s="177"/>
    </row>
    <row r="2443" spans="4:4" x14ac:dyDescent="0.2">
      <c r="D2443" s="177"/>
    </row>
    <row r="2444" spans="4:4" x14ac:dyDescent="0.2">
      <c r="D2444" s="177"/>
    </row>
    <row r="2445" spans="4:4" x14ac:dyDescent="0.2">
      <c r="D2445" s="177"/>
    </row>
    <row r="2446" spans="4:4" x14ac:dyDescent="0.2">
      <c r="D2446" s="177"/>
    </row>
    <row r="2447" spans="4:4" x14ac:dyDescent="0.2">
      <c r="D2447" s="177"/>
    </row>
    <row r="2448" spans="4:4" x14ac:dyDescent="0.2">
      <c r="D2448" s="177"/>
    </row>
    <row r="2449" spans="4:4" x14ac:dyDescent="0.2">
      <c r="D2449" s="177"/>
    </row>
    <row r="2450" spans="4:4" x14ac:dyDescent="0.2">
      <c r="D2450" s="177"/>
    </row>
    <row r="2451" spans="4:4" x14ac:dyDescent="0.2">
      <c r="D2451" s="177"/>
    </row>
    <row r="2452" spans="4:4" x14ac:dyDescent="0.2">
      <c r="D2452" s="177"/>
    </row>
    <row r="2453" spans="4:4" x14ac:dyDescent="0.2">
      <c r="D2453" s="177"/>
    </row>
    <row r="2454" spans="4:4" x14ac:dyDescent="0.2">
      <c r="D2454" s="177"/>
    </row>
    <row r="2455" spans="4:4" x14ac:dyDescent="0.2">
      <c r="D2455" s="177"/>
    </row>
    <row r="2456" spans="4:4" x14ac:dyDescent="0.2">
      <c r="D2456" s="177"/>
    </row>
    <row r="2457" spans="4:4" x14ac:dyDescent="0.2">
      <c r="D2457" s="177"/>
    </row>
    <row r="2458" spans="4:4" x14ac:dyDescent="0.2">
      <c r="D2458" s="177"/>
    </row>
    <row r="2459" spans="4:4" x14ac:dyDescent="0.2">
      <c r="D2459" s="177"/>
    </row>
    <row r="2460" spans="4:4" x14ac:dyDescent="0.2">
      <c r="D2460" s="177"/>
    </row>
    <row r="2461" spans="4:4" x14ac:dyDescent="0.2">
      <c r="D2461" s="177"/>
    </row>
    <row r="2462" spans="4:4" x14ac:dyDescent="0.2">
      <c r="D2462" s="177"/>
    </row>
    <row r="2463" spans="4:4" x14ac:dyDescent="0.2">
      <c r="D2463" s="177"/>
    </row>
    <row r="2464" spans="4:4" x14ac:dyDescent="0.2">
      <c r="D2464" s="177"/>
    </row>
    <row r="2465" spans="4:4" x14ac:dyDescent="0.2">
      <c r="D2465" s="177"/>
    </row>
    <row r="2466" spans="4:4" x14ac:dyDescent="0.2">
      <c r="D2466" s="177"/>
    </row>
    <row r="2467" spans="4:4" x14ac:dyDescent="0.2">
      <c r="D2467" s="177"/>
    </row>
    <row r="2468" spans="4:4" x14ac:dyDescent="0.2">
      <c r="D2468" s="177"/>
    </row>
    <row r="2469" spans="4:4" x14ac:dyDescent="0.2">
      <c r="D2469" s="177"/>
    </row>
    <row r="2470" spans="4:4" x14ac:dyDescent="0.2">
      <c r="D2470" s="177"/>
    </row>
    <row r="2471" spans="4:4" x14ac:dyDescent="0.2">
      <c r="D2471" s="177"/>
    </row>
    <row r="2472" spans="4:4" x14ac:dyDescent="0.2">
      <c r="D2472" s="177"/>
    </row>
    <row r="2473" spans="4:4" x14ac:dyDescent="0.2">
      <c r="D2473" s="177"/>
    </row>
    <row r="2474" spans="4:4" x14ac:dyDescent="0.2">
      <c r="D2474" s="177"/>
    </row>
    <row r="2475" spans="4:4" x14ac:dyDescent="0.2">
      <c r="D2475" s="177"/>
    </row>
    <row r="2476" spans="4:4" x14ac:dyDescent="0.2">
      <c r="D2476" s="177"/>
    </row>
    <row r="2477" spans="4:4" x14ac:dyDescent="0.2">
      <c r="D2477" s="177"/>
    </row>
    <row r="2478" spans="4:4" x14ac:dyDescent="0.2">
      <c r="D2478" s="177"/>
    </row>
    <row r="2479" spans="4:4" x14ac:dyDescent="0.2">
      <c r="D2479" s="177"/>
    </row>
    <row r="2480" spans="4:4" x14ac:dyDescent="0.2">
      <c r="D2480" s="177"/>
    </row>
    <row r="2481" spans="4:4" x14ac:dyDescent="0.2">
      <c r="D2481" s="177"/>
    </row>
    <row r="2482" spans="4:4" x14ac:dyDescent="0.2">
      <c r="D2482" s="177"/>
    </row>
    <row r="2483" spans="4:4" x14ac:dyDescent="0.2">
      <c r="D2483" s="177"/>
    </row>
    <row r="2484" spans="4:4" x14ac:dyDescent="0.2">
      <c r="D2484" s="177"/>
    </row>
    <row r="2485" spans="4:4" x14ac:dyDescent="0.2">
      <c r="D2485" s="177"/>
    </row>
    <row r="2486" spans="4:4" x14ac:dyDescent="0.2">
      <c r="D2486" s="177"/>
    </row>
    <row r="2487" spans="4:4" x14ac:dyDescent="0.2">
      <c r="D2487" s="177"/>
    </row>
    <row r="2488" spans="4:4" x14ac:dyDescent="0.2">
      <c r="D2488" s="177"/>
    </row>
    <row r="2489" spans="4:4" x14ac:dyDescent="0.2">
      <c r="D2489" s="177"/>
    </row>
    <row r="2490" spans="4:4" x14ac:dyDescent="0.2">
      <c r="D2490" s="177"/>
    </row>
    <row r="2491" spans="4:4" x14ac:dyDescent="0.2">
      <c r="D2491" s="177"/>
    </row>
    <row r="2492" spans="4:4" x14ac:dyDescent="0.2">
      <c r="D2492" s="177"/>
    </row>
    <row r="2493" spans="4:4" x14ac:dyDescent="0.2">
      <c r="D2493" s="177"/>
    </row>
    <row r="2494" spans="4:4" x14ac:dyDescent="0.2">
      <c r="D2494" s="177"/>
    </row>
    <row r="2495" spans="4:4" x14ac:dyDescent="0.2">
      <c r="D2495" s="177"/>
    </row>
    <row r="2496" spans="4:4" x14ac:dyDescent="0.2">
      <c r="D2496" s="177"/>
    </row>
    <row r="2497" spans="4:4" x14ac:dyDescent="0.2">
      <c r="D2497" s="177"/>
    </row>
    <row r="2498" spans="4:4" x14ac:dyDescent="0.2">
      <c r="D2498" s="177"/>
    </row>
    <row r="2499" spans="4:4" x14ac:dyDescent="0.2">
      <c r="D2499" s="177"/>
    </row>
    <row r="2500" spans="4:4" x14ac:dyDescent="0.2">
      <c r="D2500" s="177"/>
    </row>
    <row r="2501" spans="4:4" x14ac:dyDescent="0.2">
      <c r="D2501" s="177"/>
    </row>
    <row r="2502" spans="4:4" x14ac:dyDescent="0.2">
      <c r="D2502" s="177"/>
    </row>
    <row r="2503" spans="4:4" x14ac:dyDescent="0.2">
      <c r="D2503" s="177"/>
    </row>
    <row r="2504" spans="4:4" x14ac:dyDescent="0.2">
      <c r="D2504" s="177"/>
    </row>
    <row r="2505" spans="4:4" x14ac:dyDescent="0.2">
      <c r="D2505" s="177"/>
    </row>
    <row r="2506" spans="4:4" x14ac:dyDescent="0.2">
      <c r="D2506" s="177"/>
    </row>
    <row r="2507" spans="4:4" x14ac:dyDescent="0.2">
      <c r="D2507" s="177"/>
    </row>
    <row r="2508" spans="4:4" x14ac:dyDescent="0.2">
      <c r="D2508" s="177"/>
    </row>
    <row r="2509" spans="4:4" x14ac:dyDescent="0.2">
      <c r="D2509" s="177"/>
    </row>
    <row r="2510" spans="4:4" x14ac:dyDescent="0.2">
      <c r="D2510" s="177"/>
    </row>
    <row r="2511" spans="4:4" x14ac:dyDescent="0.2">
      <c r="D2511" s="177"/>
    </row>
    <row r="2512" spans="4:4" x14ac:dyDescent="0.2">
      <c r="D2512" s="177"/>
    </row>
    <row r="2513" spans="4:4" x14ac:dyDescent="0.2">
      <c r="D2513" s="177"/>
    </row>
    <row r="2514" spans="4:4" x14ac:dyDescent="0.2">
      <c r="D2514" s="177"/>
    </row>
    <row r="2515" spans="4:4" x14ac:dyDescent="0.2">
      <c r="D2515" s="177"/>
    </row>
    <row r="2516" spans="4:4" x14ac:dyDescent="0.2">
      <c r="D2516" s="177"/>
    </row>
    <row r="2517" spans="4:4" x14ac:dyDescent="0.2">
      <c r="D2517" s="177"/>
    </row>
    <row r="2518" spans="4:4" x14ac:dyDescent="0.2">
      <c r="D2518" s="177"/>
    </row>
    <row r="2519" spans="4:4" x14ac:dyDescent="0.2">
      <c r="D2519" s="177"/>
    </row>
    <row r="2520" spans="4:4" x14ac:dyDescent="0.2">
      <c r="D2520" s="177"/>
    </row>
    <row r="2521" spans="4:4" x14ac:dyDescent="0.2">
      <c r="D2521" s="177"/>
    </row>
    <row r="2522" spans="4:4" x14ac:dyDescent="0.2">
      <c r="D2522" s="177"/>
    </row>
    <row r="2523" spans="4:4" x14ac:dyDescent="0.2">
      <c r="D2523" s="177"/>
    </row>
    <row r="2524" spans="4:4" x14ac:dyDescent="0.2">
      <c r="D2524" s="177"/>
    </row>
    <row r="2525" spans="4:4" x14ac:dyDescent="0.2">
      <c r="D2525" s="177"/>
    </row>
    <row r="2526" spans="4:4" x14ac:dyDescent="0.2">
      <c r="D2526" s="177"/>
    </row>
    <row r="2527" spans="4:4" x14ac:dyDescent="0.2">
      <c r="D2527" s="177"/>
    </row>
    <row r="2528" spans="4:4" x14ac:dyDescent="0.2">
      <c r="D2528" s="177"/>
    </row>
    <row r="2529" spans="4:4" x14ac:dyDescent="0.2">
      <c r="D2529" s="177"/>
    </row>
    <row r="2530" spans="4:4" x14ac:dyDescent="0.2">
      <c r="D2530" s="177"/>
    </row>
    <row r="2531" spans="4:4" x14ac:dyDescent="0.2">
      <c r="D2531" s="177"/>
    </row>
    <row r="2532" spans="4:4" x14ac:dyDescent="0.2">
      <c r="D2532" s="177"/>
    </row>
    <row r="2533" spans="4:4" x14ac:dyDescent="0.2">
      <c r="D2533" s="177"/>
    </row>
    <row r="2534" spans="4:4" x14ac:dyDescent="0.2">
      <c r="D2534" s="177"/>
    </row>
    <row r="2535" spans="4:4" x14ac:dyDescent="0.2">
      <c r="D2535" s="177"/>
    </row>
    <row r="2536" spans="4:4" x14ac:dyDescent="0.2">
      <c r="D2536" s="177"/>
    </row>
    <row r="2537" spans="4:4" x14ac:dyDescent="0.2">
      <c r="D2537" s="177"/>
    </row>
    <row r="2538" spans="4:4" x14ac:dyDescent="0.2">
      <c r="D2538" s="177"/>
    </row>
    <row r="2539" spans="4:4" x14ac:dyDescent="0.2">
      <c r="D2539" s="177"/>
    </row>
    <row r="2540" spans="4:4" x14ac:dyDescent="0.2">
      <c r="D2540" s="177"/>
    </row>
    <row r="2541" spans="4:4" x14ac:dyDescent="0.2">
      <c r="D2541" s="177"/>
    </row>
    <row r="2542" spans="4:4" x14ac:dyDescent="0.2">
      <c r="D2542" s="177"/>
    </row>
    <row r="2543" spans="4:4" x14ac:dyDescent="0.2">
      <c r="D2543" s="177"/>
    </row>
    <row r="2544" spans="4:4" x14ac:dyDescent="0.2">
      <c r="D2544" s="177"/>
    </row>
    <row r="2545" spans="4:4" x14ac:dyDescent="0.2">
      <c r="D2545" s="177"/>
    </row>
    <row r="2546" spans="4:4" x14ac:dyDescent="0.2">
      <c r="D2546" s="177"/>
    </row>
    <row r="2547" spans="4:4" x14ac:dyDescent="0.2">
      <c r="D2547" s="177"/>
    </row>
    <row r="2548" spans="4:4" x14ac:dyDescent="0.2">
      <c r="D2548" s="177"/>
    </row>
    <row r="2549" spans="4:4" x14ac:dyDescent="0.2">
      <c r="D2549" s="177"/>
    </row>
    <row r="2550" spans="4:4" x14ac:dyDescent="0.2">
      <c r="D2550" s="177"/>
    </row>
    <row r="2551" spans="4:4" x14ac:dyDescent="0.2">
      <c r="D2551" s="177"/>
    </row>
    <row r="2552" spans="4:4" x14ac:dyDescent="0.2">
      <c r="D2552" s="177"/>
    </row>
    <row r="2553" spans="4:4" x14ac:dyDescent="0.2">
      <c r="D2553" s="177"/>
    </row>
    <row r="2554" spans="4:4" x14ac:dyDescent="0.2">
      <c r="D2554" s="177"/>
    </row>
    <row r="2555" spans="4:4" x14ac:dyDescent="0.2">
      <c r="D2555" s="177"/>
    </row>
    <row r="2556" spans="4:4" x14ac:dyDescent="0.2">
      <c r="D2556" s="177"/>
    </row>
    <row r="2557" spans="4:4" x14ac:dyDescent="0.2">
      <c r="D2557" s="177"/>
    </row>
    <row r="2558" spans="4:4" x14ac:dyDescent="0.2">
      <c r="D2558" s="177"/>
    </row>
    <row r="2559" spans="4:4" x14ac:dyDescent="0.2">
      <c r="D2559" s="177"/>
    </row>
    <row r="2560" spans="4:4" x14ac:dyDescent="0.2">
      <c r="D2560" s="177"/>
    </row>
    <row r="2561" spans="4:4" x14ac:dyDescent="0.2">
      <c r="D2561" s="177"/>
    </row>
    <row r="2562" spans="4:4" x14ac:dyDescent="0.2">
      <c r="D2562" s="177"/>
    </row>
    <row r="2563" spans="4:4" x14ac:dyDescent="0.2">
      <c r="D2563" s="177"/>
    </row>
    <row r="2564" spans="4:4" x14ac:dyDescent="0.2">
      <c r="D2564" s="177"/>
    </row>
    <row r="2565" spans="4:4" x14ac:dyDescent="0.2">
      <c r="D2565" s="177"/>
    </row>
    <row r="2566" spans="4:4" x14ac:dyDescent="0.2">
      <c r="D2566" s="177"/>
    </row>
    <row r="2567" spans="4:4" x14ac:dyDescent="0.2">
      <c r="D2567" s="177"/>
    </row>
    <row r="2568" spans="4:4" x14ac:dyDescent="0.2">
      <c r="D2568" s="177"/>
    </row>
    <row r="2569" spans="4:4" x14ac:dyDescent="0.2">
      <c r="D2569" s="177"/>
    </row>
    <row r="2570" spans="4:4" x14ac:dyDescent="0.2">
      <c r="D2570" s="177"/>
    </row>
    <row r="2571" spans="4:4" x14ac:dyDescent="0.2">
      <c r="D2571" s="177"/>
    </row>
    <row r="2572" spans="4:4" x14ac:dyDescent="0.2">
      <c r="D2572" s="177"/>
    </row>
    <row r="2573" spans="4:4" x14ac:dyDescent="0.2">
      <c r="D2573" s="177"/>
    </row>
    <row r="2574" spans="4:4" x14ac:dyDescent="0.2">
      <c r="D2574" s="177"/>
    </row>
    <row r="2575" spans="4:4" x14ac:dyDescent="0.2">
      <c r="D2575" s="177"/>
    </row>
    <row r="2576" spans="4:4" x14ac:dyDescent="0.2">
      <c r="D2576" s="177"/>
    </row>
    <row r="2577" spans="4:4" x14ac:dyDescent="0.2">
      <c r="D2577" s="177"/>
    </row>
    <row r="2578" spans="4:4" x14ac:dyDescent="0.2">
      <c r="D2578" s="177"/>
    </row>
    <row r="2579" spans="4:4" x14ac:dyDescent="0.2">
      <c r="D2579" s="177"/>
    </row>
    <row r="2580" spans="4:4" x14ac:dyDescent="0.2">
      <c r="D2580" s="177"/>
    </row>
    <row r="2581" spans="4:4" x14ac:dyDescent="0.2">
      <c r="D2581" s="177"/>
    </row>
    <row r="2582" spans="4:4" x14ac:dyDescent="0.2">
      <c r="D2582" s="177"/>
    </row>
    <row r="2583" spans="4:4" x14ac:dyDescent="0.2">
      <c r="D2583" s="177"/>
    </row>
    <row r="2584" spans="4:4" x14ac:dyDescent="0.2">
      <c r="D2584" s="177"/>
    </row>
    <row r="2585" spans="4:4" x14ac:dyDescent="0.2">
      <c r="D2585" s="177"/>
    </row>
    <row r="2586" spans="4:4" x14ac:dyDescent="0.2">
      <c r="D2586" s="177"/>
    </row>
    <row r="2587" spans="4:4" x14ac:dyDescent="0.2">
      <c r="D2587" s="177"/>
    </row>
    <row r="2588" spans="4:4" x14ac:dyDescent="0.2">
      <c r="D2588" s="177"/>
    </row>
    <row r="2589" spans="4:4" x14ac:dyDescent="0.2">
      <c r="D2589" s="177"/>
    </row>
    <row r="2590" spans="4:4" x14ac:dyDescent="0.2">
      <c r="D2590" s="177"/>
    </row>
    <row r="2591" spans="4:4" x14ac:dyDescent="0.2">
      <c r="D2591" s="177"/>
    </row>
    <row r="2592" spans="4:4" x14ac:dyDescent="0.2">
      <c r="D2592" s="177"/>
    </row>
    <row r="2593" spans="4:4" x14ac:dyDescent="0.2">
      <c r="D2593" s="177"/>
    </row>
    <row r="2594" spans="4:4" x14ac:dyDescent="0.2">
      <c r="D2594" s="177"/>
    </row>
    <row r="2595" spans="4:4" x14ac:dyDescent="0.2">
      <c r="D2595" s="177"/>
    </row>
    <row r="2596" spans="4:4" x14ac:dyDescent="0.2">
      <c r="D2596" s="177"/>
    </row>
    <row r="2597" spans="4:4" x14ac:dyDescent="0.2">
      <c r="D2597" s="177"/>
    </row>
    <row r="2598" spans="4:4" x14ac:dyDescent="0.2">
      <c r="D2598" s="177"/>
    </row>
    <row r="2599" spans="4:4" x14ac:dyDescent="0.2">
      <c r="D2599" s="177"/>
    </row>
    <row r="2600" spans="4:4" x14ac:dyDescent="0.2">
      <c r="D2600" s="177"/>
    </row>
    <row r="2601" spans="4:4" x14ac:dyDescent="0.2">
      <c r="D2601" s="177"/>
    </row>
    <row r="2602" spans="4:4" x14ac:dyDescent="0.2">
      <c r="D2602" s="177"/>
    </row>
    <row r="2603" spans="4:4" x14ac:dyDescent="0.2">
      <c r="D2603" s="177"/>
    </row>
    <row r="2604" spans="4:4" x14ac:dyDescent="0.2">
      <c r="D2604" s="177"/>
    </row>
    <row r="2605" spans="4:4" x14ac:dyDescent="0.2">
      <c r="D2605" s="177"/>
    </row>
    <row r="2606" spans="4:4" x14ac:dyDescent="0.2">
      <c r="D2606" s="177"/>
    </row>
    <row r="2607" spans="4:4" x14ac:dyDescent="0.2">
      <c r="D2607" s="177"/>
    </row>
    <row r="2608" spans="4:4" x14ac:dyDescent="0.2">
      <c r="D2608" s="177"/>
    </row>
    <row r="2609" spans="4:4" x14ac:dyDescent="0.2">
      <c r="D2609" s="177"/>
    </row>
    <row r="2610" spans="4:4" x14ac:dyDescent="0.2">
      <c r="D2610" s="177"/>
    </row>
    <row r="2611" spans="4:4" x14ac:dyDescent="0.2">
      <c r="D2611" s="177"/>
    </row>
    <row r="2612" spans="4:4" x14ac:dyDescent="0.2">
      <c r="D2612" s="177"/>
    </row>
    <row r="2613" spans="4:4" x14ac:dyDescent="0.2">
      <c r="D2613" s="177"/>
    </row>
    <row r="2614" spans="4:4" x14ac:dyDescent="0.2">
      <c r="D2614" s="177"/>
    </row>
    <row r="2615" spans="4:4" x14ac:dyDescent="0.2">
      <c r="D2615" s="177"/>
    </row>
    <row r="2616" spans="4:4" x14ac:dyDescent="0.2">
      <c r="D2616" s="177"/>
    </row>
    <row r="2617" spans="4:4" x14ac:dyDescent="0.2">
      <c r="D2617" s="177"/>
    </row>
    <row r="2618" spans="4:4" x14ac:dyDescent="0.2">
      <c r="D2618" s="177"/>
    </row>
    <row r="2619" spans="4:4" x14ac:dyDescent="0.2">
      <c r="D2619" s="177"/>
    </row>
    <row r="2620" spans="4:4" x14ac:dyDescent="0.2">
      <c r="D2620" s="177"/>
    </row>
    <row r="2621" spans="4:4" x14ac:dyDescent="0.2">
      <c r="D2621" s="177"/>
    </row>
    <row r="2622" spans="4:4" x14ac:dyDescent="0.2">
      <c r="D2622" s="177"/>
    </row>
    <row r="2623" spans="4:4" x14ac:dyDescent="0.2">
      <c r="D2623" s="177"/>
    </row>
    <row r="2624" spans="4:4" x14ac:dyDescent="0.2">
      <c r="D2624" s="177"/>
    </row>
    <row r="2625" spans="4:4" x14ac:dyDescent="0.2">
      <c r="D2625" s="177"/>
    </row>
    <row r="2626" spans="4:4" x14ac:dyDescent="0.2">
      <c r="D2626" s="177"/>
    </row>
    <row r="2627" spans="4:4" x14ac:dyDescent="0.2">
      <c r="D2627" s="177"/>
    </row>
    <row r="2628" spans="4:4" x14ac:dyDescent="0.2">
      <c r="D2628" s="177"/>
    </row>
    <row r="2629" spans="4:4" x14ac:dyDescent="0.2">
      <c r="D2629" s="177"/>
    </row>
    <row r="2630" spans="4:4" x14ac:dyDescent="0.2">
      <c r="D2630" s="177"/>
    </row>
    <row r="2631" spans="4:4" x14ac:dyDescent="0.2">
      <c r="D2631" s="177"/>
    </row>
    <row r="2632" spans="4:4" x14ac:dyDescent="0.2">
      <c r="D2632" s="177"/>
    </row>
    <row r="2633" spans="4:4" x14ac:dyDescent="0.2">
      <c r="D2633" s="177"/>
    </row>
    <row r="2634" spans="4:4" x14ac:dyDescent="0.2">
      <c r="D2634" s="177"/>
    </row>
    <row r="2635" spans="4:4" x14ac:dyDescent="0.2">
      <c r="D2635" s="177"/>
    </row>
    <row r="2636" spans="4:4" x14ac:dyDescent="0.2">
      <c r="D2636" s="177"/>
    </row>
    <row r="2637" spans="4:4" x14ac:dyDescent="0.2">
      <c r="D2637" s="177"/>
    </row>
    <row r="2638" spans="4:4" x14ac:dyDescent="0.2">
      <c r="D2638" s="177"/>
    </row>
    <row r="2639" spans="4:4" x14ac:dyDescent="0.2">
      <c r="D2639" s="177"/>
    </row>
    <row r="2640" spans="4:4" x14ac:dyDescent="0.2">
      <c r="D2640" s="177"/>
    </row>
    <row r="2641" spans="4:4" x14ac:dyDescent="0.2">
      <c r="D2641" s="177"/>
    </row>
    <row r="2642" spans="4:4" x14ac:dyDescent="0.2">
      <c r="D2642" s="177"/>
    </row>
    <row r="2643" spans="4:4" x14ac:dyDescent="0.2">
      <c r="D2643" s="177"/>
    </row>
    <row r="2644" spans="4:4" x14ac:dyDescent="0.2">
      <c r="D2644" s="177"/>
    </row>
    <row r="2645" spans="4:4" x14ac:dyDescent="0.2">
      <c r="D2645" s="177"/>
    </row>
    <row r="2646" spans="4:4" x14ac:dyDescent="0.2">
      <c r="D2646" s="177"/>
    </row>
    <row r="2647" spans="4:4" x14ac:dyDescent="0.2">
      <c r="D2647" s="177"/>
    </row>
    <row r="2648" spans="4:4" x14ac:dyDescent="0.2">
      <c r="D2648" s="177"/>
    </row>
    <row r="2649" spans="4:4" x14ac:dyDescent="0.2">
      <c r="D2649" s="177"/>
    </row>
    <row r="2650" spans="4:4" x14ac:dyDescent="0.2">
      <c r="D2650" s="177"/>
    </row>
    <row r="2651" spans="4:4" x14ac:dyDescent="0.2">
      <c r="D2651" s="177"/>
    </row>
    <row r="2652" spans="4:4" x14ac:dyDescent="0.2">
      <c r="D2652" s="177"/>
    </row>
    <row r="2653" spans="4:4" x14ac:dyDescent="0.2">
      <c r="D2653" s="177"/>
    </row>
    <row r="2654" spans="4:4" x14ac:dyDescent="0.2">
      <c r="D2654" s="177"/>
    </row>
    <row r="2655" spans="4:4" x14ac:dyDescent="0.2">
      <c r="D2655" s="177"/>
    </row>
    <row r="2656" spans="4:4" x14ac:dyDescent="0.2">
      <c r="D2656" s="177"/>
    </row>
    <row r="2657" spans="4:4" x14ac:dyDescent="0.2">
      <c r="D2657" s="177"/>
    </row>
    <row r="2658" spans="4:4" x14ac:dyDescent="0.2">
      <c r="D2658" s="177"/>
    </row>
    <row r="2659" spans="4:4" x14ac:dyDescent="0.2">
      <c r="D2659" s="177"/>
    </row>
    <row r="2660" spans="4:4" x14ac:dyDescent="0.2">
      <c r="D2660" s="177"/>
    </row>
    <row r="2661" spans="4:4" x14ac:dyDescent="0.2">
      <c r="D2661" s="177"/>
    </row>
    <row r="2662" spans="4:4" x14ac:dyDescent="0.2">
      <c r="D2662" s="177"/>
    </row>
    <row r="2663" spans="4:4" x14ac:dyDescent="0.2">
      <c r="D2663" s="177"/>
    </row>
    <row r="2664" spans="4:4" x14ac:dyDescent="0.2">
      <c r="D2664" s="177"/>
    </row>
    <row r="2665" spans="4:4" x14ac:dyDescent="0.2">
      <c r="D2665" s="177"/>
    </row>
    <row r="2666" spans="4:4" x14ac:dyDescent="0.2">
      <c r="D2666" s="177"/>
    </row>
    <row r="2667" spans="4:4" x14ac:dyDescent="0.2">
      <c r="D2667" s="177"/>
    </row>
    <row r="2668" spans="4:4" x14ac:dyDescent="0.2">
      <c r="D2668" s="177"/>
    </row>
    <row r="2669" spans="4:4" x14ac:dyDescent="0.2">
      <c r="D2669" s="177"/>
    </row>
    <row r="2670" spans="4:4" x14ac:dyDescent="0.2">
      <c r="D2670" s="177"/>
    </row>
    <row r="2671" spans="4:4" x14ac:dyDescent="0.2">
      <c r="D2671" s="177"/>
    </row>
    <row r="2672" spans="4:4" x14ac:dyDescent="0.2">
      <c r="D2672" s="177"/>
    </row>
    <row r="2673" spans="4:4" x14ac:dyDescent="0.2">
      <c r="D2673" s="177"/>
    </row>
    <row r="2674" spans="4:4" x14ac:dyDescent="0.2">
      <c r="D2674" s="177"/>
    </row>
    <row r="2675" spans="4:4" x14ac:dyDescent="0.2">
      <c r="D2675" s="177"/>
    </row>
    <row r="2676" spans="4:4" x14ac:dyDescent="0.2">
      <c r="D2676" s="177"/>
    </row>
    <row r="2677" spans="4:4" x14ac:dyDescent="0.2">
      <c r="D2677" s="177"/>
    </row>
    <row r="2678" spans="4:4" x14ac:dyDescent="0.2">
      <c r="D2678" s="177"/>
    </row>
    <row r="2679" spans="4:4" x14ac:dyDescent="0.2">
      <c r="D2679" s="177"/>
    </row>
    <row r="2680" spans="4:4" x14ac:dyDescent="0.2">
      <c r="D2680" s="177"/>
    </row>
    <row r="2681" spans="4:4" x14ac:dyDescent="0.2">
      <c r="D2681" s="177"/>
    </row>
    <row r="2682" spans="4:4" x14ac:dyDescent="0.2">
      <c r="D2682" s="177"/>
    </row>
    <row r="2683" spans="4:4" x14ac:dyDescent="0.2">
      <c r="D2683" s="177"/>
    </row>
    <row r="2684" spans="4:4" x14ac:dyDescent="0.2">
      <c r="D2684" s="177"/>
    </row>
    <row r="2685" spans="4:4" x14ac:dyDescent="0.2">
      <c r="D2685" s="177"/>
    </row>
    <row r="2686" spans="4:4" x14ac:dyDescent="0.2">
      <c r="D2686" s="177"/>
    </row>
    <row r="2687" spans="4:4" x14ac:dyDescent="0.2">
      <c r="D2687" s="177"/>
    </row>
    <row r="2688" spans="4:4" x14ac:dyDescent="0.2">
      <c r="D2688" s="177"/>
    </row>
    <row r="2689" spans="4:4" x14ac:dyDescent="0.2">
      <c r="D2689" s="177"/>
    </row>
    <row r="2690" spans="4:4" x14ac:dyDescent="0.2">
      <c r="D2690" s="177"/>
    </row>
    <row r="2691" spans="4:4" x14ac:dyDescent="0.2">
      <c r="D2691" s="177"/>
    </row>
    <row r="2692" spans="4:4" x14ac:dyDescent="0.2">
      <c r="D2692" s="177"/>
    </row>
    <row r="2693" spans="4:4" x14ac:dyDescent="0.2">
      <c r="D2693" s="177"/>
    </row>
    <row r="2694" spans="4:4" x14ac:dyDescent="0.2">
      <c r="D2694" s="177"/>
    </row>
    <row r="2695" spans="4:4" x14ac:dyDescent="0.2">
      <c r="D2695" s="177"/>
    </row>
    <row r="2696" spans="4:4" x14ac:dyDescent="0.2">
      <c r="D2696" s="177"/>
    </row>
    <row r="2697" spans="4:4" x14ac:dyDescent="0.2">
      <c r="D2697" s="177"/>
    </row>
    <row r="2698" spans="4:4" x14ac:dyDescent="0.2">
      <c r="D2698" s="177"/>
    </row>
    <row r="2699" spans="4:4" x14ac:dyDescent="0.2">
      <c r="D2699" s="177"/>
    </row>
    <row r="2700" spans="4:4" x14ac:dyDescent="0.2">
      <c r="D2700" s="177"/>
    </row>
    <row r="2701" spans="4:4" x14ac:dyDescent="0.2">
      <c r="D2701" s="177"/>
    </row>
    <row r="2702" spans="4:4" x14ac:dyDescent="0.2">
      <c r="D2702" s="177"/>
    </row>
    <row r="2703" spans="4:4" x14ac:dyDescent="0.2">
      <c r="D2703" s="177"/>
    </row>
    <row r="2704" spans="4:4" x14ac:dyDescent="0.2">
      <c r="D2704" s="177"/>
    </row>
    <row r="2705" spans="4:4" x14ac:dyDescent="0.2">
      <c r="D2705" s="177"/>
    </row>
    <row r="2706" spans="4:4" x14ac:dyDescent="0.2">
      <c r="D2706" s="177"/>
    </row>
    <row r="2707" spans="4:4" x14ac:dyDescent="0.2">
      <c r="D2707" s="177"/>
    </row>
    <row r="2708" spans="4:4" x14ac:dyDescent="0.2">
      <c r="D2708" s="177"/>
    </row>
    <row r="2709" spans="4:4" x14ac:dyDescent="0.2">
      <c r="D2709" s="177"/>
    </row>
    <row r="2710" spans="4:4" x14ac:dyDescent="0.2">
      <c r="D2710" s="177"/>
    </row>
    <row r="2711" spans="4:4" x14ac:dyDescent="0.2">
      <c r="D2711" s="177"/>
    </row>
    <row r="2712" spans="4:4" x14ac:dyDescent="0.2">
      <c r="D2712" s="177"/>
    </row>
    <row r="2713" spans="4:4" x14ac:dyDescent="0.2">
      <c r="D2713" s="177"/>
    </row>
    <row r="2714" spans="4:4" x14ac:dyDescent="0.2">
      <c r="D2714" s="177"/>
    </row>
    <row r="2715" spans="4:4" x14ac:dyDescent="0.2">
      <c r="D2715" s="177"/>
    </row>
    <row r="2716" spans="4:4" x14ac:dyDescent="0.2">
      <c r="D2716" s="177"/>
    </row>
    <row r="2717" spans="4:4" x14ac:dyDescent="0.2">
      <c r="D2717" s="177"/>
    </row>
    <row r="2718" spans="4:4" x14ac:dyDescent="0.2">
      <c r="D2718" s="177"/>
    </row>
    <row r="2719" spans="4:4" x14ac:dyDescent="0.2">
      <c r="D2719" s="177"/>
    </row>
    <row r="2720" spans="4:4" x14ac:dyDescent="0.2">
      <c r="D2720" s="177"/>
    </row>
    <row r="2721" spans="4:4" x14ac:dyDescent="0.2">
      <c r="D2721" s="177"/>
    </row>
    <row r="2722" spans="4:4" x14ac:dyDescent="0.2">
      <c r="D2722" s="177"/>
    </row>
    <row r="2723" spans="4:4" x14ac:dyDescent="0.2">
      <c r="D2723" s="177"/>
    </row>
    <row r="2724" spans="4:4" x14ac:dyDescent="0.2">
      <c r="D2724" s="177"/>
    </row>
    <row r="2725" spans="4:4" x14ac:dyDescent="0.2">
      <c r="D2725" s="177"/>
    </row>
    <row r="2726" spans="4:4" x14ac:dyDescent="0.2">
      <c r="D2726" s="177"/>
    </row>
    <row r="2727" spans="4:4" x14ac:dyDescent="0.2">
      <c r="D2727" s="177"/>
    </row>
    <row r="2728" spans="4:4" x14ac:dyDescent="0.2">
      <c r="D2728" s="177"/>
    </row>
    <row r="2729" spans="4:4" x14ac:dyDescent="0.2">
      <c r="D2729" s="177"/>
    </row>
    <row r="2730" spans="4:4" x14ac:dyDescent="0.2">
      <c r="D2730" s="177"/>
    </row>
    <row r="2731" spans="4:4" x14ac:dyDescent="0.2">
      <c r="D2731" s="177"/>
    </row>
    <row r="2732" spans="4:4" x14ac:dyDescent="0.2">
      <c r="D2732" s="177"/>
    </row>
    <row r="2733" spans="4:4" x14ac:dyDescent="0.2">
      <c r="D2733" s="177"/>
    </row>
    <row r="2734" spans="4:4" x14ac:dyDescent="0.2">
      <c r="D2734" s="177"/>
    </row>
    <row r="2735" spans="4:4" x14ac:dyDescent="0.2">
      <c r="D2735" s="177"/>
    </row>
    <row r="2736" spans="4:4" x14ac:dyDescent="0.2">
      <c r="D2736" s="177"/>
    </row>
    <row r="2737" spans="4:4" x14ac:dyDescent="0.2">
      <c r="D2737" s="177"/>
    </row>
    <row r="2738" spans="4:4" x14ac:dyDescent="0.2">
      <c r="D2738" s="177"/>
    </row>
    <row r="2739" spans="4:4" x14ac:dyDescent="0.2">
      <c r="D2739" s="177"/>
    </row>
    <row r="2740" spans="4:4" x14ac:dyDescent="0.2">
      <c r="D2740" s="177"/>
    </row>
    <row r="2741" spans="4:4" x14ac:dyDescent="0.2">
      <c r="D2741" s="177"/>
    </row>
    <row r="2742" spans="4:4" x14ac:dyDescent="0.2">
      <c r="D2742" s="177"/>
    </row>
    <row r="2743" spans="4:4" x14ac:dyDescent="0.2">
      <c r="D2743" s="177"/>
    </row>
    <row r="2744" spans="4:4" x14ac:dyDescent="0.2">
      <c r="D2744" s="177"/>
    </row>
    <row r="2745" spans="4:4" x14ac:dyDescent="0.2">
      <c r="D2745" s="177"/>
    </row>
    <row r="2746" spans="4:4" x14ac:dyDescent="0.2">
      <c r="D2746" s="177"/>
    </row>
    <row r="2747" spans="4:4" x14ac:dyDescent="0.2">
      <c r="D2747" s="177"/>
    </row>
    <row r="2748" spans="4:4" x14ac:dyDescent="0.2">
      <c r="D2748" s="177"/>
    </row>
    <row r="2749" spans="4:4" x14ac:dyDescent="0.2">
      <c r="D2749" s="177"/>
    </row>
    <row r="2750" spans="4:4" x14ac:dyDescent="0.2">
      <c r="D2750" s="177"/>
    </row>
    <row r="2751" spans="4:4" x14ac:dyDescent="0.2">
      <c r="D2751" s="177"/>
    </row>
    <row r="2752" spans="4:4" x14ac:dyDescent="0.2">
      <c r="D2752" s="177"/>
    </row>
    <row r="2753" spans="4:4" x14ac:dyDescent="0.2">
      <c r="D2753" s="177"/>
    </row>
    <row r="2754" spans="4:4" x14ac:dyDescent="0.2">
      <c r="D2754" s="177"/>
    </row>
    <row r="2755" spans="4:4" x14ac:dyDescent="0.2">
      <c r="D2755" s="177"/>
    </row>
    <row r="2756" spans="4:4" x14ac:dyDescent="0.2">
      <c r="D2756" s="177"/>
    </row>
    <row r="2757" spans="4:4" x14ac:dyDescent="0.2">
      <c r="D2757" s="177"/>
    </row>
    <row r="2758" spans="4:4" x14ac:dyDescent="0.2">
      <c r="D2758" s="177"/>
    </row>
    <row r="2759" spans="4:4" x14ac:dyDescent="0.2">
      <c r="D2759" s="177"/>
    </row>
    <row r="2760" spans="4:4" x14ac:dyDescent="0.2">
      <c r="D2760" s="177"/>
    </row>
    <row r="2761" spans="4:4" x14ac:dyDescent="0.2">
      <c r="D2761" s="177"/>
    </row>
    <row r="2762" spans="4:4" x14ac:dyDescent="0.2">
      <c r="D2762" s="177"/>
    </row>
    <row r="2763" spans="4:4" x14ac:dyDescent="0.2">
      <c r="D2763" s="177"/>
    </row>
    <row r="2764" spans="4:4" x14ac:dyDescent="0.2">
      <c r="D2764" s="177"/>
    </row>
    <row r="2765" spans="4:4" x14ac:dyDescent="0.2">
      <c r="D2765" s="177"/>
    </row>
    <row r="2766" spans="4:4" x14ac:dyDescent="0.2">
      <c r="D2766" s="177"/>
    </row>
    <row r="2767" spans="4:4" x14ac:dyDescent="0.2">
      <c r="D2767" s="177"/>
    </row>
    <row r="2768" spans="4:4" x14ac:dyDescent="0.2">
      <c r="D2768" s="177"/>
    </row>
    <row r="2769" spans="4:4" x14ac:dyDescent="0.2">
      <c r="D2769" s="177"/>
    </row>
    <row r="2770" spans="4:4" x14ac:dyDescent="0.2">
      <c r="D2770" s="177"/>
    </row>
    <row r="2771" spans="4:4" x14ac:dyDescent="0.2">
      <c r="D2771" s="177"/>
    </row>
    <row r="2772" spans="4:4" x14ac:dyDescent="0.2">
      <c r="D2772" s="177"/>
    </row>
    <row r="2773" spans="4:4" x14ac:dyDescent="0.2">
      <c r="D2773" s="177"/>
    </row>
    <row r="2774" spans="4:4" x14ac:dyDescent="0.2">
      <c r="D2774" s="177"/>
    </row>
    <row r="2775" spans="4:4" x14ac:dyDescent="0.2">
      <c r="D2775" s="177"/>
    </row>
    <row r="2776" spans="4:4" x14ac:dyDescent="0.2">
      <c r="D2776" s="177"/>
    </row>
    <row r="2777" spans="4:4" x14ac:dyDescent="0.2">
      <c r="D2777" s="177"/>
    </row>
    <row r="2778" spans="4:4" x14ac:dyDescent="0.2">
      <c r="D2778" s="177"/>
    </row>
    <row r="2779" spans="4:4" x14ac:dyDescent="0.2">
      <c r="D2779" s="177"/>
    </row>
    <row r="2780" spans="4:4" x14ac:dyDescent="0.2">
      <c r="D2780" s="177"/>
    </row>
    <row r="2781" spans="4:4" x14ac:dyDescent="0.2">
      <c r="D2781" s="177"/>
    </row>
    <row r="2782" spans="4:4" x14ac:dyDescent="0.2">
      <c r="D2782" s="177"/>
    </row>
    <row r="2783" spans="4:4" x14ac:dyDescent="0.2">
      <c r="D2783" s="177"/>
    </row>
    <row r="2784" spans="4:4" x14ac:dyDescent="0.2">
      <c r="D2784" s="177"/>
    </row>
    <row r="2785" spans="4:4" x14ac:dyDescent="0.2">
      <c r="D2785" s="177"/>
    </row>
    <row r="2786" spans="4:4" x14ac:dyDescent="0.2">
      <c r="D2786" s="177"/>
    </row>
    <row r="2787" spans="4:4" x14ac:dyDescent="0.2">
      <c r="D2787" s="177"/>
    </row>
    <row r="2788" spans="4:4" x14ac:dyDescent="0.2">
      <c r="D2788" s="177"/>
    </row>
    <row r="2789" spans="4:4" x14ac:dyDescent="0.2">
      <c r="D2789" s="177"/>
    </row>
    <row r="2790" spans="4:4" x14ac:dyDescent="0.2">
      <c r="D2790" s="177"/>
    </row>
    <row r="2791" spans="4:4" x14ac:dyDescent="0.2">
      <c r="D2791" s="177"/>
    </row>
    <row r="2792" spans="4:4" x14ac:dyDescent="0.2">
      <c r="D2792" s="177"/>
    </row>
    <row r="2793" spans="4:4" x14ac:dyDescent="0.2">
      <c r="D2793" s="177"/>
    </row>
    <row r="2794" spans="4:4" x14ac:dyDescent="0.2">
      <c r="D2794" s="177"/>
    </row>
    <row r="2795" spans="4:4" x14ac:dyDescent="0.2">
      <c r="D2795" s="177"/>
    </row>
    <row r="2796" spans="4:4" x14ac:dyDescent="0.2">
      <c r="D2796" s="177"/>
    </row>
    <row r="2797" spans="4:4" x14ac:dyDescent="0.2">
      <c r="D2797" s="177"/>
    </row>
    <row r="2798" spans="4:4" x14ac:dyDescent="0.2">
      <c r="D2798" s="177"/>
    </row>
    <row r="2799" spans="4:4" x14ac:dyDescent="0.2">
      <c r="D2799" s="177"/>
    </row>
    <row r="2800" spans="4:4" x14ac:dyDescent="0.2">
      <c r="D2800" s="177"/>
    </row>
    <row r="2801" spans="4:4" x14ac:dyDescent="0.2">
      <c r="D2801" s="177"/>
    </row>
    <row r="2802" spans="4:4" x14ac:dyDescent="0.2">
      <c r="D2802" s="177"/>
    </row>
    <row r="2803" spans="4:4" x14ac:dyDescent="0.2">
      <c r="D2803" s="177"/>
    </row>
    <row r="2804" spans="4:4" x14ac:dyDescent="0.2">
      <c r="D2804" s="177"/>
    </row>
    <row r="2805" spans="4:4" x14ac:dyDescent="0.2">
      <c r="D2805" s="177"/>
    </row>
    <row r="2806" spans="4:4" x14ac:dyDescent="0.2">
      <c r="D2806" s="177"/>
    </row>
    <row r="2807" spans="4:4" x14ac:dyDescent="0.2">
      <c r="D2807" s="177"/>
    </row>
    <row r="2808" spans="4:4" x14ac:dyDescent="0.2">
      <c r="D2808" s="177"/>
    </row>
    <row r="2809" spans="4:4" x14ac:dyDescent="0.2">
      <c r="D2809" s="177"/>
    </row>
    <row r="2810" spans="4:4" x14ac:dyDescent="0.2">
      <c r="D2810" s="177"/>
    </row>
    <row r="2811" spans="4:4" x14ac:dyDescent="0.2">
      <c r="D2811" s="177"/>
    </row>
    <row r="2812" spans="4:4" x14ac:dyDescent="0.2">
      <c r="D2812" s="177"/>
    </row>
    <row r="2813" spans="4:4" x14ac:dyDescent="0.2">
      <c r="D2813" s="177"/>
    </row>
    <row r="2814" spans="4:4" x14ac:dyDescent="0.2">
      <c r="D2814" s="177"/>
    </row>
    <row r="2815" spans="4:4" x14ac:dyDescent="0.2">
      <c r="D2815" s="177"/>
    </row>
    <row r="2816" spans="4:4" x14ac:dyDescent="0.2">
      <c r="D2816" s="177"/>
    </row>
    <row r="2817" spans="4:4" x14ac:dyDescent="0.2">
      <c r="D2817" s="177"/>
    </row>
    <row r="2818" spans="4:4" x14ac:dyDescent="0.2">
      <c r="D2818" s="177"/>
    </row>
    <row r="2819" spans="4:4" x14ac:dyDescent="0.2">
      <c r="D2819" s="177"/>
    </row>
    <row r="2820" spans="4:4" x14ac:dyDescent="0.2">
      <c r="D2820" s="177"/>
    </row>
    <row r="2821" spans="4:4" x14ac:dyDescent="0.2">
      <c r="D2821" s="177"/>
    </row>
    <row r="2822" spans="4:4" x14ac:dyDescent="0.2">
      <c r="D2822" s="177"/>
    </row>
    <row r="2823" spans="4:4" x14ac:dyDescent="0.2">
      <c r="D2823" s="177"/>
    </row>
    <row r="2824" spans="4:4" x14ac:dyDescent="0.2">
      <c r="D2824" s="177"/>
    </row>
    <row r="2825" spans="4:4" x14ac:dyDescent="0.2">
      <c r="D2825" s="177"/>
    </row>
    <row r="2826" spans="4:4" x14ac:dyDescent="0.2">
      <c r="D2826" s="177"/>
    </row>
    <row r="2827" spans="4:4" x14ac:dyDescent="0.2">
      <c r="D2827" s="177"/>
    </row>
    <row r="2828" spans="4:4" x14ac:dyDescent="0.2">
      <c r="D2828" s="177"/>
    </row>
    <row r="2829" spans="4:4" x14ac:dyDescent="0.2">
      <c r="D2829" s="177"/>
    </row>
    <row r="2830" spans="4:4" x14ac:dyDescent="0.2">
      <c r="D2830" s="177"/>
    </row>
    <row r="2831" spans="4:4" x14ac:dyDescent="0.2">
      <c r="D2831" s="177"/>
    </row>
    <row r="2832" spans="4:4" x14ac:dyDescent="0.2">
      <c r="D2832" s="177"/>
    </row>
    <row r="2833" spans="4:4" x14ac:dyDescent="0.2">
      <c r="D2833" s="177"/>
    </row>
    <row r="2834" spans="4:4" x14ac:dyDescent="0.2">
      <c r="D2834" s="177"/>
    </row>
    <row r="2835" spans="4:4" x14ac:dyDescent="0.2">
      <c r="D2835" s="177"/>
    </row>
    <row r="2836" spans="4:4" x14ac:dyDescent="0.2">
      <c r="D2836" s="177"/>
    </row>
    <row r="2837" spans="4:4" x14ac:dyDescent="0.2">
      <c r="D2837" s="177"/>
    </row>
    <row r="2838" spans="4:4" x14ac:dyDescent="0.2">
      <c r="D2838" s="177"/>
    </row>
    <row r="2839" spans="4:4" x14ac:dyDescent="0.2">
      <c r="D2839" s="177"/>
    </row>
    <row r="2840" spans="4:4" x14ac:dyDescent="0.2">
      <c r="D2840" s="177"/>
    </row>
    <row r="2841" spans="4:4" x14ac:dyDescent="0.2">
      <c r="D2841" s="177"/>
    </row>
    <row r="2842" spans="4:4" x14ac:dyDescent="0.2">
      <c r="D2842" s="177"/>
    </row>
    <row r="2843" spans="4:4" x14ac:dyDescent="0.2">
      <c r="D2843" s="177"/>
    </row>
    <row r="2844" spans="4:4" x14ac:dyDescent="0.2">
      <c r="D2844" s="177"/>
    </row>
    <row r="2845" spans="4:4" x14ac:dyDescent="0.2">
      <c r="D2845" s="177"/>
    </row>
    <row r="2846" spans="4:4" x14ac:dyDescent="0.2">
      <c r="D2846" s="177"/>
    </row>
    <row r="2847" spans="4:4" x14ac:dyDescent="0.2">
      <c r="D2847" s="177"/>
    </row>
    <row r="2848" spans="4:4" x14ac:dyDescent="0.2">
      <c r="D2848" s="177"/>
    </row>
    <row r="2849" spans="4:4" x14ac:dyDescent="0.2">
      <c r="D2849" s="177"/>
    </row>
    <row r="2850" spans="4:4" x14ac:dyDescent="0.2">
      <c r="D2850" s="177"/>
    </row>
    <row r="2851" spans="4:4" x14ac:dyDescent="0.2">
      <c r="D2851" s="177"/>
    </row>
    <row r="2852" spans="4:4" x14ac:dyDescent="0.2">
      <c r="D2852" s="177"/>
    </row>
    <row r="2853" spans="4:4" x14ac:dyDescent="0.2">
      <c r="D2853" s="177"/>
    </row>
    <row r="2854" spans="4:4" x14ac:dyDescent="0.2">
      <c r="D2854" s="177"/>
    </row>
    <row r="2855" spans="4:4" x14ac:dyDescent="0.2">
      <c r="D2855" s="177"/>
    </row>
    <row r="2856" spans="4:4" x14ac:dyDescent="0.2">
      <c r="D2856" s="177"/>
    </row>
    <row r="2857" spans="4:4" x14ac:dyDescent="0.2">
      <c r="D2857" s="177"/>
    </row>
    <row r="2858" spans="4:4" x14ac:dyDescent="0.2">
      <c r="D2858" s="177"/>
    </row>
    <row r="2859" spans="4:4" x14ac:dyDescent="0.2">
      <c r="D2859" s="177"/>
    </row>
    <row r="2860" spans="4:4" x14ac:dyDescent="0.2">
      <c r="D2860" s="177"/>
    </row>
    <row r="2861" spans="4:4" x14ac:dyDescent="0.2">
      <c r="D2861" s="177"/>
    </row>
    <row r="2862" spans="4:4" x14ac:dyDescent="0.2">
      <c r="D2862" s="177"/>
    </row>
    <row r="2863" spans="4:4" x14ac:dyDescent="0.2">
      <c r="D2863" s="177"/>
    </row>
    <row r="2864" spans="4:4" x14ac:dyDescent="0.2">
      <c r="D2864" s="177"/>
    </row>
    <row r="2865" spans="4:4" x14ac:dyDescent="0.2">
      <c r="D2865" s="177"/>
    </row>
    <row r="2866" spans="4:4" x14ac:dyDescent="0.2">
      <c r="D2866" s="177"/>
    </row>
    <row r="2867" spans="4:4" x14ac:dyDescent="0.2">
      <c r="D2867" s="177"/>
    </row>
    <row r="2868" spans="4:4" x14ac:dyDescent="0.2">
      <c r="D2868" s="177"/>
    </row>
    <row r="2869" spans="4:4" x14ac:dyDescent="0.2">
      <c r="D2869" s="177"/>
    </row>
    <row r="2870" spans="4:4" x14ac:dyDescent="0.2">
      <c r="D2870" s="177"/>
    </row>
    <row r="2871" spans="4:4" x14ac:dyDescent="0.2">
      <c r="D2871" s="177"/>
    </row>
    <row r="2872" spans="4:4" x14ac:dyDescent="0.2">
      <c r="D2872" s="177"/>
    </row>
    <row r="2873" spans="4:4" x14ac:dyDescent="0.2">
      <c r="D2873" s="177"/>
    </row>
    <row r="2874" spans="4:4" x14ac:dyDescent="0.2">
      <c r="D2874" s="177"/>
    </row>
    <row r="2875" spans="4:4" x14ac:dyDescent="0.2">
      <c r="D2875" s="177"/>
    </row>
    <row r="2876" spans="4:4" x14ac:dyDescent="0.2">
      <c r="D2876" s="177"/>
    </row>
    <row r="2877" spans="4:4" x14ac:dyDescent="0.2">
      <c r="D2877" s="177"/>
    </row>
    <row r="2878" spans="4:4" x14ac:dyDescent="0.2">
      <c r="D2878" s="177"/>
    </row>
    <row r="2879" spans="4:4" x14ac:dyDescent="0.2">
      <c r="D2879" s="177"/>
    </row>
    <row r="2880" spans="4:4" x14ac:dyDescent="0.2">
      <c r="D2880" s="177"/>
    </row>
    <row r="2881" spans="4:4" x14ac:dyDescent="0.2">
      <c r="D2881" s="177"/>
    </row>
    <row r="2882" spans="4:4" x14ac:dyDescent="0.2">
      <c r="D2882" s="177"/>
    </row>
    <row r="2883" spans="4:4" x14ac:dyDescent="0.2">
      <c r="D2883" s="177"/>
    </row>
    <row r="2884" spans="4:4" x14ac:dyDescent="0.2">
      <c r="D2884" s="177"/>
    </row>
    <row r="2885" spans="4:4" x14ac:dyDescent="0.2">
      <c r="D2885" s="177"/>
    </row>
    <row r="2886" spans="4:4" x14ac:dyDescent="0.2">
      <c r="D2886" s="177"/>
    </row>
    <row r="2887" spans="4:4" x14ac:dyDescent="0.2">
      <c r="D2887" s="177"/>
    </row>
    <row r="2888" spans="4:4" x14ac:dyDescent="0.2">
      <c r="D2888" s="177"/>
    </row>
    <row r="2889" spans="4:4" x14ac:dyDescent="0.2">
      <c r="D2889" s="177"/>
    </row>
    <row r="2890" spans="4:4" x14ac:dyDescent="0.2">
      <c r="D2890" s="177"/>
    </row>
    <row r="2891" spans="4:4" x14ac:dyDescent="0.2">
      <c r="D2891" s="177"/>
    </row>
    <row r="2892" spans="4:4" x14ac:dyDescent="0.2">
      <c r="D2892" s="177"/>
    </row>
    <row r="2893" spans="4:4" x14ac:dyDescent="0.2">
      <c r="D2893" s="177"/>
    </row>
    <row r="2894" spans="4:4" x14ac:dyDescent="0.2">
      <c r="D2894" s="177"/>
    </row>
    <row r="2895" spans="4:4" x14ac:dyDescent="0.2">
      <c r="D2895" s="177"/>
    </row>
    <row r="2896" spans="4:4" x14ac:dyDescent="0.2">
      <c r="D2896" s="177"/>
    </row>
    <row r="2897" spans="4:4" x14ac:dyDescent="0.2">
      <c r="D2897" s="177"/>
    </row>
    <row r="2898" spans="4:4" x14ac:dyDescent="0.2">
      <c r="D2898" s="177"/>
    </row>
    <row r="2899" spans="4:4" x14ac:dyDescent="0.2">
      <c r="D2899" s="177"/>
    </row>
    <row r="2900" spans="4:4" x14ac:dyDescent="0.2">
      <c r="D2900" s="177"/>
    </row>
    <row r="2901" spans="4:4" x14ac:dyDescent="0.2">
      <c r="D2901" s="177"/>
    </row>
    <row r="2902" spans="4:4" x14ac:dyDescent="0.2">
      <c r="D2902" s="177"/>
    </row>
    <row r="2903" spans="4:4" x14ac:dyDescent="0.2">
      <c r="D2903" s="177"/>
    </row>
    <row r="2904" spans="4:4" x14ac:dyDescent="0.2">
      <c r="D2904" s="177"/>
    </row>
    <row r="2905" spans="4:4" x14ac:dyDescent="0.2">
      <c r="D2905" s="177"/>
    </row>
    <row r="2906" spans="4:4" x14ac:dyDescent="0.2">
      <c r="D2906" s="177"/>
    </row>
    <row r="2907" spans="4:4" x14ac:dyDescent="0.2">
      <c r="D2907" s="177"/>
    </row>
    <row r="2908" spans="4:4" x14ac:dyDescent="0.2">
      <c r="D2908" s="177"/>
    </row>
    <row r="2909" spans="4:4" x14ac:dyDescent="0.2">
      <c r="D2909" s="177"/>
    </row>
    <row r="2910" spans="4:4" x14ac:dyDescent="0.2">
      <c r="D2910" s="177"/>
    </row>
    <row r="2911" spans="4:4" x14ac:dyDescent="0.2">
      <c r="D2911" s="177"/>
    </row>
    <row r="2912" spans="4:4" x14ac:dyDescent="0.2">
      <c r="D2912" s="177"/>
    </row>
    <row r="2913" spans="4:4" x14ac:dyDescent="0.2">
      <c r="D2913" s="177"/>
    </row>
    <row r="2914" spans="4:4" x14ac:dyDescent="0.2">
      <c r="D2914" s="177"/>
    </row>
    <row r="2915" spans="4:4" x14ac:dyDescent="0.2">
      <c r="D2915" s="177"/>
    </row>
    <row r="2916" spans="4:4" x14ac:dyDescent="0.2">
      <c r="D2916" s="177"/>
    </row>
    <row r="2917" spans="4:4" x14ac:dyDescent="0.2">
      <c r="D2917" s="177"/>
    </row>
    <row r="2918" spans="4:4" x14ac:dyDescent="0.2">
      <c r="D2918" s="177"/>
    </row>
    <row r="2919" spans="4:4" x14ac:dyDescent="0.2">
      <c r="D2919" s="177"/>
    </row>
    <row r="2920" spans="4:4" x14ac:dyDescent="0.2">
      <c r="D2920" s="177"/>
    </row>
    <row r="2921" spans="4:4" x14ac:dyDescent="0.2">
      <c r="D2921" s="177"/>
    </row>
    <row r="2922" spans="4:4" x14ac:dyDescent="0.2">
      <c r="D2922" s="177"/>
    </row>
    <row r="2923" spans="4:4" x14ac:dyDescent="0.2">
      <c r="D2923" s="177"/>
    </row>
    <row r="2924" spans="4:4" x14ac:dyDescent="0.2">
      <c r="D2924" s="177"/>
    </row>
    <row r="2925" spans="4:4" x14ac:dyDescent="0.2">
      <c r="D2925" s="177"/>
    </row>
    <row r="2926" spans="4:4" x14ac:dyDescent="0.2">
      <c r="D2926" s="177"/>
    </row>
    <row r="2927" spans="4:4" x14ac:dyDescent="0.2">
      <c r="D2927" s="177"/>
    </row>
    <row r="2928" spans="4:4" x14ac:dyDescent="0.2">
      <c r="D2928" s="177"/>
    </row>
    <row r="2929" spans="4:4" x14ac:dyDescent="0.2">
      <c r="D2929" s="177"/>
    </row>
    <row r="2930" spans="4:4" x14ac:dyDescent="0.2">
      <c r="D2930" s="177"/>
    </row>
    <row r="2931" spans="4:4" x14ac:dyDescent="0.2">
      <c r="D2931" s="177"/>
    </row>
    <row r="2932" spans="4:4" x14ac:dyDescent="0.2">
      <c r="D2932" s="177"/>
    </row>
    <row r="2933" spans="4:4" x14ac:dyDescent="0.2">
      <c r="D2933" s="177"/>
    </row>
    <row r="2934" spans="4:4" x14ac:dyDescent="0.2">
      <c r="D2934" s="177"/>
    </row>
    <row r="2935" spans="4:4" x14ac:dyDescent="0.2">
      <c r="D2935" s="177"/>
    </row>
    <row r="2936" spans="4:4" x14ac:dyDescent="0.2">
      <c r="D2936" s="177"/>
    </row>
    <row r="2937" spans="4:4" x14ac:dyDescent="0.2">
      <c r="D2937" s="177"/>
    </row>
    <row r="2938" spans="4:4" x14ac:dyDescent="0.2">
      <c r="D2938" s="177"/>
    </row>
    <row r="2939" spans="4:4" x14ac:dyDescent="0.2">
      <c r="D2939" s="177"/>
    </row>
    <row r="2940" spans="4:4" x14ac:dyDescent="0.2">
      <c r="D2940" s="177"/>
    </row>
    <row r="2941" spans="4:4" x14ac:dyDescent="0.2">
      <c r="D2941" s="177"/>
    </row>
    <row r="2942" spans="4:4" x14ac:dyDescent="0.2">
      <c r="D2942" s="177"/>
    </row>
    <row r="2943" spans="4:4" x14ac:dyDescent="0.2">
      <c r="D2943" s="177"/>
    </row>
    <row r="2944" spans="4:4" x14ac:dyDescent="0.2">
      <c r="D2944" s="177"/>
    </row>
    <row r="2945" spans="4:4" x14ac:dyDescent="0.2">
      <c r="D2945" s="177"/>
    </row>
    <row r="2946" spans="4:4" x14ac:dyDescent="0.2">
      <c r="D2946" s="177"/>
    </row>
    <row r="2947" spans="4:4" x14ac:dyDescent="0.2">
      <c r="D2947" s="177"/>
    </row>
    <row r="2948" spans="4:4" x14ac:dyDescent="0.2">
      <c r="D2948" s="177"/>
    </row>
    <row r="2949" spans="4:4" x14ac:dyDescent="0.2">
      <c r="D2949" s="177"/>
    </row>
    <row r="2950" spans="4:4" x14ac:dyDescent="0.2">
      <c r="D2950" s="177"/>
    </row>
    <row r="2951" spans="4:4" x14ac:dyDescent="0.2">
      <c r="D2951" s="177"/>
    </row>
    <row r="2952" spans="4:4" x14ac:dyDescent="0.2">
      <c r="D2952" s="177"/>
    </row>
    <row r="2953" spans="4:4" x14ac:dyDescent="0.2">
      <c r="D2953" s="177"/>
    </row>
    <row r="2954" spans="4:4" x14ac:dyDescent="0.2">
      <c r="D2954" s="177"/>
    </row>
    <row r="2955" spans="4:4" x14ac:dyDescent="0.2">
      <c r="D2955" s="177"/>
    </row>
    <row r="2956" spans="4:4" x14ac:dyDescent="0.2">
      <c r="D2956" s="177"/>
    </row>
    <row r="2957" spans="4:4" x14ac:dyDescent="0.2">
      <c r="D2957" s="177"/>
    </row>
    <row r="2958" spans="4:4" x14ac:dyDescent="0.2">
      <c r="D2958" s="177"/>
    </row>
    <row r="2959" spans="4:4" x14ac:dyDescent="0.2">
      <c r="D2959" s="177"/>
    </row>
    <row r="2960" spans="4:4" x14ac:dyDescent="0.2">
      <c r="D2960" s="177"/>
    </row>
    <row r="2961" spans="4:4" x14ac:dyDescent="0.2">
      <c r="D2961" s="177"/>
    </row>
    <row r="2962" spans="4:4" x14ac:dyDescent="0.2">
      <c r="D2962" s="177"/>
    </row>
    <row r="2963" spans="4:4" x14ac:dyDescent="0.2">
      <c r="D2963" s="177"/>
    </row>
    <row r="2964" spans="4:4" x14ac:dyDescent="0.2">
      <c r="D2964" s="177"/>
    </row>
    <row r="2965" spans="4:4" x14ac:dyDescent="0.2">
      <c r="D2965" s="177"/>
    </row>
    <row r="2966" spans="4:4" x14ac:dyDescent="0.2">
      <c r="D2966" s="177"/>
    </row>
    <row r="2967" spans="4:4" x14ac:dyDescent="0.2">
      <c r="D2967" s="177"/>
    </row>
    <row r="2968" spans="4:4" x14ac:dyDescent="0.2">
      <c r="D2968" s="177"/>
    </row>
    <row r="2969" spans="4:4" x14ac:dyDescent="0.2">
      <c r="D2969" s="177"/>
    </row>
    <row r="2970" spans="4:4" x14ac:dyDescent="0.2">
      <c r="D2970" s="177"/>
    </row>
    <row r="2971" spans="4:4" x14ac:dyDescent="0.2">
      <c r="D2971" s="177"/>
    </row>
    <row r="2972" spans="4:4" x14ac:dyDescent="0.2">
      <c r="D2972" s="177"/>
    </row>
    <row r="2973" spans="4:4" x14ac:dyDescent="0.2">
      <c r="D2973" s="177"/>
    </row>
    <row r="2974" spans="4:4" x14ac:dyDescent="0.2">
      <c r="D2974" s="177"/>
    </row>
    <row r="2975" spans="4:4" x14ac:dyDescent="0.2">
      <c r="D2975" s="177"/>
    </row>
    <row r="2976" spans="4:4" x14ac:dyDescent="0.2">
      <c r="D2976" s="177"/>
    </row>
    <row r="2977" spans="4:4" x14ac:dyDescent="0.2">
      <c r="D2977" s="177"/>
    </row>
    <row r="2978" spans="4:4" x14ac:dyDescent="0.2">
      <c r="D2978" s="177"/>
    </row>
    <row r="2979" spans="4:4" x14ac:dyDescent="0.2">
      <c r="D2979" s="177"/>
    </row>
    <row r="2980" spans="4:4" x14ac:dyDescent="0.2">
      <c r="D2980" s="177"/>
    </row>
    <row r="2981" spans="4:4" x14ac:dyDescent="0.2">
      <c r="D2981" s="177"/>
    </row>
    <row r="2982" spans="4:4" x14ac:dyDescent="0.2">
      <c r="D2982" s="177"/>
    </row>
    <row r="2983" spans="4:4" x14ac:dyDescent="0.2">
      <c r="D2983" s="177"/>
    </row>
    <row r="2984" spans="4:4" x14ac:dyDescent="0.2">
      <c r="D2984" s="177"/>
    </row>
    <row r="2985" spans="4:4" x14ac:dyDescent="0.2">
      <c r="D2985" s="177"/>
    </row>
    <row r="2986" spans="4:4" x14ac:dyDescent="0.2">
      <c r="D2986" s="177"/>
    </row>
    <row r="2987" spans="4:4" x14ac:dyDescent="0.2">
      <c r="D2987" s="177"/>
    </row>
    <row r="2988" spans="4:4" x14ac:dyDescent="0.2">
      <c r="D2988" s="177"/>
    </row>
    <row r="2989" spans="4:4" x14ac:dyDescent="0.2">
      <c r="D2989" s="177"/>
    </row>
    <row r="2990" spans="4:4" x14ac:dyDescent="0.2">
      <c r="D2990" s="177"/>
    </row>
    <row r="2991" spans="4:4" x14ac:dyDescent="0.2">
      <c r="D2991" s="177"/>
    </row>
    <row r="2992" spans="4:4" x14ac:dyDescent="0.2">
      <c r="D2992" s="177"/>
    </row>
    <row r="2993" spans="4:4" x14ac:dyDescent="0.2">
      <c r="D2993" s="177"/>
    </row>
    <row r="2994" spans="4:4" x14ac:dyDescent="0.2">
      <c r="D2994" s="177"/>
    </row>
    <row r="2995" spans="4:4" x14ac:dyDescent="0.2">
      <c r="D2995" s="177"/>
    </row>
    <row r="2996" spans="4:4" x14ac:dyDescent="0.2">
      <c r="D2996" s="177"/>
    </row>
    <row r="2997" spans="4:4" x14ac:dyDescent="0.2">
      <c r="D2997" s="177"/>
    </row>
    <row r="2998" spans="4:4" x14ac:dyDescent="0.2">
      <c r="D2998" s="177"/>
    </row>
    <row r="2999" spans="4:4" x14ac:dyDescent="0.2">
      <c r="D2999" s="177"/>
    </row>
    <row r="3000" spans="4:4" x14ac:dyDescent="0.2">
      <c r="D3000" s="177"/>
    </row>
    <row r="3001" spans="4:4" x14ac:dyDescent="0.2">
      <c r="D3001" s="177"/>
    </row>
    <row r="3002" spans="4:4" x14ac:dyDescent="0.2">
      <c r="D3002" s="177"/>
    </row>
    <row r="3003" spans="4:4" x14ac:dyDescent="0.2">
      <c r="D3003" s="177"/>
    </row>
    <row r="3004" spans="4:4" x14ac:dyDescent="0.2">
      <c r="D3004" s="177"/>
    </row>
    <row r="3005" spans="4:4" x14ac:dyDescent="0.2">
      <c r="D3005" s="177"/>
    </row>
    <row r="3006" spans="4:4" x14ac:dyDescent="0.2">
      <c r="D3006" s="177"/>
    </row>
    <row r="3007" spans="4:4" x14ac:dyDescent="0.2">
      <c r="D3007" s="177"/>
    </row>
    <row r="3008" spans="4:4" x14ac:dyDescent="0.2">
      <c r="D3008" s="177"/>
    </row>
    <row r="3009" spans="4:4" x14ac:dyDescent="0.2">
      <c r="D3009" s="177"/>
    </row>
    <row r="3010" spans="4:4" x14ac:dyDescent="0.2">
      <c r="D3010" s="177"/>
    </row>
    <row r="3011" spans="4:4" x14ac:dyDescent="0.2">
      <c r="D3011" s="177"/>
    </row>
    <row r="3012" spans="4:4" x14ac:dyDescent="0.2">
      <c r="D3012" s="177"/>
    </row>
    <row r="3013" spans="4:4" x14ac:dyDescent="0.2">
      <c r="D3013" s="177"/>
    </row>
    <row r="3014" spans="4:4" x14ac:dyDescent="0.2">
      <c r="D3014" s="177"/>
    </row>
    <row r="3015" spans="4:4" x14ac:dyDescent="0.2">
      <c r="D3015" s="177"/>
    </row>
    <row r="3016" spans="4:4" x14ac:dyDescent="0.2">
      <c r="D3016" s="177"/>
    </row>
    <row r="3017" spans="4:4" x14ac:dyDescent="0.2">
      <c r="D3017" s="177"/>
    </row>
    <row r="3018" spans="4:4" x14ac:dyDescent="0.2">
      <c r="D3018" s="177"/>
    </row>
    <row r="3019" spans="4:4" x14ac:dyDescent="0.2">
      <c r="D3019" s="177"/>
    </row>
    <row r="3020" spans="4:4" x14ac:dyDescent="0.2">
      <c r="D3020" s="177"/>
    </row>
    <row r="3021" spans="4:4" x14ac:dyDescent="0.2">
      <c r="D3021" s="177"/>
    </row>
    <row r="3022" spans="4:4" x14ac:dyDescent="0.2">
      <c r="D3022" s="177"/>
    </row>
    <row r="3023" spans="4:4" x14ac:dyDescent="0.2">
      <c r="D3023" s="177"/>
    </row>
    <row r="3024" spans="4:4" x14ac:dyDescent="0.2">
      <c r="D3024" s="177"/>
    </row>
    <row r="3025" spans="4:4" x14ac:dyDescent="0.2">
      <c r="D3025" s="177"/>
    </row>
    <row r="3026" spans="4:4" x14ac:dyDescent="0.2">
      <c r="D3026" s="177"/>
    </row>
    <row r="3027" spans="4:4" x14ac:dyDescent="0.2">
      <c r="D3027" s="177"/>
    </row>
    <row r="3028" spans="4:4" x14ac:dyDescent="0.2">
      <c r="D3028" s="177"/>
    </row>
    <row r="3029" spans="4:4" x14ac:dyDescent="0.2">
      <c r="D3029" s="177"/>
    </row>
    <row r="3030" spans="4:4" x14ac:dyDescent="0.2">
      <c r="D3030" s="177"/>
    </row>
    <row r="3031" spans="4:4" x14ac:dyDescent="0.2">
      <c r="D3031" s="177"/>
    </row>
    <row r="3032" spans="4:4" x14ac:dyDescent="0.2">
      <c r="D3032" s="177"/>
    </row>
    <row r="3033" spans="4:4" x14ac:dyDescent="0.2">
      <c r="D3033" s="177"/>
    </row>
    <row r="3034" spans="4:4" x14ac:dyDescent="0.2">
      <c r="D3034" s="177"/>
    </row>
    <row r="3035" spans="4:4" x14ac:dyDescent="0.2">
      <c r="D3035" s="177"/>
    </row>
    <row r="3036" spans="4:4" x14ac:dyDescent="0.2">
      <c r="D3036" s="177"/>
    </row>
    <row r="3037" spans="4:4" x14ac:dyDescent="0.2">
      <c r="D3037" s="177"/>
    </row>
    <row r="3038" spans="4:4" x14ac:dyDescent="0.2">
      <c r="D3038" s="177"/>
    </row>
    <row r="3039" spans="4:4" x14ac:dyDescent="0.2">
      <c r="D3039" s="177"/>
    </row>
    <row r="3040" spans="4:4" x14ac:dyDescent="0.2">
      <c r="D3040" s="177"/>
    </row>
    <row r="3041" spans="4:4" x14ac:dyDescent="0.2">
      <c r="D3041" s="177"/>
    </row>
    <row r="3042" spans="4:4" x14ac:dyDescent="0.2">
      <c r="D3042" s="177"/>
    </row>
    <row r="3043" spans="4:4" x14ac:dyDescent="0.2">
      <c r="D3043" s="177"/>
    </row>
    <row r="3044" spans="4:4" x14ac:dyDescent="0.2">
      <c r="D3044" s="177"/>
    </row>
    <row r="3045" spans="4:4" x14ac:dyDescent="0.2">
      <c r="D3045" s="177"/>
    </row>
    <row r="3046" spans="4:4" x14ac:dyDescent="0.2">
      <c r="D3046" s="177"/>
    </row>
    <row r="3047" spans="4:4" x14ac:dyDescent="0.2">
      <c r="D3047" s="177"/>
    </row>
    <row r="3048" spans="4:4" x14ac:dyDescent="0.2">
      <c r="D3048" s="177"/>
    </row>
    <row r="3049" spans="4:4" x14ac:dyDescent="0.2">
      <c r="D3049" s="177"/>
    </row>
    <row r="3050" spans="4:4" x14ac:dyDescent="0.2">
      <c r="D3050" s="177"/>
    </row>
    <row r="3051" spans="4:4" x14ac:dyDescent="0.2">
      <c r="D3051" s="177"/>
    </row>
    <row r="3052" spans="4:4" x14ac:dyDescent="0.2">
      <c r="D3052" s="177"/>
    </row>
    <row r="3053" spans="4:4" x14ac:dyDescent="0.2">
      <c r="D3053" s="177"/>
    </row>
    <row r="3054" spans="4:4" x14ac:dyDescent="0.2">
      <c r="D3054" s="177"/>
    </row>
    <row r="3055" spans="4:4" x14ac:dyDescent="0.2">
      <c r="D3055" s="177"/>
    </row>
    <row r="3056" spans="4:4" x14ac:dyDescent="0.2">
      <c r="D3056" s="177"/>
    </row>
    <row r="3057" spans="4:4" x14ac:dyDescent="0.2">
      <c r="D3057" s="177"/>
    </row>
    <row r="3058" spans="4:4" x14ac:dyDescent="0.2">
      <c r="D3058" s="177"/>
    </row>
    <row r="3059" spans="4:4" x14ac:dyDescent="0.2">
      <c r="D3059" s="177"/>
    </row>
    <row r="3060" spans="4:4" x14ac:dyDescent="0.2">
      <c r="D3060" s="177"/>
    </row>
    <row r="3061" spans="4:4" x14ac:dyDescent="0.2">
      <c r="D3061" s="177"/>
    </row>
    <row r="3062" spans="4:4" x14ac:dyDescent="0.2">
      <c r="D3062" s="177"/>
    </row>
    <row r="3063" spans="4:4" x14ac:dyDescent="0.2">
      <c r="D3063" s="177"/>
    </row>
    <row r="3064" spans="4:4" x14ac:dyDescent="0.2">
      <c r="D3064" s="177"/>
    </row>
    <row r="3065" spans="4:4" x14ac:dyDescent="0.2">
      <c r="D3065" s="177"/>
    </row>
    <row r="3066" spans="4:4" x14ac:dyDescent="0.2">
      <c r="D3066" s="177"/>
    </row>
    <row r="3067" spans="4:4" x14ac:dyDescent="0.2">
      <c r="D3067" s="177"/>
    </row>
    <row r="3068" spans="4:4" x14ac:dyDescent="0.2">
      <c r="D3068" s="177"/>
    </row>
    <row r="3069" spans="4:4" x14ac:dyDescent="0.2">
      <c r="D3069" s="177"/>
    </row>
    <row r="3070" spans="4:4" x14ac:dyDescent="0.2">
      <c r="D3070" s="177"/>
    </row>
    <row r="3071" spans="4:4" x14ac:dyDescent="0.2">
      <c r="D3071" s="177"/>
    </row>
    <row r="3072" spans="4:4" x14ac:dyDescent="0.2">
      <c r="D3072" s="177"/>
    </row>
    <row r="3073" spans="4:4" x14ac:dyDescent="0.2">
      <c r="D3073" s="177"/>
    </row>
    <row r="3074" spans="4:4" x14ac:dyDescent="0.2">
      <c r="D3074" s="177"/>
    </row>
    <row r="3075" spans="4:4" x14ac:dyDescent="0.2">
      <c r="D3075" s="177"/>
    </row>
    <row r="3076" spans="4:4" x14ac:dyDescent="0.2">
      <c r="D3076" s="177"/>
    </row>
    <row r="3077" spans="4:4" x14ac:dyDescent="0.2">
      <c r="D3077" s="177"/>
    </row>
    <row r="3078" spans="4:4" x14ac:dyDescent="0.2">
      <c r="D3078" s="177"/>
    </row>
    <row r="3079" spans="4:4" x14ac:dyDescent="0.2">
      <c r="D3079" s="177"/>
    </row>
    <row r="3080" spans="4:4" x14ac:dyDescent="0.2">
      <c r="D3080" s="177"/>
    </row>
    <row r="3081" spans="4:4" x14ac:dyDescent="0.2">
      <c r="D3081" s="177"/>
    </row>
    <row r="3082" spans="4:4" x14ac:dyDescent="0.2">
      <c r="D3082" s="177"/>
    </row>
    <row r="3083" spans="4:4" x14ac:dyDescent="0.2">
      <c r="D3083" s="177"/>
    </row>
    <row r="3084" spans="4:4" x14ac:dyDescent="0.2">
      <c r="D3084" s="177"/>
    </row>
    <row r="3085" spans="4:4" x14ac:dyDescent="0.2">
      <c r="D3085" s="177"/>
    </row>
    <row r="3086" spans="4:4" x14ac:dyDescent="0.2">
      <c r="D3086" s="177"/>
    </row>
    <row r="3087" spans="4:4" x14ac:dyDescent="0.2">
      <c r="D3087" s="177"/>
    </row>
    <row r="3088" spans="4:4" x14ac:dyDescent="0.2">
      <c r="D3088" s="177"/>
    </row>
    <row r="3089" spans="4:4" x14ac:dyDescent="0.2">
      <c r="D3089" s="177"/>
    </row>
    <row r="3090" spans="4:4" x14ac:dyDescent="0.2">
      <c r="D3090" s="177"/>
    </row>
    <row r="3091" spans="4:4" x14ac:dyDescent="0.2">
      <c r="D3091" s="177"/>
    </row>
    <row r="3092" spans="4:4" x14ac:dyDescent="0.2">
      <c r="D3092" s="177"/>
    </row>
    <row r="3093" spans="4:4" x14ac:dyDescent="0.2">
      <c r="D3093" s="177"/>
    </row>
    <row r="3094" spans="4:4" x14ac:dyDescent="0.2">
      <c r="D3094" s="177"/>
    </row>
    <row r="3095" spans="4:4" x14ac:dyDescent="0.2">
      <c r="D3095" s="177"/>
    </row>
    <row r="3096" spans="4:4" x14ac:dyDescent="0.2">
      <c r="D3096" s="177"/>
    </row>
    <row r="3097" spans="4:4" x14ac:dyDescent="0.2">
      <c r="D3097" s="177"/>
    </row>
    <row r="3098" spans="4:4" x14ac:dyDescent="0.2">
      <c r="D3098" s="177"/>
    </row>
    <row r="3099" spans="4:4" x14ac:dyDescent="0.2">
      <c r="D3099" s="177"/>
    </row>
    <row r="3100" spans="4:4" x14ac:dyDescent="0.2">
      <c r="D3100" s="177"/>
    </row>
    <row r="3101" spans="4:4" x14ac:dyDescent="0.2">
      <c r="D3101" s="177"/>
    </row>
    <row r="3102" spans="4:4" x14ac:dyDescent="0.2">
      <c r="D3102" s="177"/>
    </row>
    <row r="3103" spans="4:4" x14ac:dyDescent="0.2">
      <c r="D3103" s="177"/>
    </row>
    <row r="3104" spans="4:4" x14ac:dyDescent="0.2">
      <c r="D3104" s="177"/>
    </row>
    <row r="3105" spans="4:4" x14ac:dyDescent="0.2">
      <c r="D3105" s="177"/>
    </row>
    <row r="3106" spans="4:4" x14ac:dyDescent="0.2">
      <c r="D3106" s="177"/>
    </row>
    <row r="3107" spans="4:4" x14ac:dyDescent="0.2">
      <c r="D3107" s="177"/>
    </row>
    <row r="3108" spans="4:4" x14ac:dyDescent="0.2">
      <c r="D3108" s="177"/>
    </row>
    <row r="3109" spans="4:4" x14ac:dyDescent="0.2">
      <c r="D3109" s="177"/>
    </row>
    <row r="3110" spans="4:4" x14ac:dyDescent="0.2">
      <c r="D3110" s="177"/>
    </row>
    <row r="3111" spans="4:4" x14ac:dyDescent="0.2">
      <c r="D3111" s="177"/>
    </row>
    <row r="3112" spans="4:4" x14ac:dyDescent="0.2">
      <c r="D3112" s="177"/>
    </row>
    <row r="3113" spans="4:4" x14ac:dyDescent="0.2">
      <c r="D3113" s="177"/>
    </row>
    <row r="3114" spans="4:4" x14ac:dyDescent="0.2">
      <c r="D3114" s="177"/>
    </row>
    <row r="3115" spans="4:4" x14ac:dyDescent="0.2">
      <c r="D3115" s="177"/>
    </row>
    <row r="3116" spans="4:4" x14ac:dyDescent="0.2">
      <c r="D3116" s="177"/>
    </row>
    <row r="3117" spans="4:4" x14ac:dyDescent="0.2">
      <c r="D3117" s="177"/>
    </row>
    <row r="3118" spans="4:4" x14ac:dyDescent="0.2">
      <c r="D3118" s="177"/>
    </row>
    <row r="3119" spans="4:4" x14ac:dyDescent="0.2">
      <c r="D3119" s="177"/>
    </row>
    <row r="3120" spans="4:4" x14ac:dyDescent="0.2">
      <c r="D3120" s="177"/>
    </row>
    <row r="3121" spans="4:4" x14ac:dyDescent="0.2">
      <c r="D3121" s="177"/>
    </row>
    <row r="3122" spans="4:4" x14ac:dyDescent="0.2">
      <c r="D3122" s="177"/>
    </row>
    <row r="3123" spans="4:4" x14ac:dyDescent="0.2">
      <c r="D3123" s="177"/>
    </row>
    <row r="3124" spans="4:4" x14ac:dyDescent="0.2">
      <c r="D3124" s="177"/>
    </row>
    <row r="3125" spans="4:4" x14ac:dyDescent="0.2">
      <c r="D3125" s="177"/>
    </row>
    <row r="3126" spans="4:4" x14ac:dyDescent="0.2">
      <c r="D3126" s="177"/>
    </row>
    <row r="3127" spans="4:4" x14ac:dyDescent="0.2">
      <c r="D3127" s="177"/>
    </row>
    <row r="3128" spans="4:4" x14ac:dyDescent="0.2">
      <c r="D3128" s="177"/>
    </row>
    <row r="3129" spans="4:4" x14ac:dyDescent="0.2">
      <c r="D3129" s="177"/>
    </row>
    <row r="3130" spans="4:4" x14ac:dyDescent="0.2">
      <c r="D3130" s="177"/>
    </row>
    <row r="3131" spans="4:4" x14ac:dyDescent="0.2">
      <c r="D3131" s="177"/>
    </row>
    <row r="3132" spans="4:4" x14ac:dyDescent="0.2">
      <c r="D3132" s="177"/>
    </row>
    <row r="3133" spans="4:4" x14ac:dyDescent="0.2">
      <c r="D3133" s="177"/>
    </row>
    <row r="3134" spans="4:4" x14ac:dyDescent="0.2">
      <c r="D3134" s="177"/>
    </row>
    <row r="3135" spans="4:4" x14ac:dyDescent="0.2">
      <c r="D3135" s="177"/>
    </row>
    <row r="3136" spans="4:4" x14ac:dyDescent="0.2">
      <c r="D3136" s="177"/>
    </row>
    <row r="3137" spans="4:4" x14ac:dyDescent="0.2">
      <c r="D3137" s="177"/>
    </row>
    <row r="3138" spans="4:4" x14ac:dyDescent="0.2">
      <c r="D3138" s="177"/>
    </row>
    <row r="3139" spans="4:4" x14ac:dyDescent="0.2">
      <c r="D3139" s="177"/>
    </row>
    <row r="3140" spans="4:4" x14ac:dyDescent="0.2">
      <c r="D3140" s="177"/>
    </row>
    <row r="3141" spans="4:4" x14ac:dyDescent="0.2">
      <c r="D3141" s="177"/>
    </row>
    <row r="3142" spans="4:4" x14ac:dyDescent="0.2">
      <c r="D3142" s="177"/>
    </row>
    <row r="3143" spans="4:4" x14ac:dyDescent="0.2">
      <c r="D3143" s="177"/>
    </row>
    <row r="3144" spans="4:4" x14ac:dyDescent="0.2">
      <c r="D3144" s="177"/>
    </row>
    <row r="3145" spans="4:4" x14ac:dyDescent="0.2">
      <c r="D3145" s="177"/>
    </row>
    <row r="3146" spans="4:4" x14ac:dyDescent="0.2">
      <c r="D3146" s="177"/>
    </row>
    <row r="3147" spans="4:4" x14ac:dyDescent="0.2">
      <c r="D3147" s="177"/>
    </row>
    <row r="3148" spans="4:4" x14ac:dyDescent="0.2">
      <c r="D3148" s="177"/>
    </row>
    <row r="3149" spans="4:4" x14ac:dyDescent="0.2">
      <c r="D3149" s="177"/>
    </row>
    <row r="3150" spans="4:4" x14ac:dyDescent="0.2">
      <c r="D3150" s="177"/>
    </row>
    <row r="3151" spans="4:4" x14ac:dyDescent="0.2">
      <c r="D3151" s="177"/>
    </row>
    <row r="3152" spans="4:4" x14ac:dyDescent="0.2">
      <c r="D3152" s="177"/>
    </row>
    <row r="3153" spans="4:4" x14ac:dyDescent="0.2">
      <c r="D3153" s="177"/>
    </row>
    <row r="3154" spans="4:4" x14ac:dyDescent="0.2">
      <c r="D3154" s="177"/>
    </row>
    <row r="3155" spans="4:4" x14ac:dyDescent="0.2">
      <c r="D3155" s="177"/>
    </row>
    <row r="3156" spans="4:4" x14ac:dyDescent="0.2">
      <c r="D3156" s="177"/>
    </row>
    <row r="3157" spans="4:4" x14ac:dyDescent="0.2">
      <c r="D3157" s="177"/>
    </row>
    <row r="3158" spans="4:4" x14ac:dyDescent="0.2">
      <c r="D3158" s="177"/>
    </row>
    <row r="3159" spans="4:4" x14ac:dyDescent="0.2">
      <c r="D3159" s="177"/>
    </row>
    <row r="3160" spans="4:4" x14ac:dyDescent="0.2">
      <c r="D3160" s="177"/>
    </row>
    <row r="3161" spans="4:4" x14ac:dyDescent="0.2">
      <c r="D3161" s="177"/>
    </row>
    <row r="3162" spans="4:4" x14ac:dyDescent="0.2">
      <c r="D3162" s="177"/>
    </row>
    <row r="3163" spans="4:4" x14ac:dyDescent="0.2">
      <c r="D3163" s="177"/>
    </row>
    <row r="3164" spans="4:4" x14ac:dyDescent="0.2">
      <c r="D3164" s="177"/>
    </row>
    <row r="3165" spans="4:4" x14ac:dyDescent="0.2">
      <c r="D3165" s="177"/>
    </row>
    <row r="3166" spans="4:4" x14ac:dyDescent="0.2">
      <c r="D3166" s="177"/>
    </row>
    <row r="3167" spans="4:4" x14ac:dyDescent="0.2">
      <c r="D3167" s="177"/>
    </row>
    <row r="3168" spans="4:4" x14ac:dyDescent="0.2">
      <c r="D3168" s="177"/>
    </row>
    <row r="3169" spans="4:4" x14ac:dyDescent="0.2">
      <c r="D3169" s="177"/>
    </row>
    <row r="3170" spans="4:4" x14ac:dyDescent="0.2">
      <c r="D3170" s="177"/>
    </row>
    <row r="3171" spans="4:4" x14ac:dyDescent="0.2">
      <c r="D3171" s="177"/>
    </row>
    <row r="3172" spans="4:4" x14ac:dyDescent="0.2">
      <c r="D3172" s="177"/>
    </row>
    <row r="3173" spans="4:4" x14ac:dyDescent="0.2">
      <c r="D3173" s="177"/>
    </row>
    <row r="3174" spans="4:4" x14ac:dyDescent="0.2">
      <c r="D3174" s="177"/>
    </row>
    <row r="3175" spans="4:4" x14ac:dyDescent="0.2">
      <c r="D3175" s="177"/>
    </row>
    <row r="3176" spans="4:4" x14ac:dyDescent="0.2">
      <c r="D3176" s="177"/>
    </row>
    <row r="3177" spans="4:4" x14ac:dyDescent="0.2">
      <c r="D3177" s="177"/>
    </row>
    <row r="3178" spans="4:4" x14ac:dyDescent="0.2">
      <c r="D3178" s="177"/>
    </row>
    <row r="3179" spans="4:4" x14ac:dyDescent="0.2">
      <c r="D3179" s="177"/>
    </row>
    <row r="3180" spans="4:4" x14ac:dyDescent="0.2">
      <c r="D3180" s="177"/>
    </row>
    <row r="3181" spans="4:4" x14ac:dyDescent="0.2">
      <c r="D3181" s="177"/>
    </row>
    <row r="3182" spans="4:4" x14ac:dyDescent="0.2">
      <c r="D3182" s="177"/>
    </row>
    <row r="3183" spans="4:4" x14ac:dyDescent="0.2">
      <c r="D3183" s="177"/>
    </row>
    <row r="3184" spans="4:4" x14ac:dyDescent="0.2">
      <c r="D3184" s="177"/>
    </row>
    <row r="3185" spans="4:4" x14ac:dyDescent="0.2">
      <c r="D3185" s="177"/>
    </row>
    <row r="3186" spans="4:4" x14ac:dyDescent="0.2">
      <c r="D3186" s="177"/>
    </row>
    <row r="3187" spans="4:4" x14ac:dyDescent="0.2">
      <c r="D3187" s="177"/>
    </row>
    <row r="3188" spans="4:4" x14ac:dyDescent="0.2">
      <c r="D3188" s="177"/>
    </row>
    <row r="3189" spans="4:4" x14ac:dyDescent="0.2">
      <c r="D3189" s="177"/>
    </row>
    <row r="3190" spans="4:4" x14ac:dyDescent="0.2">
      <c r="D3190" s="177"/>
    </row>
    <row r="3191" spans="4:4" x14ac:dyDescent="0.2">
      <c r="D3191" s="177"/>
    </row>
    <row r="3192" spans="4:4" x14ac:dyDescent="0.2">
      <c r="D3192" s="177"/>
    </row>
    <row r="3193" spans="4:4" x14ac:dyDescent="0.2">
      <c r="D3193" s="177"/>
    </row>
    <row r="3194" spans="4:4" x14ac:dyDescent="0.2">
      <c r="D3194" s="177"/>
    </row>
    <row r="3195" spans="4:4" x14ac:dyDescent="0.2">
      <c r="D3195" s="177"/>
    </row>
    <row r="3196" spans="4:4" x14ac:dyDescent="0.2">
      <c r="D3196" s="177"/>
    </row>
    <row r="3197" spans="4:4" x14ac:dyDescent="0.2">
      <c r="D3197" s="177"/>
    </row>
    <row r="3198" spans="4:4" x14ac:dyDescent="0.2">
      <c r="D3198" s="177"/>
    </row>
    <row r="3199" spans="4:4" x14ac:dyDescent="0.2">
      <c r="D3199" s="177"/>
    </row>
    <row r="3200" spans="4:4" x14ac:dyDescent="0.2">
      <c r="D3200" s="177"/>
    </row>
    <row r="3201" spans="4:4" x14ac:dyDescent="0.2">
      <c r="D3201" s="177"/>
    </row>
    <row r="3202" spans="4:4" x14ac:dyDescent="0.2">
      <c r="D3202" s="177"/>
    </row>
    <row r="3203" spans="4:4" x14ac:dyDescent="0.2">
      <c r="D3203" s="177"/>
    </row>
    <row r="3204" spans="4:4" x14ac:dyDescent="0.2">
      <c r="D3204" s="177"/>
    </row>
    <row r="3205" spans="4:4" x14ac:dyDescent="0.2">
      <c r="D3205" s="177"/>
    </row>
    <row r="3206" spans="4:4" x14ac:dyDescent="0.2">
      <c r="D3206" s="177"/>
    </row>
    <row r="3207" spans="4:4" x14ac:dyDescent="0.2">
      <c r="D3207" s="177"/>
    </row>
    <row r="3208" spans="4:4" x14ac:dyDescent="0.2">
      <c r="D3208" s="177"/>
    </row>
    <row r="3209" spans="4:4" x14ac:dyDescent="0.2">
      <c r="D3209" s="177"/>
    </row>
    <row r="3210" spans="4:4" x14ac:dyDescent="0.2">
      <c r="D3210" s="177"/>
    </row>
    <row r="3211" spans="4:4" x14ac:dyDescent="0.2">
      <c r="D3211" s="177"/>
    </row>
    <row r="3212" spans="4:4" x14ac:dyDescent="0.2">
      <c r="D3212" s="177"/>
    </row>
    <row r="3213" spans="4:4" x14ac:dyDescent="0.2">
      <c r="D3213" s="177"/>
    </row>
    <row r="3214" spans="4:4" x14ac:dyDescent="0.2">
      <c r="D3214" s="177"/>
    </row>
    <row r="3215" spans="4:4" x14ac:dyDescent="0.2">
      <c r="D3215" s="177"/>
    </row>
    <row r="3216" spans="4:4" x14ac:dyDescent="0.2">
      <c r="D3216" s="177"/>
    </row>
    <row r="3217" spans="4:4" x14ac:dyDescent="0.2">
      <c r="D3217" s="177"/>
    </row>
    <row r="3218" spans="4:4" x14ac:dyDescent="0.2">
      <c r="D3218" s="177"/>
    </row>
    <row r="3219" spans="4:4" x14ac:dyDescent="0.2">
      <c r="D3219" s="177"/>
    </row>
    <row r="3220" spans="4:4" x14ac:dyDescent="0.2">
      <c r="D3220" s="177"/>
    </row>
    <row r="3221" spans="4:4" x14ac:dyDescent="0.2">
      <c r="D3221" s="177"/>
    </row>
    <row r="3222" spans="4:4" x14ac:dyDescent="0.2">
      <c r="D3222" s="177"/>
    </row>
    <row r="3223" spans="4:4" x14ac:dyDescent="0.2">
      <c r="D3223" s="177"/>
    </row>
    <row r="3224" spans="4:4" x14ac:dyDescent="0.2">
      <c r="D3224" s="177"/>
    </row>
    <row r="3225" spans="4:4" x14ac:dyDescent="0.2">
      <c r="D3225" s="177"/>
    </row>
    <row r="3226" spans="4:4" x14ac:dyDescent="0.2">
      <c r="D3226" s="177"/>
    </row>
    <row r="3227" spans="4:4" x14ac:dyDescent="0.2">
      <c r="D3227" s="177"/>
    </row>
    <row r="3228" spans="4:4" x14ac:dyDescent="0.2">
      <c r="D3228" s="177"/>
    </row>
    <row r="3229" spans="4:4" x14ac:dyDescent="0.2">
      <c r="D3229" s="177"/>
    </row>
    <row r="3230" spans="4:4" x14ac:dyDescent="0.2">
      <c r="D3230" s="177"/>
    </row>
    <row r="3231" spans="4:4" x14ac:dyDescent="0.2">
      <c r="D3231" s="177"/>
    </row>
    <row r="3232" spans="4:4" x14ac:dyDescent="0.2">
      <c r="D3232" s="177"/>
    </row>
    <row r="3233" spans="4:4" x14ac:dyDescent="0.2">
      <c r="D3233" s="177"/>
    </row>
    <row r="3234" spans="4:4" x14ac:dyDescent="0.2">
      <c r="D3234" s="177"/>
    </row>
    <row r="3235" spans="4:4" x14ac:dyDescent="0.2">
      <c r="D3235" s="177"/>
    </row>
    <row r="3236" spans="4:4" x14ac:dyDescent="0.2">
      <c r="D3236" s="177"/>
    </row>
    <row r="3237" spans="4:4" x14ac:dyDescent="0.2">
      <c r="D3237" s="177"/>
    </row>
    <row r="3238" spans="4:4" x14ac:dyDescent="0.2">
      <c r="D3238" s="177"/>
    </row>
    <row r="3239" spans="4:4" x14ac:dyDescent="0.2">
      <c r="D3239" s="177"/>
    </row>
    <row r="3240" spans="4:4" x14ac:dyDescent="0.2">
      <c r="D3240" s="177"/>
    </row>
    <row r="3241" spans="4:4" x14ac:dyDescent="0.2">
      <c r="D3241" s="177"/>
    </row>
    <row r="3242" spans="4:4" x14ac:dyDescent="0.2">
      <c r="D3242" s="177"/>
    </row>
    <row r="3243" spans="4:4" x14ac:dyDescent="0.2">
      <c r="D3243" s="177"/>
    </row>
    <row r="3244" spans="4:4" x14ac:dyDescent="0.2">
      <c r="D3244" s="177"/>
    </row>
    <row r="3245" spans="4:4" x14ac:dyDescent="0.2">
      <c r="D3245" s="177"/>
    </row>
    <row r="3246" spans="4:4" x14ac:dyDescent="0.2">
      <c r="D3246" s="177"/>
    </row>
    <row r="3247" spans="4:4" x14ac:dyDescent="0.2">
      <c r="D3247" s="177"/>
    </row>
    <row r="3248" spans="4:4" x14ac:dyDescent="0.2">
      <c r="D3248" s="177"/>
    </row>
    <row r="3249" spans="4:4" x14ac:dyDescent="0.2">
      <c r="D3249" s="177"/>
    </row>
    <row r="3250" spans="4:4" x14ac:dyDescent="0.2">
      <c r="D3250" s="177"/>
    </row>
    <row r="3251" spans="4:4" x14ac:dyDescent="0.2">
      <c r="D3251" s="177"/>
    </row>
    <row r="3252" spans="4:4" x14ac:dyDescent="0.2">
      <c r="D3252" s="177"/>
    </row>
    <row r="3253" spans="4:4" x14ac:dyDescent="0.2">
      <c r="D3253" s="177"/>
    </row>
    <row r="3254" spans="4:4" x14ac:dyDescent="0.2">
      <c r="D3254" s="177"/>
    </row>
    <row r="3255" spans="4:4" x14ac:dyDescent="0.2">
      <c r="D3255" s="177"/>
    </row>
    <row r="3256" spans="4:4" x14ac:dyDescent="0.2">
      <c r="D3256" s="177"/>
    </row>
    <row r="3257" spans="4:4" x14ac:dyDescent="0.2">
      <c r="D3257" s="177"/>
    </row>
    <row r="3258" spans="4:4" x14ac:dyDescent="0.2">
      <c r="D3258" s="177"/>
    </row>
    <row r="3259" spans="4:4" x14ac:dyDescent="0.2">
      <c r="D3259" s="177"/>
    </row>
    <row r="3260" spans="4:4" x14ac:dyDescent="0.2">
      <c r="D3260" s="177"/>
    </row>
    <row r="3261" spans="4:4" x14ac:dyDescent="0.2">
      <c r="D3261" s="177"/>
    </row>
    <row r="3262" spans="4:4" x14ac:dyDescent="0.2">
      <c r="D3262" s="177"/>
    </row>
    <row r="3263" spans="4:4" x14ac:dyDescent="0.2">
      <c r="D3263" s="177"/>
    </row>
    <row r="3264" spans="4:4" x14ac:dyDescent="0.2">
      <c r="D3264" s="177"/>
    </row>
    <row r="3265" spans="4:4" x14ac:dyDescent="0.2">
      <c r="D3265" s="177"/>
    </row>
    <row r="3266" spans="4:4" x14ac:dyDescent="0.2">
      <c r="D3266" s="177"/>
    </row>
    <row r="3267" spans="4:4" x14ac:dyDescent="0.2">
      <c r="D3267" s="177"/>
    </row>
    <row r="3268" spans="4:4" x14ac:dyDescent="0.2">
      <c r="D3268" s="177"/>
    </row>
    <row r="3269" spans="4:4" x14ac:dyDescent="0.2">
      <c r="D3269" s="177"/>
    </row>
    <row r="3270" spans="4:4" x14ac:dyDescent="0.2">
      <c r="D3270" s="177"/>
    </row>
    <row r="3271" spans="4:4" x14ac:dyDescent="0.2">
      <c r="D3271" s="177"/>
    </row>
    <row r="3272" spans="4:4" x14ac:dyDescent="0.2">
      <c r="D3272" s="177"/>
    </row>
    <row r="3273" spans="4:4" x14ac:dyDescent="0.2">
      <c r="D3273" s="177"/>
    </row>
    <row r="3274" spans="4:4" x14ac:dyDescent="0.2">
      <c r="D3274" s="177"/>
    </row>
    <row r="3275" spans="4:4" x14ac:dyDescent="0.2">
      <c r="D3275" s="177"/>
    </row>
    <row r="3276" spans="4:4" x14ac:dyDescent="0.2">
      <c r="D3276" s="177"/>
    </row>
    <row r="3277" spans="4:4" x14ac:dyDescent="0.2">
      <c r="D3277" s="177"/>
    </row>
    <row r="3278" spans="4:4" x14ac:dyDescent="0.2">
      <c r="D3278" s="177"/>
    </row>
    <row r="3279" spans="4:4" x14ac:dyDescent="0.2">
      <c r="D3279" s="177"/>
    </row>
    <row r="3280" spans="4:4" x14ac:dyDescent="0.2">
      <c r="D3280" s="177"/>
    </row>
    <row r="3281" spans="4:4" x14ac:dyDescent="0.2">
      <c r="D3281" s="177"/>
    </row>
    <row r="3282" spans="4:4" x14ac:dyDescent="0.2">
      <c r="D3282" s="177"/>
    </row>
    <row r="3283" spans="4:4" x14ac:dyDescent="0.2">
      <c r="D3283" s="177"/>
    </row>
    <row r="3284" spans="4:4" x14ac:dyDescent="0.2">
      <c r="D3284" s="177"/>
    </row>
    <row r="3285" spans="4:4" x14ac:dyDescent="0.2">
      <c r="D3285" s="177"/>
    </row>
    <row r="3286" spans="4:4" x14ac:dyDescent="0.2">
      <c r="D3286" s="177"/>
    </row>
    <row r="3287" spans="4:4" x14ac:dyDescent="0.2">
      <c r="D3287" s="177"/>
    </row>
    <row r="3288" spans="4:4" x14ac:dyDescent="0.2">
      <c r="D3288" s="177"/>
    </row>
    <row r="3289" spans="4:4" x14ac:dyDescent="0.2">
      <c r="D3289" s="177"/>
    </row>
    <row r="3290" spans="4:4" x14ac:dyDescent="0.2">
      <c r="D3290" s="177"/>
    </row>
    <row r="3291" spans="4:4" x14ac:dyDescent="0.2">
      <c r="D3291" s="177"/>
    </row>
    <row r="3292" spans="4:4" x14ac:dyDescent="0.2">
      <c r="D3292" s="177"/>
    </row>
    <row r="3293" spans="4:4" x14ac:dyDescent="0.2">
      <c r="D3293" s="177"/>
    </row>
    <row r="3294" spans="4:4" x14ac:dyDescent="0.2">
      <c r="D3294" s="177"/>
    </row>
    <row r="3295" spans="4:4" x14ac:dyDescent="0.2">
      <c r="D3295" s="177"/>
    </row>
    <row r="3296" spans="4:4" x14ac:dyDescent="0.2">
      <c r="D3296" s="177"/>
    </row>
    <row r="3297" spans="4:4" x14ac:dyDescent="0.2">
      <c r="D3297" s="177"/>
    </row>
    <row r="3298" spans="4:4" x14ac:dyDescent="0.2">
      <c r="D3298" s="177"/>
    </row>
    <row r="3299" spans="4:4" x14ac:dyDescent="0.2">
      <c r="D3299" s="177"/>
    </row>
    <row r="3300" spans="4:4" x14ac:dyDescent="0.2">
      <c r="D3300" s="177"/>
    </row>
    <row r="3301" spans="4:4" x14ac:dyDescent="0.2">
      <c r="D3301" s="177"/>
    </row>
    <row r="3302" spans="4:4" x14ac:dyDescent="0.2">
      <c r="D3302" s="177"/>
    </row>
    <row r="3303" spans="4:4" x14ac:dyDescent="0.2">
      <c r="D3303" s="177"/>
    </row>
    <row r="3304" spans="4:4" x14ac:dyDescent="0.2">
      <c r="D3304" s="177"/>
    </row>
    <row r="3305" spans="4:4" x14ac:dyDescent="0.2">
      <c r="D3305" s="177"/>
    </row>
    <row r="3306" spans="4:4" x14ac:dyDescent="0.2">
      <c r="D3306" s="177"/>
    </row>
    <row r="3307" spans="4:4" x14ac:dyDescent="0.2">
      <c r="D3307" s="177"/>
    </row>
    <row r="3308" spans="4:4" x14ac:dyDescent="0.2">
      <c r="D3308" s="177"/>
    </row>
    <row r="3309" spans="4:4" x14ac:dyDescent="0.2">
      <c r="D3309" s="177"/>
    </row>
    <row r="3310" spans="4:4" x14ac:dyDescent="0.2">
      <c r="D3310" s="177"/>
    </row>
    <row r="3311" spans="4:4" x14ac:dyDescent="0.2">
      <c r="D3311" s="177"/>
    </row>
    <row r="3312" spans="4:4" x14ac:dyDescent="0.2">
      <c r="D3312" s="177"/>
    </row>
    <row r="3313" spans="4:4" x14ac:dyDescent="0.2">
      <c r="D3313" s="177"/>
    </row>
    <row r="3314" spans="4:4" x14ac:dyDescent="0.2">
      <c r="D3314" s="177"/>
    </row>
    <row r="3315" spans="4:4" x14ac:dyDescent="0.2">
      <c r="D3315" s="177"/>
    </row>
    <row r="3316" spans="4:4" x14ac:dyDescent="0.2">
      <c r="D3316" s="177"/>
    </row>
    <row r="3317" spans="4:4" x14ac:dyDescent="0.2">
      <c r="D3317" s="177"/>
    </row>
    <row r="3318" spans="4:4" x14ac:dyDescent="0.2">
      <c r="D3318" s="177"/>
    </row>
    <row r="3319" spans="4:4" x14ac:dyDescent="0.2">
      <c r="D3319" s="177"/>
    </row>
    <row r="3320" spans="4:4" x14ac:dyDescent="0.2">
      <c r="D3320" s="177"/>
    </row>
    <row r="3321" spans="4:4" x14ac:dyDescent="0.2">
      <c r="D3321" s="177"/>
    </row>
    <row r="3322" spans="4:4" x14ac:dyDescent="0.2">
      <c r="D3322" s="177"/>
    </row>
    <row r="3323" spans="4:4" x14ac:dyDescent="0.2">
      <c r="D3323" s="177"/>
    </row>
    <row r="3324" spans="4:4" x14ac:dyDescent="0.2">
      <c r="D3324" s="177"/>
    </row>
    <row r="3325" spans="4:4" x14ac:dyDescent="0.2">
      <c r="D3325" s="177"/>
    </row>
    <row r="3326" spans="4:4" x14ac:dyDescent="0.2">
      <c r="D3326" s="177"/>
    </row>
    <row r="3327" spans="4:4" x14ac:dyDescent="0.2">
      <c r="D3327" s="177"/>
    </row>
    <row r="3328" spans="4:4" x14ac:dyDescent="0.2">
      <c r="D3328" s="177"/>
    </row>
    <row r="3329" spans="4:4" x14ac:dyDescent="0.2">
      <c r="D3329" s="177"/>
    </row>
    <row r="3330" spans="4:4" x14ac:dyDescent="0.2">
      <c r="D3330" s="177"/>
    </row>
    <row r="3331" spans="4:4" x14ac:dyDescent="0.2">
      <c r="D3331" s="177"/>
    </row>
    <row r="3332" spans="4:4" x14ac:dyDescent="0.2">
      <c r="D3332" s="177"/>
    </row>
    <row r="3333" spans="4:4" x14ac:dyDescent="0.2">
      <c r="D3333" s="177"/>
    </row>
    <row r="3334" spans="4:4" x14ac:dyDescent="0.2">
      <c r="D3334" s="177"/>
    </row>
    <row r="3335" spans="4:4" x14ac:dyDescent="0.2">
      <c r="D3335" s="177"/>
    </row>
    <row r="3336" spans="4:4" x14ac:dyDescent="0.2">
      <c r="D3336" s="177"/>
    </row>
    <row r="3337" spans="4:4" x14ac:dyDescent="0.2">
      <c r="D3337" s="177"/>
    </row>
    <row r="3338" spans="4:4" x14ac:dyDescent="0.2">
      <c r="D3338" s="177"/>
    </row>
    <row r="3339" spans="4:4" x14ac:dyDescent="0.2">
      <c r="D3339" s="177"/>
    </row>
    <row r="3340" spans="4:4" x14ac:dyDescent="0.2">
      <c r="D3340" s="177"/>
    </row>
    <row r="3341" spans="4:4" x14ac:dyDescent="0.2">
      <c r="D3341" s="177"/>
    </row>
    <row r="3342" spans="4:4" x14ac:dyDescent="0.2">
      <c r="D3342" s="177"/>
    </row>
    <row r="3343" spans="4:4" x14ac:dyDescent="0.2">
      <c r="D3343" s="177"/>
    </row>
    <row r="3344" spans="4:4" x14ac:dyDescent="0.2">
      <c r="D3344" s="177"/>
    </row>
    <row r="3345" spans="4:4" x14ac:dyDescent="0.2">
      <c r="D3345" s="177"/>
    </row>
    <row r="3346" spans="4:4" x14ac:dyDescent="0.2">
      <c r="D3346" s="177"/>
    </row>
    <row r="3347" spans="4:4" x14ac:dyDescent="0.2">
      <c r="D3347" s="177"/>
    </row>
    <row r="3348" spans="4:4" x14ac:dyDescent="0.2">
      <c r="D3348" s="177"/>
    </row>
    <row r="3349" spans="4:4" x14ac:dyDescent="0.2">
      <c r="D3349" s="177"/>
    </row>
    <row r="3350" spans="4:4" x14ac:dyDescent="0.2">
      <c r="D3350" s="177"/>
    </row>
    <row r="3351" spans="4:4" x14ac:dyDescent="0.2">
      <c r="D3351" s="177"/>
    </row>
    <row r="3352" spans="4:4" x14ac:dyDescent="0.2">
      <c r="D3352" s="177"/>
    </row>
    <row r="3353" spans="4:4" x14ac:dyDescent="0.2">
      <c r="D3353" s="177"/>
    </row>
    <row r="3354" spans="4:4" x14ac:dyDescent="0.2">
      <c r="D3354" s="177"/>
    </row>
    <row r="3355" spans="4:4" x14ac:dyDescent="0.2">
      <c r="D3355" s="177"/>
    </row>
    <row r="3356" spans="4:4" x14ac:dyDescent="0.2">
      <c r="D3356" s="177"/>
    </row>
    <row r="3357" spans="4:4" x14ac:dyDescent="0.2">
      <c r="D3357" s="177"/>
    </row>
    <row r="3358" spans="4:4" x14ac:dyDescent="0.2">
      <c r="D3358" s="177"/>
    </row>
    <row r="3359" spans="4:4" x14ac:dyDescent="0.2">
      <c r="D3359" s="177"/>
    </row>
    <row r="3360" spans="4:4" x14ac:dyDescent="0.2">
      <c r="D3360" s="177"/>
    </row>
    <row r="3361" spans="4:4" x14ac:dyDescent="0.2">
      <c r="D3361" s="177"/>
    </row>
    <row r="3362" spans="4:4" x14ac:dyDescent="0.2">
      <c r="D3362" s="177"/>
    </row>
    <row r="3363" spans="4:4" x14ac:dyDescent="0.2">
      <c r="D3363" s="177"/>
    </row>
    <row r="3364" spans="4:4" x14ac:dyDescent="0.2">
      <c r="D3364" s="177"/>
    </row>
    <row r="3365" spans="4:4" x14ac:dyDescent="0.2">
      <c r="D3365" s="177"/>
    </row>
    <row r="3366" spans="4:4" x14ac:dyDescent="0.2">
      <c r="D3366" s="177"/>
    </row>
    <row r="3367" spans="4:4" x14ac:dyDescent="0.2">
      <c r="D3367" s="177"/>
    </row>
    <row r="3368" spans="4:4" x14ac:dyDescent="0.2">
      <c r="D3368" s="177"/>
    </row>
    <row r="3369" spans="4:4" x14ac:dyDescent="0.2">
      <c r="D3369" s="177"/>
    </row>
    <row r="3370" spans="4:4" x14ac:dyDescent="0.2">
      <c r="D3370" s="177"/>
    </row>
    <row r="3371" spans="4:4" x14ac:dyDescent="0.2">
      <c r="D3371" s="177"/>
    </row>
    <row r="3372" spans="4:4" x14ac:dyDescent="0.2">
      <c r="D3372" s="177"/>
    </row>
    <row r="3373" spans="4:4" x14ac:dyDescent="0.2">
      <c r="D3373" s="177"/>
    </row>
    <row r="3374" spans="4:4" x14ac:dyDescent="0.2">
      <c r="D3374" s="177"/>
    </row>
    <row r="3375" spans="4:4" x14ac:dyDescent="0.2">
      <c r="D3375" s="177"/>
    </row>
    <row r="3376" spans="4:4" x14ac:dyDescent="0.2">
      <c r="D3376" s="177"/>
    </row>
    <row r="3377" spans="4:4" x14ac:dyDescent="0.2">
      <c r="D3377" s="177"/>
    </row>
    <row r="3378" spans="4:4" x14ac:dyDescent="0.2">
      <c r="D3378" s="177"/>
    </row>
    <row r="3379" spans="4:4" x14ac:dyDescent="0.2">
      <c r="D3379" s="177"/>
    </row>
    <row r="3380" spans="4:4" x14ac:dyDescent="0.2">
      <c r="D3380" s="177"/>
    </row>
    <row r="3381" spans="4:4" x14ac:dyDescent="0.2">
      <c r="D3381" s="177"/>
    </row>
    <row r="3382" spans="4:4" x14ac:dyDescent="0.2">
      <c r="D3382" s="177"/>
    </row>
    <row r="3383" spans="4:4" x14ac:dyDescent="0.2">
      <c r="D3383" s="177"/>
    </row>
    <row r="3384" spans="4:4" x14ac:dyDescent="0.2">
      <c r="D3384" s="177"/>
    </row>
    <row r="3385" spans="4:4" x14ac:dyDescent="0.2">
      <c r="D3385" s="177"/>
    </row>
    <row r="3386" spans="4:4" x14ac:dyDescent="0.2">
      <c r="D3386" s="177"/>
    </row>
    <row r="3387" spans="4:4" x14ac:dyDescent="0.2">
      <c r="D3387" s="177"/>
    </row>
    <row r="3388" spans="4:4" x14ac:dyDescent="0.2">
      <c r="D3388" s="177"/>
    </row>
    <row r="3389" spans="4:4" x14ac:dyDescent="0.2">
      <c r="D3389" s="177"/>
    </row>
    <row r="3390" spans="4:4" x14ac:dyDescent="0.2">
      <c r="D3390" s="177"/>
    </row>
    <row r="3391" spans="4:4" x14ac:dyDescent="0.2">
      <c r="D3391" s="177"/>
    </row>
    <row r="3392" spans="4:4" x14ac:dyDescent="0.2">
      <c r="D3392" s="177"/>
    </row>
    <row r="3393" spans="4:4" x14ac:dyDescent="0.2">
      <c r="D3393" s="177"/>
    </row>
    <row r="3394" spans="4:4" x14ac:dyDescent="0.2">
      <c r="D3394" s="177"/>
    </row>
    <row r="3395" spans="4:4" x14ac:dyDescent="0.2">
      <c r="D3395" s="177"/>
    </row>
    <row r="3396" spans="4:4" x14ac:dyDescent="0.2">
      <c r="D3396" s="177"/>
    </row>
    <row r="3397" spans="4:4" x14ac:dyDescent="0.2">
      <c r="D3397" s="177"/>
    </row>
    <row r="3398" spans="4:4" x14ac:dyDescent="0.2">
      <c r="D3398" s="177"/>
    </row>
    <row r="3399" spans="4:4" x14ac:dyDescent="0.2">
      <c r="D3399" s="177"/>
    </row>
    <row r="3400" spans="4:4" x14ac:dyDescent="0.2">
      <c r="D3400" s="177"/>
    </row>
    <row r="3401" spans="4:4" x14ac:dyDescent="0.2">
      <c r="D3401" s="177"/>
    </row>
    <row r="3402" spans="4:4" x14ac:dyDescent="0.2">
      <c r="D3402" s="177"/>
    </row>
    <row r="3403" spans="4:4" x14ac:dyDescent="0.2">
      <c r="D3403" s="177"/>
    </row>
    <row r="3404" spans="4:4" x14ac:dyDescent="0.2">
      <c r="D3404" s="177"/>
    </row>
    <row r="3405" spans="4:4" x14ac:dyDescent="0.2">
      <c r="D3405" s="177"/>
    </row>
    <row r="3406" spans="4:4" x14ac:dyDescent="0.2">
      <c r="D3406" s="177"/>
    </row>
    <row r="3407" spans="4:4" x14ac:dyDescent="0.2">
      <c r="D3407" s="177"/>
    </row>
    <row r="3408" spans="4:4" x14ac:dyDescent="0.2">
      <c r="D3408" s="177"/>
    </row>
    <row r="3409" spans="4:4" x14ac:dyDescent="0.2">
      <c r="D3409" s="177"/>
    </row>
    <row r="3410" spans="4:4" x14ac:dyDescent="0.2">
      <c r="D3410" s="177"/>
    </row>
    <row r="3411" spans="4:4" x14ac:dyDescent="0.2">
      <c r="D3411" s="177"/>
    </row>
    <row r="3412" spans="4:4" x14ac:dyDescent="0.2">
      <c r="D3412" s="177"/>
    </row>
    <row r="3413" spans="4:4" x14ac:dyDescent="0.2">
      <c r="D3413" s="177"/>
    </row>
    <row r="3414" spans="4:4" x14ac:dyDescent="0.2">
      <c r="D3414" s="177"/>
    </row>
    <row r="3415" spans="4:4" x14ac:dyDescent="0.2">
      <c r="D3415" s="177"/>
    </row>
    <row r="3416" spans="4:4" x14ac:dyDescent="0.2">
      <c r="D3416" s="177"/>
    </row>
    <row r="3417" spans="4:4" x14ac:dyDescent="0.2">
      <c r="D3417" s="177"/>
    </row>
    <row r="3418" spans="4:4" x14ac:dyDescent="0.2">
      <c r="D3418" s="177"/>
    </row>
    <row r="3419" spans="4:4" x14ac:dyDescent="0.2">
      <c r="D3419" s="177"/>
    </row>
    <row r="3420" spans="4:4" x14ac:dyDescent="0.2">
      <c r="D3420" s="177"/>
    </row>
    <row r="3421" spans="4:4" x14ac:dyDescent="0.2">
      <c r="D3421" s="177"/>
    </row>
    <row r="3422" spans="4:4" x14ac:dyDescent="0.2">
      <c r="D3422" s="177"/>
    </row>
    <row r="3423" spans="4:4" x14ac:dyDescent="0.2">
      <c r="D3423" s="177"/>
    </row>
    <row r="3424" spans="4:4" x14ac:dyDescent="0.2">
      <c r="D3424" s="177"/>
    </row>
    <row r="3425" spans="4:4" x14ac:dyDescent="0.2">
      <c r="D3425" s="177"/>
    </row>
    <row r="3426" spans="4:4" x14ac:dyDescent="0.2">
      <c r="D3426" s="177"/>
    </row>
    <row r="3427" spans="4:4" x14ac:dyDescent="0.2">
      <c r="D3427" s="177"/>
    </row>
    <row r="3428" spans="4:4" x14ac:dyDescent="0.2">
      <c r="D3428" s="177"/>
    </row>
    <row r="3429" spans="4:4" x14ac:dyDescent="0.2">
      <c r="D3429" s="177"/>
    </row>
    <row r="3430" spans="4:4" x14ac:dyDescent="0.2">
      <c r="D3430" s="177"/>
    </row>
    <row r="3431" spans="4:4" x14ac:dyDescent="0.2">
      <c r="D3431" s="177"/>
    </row>
    <row r="3432" spans="4:4" x14ac:dyDescent="0.2">
      <c r="D3432" s="177"/>
    </row>
    <row r="3433" spans="4:4" x14ac:dyDescent="0.2">
      <c r="D3433" s="177"/>
    </row>
    <row r="3434" spans="4:4" x14ac:dyDescent="0.2">
      <c r="D3434" s="177"/>
    </row>
    <row r="3435" spans="4:4" x14ac:dyDescent="0.2">
      <c r="D3435" s="177"/>
    </row>
    <row r="3436" spans="4:4" x14ac:dyDescent="0.2">
      <c r="D3436" s="177"/>
    </row>
    <row r="3437" spans="4:4" x14ac:dyDescent="0.2">
      <c r="D3437" s="177"/>
    </row>
    <row r="3438" spans="4:4" x14ac:dyDescent="0.2">
      <c r="D3438" s="177"/>
    </row>
    <row r="3439" spans="4:4" x14ac:dyDescent="0.2">
      <c r="D3439" s="177"/>
    </row>
    <row r="3440" spans="4:4" x14ac:dyDescent="0.2">
      <c r="D3440" s="177"/>
    </row>
    <row r="3441" spans="4:4" x14ac:dyDescent="0.2">
      <c r="D3441" s="177"/>
    </row>
    <row r="3442" spans="4:4" x14ac:dyDescent="0.2">
      <c r="D3442" s="177"/>
    </row>
    <row r="3443" spans="4:4" x14ac:dyDescent="0.2">
      <c r="D3443" s="177"/>
    </row>
    <row r="3444" spans="4:4" x14ac:dyDescent="0.2">
      <c r="D3444" s="177"/>
    </row>
    <row r="3445" spans="4:4" x14ac:dyDescent="0.2">
      <c r="D3445" s="177"/>
    </row>
    <row r="3446" spans="4:4" x14ac:dyDescent="0.2">
      <c r="D3446" s="177"/>
    </row>
    <row r="3447" spans="4:4" x14ac:dyDescent="0.2">
      <c r="D3447" s="177"/>
    </row>
    <row r="3448" spans="4:4" x14ac:dyDescent="0.2">
      <c r="D3448" s="177"/>
    </row>
    <row r="3449" spans="4:4" x14ac:dyDescent="0.2">
      <c r="D3449" s="177"/>
    </row>
    <row r="3450" spans="4:4" x14ac:dyDescent="0.2">
      <c r="D3450" s="177"/>
    </row>
    <row r="3451" spans="4:4" x14ac:dyDescent="0.2">
      <c r="D3451" s="177"/>
    </row>
    <row r="3452" spans="4:4" x14ac:dyDescent="0.2">
      <c r="D3452" s="177"/>
    </row>
    <row r="3453" spans="4:4" x14ac:dyDescent="0.2">
      <c r="D3453" s="177"/>
    </row>
    <row r="3454" spans="4:4" x14ac:dyDescent="0.2">
      <c r="D3454" s="177"/>
    </row>
    <row r="3455" spans="4:4" x14ac:dyDescent="0.2">
      <c r="D3455" s="177"/>
    </row>
    <row r="3456" spans="4:4" x14ac:dyDescent="0.2">
      <c r="D3456" s="177"/>
    </row>
    <row r="3457" spans="4:4" x14ac:dyDescent="0.2">
      <c r="D3457" s="177"/>
    </row>
    <row r="3458" spans="4:4" x14ac:dyDescent="0.2">
      <c r="D3458" s="177"/>
    </row>
    <row r="3459" spans="4:4" x14ac:dyDescent="0.2">
      <c r="D3459" s="177"/>
    </row>
    <row r="3460" spans="4:4" x14ac:dyDescent="0.2">
      <c r="D3460" s="177"/>
    </row>
    <row r="3461" spans="4:4" x14ac:dyDescent="0.2">
      <c r="D3461" s="177"/>
    </row>
    <row r="3462" spans="4:4" x14ac:dyDescent="0.2">
      <c r="D3462" s="177"/>
    </row>
    <row r="3463" spans="4:4" x14ac:dyDescent="0.2">
      <c r="D3463" s="177"/>
    </row>
    <row r="3464" spans="4:4" x14ac:dyDescent="0.2">
      <c r="D3464" s="177"/>
    </row>
    <row r="3465" spans="4:4" x14ac:dyDescent="0.2">
      <c r="D3465" s="177"/>
    </row>
    <row r="3466" spans="4:4" x14ac:dyDescent="0.2">
      <c r="D3466" s="177"/>
    </row>
    <row r="3467" spans="4:4" x14ac:dyDescent="0.2">
      <c r="D3467" s="177"/>
    </row>
    <row r="3468" spans="4:4" x14ac:dyDescent="0.2">
      <c r="D3468" s="177"/>
    </row>
    <row r="3469" spans="4:4" x14ac:dyDescent="0.2">
      <c r="D3469" s="177"/>
    </row>
    <row r="3470" spans="4:4" x14ac:dyDescent="0.2">
      <c r="D3470" s="177"/>
    </row>
    <row r="3471" spans="4:4" x14ac:dyDescent="0.2">
      <c r="D3471" s="177"/>
    </row>
    <row r="3472" spans="4:4" x14ac:dyDescent="0.2">
      <c r="D3472" s="177"/>
    </row>
    <row r="3473" spans="4:4" x14ac:dyDescent="0.2">
      <c r="D3473" s="177"/>
    </row>
    <row r="3474" spans="4:4" x14ac:dyDescent="0.2">
      <c r="D3474" s="177"/>
    </row>
    <row r="3475" spans="4:4" x14ac:dyDescent="0.2">
      <c r="D3475" s="177"/>
    </row>
    <row r="3476" spans="4:4" x14ac:dyDescent="0.2">
      <c r="D3476" s="177"/>
    </row>
    <row r="3477" spans="4:4" x14ac:dyDescent="0.2">
      <c r="D3477" s="177"/>
    </row>
    <row r="3478" spans="4:4" x14ac:dyDescent="0.2">
      <c r="D3478" s="177"/>
    </row>
    <row r="3479" spans="4:4" x14ac:dyDescent="0.2">
      <c r="D3479" s="177"/>
    </row>
    <row r="3480" spans="4:4" x14ac:dyDescent="0.2">
      <c r="D3480" s="177"/>
    </row>
    <row r="3481" spans="4:4" x14ac:dyDescent="0.2">
      <c r="D3481" s="177"/>
    </row>
    <row r="3482" spans="4:4" x14ac:dyDescent="0.2">
      <c r="D3482" s="177"/>
    </row>
    <row r="3483" spans="4:4" x14ac:dyDescent="0.2">
      <c r="D3483" s="177"/>
    </row>
    <row r="3484" spans="4:4" x14ac:dyDescent="0.2">
      <c r="D3484" s="177"/>
    </row>
    <row r="3485" spans="4:4" x14ac:dyDescent="0.2">
      <c r="D3485" s="177"/>
    </row>
    <row r="3486" spans="4:4" x14ac:dyDescent="0.2">
      <c r="D3486" s="177"/>
    </row>
    <row r="3487" spans="4:4" x14ac:dyDescent="0.2">
      <c r="D3487" s="177"/>
    </row>
    <row r="3488" spans="4:4" x14ac:dyDescent="0.2">
      <c r="D3488" s="177"/>
    </row>
    <row r="3489" spans="4:4" x14ac:dyDescent="0.2">
      <c r="D3489" s="177"/>
    </row>
    <row r="3490" spans="4:4" x14ac:dyDescent="0.2">
      <c r="D3490" s="177"/>
    </row>
    <row r="3491" spans="4:4" x14ac:dyDescent="0.2">
      <c r="D3491" s="177"/>
    </row>
    <row r="3492" spans="4:4" x14ac:dyDescent="0.2">
      <c r="D3492" s="177"/>
    </row>
    <row r="3493" spans="4:4" x14ac:dyDescent="0.2">
      <c r="D3493" s="177"/>
    </row>
    <row r="3494" spans="4:4" x14ac:dyDescent="0.2">
      <c r="D3494" s="177"/>
    </row>
    <row r="3495" spans="4:4" x14ac:dyDescent="0.2">
      <c r="D3495" s="177"/>
    </row>
    <row r="3496" spans="4:4" x14ac:dyDescent="0.2">
      <c r="D3496" s="177"/>
    </row>
    <row r="3497" spans="4:4" x14ac:dyDescent="0.2">
      <c r="D3497" s="177"/>
    </row>
    <row r="3498" spans="4:4" x14ac:dyDescent="0.2">
      <c r="D3498" s="177"/>
    </row>
    <row r="3499" spans="4:4" x14ac:dyDescent="0.2">
      <c r="D3499" s="177"/>
    </row>
    <row r="3500" spans="4:4" x14ac:dyDescent="0.2">
      <c r="D3500" s="177"/>
    </row>
    <row r="3501" spans="4:4" x14ac:dyDescent="0.2">
      <c r="D3501" s="177"/>
    </row>
    <row r="3502" spans="4:4" x14ac:dyDescent="0.2">
      <c r="D3502" s="177"/>
    </row>
    <row r="3503" spans="4:4" x14ac:dyDescent="0.2">
      <c r="D3503" s="177"/>
    </row>
    <row r="3504" spans="4:4" x14ac:dyDescent="0.2">
      <c r="D3504" s="177"/>
    </row>
    <row r="3505" spans="4:4" x14ac:dyDescent="0.2">
      <c r="D3505" s="177"/>
    </row>
    <row r="3506" spans="4:4" x14ac:dyDescent="0.2">
      <c r="D3506" s="177"/>
    </row>
    <row r="3507" spans="4:4" x14ac:dyDescent="0.2">
      <c r="D3507" s="177"/>
    </row>
    <row r="3508" spans="4:4" x14ac:dyDescent="0.2">
      <c r="D3508" s="177"/>
    </row>
    <row r="3509" spans="4:4" x14ac:dyDescent="0.2">
      <c r="D3509" s="177"/>
    </row>
    <row r="3510" spans="4:4" x14ac:dyDescent="0.2">
      <c r="D3510" s="177"/>
    </row>
    <row r="3511" spans="4:4" x14ac:dyDescent="0.2">
      <c r="D3511" s="177"/>
    </row>
    <row r="3512" spans="4:4" x14ac:dyDescent="0.2">
      <c r="D3512" s="177"/>
    </row>
    <row r="3513" spans="4:4" x14ac:dyDescent="0.2">
      <c r="D3513" s="177"/>
    </row>
    <row r="3514" spans="4:4" x14ac:dyDescent="0.2">
      <c r="D3514" s="177"/>
    </row>
    <row r="3515" spans="4:4" x14ac:dyDescent="0.2">
      <c r="D3515" s="177"/>
    </row>
    <row r="3516" spans="4:4" x14ac:dyDescent="0.2">
      <c r="D3516" s="177"/>
    </row>
    <row r="3517" spans="4:4" x14ac:dyDescent="0.2">
      <c r="D3517" s="177"/>
    </row>
    <row r="3518" spans="4:4" x14ac:dyDescent="0.2">
      <c r="D3518" s="177"/>
    </row>
    <row r="3519" spans="4:4" x14ac:dyDescent="0.2">
      <c r="D3519" s="177"/>
    </row>
    <row r="3520" spans="4:4" x14ac:dyDescent="0.2">
      <c r="D3520" s="177"/>
    </row>
    <row r="3521" spans="4:4" x14ac:dyDescent="0.2">
      <c r="D3521" s="177"/>
    </row>
    <row r="3522" spans="4:4" x14ac:dyDescent="0.2">
      <c r="D3522" s="177"/>
    </row>
    <row r="3523" spans="4:4" x14ac:dyDescent="0.2">
      <c r="D3523" s="177"/>
    </row>
    <row r="3524" spans="4:4" x14ac:dyDescent="0.2">
      <c r="D3524" s="177"/>
    </row>
    <row r="3525" spans="4:4" x14ac:dyDescent="0.2">
      <c r="D3525" s="177"/>
    </row>
    <row r="3526" spans="4:4" x14ac:dyDescent="0.2">
      <c r="D3526" s="177"/>
    </row>
    <row r="3527" spans="4:4" x14ac:dyDescent="0.2">
      <c r="D3527" s="177"/>
    </row>
    <row r="3528" spans="4:4" x14ac:dyDescent="0.2">
      <c r="D3528" s="177"/>
    </row>
    <row r="3529" spans="4:4" x14ac:dyDescent="0.2">
      <c r="D3529" s="177"/>
    </row>
    <row r="3530" spans="4:4" x14ac:dyDescent="0.2">
      <c r="D3530" s="177"/>
    </row>
    <row r="3531" spans="4:4" x14ac:dyDescent="0.2">
      <c r="D3531" s="177"/>
    </row>
    <row r="3532" spans="4:4" x14ac:dyDescent="0.2">
      <c r="D3532" s="177"/>
    </row>
    <row r="3533" spans="4:4" x14ac:dyDescent="0.2">
      <c r="D3533" s="177"/>
    </row>
    <row r="3534" spans="4:4" x14ac:dyDescent="0.2">
      <c r="D3534" s="177"/>
    </row>
    <row r="3535" spans="4:4" x14ac:dyDescent="0.2">
      <c r="D3535" s="177"/>
    </row>
    <row r="3536" spans="4:4" x14ac:dyDescent="0.2">
      <c r="D3536" s="177"/>
    </row>
    <row r="3537" spans="4:4" x14ac:dyDescent="0.2">
      <c r="D3537" s="177"/>
    </row>
    <row r="3538" spans="4:4" x14ac:dyDescent="0.2">
      <c r="D3538" s="177"/>
    </row>
    <row r="3539" spans="4:4" x14ac:dyDescent="0.2">
      <c r="D3539" s="177"/>
    </row>
    <row r="3540" spans="4:4" x14ac:dyDescent="0.2">
      <c r="D3540" s="177"/>
    </row>
    <row r="3541" spans="4:4" x14ac:dyDescent="0.2">
      <c r="D3541" s="177"/>
    </row>
    <row r="3542" spans="4:4" x14ac:dyDescent="0.2">
      <c r="D3542" s="177"/>
    </row>
    <row r="3543" spans="4:4" x14ac:dyDescent="0.2">
      <c r="D3543" s="177"/>
    </row>
    <row r="3544" spans="4:4" x14ac:dyDescent="0.2">
      <c r="D3544" s="177"/>
    </row>
    <row r="3545" spans="4:4" x14ac:dyDescent="0.2">
      <c r="D3545" s="177"/>
    </row>
    <row r="3546" spans="4:4" x14ac:dyDescent="0.2">
      <c r="D3546" s="177"/>
    </row>
    <row r="3547" spans="4:4" x14ac:dyDescent="0.2">
      <c r="D3547" s="177"/>
    </row>
    <row r="3548" spans="4:4" x14ac:dyDescent="0.2">
      <c r="D3548" s="177"/>
    </row>
    <row r="3549" spans="4:4" x14ac:dyDescent="0.2">
      <c r="D3549" s="177"/>
    </row>
    <row r="3550" spans="4:4" x14ac:dyDescent="0.2">
      <c r="D3550" s="177"/>
    </row>
    <row r="3551" spans="4:4" x14ac:dyDescent="0.2">
      <c r="D3551" s="177"/>
    </row>
    <row r="3552" spans="4:4" x14ac:dyDescent="0.2">
      <c r="D3552" s="177"/>
    </row>
    <row r="3553" spans="4:4" x14ac:dyDescent="0.2">
      <c r="D3553" s="177"/>
    </row>
    <row r="3554" spans="4:4" x14ac:dyDescent="0.2">
      <c r="D3554" s="177"/>
    </row>
    <row r="3555" spans="4:4" x14ac:dyDescent="0.2">
      <c r="D3555" s="177"/>
    </row>
    <row r="3556" spans="4:4" x14ac:dyDescent="0.2">
      <c r="D3556" s="177"/>
    </row>
    <row r="3557" spans="4:4" x14ac:dyDescent="0.2">
      <c r="D3557" s="177"/>
    </row>
    <row r="3558" spans="4:4" x14ac:dyDescent="0.2">
      <c r="D3558" s="177"/>
    </row>
    <row r="3559" spans="4:4" x14ac:dyDescent="0.2">
      <c r="D3559" s="177"/>
    </row>
    <row r="3560" spans="4:4" x14ac:dyDescent="0.2">
      <c r="D3560" s="177"/>
    </row>
    <row r="3561" spans="4:4" x14ac:dyDescent="0.2">
      <c r="D3561" s="177"/>
    </row>
    <row r="3562" spans="4:4" x14ac:dyDescent="0.2">
      <c r="D3562" s="177"/>
    </row>
    <row r="3563" spans="4:4" x14ac:dyDescent="0.2">
      <c r="D3563" s="177"/>
    </row>
    <row r="3564" spans="4:4" x14ac:dyDescent="0.2">
      <c r="D3564" s="177"/>
    </row>
    <row r="3565" spans="4:4" x14ac:dyDescent="0.2">
      <c r="D3565" s="177"/>
    </row>
    <row r="3566" spans="4:4" x14ac:dyDescent="0.2">
      <c r="D3566" s="177"/>
    </row>
    <row r="3567" spans="4:4" x14ac:dyDescent="0.2">
      <c r="D3567" s="177"/>
    </row>
    <row r="3568" spans="4:4" x14ac:dyDescent="0.2">
      <c r="D3568" s="177"/>
    </row>
    <row r="3569" spans="4:4" x14ac:dyDescent="0.2">
      <c r="D3569" s="177"/>
    </row>
    <row r="3570" spans="4:4" x14ac:dyDescent="0.2">
      <c r="D3570" s="177"/>
    </row>
    <row r="3571" spans="4:4" x14ac:dyDescent="0.2">
      <c r="D3571" s="177"/>
    </row>
    <row r="3572" spans="4:4" x14ac:dyDescent="0.2">
      <c r="D3572" s="177"/>
    </row>
    <row r="3573" spans="4:4" x14ac:dyDescent="0.2">
      <c r="D3573" s="177"/>
    </row>
    <row r="3574" spans="4:4" x14ac:dyDescent="0.2">
      <c r="D3574" s="177"/>
    </row>
    <row r="3575" spans="4:4" x14ac:dyDescent="0.2">
      <c r="D3575" s="177"/>
    </row>
    <row r="3576" spans="4:4" x14ac:dyDescent="0.2">
      <c r="D3576" s="177"/>
    </row>
    <row r="3577" spans="4:4" x14ac:dyDescent="0.2">
      <c r="D3577" s="177"/>
    </row>
    <row r="3578" spans="4:4" x14ac:dyDescent="0.2">
      <c r="D3578" s="177"/>
    </row>
    <row r="3579" spans="4:4" x14ac:dyDescent="0.2">
      <c r="D3579" s="177"/>
    </row>
    <row r="3580" spans="4:4" x14ac:dyDescent="0.2">
      <c r="D3580" s="177"/>
    </row>
    <row r="3581" spans="4:4" x14ac:dyDescent="0.2">
      <c r="D3581" s="177"/>
    </row>
    <row r="3582" spans="4:4" x14ac:dyDescent="0.2">
      <c r="D3582" s="177"/>
    </row>
    <row r="3583" spans="4:4" x14ac:dyDescent="0.2">
      <c r="D3583" s="177"/>
    </row>
    <row r="3584" spans="4:4" x14ac:dyDescent="0.2">
      <c r="D3584" s="177"/>
    </row>
    <row r="3585" spans="4:4" x14ac:dyDescent="0.2">
      <c r="D3585" s="177"/>
    </row>
    <row r="3586" spans="4:4" x14ac:dyDescent="0.2">
      <c r="D3586" s="177"/>
    </row>
    <row r="3587" spans="4:4" x14ac:dyDescent="0.2">
      <c r="D3587" s="177"/>
    </row>
    <row r="3588" spans="4:4" x14ac:dyDescent="0.2">
      <c r="D3588" s="177"/>
    </row>
    <row r="3589" spans="4:4" x14ac:dyDescent="0.2">
      <c r="D3589" s="177"/>
    </row>
    <row r="3590" spans="4:4" x14ac:dyDescent="0.2">
      <c r="D3590" s="177"/>
    </row>
    <row r="3591" spans="4:4" x14ac:dyDescent="0.2">
      <c r="D3591" s="177"/>
    </row>
    <row r="3592" spans="4:4" x14ac:dyDescent="0.2">
      <c r="D3592" s="177"/>
    </row>
    <row r="3593" spans="4:4" x14ac:dyDescent="0.2">
      <c r="D3593" s="177"/>
    </row>
    <row r="3594" spans="4:4" x14ac:dyDescent="0.2">
      <c r="D3594" s="177"/>
    </row>
    <row r="3595" spans="4:4" x14ac:dyDescent="0.2">
      <c r="D3595" s="177"/>
    </row>
    <row r="3596" spans="4:4" x14ac:dyDescent="0.2">
      <c r="D3596" s="177"/>
    </row>
    <row r="3597" spans="4:4" x14ac:dyDescent="0.2">
      <c r="D3597" s="177"/>
    </row>
    <row r="3598" spans="4:4" x14ac:dyDescent="0.2">
      <c r="D3598" s="177"/>
    </row>
    <row r="3599" spans="4:4" x14ac:dyDescent="0.2">
      <c r="D3599" s="177"/>
    </row>
    <row r="3600" spans="4:4" x14ac:dyDescent="0.2">
      <c r="D3600" s="177"/>
    </row>
    <row r="3601" spans="4:4" x14ac:dyDescent="0.2">
      <c r="D3601" s="177"/>
    </row>
    <row r="3602" spans="4:4" x14ac:dyDescent="0.2">
      <c r="D3602" s="177"/>
    </row>
    <row r="3603" spans="4:4" x14ac:dyDescent="0.2">
      <c r="D3603" s="177"/>
    </row>
    <row r="3604" spans="4:4" x14ac:dyDescent="0.2">
      <c r="D3604" s="177"/>
    </row>
    <row r="3605" spans="4:4" x14ac:dyDescent="0.2">
      <c r="D3605" s="177"/>
    </row>
    <row r="3606" spans="4:4" x14ac:dyDescent="0.2">
      <c r="D3606" s="177"/>
    </row>
    <row r="3607" spans="4:4" x14ac:dyDescent="0.2">
      <c r="D3607" s="177"/>
    </row>
    <row r="3608" spans="4:4" x14ac:dyDescent="0.2">
      <c r="D3608" s="177"/>
    </row>
    <row r="3609" spans="4:4" x14ac:dyDescent="0.2">
      <c r="D3609" s="177"/>
    </row>
    <row r="3610" spans="4:4" x14ac:dyDescent="0.2">
      <c r="D3610" s="177"/>
    </row>
    <row r="3611" spans="4:4" x14ac:dyDescent="0.2">
      <c r="D3611" s="177"/>
    </row>
    <row r="3612" spans="4:4" x14ac:dyDescent="0.2">
      <c r="D3612" s="177"/>
    </row>
    <row r="3613" spans="4:4" x14ac:dyDescent="0.2">
      <c r="D3613" s="177"/>
    </row>
    <row r="3614" spans="4:4" x14ac:dyDescent="0.2">
      <c r="D3614" s="177"/>
    </row>
    <row r="3615" spans="4:4" x14ac:dyDescent="0.2">
      <c r="D3615" s="177"/>
    </row>
    <row r="3616" spans="4:4" x14ac:dyDescent="0.2">
      <c r="D3616" s="177"/>
    </row>
    <row r="3617" spans="4:4" x14ac:dyDescent="0.2">
      <c r="D3617" s="177"/>
    </row>
    <row r="3618" spans="4:4" x14ac:dyDescent="0.2">
      <c r="D3618" s="177"/>
    </row>
    <row r="3619" spans="4:4" x14ac:dyDescent="0.2">
      <c r="D3619" s="177"/>
    </row>
    <row r="3620" spans="4:4" x14ac:dyDescent="0.2">
      <c r="D3620" s="177"/>
    </row>
    <row r="3621" spans="4:4" x14ac:dyDescent="0.2">
      <c r="D3621" s="177"/>
    </row>
    <row r="3622" spans="4:4" x14ac:dyDescent="0.2">
      <c r="D3622" s="177"/>
    </row>
    <row r="3623" spans="4:4" x14ac:dyDescent="0.2">
      <c r="D3623" s="177"/>
    </row>
    <row r="3624" spans="4:4" x14ac:dyDescent="0.2">
      <c r="D3624" s="177"/>
    </row>
    <row r="3625" spans="4:4" x14ac:dyDescent="0.2">
      <c r="D3625" s="177"/>
    </row>
    <row r="3626" spans="4:4" x14ac:dyDescent="0.2">
      <c r="D3626" s="177"/>
    </row>
    <row r="3627" spans="4:4" x14ac:dyDescent="0.2">
      <c r="D3627" s="177"/>
    </row>
    <row r="3628" spans="4:4" x14ac:dyDescent="0.2">
      <c r="D3628" s="177"/>
    </row>
    <row r="3629" spans="4:4" x14ac:dyDescent="0.2">
      <c r="D3629" s="177"/>
    </row>
    <row r="3630" spans="4:4" x14ac:dyDescent="0.2">
      <c r="D3630" s="177"/>
    </row>
    <row r="3631" spans="4:4" x14ac:dyDescent="0.2">
      <c r="D3631" s="177"/>
    </row>
    <row r="3632" spans="4:4" x14ac:dyDescent="0.2">
      <c r="D3632" s="177"/>
    </row>
    <row r="3633" spans="4:4" x14ac:dyDescent="0.2">
      <c r="D3633" s="177"/>
    </row>
    <row r="3634" spans="4:4" x14ac:dyDescent="0.2">
      <c r="D3634" s="177"/>
    </row>
    <row r="3635" spans="4:4" x14ac:dyDescent="0.2">
      <c r="D3635" s="177"/>
    </row>
    <row r="3636" spans="4:4" x14ac:dyDescent="0.2">
      <c r="D3636" s="177"/>
    </row>
    <row r="3637" spans="4:4" x14ac:dyDescent="0.2">
      <c r="D3637" s="177"/>
    </row>
    <row r="3638" spans="4:4" x14ac:dyDescent="0.2">
      <c r="D3638" s="177"/>
    </row>
    <row r="3639" spans="4:4" x14ac:dyDescent="0.2">
      <c r="D3639" s="177"/>
    </row>
    <row r="3640" spans="4:4" x14ac:dyDescent="0.2">
      <c r="D3640" s="177"/>
    </row>
    <row r="3641" spans="4:4" x14ac:dyDescent="0.2">
      <c r="D3641" s="177"/>
    </row>
    <row r="3642" spans="4:4" x14ac:dyDescent="0.2">
      <c r="D3642" s="177"/>
    </row>
    <row r="3643" spans="4:4" x14ac:dyDescent="0.2">
      <c r="D3643" s="177"/>
    </row>
    <row r="3644" spans="4:4" x14ac:dyDescent="0.2">
      <c r="D3644" s="177"/>
    </row>
    <row r="3645" spans="4:4" x14ac:dyDescent="0.2">
      <c r="D3645" s="177"/>
    </row>
    <row r="3646" spans="4:4" x14ac:dyDescent="0.2">
      <c r="D3646" s="177"/>
    </row>
    <row r="3647" spans="4:4" x14ac:dyDescent="0.2">
      <c r="D3647" s="177"/>
    </row>
    <row r="3648" spans="4:4" x14ac:dyDescent="0.2">
      <c r="D3648" s="177"/>
    </row>
    <row r="3649" spans="4:4" x14ac:dyDescent="0.2">
      <c r="D3649" s="177"/>
    </row>
    <row r="3650" spans="4:4" x14ac:dyDescent="0.2">
      <c r="D3650" s="177"/>
    </row>
    <row r="3651" spans="4:4" x14ac:dyDescent="0.2">
      <c r="D3651" s="177"/>
    </row>
    <row r="3652" spans="4:4" x14ac:dyDescent="0.2">
      <c r="D3652" s="177"/>
    </row>
    <row r="3653" spans="4:4" x14ac:dyDescent="0.2">
      <c r="D3653" s="177"/>
    </row>
    <row r="3654" spans="4:4" x14ac:dyDescent="0.2">
      <c r="D3654" s="177"/>
    </row>
    <row r="3655" spans="4:4" x14ac:dyDescent="0.2">
      <c r="D3655" s="177"/>
    </row>
    <row r="3656" spans="4:4" x14ac:dyDescent="0.2">
      <c r="D3656" s="177"/>
    </row>
    <row r="3657" spans="4:4" x14ac:dyDescent="0.2">
      <c r="D3657" s="177"/>
    </row>
    <row r="3658" spans="4:4" x14ac:dyDescent="0.2">
      <c r="D3658" s="177"/>
    </row>
    <row r="3659" spans="4:4" x14ac:dyDescent="0.2">
      <c r="D3659" s="177"/>
    </row>
    <row r="3660" spans="4:4" x14ac:dyDescent="0.2">
      <c r="D3660" s="177"/>
    </row>
    <row r="3661" spans="4:4" x14ac:dyDescent="0.2">
      <c r="D3661" s="177"/>
    </row>
    <row r="3662" spans="4:4" x14ac:dyDescent="0.2">
      <c r="D3662" s="177"/>
    </row>
    <row r="3663" spans="4:4" x14ac:dyDescent="0.2">
      <c r="D3663" s="177"/>
    </row>
    <row r="3664" spans="4:4" x14ac:dyDescent="0.2">
      <c r="D3664" s="177"/>
    </row>
    <row r="3665" spans="4:4" x14ac:dyDescent="0.2">
      <c r="D3665" s="177"/>
    </row>
    <row r="3666" spans="4:4" x14ac:dyDescent="0.2">
      <c r="D3666" s="177"/>
    </row>
    <row r="3667" spans="4:4" x14ac:dyDescent="0.2">
      <c r="D3667" s="177"/>
    </row>
    <row r="3668" spans="4:4" x14ac:dyDescent="0.2">
      <c r="D3668" s="177"/>
    </row>
    <row r="3669" spans="4:4" x14ac:dyDescent="0.2">
      <c r="D3669" s="177"/>
    </row>
    <row r="3670" spans="4:4" x14ac:dyDescent="0.2">
      <c r="D3670" s="177"/>
    </row>
    <row r="3671" spans="4:4" x14ac:dyDescent="0.2">
      <c r="D3671" s="177"/>
    </row>
    <row r="3672" spans="4:4" x14ac:dyDescent="0.2">
      <c r="D3672" s="177"/>
    </row>
    <row r="3673" spans="4:4" x14ac:dyDescent="0.2">
      <c r="D3673" s="177"/>
    </row>
    <row r="3674" spans="4:4" x14ac:dyDescent="0.2">
      <c r="D3674" s="177"/>
    </row>
    <row r="3675" spans="4:4" x14ac:dyDescent="0.2">
      <c r="D3675" s="177"/>
    </row>
    <row r="3676" spans="4:4" x14ac:dyDescent="0.2">
      <c r="D3676" s="177"/>
    </row>
    <row r="3677" spans="4:4" x14ac:dyDescent="0.2">
      <c r="D3677" s="177"/>
    </row>
    <row r="3678" spans="4:4" x14ac:dyDescent="0.2">
      <c r="D3678" s="177"/>
    </row>
    <row r="3679" spans="4:4" x14ac:dyDescent="0.2">
      <c r="D3679" s="177"/>
    </row>
    <row r="3680" spans="4:4" x14ac:dyDescent="0.2">
      <c r="D3680" s="177"/>
    </row>
    <row r="3681" spans="4:4" x14ac:dyDescent="0.2">
      <c r="D3681" s="177"/>
    </row>
    <row r="3682" spans="4:4" x14ac:dyDescent="0.2">
      <c r="D3682" s="177"/>
    </row>
    <row r="3683" spans="4:4" x14ac:dyDescent="0.2">
      <c r="D3683" s="177"/>
    </row>
    <row r="3684" spans="4:4" x14ac:dyDescent="0.2">
      <c r="D3684" s="177"/>
    </row>
    <row r="3685" spans="4:4" x14ac:dyDescent="0.2">
      <c r="D3685" s="177"/>
    </row>
    <row r="3686" spans="4:4" x14ac:dyDescent="0.2">
      <c r="D3686" s="177"/>
    </row>
    <row r="3687" spans="4:4" x14ac:dyDescent="0.2">
      <c r="D3687" s="177"/>
    </row>
    <row r="3688" spans="4:4" x14ac:dyDescent="0.2">
      <c r="D3688" s="177"/>
    </row>
    <row r="3689" spans="4:4" x14ac:dyDescent="0.2">
      <c r="D3689" s="177"/>
    </row>
    <row r="3690" spans="4:4" x14ac:dyDescent="0.2">
      <c r="D3690" s="177"/>
    </row>
    <row r="3691" spans="4:4" x14ac:dyDescent="0.2">
      <c r="D3691" s="177"/>
    </row>
    <row r="3692" spans="4:4" x14ac:dyDescent="0.2">
      <c r="D3692" s="177"/>
    </row>
    <row r="3693" spans="4:4" x14ac:dyDescent="0.2">
      <c r="D3693" s="177"/>
    </row>
    <row r="3694" spans="4:4" x14ac:dyDescent="0.2">
      <c r="D3694" s="177"/>
    </row>
    <row r="3695" spans="4:4" x14ac:dyDescent="0.2">
      <c r="D3695" s="177"/>
    </row>
    <row r="3696" spans="4:4" x14ac:dyDescent="0.2">
      <c r="D3696" s="177"/>
    </row>
    <row r="3697" spans="4:4" x14ac:dyDescent="0.2">
      <c r="D3697" s="177"/>
    </row>
    <row r="3698" spans="4:4" x14ac:dyDescent="0.2">
      <c r="D3698" s="177"/>
    </row>
    <row r="3699" spans="4:4" x14ac:dyDescent="0.2">
      <c r="D3699" s="177"/>
    </row>
    <row r="3700" spans="4:4" x14ac:dyDescent="0.2">
      <c r="D3700" s="177"/>
    </row>
    <row r="3701" spans="4:4" x14ac:dyDescent="0.2">
      <c r="D3701" s="177"/>
    </row>
    <row r="3702" spans="4:4" x14ac:dyDescent="0.2">
      <c r="D3702" s="177"/>
    </row>
    <row r="3703" spans="4:4" x14ac:dyDescent="0.2">
      <c r="D3703" s="177"/>
    </row>
    <row r="3704" spans="4:4" x14ac:dyDescent="0.2">
      <c r="D3704" s="177"/>
    </row>
    <row r="3705" spans="4:4" x14ac:dyDescent="0.2">
      <c r="D3705" s="177"/>
    </row>
    <row r="3706" spans="4:4" x14ac:dyDescent="0.2">
      <c r="D3706" s="177"/>
    </row>
    <row r="3707" spans="4:4" x14ac:dyDescent="0.2">
      <c r="D3707" s="177"/>
    </row>
    <row r="3708" spans="4:4" x14ac:dyDescent="0.2">
      <c r="D3708" s="177"/>
    </row>
    <row r="3709" spans="4:4" x14ac:dyDescent="0.2">
      <c r="D3709" s="177"/>
    </row>
    <row r="3710" spans="4:4" x14ac:dyDescent="0.2">
      <c r="D3710" s="177"/>
    </row>
    <row r="3711" spans="4:4" x14ac:dyDescent="0.2">
      <c r="D3711" s="177"/>
    </row>
    <row r="3712" spans="4:4" x14ac:dyDescent="0.2">
      <c r="D3712" s="177"/>
    </row>
    <row r="3713" spans="4:4" x14ac:dyDescent="0.2">
      <c r="D3713" s="177"/>
    </row>
    <row r="3714" spans="4:4" x14ac:dyDescent="0.2">
      <c r="D3714" s="177"/>
    </row>
    <row r="3715" spans="4:4" x14ac:dyDescent="0.2">
      <c r="D3715" s="177"/>
    </row>
    <row r="3716" spans="4:4" x14ac:dyDescent="0.2">
      <c r="D3716" s="177"/>
    </row>
    <row r="3717" spans="4:4" x14ac:dyDescent="0.2">
      <c r="D3717" s="177"/>
    </row>
    <row r="3718" spans="4:4" x14ac:dyDescent="0.2">
      <c r="D3718" s="177"/>
    </row>
    <row r="3719" spans="4:4" x14ac:dyDescent="0.2">
      <c r="D3719" s="177"/>
    </row>
    <row r="3720" spans="4:4" x14ac:dyDescent="0.2">
      <c r="D3720" s="177"/>
    </row>
    <row r="3721" spans="4:4" x14ac:dyDescent="0.2">
      <c r="D3721" s="177"/>
    </row>
    <row r="3722" spans="4:4" x14ac:dyDescent="0.2">
      <c r="D3722" s="177"/>
    </row>
    <row r="3723" spans="4:4" x14ac:dyDescent="0.2">
      <c r="D3723" s="177"/>
    </row>
    <row r="3724" spans="4:4" x14ac:dyDescent="0.2">
      <c r="D3724" s="177"/>
    </row>
    <row r="3725" spans="4:4" x14ac:dyDescent="0.2">
      <c r="D3725" s="177"/>
    </row>
    <row r="3726" spans="4:4" x14ac:dyDescent="0.2">
      <c r="D3726" s="177"/>
    </row>
    <row r="3727" spans="4:4" x14ac:dyDescent="0.2">
      <c r="D3727" s="177"/>
    </row>
    <row r="3728" spans="4:4" x14ac:dyDescent="0.2">
      <c r="D3728" s="177"/>
    </row>
    <row r="3729" spans="4:4" x14ac:dyDescent="0.2">
      <c r="D3729" s="177"/>
    </row>
    <row r="3730" spans="4:4" x14ac:dyDescent="0.2">
      <c r="D3730" s="177"/>
    </row>
    <row r="3731" spans="4:4" x14ac:dyDescent="0.2">
      <c r="D3731" s="177"/>
    </row>
    <row r="3732" spans="4:4" x14ac:dyDescent="0.2">
      <c r="D3732" s="177"/>
    </row>
    <row r="3733" spans="4:4" x14ac:dyDescent="0.2">
      <c r="D3733" s="177"/>
    </row>
    <row r="3734" spans="4:4" x14ac:dyDescent="0.2">
      <c r="D3734" s="177"/>
    </row>
    <row r="3735" spans="4:4" x14ac:dyDescent="0.2">
      <c r="D3735" s="177"/>
    </row>
    <row r="3736" spans="4:4" x14ac:dyDescent="0.2">
      <c r="D3736" s="177"/>
    </row>
    <row r="3737" spans="4:4" x14ac:dyDescent="0.2">
      <c r="D3737" s="177"/>
    </row>
    <row r="3738" spans="4:4" x14ac:dyDescent="0.2">
      <c r="D3738" s="177"/>
    </row>
    <row r="3739" spans="4:4" x14ac:dyDescent="0.2">
      <c r="D3739" s="177"/>
    </row>
    <row r="3740" spans="4:4" x14ac:dyDescent="0.2">
      <c r="D3740" s="177"/>
    </row>
    <row r="3741" spans="4:4" x14ac:dyDescent="0.2">
      <c r="D3741" s="177"/>
    </row>
    <row r="3742" spans="4:4" x14ac:dyDescent="0.2">
      <c r="D3742" s="177"/>
    </row>
    <row r="3743" spans="4:4" x14ac:dyDescent="0.2">
      <c r="D3743" s="177"/>
    </row>
    <row r="3744" spans="4:4" x14ac:dyDescent="0.2">
      <c r="D3744" s="177"/>
    </row>
    <row r="3745" spans="4:4" x14ac:dyDescent="0.2">
      <c r="D3745" s="177"/>
    </row>
    <row r="3746" spans="4:4" x14ac:dyDescent="0.2">
      <c r="D3746" s="177"/>
    </row>
    <row r="3747" spans="4:4" x14ac:dyDescent="0.2">
      <c r="D3747" s="177"/>
    </row>
    <row r="3748" spans="4:4" x14ac:dyDescent="0.2">
      <c r="D3748" s="177"/>
    </row>
    <row r="3749" spans="4:4" x14ac:dyDescent="0.2">
      <c r="D3749" s="177"/>
    </row>
    <row r="3750" spans="4:4" x14ac:dyDescent="0.2">
      <c r="D3750" s="177"/>
    </row>
    <row r="3751" spans="4:4" x14ac:dyDescent="0.2">
      <c r="D3751" s="177"/>
    </row>
    <row r="3752" spans="4:4" x14ac:dyDescent="0.2">
      <c r="D3752" s="177"/>
    </row>
    <row r="3753" spans="4:4" x14ac:dyDescent="0.2">
      <c r="D3753" s="177"/>
    </row>
    <row r="3754" spans="4:4" x14ac:dyDescent="0.2">
      <c r="D3754" s="177"/>
    </row>
    <row r="3755" spans="4:4" x14ac:dyDescent="0.2">
      <c r="D3755" s="177"/>
    </row>
    <row r="3756" spans="4:4" x14ac:dyDescent="0.2">
      <c r="D3756" s="177"/>
    </row>
    <row r="3757" spans="4:4" x14ac:dyDescent="0.2">
      <c r="D3757" s="177"/>
    </row>
    <row r="3758" spans="4:4" x14ac:dyDescent="0.2">
      <c r="D3758" s="177"/>
    </row>
    <row r="3759" spans="4:4" x14ac:dyDescent="0.2">
      <c r="D3759" s="177"/>
    </row>
    <row r="3760" spans="4:4" x14ac:dyDescent="0.2">
      <c r="D3760" s="177"/>
    </row>
    <row r="3761" spans="4:4" x14ac:dyDescent="0.2">
      <c r="D3761" s="177"/>
    </row>
    <row r="3762" spans="4:4" x14ac:dyDescent="0.2">
      <c r="D3762" s="177"/>
    </row>
    <row r="3763" spans="4:4" x14ac:dyDescent="0.2">
      <c r="D3763" s="177"/>
    </row>
    <row r="3764" spans="4:4" x14ac:dyDescent="0.2">
      <c r="D3764" s="177"/>
    </row>
    <row r="3765" spans="4:4" x14ac:dyDescent="0.2">
      <c r="D3765" s="177"/>
    </row>
    <row r="3766" spans="4:4" x14ac:dyDescent="0.2">
      <c r="D3766" s="177"/>
    </row>
    <row r="3767" spans="4:4" x14ac:dyDescent="0.2">
      <c r="D3767" s="177"/>
    </row>
    <row r="3768" spans="4:4" x14ac:dyDescent="0.2">
      <c r="D3768" s="177"/>
    </row>
    <row r="3769" spans="4:4" x14ac:dyDescent="0.2">
      <c r="D3769" s="177"/>
    </row>
    <row r="3770" spans="4:4" x14ac:dyDescent="0.2">
      <c r="D3770" s="177"/>
    </row>
    <row r="3771" spans="4:4" x14ac:dyDescent="0.2">
      <c r="D3771" s="177"/>
    </row>
    <row r="3772" spans="4:4" x14ac:dyDescent="0.2">
      <c r="D3772" s="177"/>
    </row>
    <row r="3773" spans="4:4" x14ac:dyDescent="0.2">
      <c r="D3773" s="177"/>
    </row>
    <row r="3774" spans="4:4" x14ac:dyDescent="0.2">
      <c r="D3774" s="177"/>
    </row>
    <row r="3775" spans="4:4" x14ac:dyDescent="0.2">
      <c r="D3775" s="177"/>
    </row>
    <row r="3776" spans="4:4" x14ac:dyDescent="0.2">
      <c r="D3776" s="177"/>
    </row>
    <row r="3777" spans="4:4" x14ac:dyDescent="0.2">
      <c r="D3777" s="177"/>
    </row>
    <row r="3778" spans="4:4" x14ac:dyDescent="0.2">
      <c r="D3778" s="177"/>
    </row>
    <row r="3779" spans="4:4" x14ac:dyDescent="0.2">
      <c r="D3779" s="177"/>
    </row>
    <row r="3780" spans="4:4" x14ac:dyDescent="0.2">
      <c r="D3780" s="177"/>
    </row>
    <row r="3781" spans="4:4" x14ac:dyDescent="0.2">
      <c r="D3781" s="177"/>
    </row>
    <row r="3782" spans="4:4" x14ac:dyDescent="0.2">
      <c r="D3782" s="177"/>
    </row>
    <row r="3783" spans="4:4" x14ac:dyDescent="0.2">
      <c r="D3783" s="177"/>
    </row>
    <row r="3784" spans="4:4" x14ac:dyDescent="0.2">
      <c r="D3784" s="177"/>
    </row>
    <row r="3785" spans="4:4" x14ac:dyDescent="0.2">
      <c r="D3785" s="177"/>
    </row>
    <row r="3786" spans="4:4" x14ac:dyDescent="0.2">
      <c r="D3786" s="177"/>
    </row>
    <row r="3787" spans="4:4" x14ac:dyDescent="0.2">
      <c r="D3787" s="177"/>
    </row>
    <row r="3788" spans="4:4" x14ac:dyDescent="0.2">
      <c r="D3788" s="177"/>
    </row>
    <row r="3789" spans="4:4" x14ac:dyDescent="0.2">
      <c r="D3789" s="177"/>
    </row>
    <row r="3790" spans="4:4" x14ac:dyDescent="0.2">
      <c r="D3790" s="177"/>
    </row>
    <row r="3791" spans="4:4" x14ac:dyDescent="0.2">
      <c r="D3791" s="177"/>
    </row>
    <row r="3792" spans="4:4" x14ac:dyDescent="0.2">
      <c r="D3792" s="177"/>
    </row>
    <row r="3793" spans="4:4" x14ac:dyDescent="0.2">
      <c r="D3793" s="177"/>
    </row>
    <row r="3794" spans="4:4" x14ac:dyDescent="0.2">
      <c r="D3794" s="177"/>
    </row>
    <row r="3795" spans="4:4" x14ac:dyDescent="0.2">
      <c r="D3795" s="177"/>
    </row>
    <row r="3796" spans="4:4" x14ac:dyDescent="0.2">
      <c r="D3796" s="177"/>
    </row>
    <row r="3797" spans="4:4" x14ac:dyDescent="0.2">
      <c r="D3797" s="177"/>
    </row>
    <row r="3798" spans="4:4" x14ac:dyDescent="0.2">
      <c r="D3798" s="177"/>
    </row>
    <row r="3799" spans="4:4" x14ac:dyDescent="0.2">
      <c r="D3799" s="177"/>
    </row>
    <row r="3800" spans="4:4" x14ac:dyDescent="0.2">
      <c r="D3800" s="177"/>
    </row>
    <row r="3801" spans="4:4" x14ac:dyDescent="0.2">
      <c r="D3801" s="177"/>
    </row>
    <row r="3802" spans="4:4" x14ac:dyDescent="0.2">
      <c r="D3802" s="177"/>
    </row>
    <row r="3803" spans="4:4" x14ac:dyDescent="0.2">
      <c r="D3803" s="177"/>
    </row>
    <row r="3804" spans="4:4" x14ac:dyDescent="0.2">
      <c r="D3804" s="177"/>
    </row>
    <row r="3805" spans="4:4" x14ac:dyDescent="0.2">
      <c r="D3805" s="177"/>
    </row>
    <row r="3806" spans="4:4" x14ac:dyDescent="0.2">
      <c r="D3806" s="177"/>
    </row>
    <row r="3807" spans="4:4" x14ac:dyDescent="0.2">
      <c r="D3807" s="177"/>
    </row>
    <row r="3808" spans="4:4" x14ac:dyDescent="0.2">
      <c r="D3808" s="177"/>
    </row>
    <row r="3809" spans="4:4" x14ac:dyDescent="0.2">
      <c r="D3809" s="177"/>
    </row>
    <row r="3810" spans="4:4" x14ac:dyDescent="0.2">
      <c r="D3810" s="177"/>
    </row>
    <row r="3811" spans="4:4" x14ac:dyDescent="0.2">
      <c r="D3811" s="177"/>
    </row>
    <row r="3812" spans="4:4" x14ac:dyDescent="0.2">
      <c r="D3812" s="177"/>
    </row>
    <row r="3813" spans="4:4" x14ac:dyDescent="0.2">
      <c r="D3813" s="177"/>
    </row>
    <row r="3814" spans="4:4" x14ac:dyDescent="0.2">
      <c r="D3814" s="177"/>
    </row>
    <row r="3815" spans="4:4" x14ac:dyDescent="0.2">
      <c r="D3815" s="177"/>
    </row>
    <row r="3816" spans="4:4" x14ac:dyDescent="0.2">
      <c r="D3816" s="177"/>
    </row>
    <row r="3817" spans="4:4" x14ac:dyDescent="0.2">
      <c r="D3817" s="177"/>
    </row>
    <row r="3818" spans="4:4" x14ac:dyDescent="0.2">
      <c r="D3818" s="177"/>
    </row>
    <row r="3819" spans="4:4" x14ac:dyDescent="0.2">
      <c r="D3819" s="177"/>
    </row>
    <row r="3820" spans="4:4" x14ac:dyDescent="0.2">
      <c r="D3820" s="177"/>
    </row>
    <row r="3821" spans="4:4" x14ac:dyDescent="0.2">
      <c r="D3821" s="177"/>
    </row>
    <row r="3822" spans="4:4" x14ac:dyDescent="0.2">
      <c r="D3822" s="177"/>
    </row>
    <row r="3823" spans="4:4" x14ac:dyDescent="0.2">
      <c r="D3823" s="177"/>
    </row>
    <row r="3824" spans="4:4" x14ac:dyDescent="0.2">
      <c r="D3824" s="177"/>
    </row>
    <row r="3825" spans="4:4" x14ac:dyDescent="0.2">
      <c r="D3825" s="177"/>
    </row>
    <row r="3826" spans="4:4" x14ac:dyDescent="0.2">
      <c r="D3826" s="177"/>
    </row>
    <row r="3827" spans="4:4" x14ac:dyDescent="0.2">
      <c r="D3827" s="177"/>
    </row>
    <row r="3828" spans="4:4" x14ac:dyDescent="0.2">
      <c r="D3828" s="177"/>
    </row>
    <row r="3829" spans="4:4" x14ac:dyDescent="0.2">
      <c r="D3829" s="177"/>
    </row>
    <row r="3830" spans="4:4" x14ac:dyDescent="0.2">
      <c r="D3830" s="177"/>
    </row>
    <row r="3831" spans="4:4" x14ac:dyDescent="0.2">
      <c r="D3831" s="177"/>
    </row>
    <row r="3832" spans="4:4" x14ac:dyDescent="0.2">
      <c r="D3832" s="177"/>
    </row>
    <row r="3833" spans="4:4" x14ac:dyDescent="0.2">
      <c r="D3833" s="177"/>
    </row>
    <row r="3834" spans="4:4" x14ac:dyDescent="0.2">
      <c r="D3834" s="177"/>
    </row>
    <row r="3835" spans="4:4" x14ac:dyDescent="0.2">
      <c r="D3835" s="177"/>
    </row>
    <row r="3836" spans="4:4" x14ac:dyDescent="0.2">
      <c r="D3836" s="177"/>
    </row>
    <row r="3837" spans="4:4" x14ac:dyDescent="0.2">
      <c r="D3837" s="177"/>
    </row>
    <row r="3838" spans="4:4" x14ac:dyDescent="0.2">
      <c r="D3838" s="177"/>
    </row>
    <row r="3839" spans="4:4" x14ac:dyDescent="0.2">
      <c r="D3839" s="177"/>
    </row>
    <row r="3840" spans="4:4" x14ac:dyDescent="0.2">
      <c r="D3840" s="177"/>
    </row>
    <row r="3841" spans="4:4" x14ac:dyDescent="0.2">
      <c r="D3841" s="177"/>
    </row>
    <row r="3842" spans="4:4" x14ac:dyDescent="0.2">
      <c r="D3842" s="177"/>
    </row>
    <row r="3843" spans="4:4" x14ac:dyDescent="0.2">
      <c r="D3843" s="177"/>
    </row>
    <row r="3844" spans="4:4" x14ac:dyDescent="0.2">
      <c r="D3844" s="177"/>
    </row>
    <row r="3845" spans="4:4" x14ac:dyDescent="0.2">
      <c r="D3845" s="177"/>
    </row>
    <row r="3846" spans="4:4" x14ac:dyDescent="0.2">
      <c r="D3846" s="177"/>
    </row>
    <row r="3847" spans="4:4" x14ac:dyDescent="0.2">
      <c r="D3847" s="177"/>
    </row>
    <row r="3848" spans="4:4" x14ac:dyDescent="0.2">
      <c r="D3848" s="177"/>
    </row>
    <row r="3849" spans="4:4" x14ac:dyDescent="0.2">
      <c r="D3849" s="177"/>
    </row>
    <row r="3850" spans="4:4" x14ac:dyDescent="0.2">
      <c r="D3850" s="177"/>
    </row>
    <row r="3851" spans="4:4" x14ac:dyDescent="0.2">
      <c r="D3851" s="177"/>
    </row>
    <row r="3852" spans="4:4" x14ac:dyDescent="0.2">
      <c r="D3852" s="177"/>
    </row>
    <row r="3853" spans="4:4" x14ac:dyDescent="0.2">
      <c r="D3853" s="177"/>
    </row>
    <row r="3854" spans="4:4" x14ac:dyDescent="0.2">
      <c r="D3854" s="177"/>
    </row>
    <row r="3855" spans="4:4" x14ac:dyDescent="0.2">
      <c r="D3855" s="177"/>
    </row>
    <row r="3856" spans="4:4" x14ac:dyDescent="0.2">
      <c r="D3856" s="177"/>
    </row>
    <row r="3857" spans="4:4" x14ac:dyDescent="0.2">
      <c r="D3857" s="177"/>
    </row>
    <row r="3858" spans="4:4" x14ac:dyDescent="0.2">
      <c r="D3858" s="177"/>
    </row>
    <row r="3859" spans="4:4" x14ac:dyDescent="0.2">
      <c r="D3859" s="177"/>
    </row>
    <row r="3860" spans="4:4" x14ac:dyDescent="0.2">
      <c r="D3860" s="177"/>
    </row>
    <row r="3861" spans="4:4" x14ac:dyDescent="0.2">
      <c r="D3861" s="177"/>
    </row>
    <row r="3862" spans="4:4" x14ac:dyDescent="0.2">
      <c r="D3862" s="177"/>
    </row>
    <row r="3863" spans="4:4" x14ac:dyDescent="0.2">
      <c r="D3863" s="177"/>
    </row>
    <row r="3864" spans="4:4" x14ac:dyDescent="0.2">
      <c r="D3864" s="177"/>
    </row>
    <row r="3865" spans="4:4" x14ac:dyDescent="0.2">
      <c r="D3865" s="177"/>
    </row>
    <row r="3866" spans="4:4" x14ac:dyDescent="0.2">
      <c r="D3866" s="177"/>
    </row>
    <row r="3867" spans="4:4" x14ac:dyDescent="0.2">
      <c r="D3867" s="177"/>
    </row>
    <row r="3868" spans="4:4" x14ac:dyDescent="0.2">
      <c r="D3868" s="177"/>
    </row>
    <row r="3869" spans="4:4" x14ac:dyDescent="0.2">
      <c r="D3869" s="177"/>
    </row>
    <row r="3870" spans="4:4" x14ac:dyDescent="0.2">
      <c r="D3870" s="177"/>
    </row>
    <row r="3871" spans="4:4" x14ac:dyDescent="0.2">
      <c r="D3871" s="177"/>
    </row>
    <row r="3872" spans="4:4" x14ac:dyDescent="0.2">
      <c r="D3872" s="177"/>
    </row>
    <row r="3873" spans="4:4" x14ac:dyDescent="0.2">
      <c r="D3873" s="177"/>
    </row>
    <row r="3874" spans="4:4" x14ac:dyDescent="0.2">
      <c r="D3874" s="177"/>
    </row>
    <row r="3875" spans="4:4" x14ac:dyDescent="0.2">
      <c r="D3875" s="177"/>
    </row>
    <row r="3876" spans="4:4" x14ac:dyDescent="0.2">
      <c r="D3876" s="177"/>
    </row>
    <row r="3877" spans="4:4" x14ac:dyDescent="0.2">
      <c r="D3877" s="177"/>
    </row>
    <row r="3878" spans="4:4" x14ac:dyDescent="0.2">
      <c r="D3878" s="177"/>
    </row>
    <row r="3879" spans="4:4" x14ac:dyDescent="0.2">
      <c r="D3879" s="177"/>
    </row>
    <row r="3880" spans="4:4" x14ac:dyDescent="0.2">
      <c r="D3880" s="177"/>
    </row>
    <row r="3881" spans="4:4" x14ac:dyDescent="0.2">
      <c r="D3881" s="177"/>
    </row>
    <row r="3882" spans="4:4" x14ac:dyDescent="0.2">
      <c r="D3882" s="177"/>
    </row>
    <row r="3883" spans="4:4" x14ac:dyDescent="0.2">
      <c r="D3883" s="177"/>
    </row>
    <row r="3884" spans="4:4" x14ac:dyDescent="0.2">
      <c r="D3884" s="177"/>
    </row>
    <row r="3885" spans="4:4" x14ac:dyDescent="0.2">
      <c r="D3885" s="177"/>
    </row>
    <row r="3886" spans="4:4" x14ac:dyDescent="0.2">
      <c r="D3886" s="177"/>
    </row>
    <row r="3887" spans="4:4" x14ac:dyDescent="0.2">
      <c r="D3887" s="177"/>
    </row>
    <row r="3888" spans="4:4" x14ac:dyDescent="0.2">
      <c r="D3888" s="177"/>
    </row>
    <row r="3889" spans="4:4" x14ac:dyDescent="0.2">
      <c r="D3889" s="177"/>
    </row>
    <row r="3890" spans="4:4" x14ac:dyDescent="0.2">
      <c r="D3890" s="177"/>
    </row>
    <row r="3891" spans="4:4" x14ac:dyDescent="0.2">
      <c r="D3891" s="177"/>
    </row>
    <row r="3892" spans="4:4" x14ac:dyDescent="0.2">
      <c r="D3892" s="177"/>
    </row>
    <row r="3893" spans="4:4" x14ac:dyDescent="0.2">
      <c r="D3893" s="177"/>
    </row>
    <row r="3894" spans="4:4" x14ac:dyDescent="0.2">
      <c r="D3894" s="177"/>
    </row>
    <row r="3895" spans="4:4" x14ac:dyDescent="0.2">
      <c r="D3895" s="177"/>
    </row>
    <row r="3896" spans="4:4" x14ac:dyDescent="0.2">
      <c r="D3896" s="177"/>
    </row>
    <row r="3897" spans="4:4" x14ac:dyDescent="0.2">
      <c r="D3897" s="177"/>
    </row>
    <row r="3898" spans="4:4" x14ac:dyDescent="0.2">
      <c r="D3898" s="177"/>
    </row>
    <row r="3899" spans="4:4" x14ac:dyDescent="0.2">
      <c r="D3899" s="177"/>
    </row>
    <row r="3900" spans="4:4" x14ac:dyDescent="0.2">
      <c r="D3900" s="177"/>
    </row>
    <row r="3901" spans="4:4" x14ac:dyDescent="0.2">
      <c r="D3901" s="177"/>
    </row>
    <row r="3902" spans="4:4" x14ac:dyDescent="0.2">
      <c r="D3902" s="177"/>
    </row>
    <row r="3903" spans="4:4" x14ac:dyDescent="0.2">
      <c r="D3903" s="177"/>
    </row>
    <row r="3904" spans="4:4" x14ac:dyDescent="0.2">
      <c r="D3904" s="177"/>
    </row>
    <row r="3905" spans="4:4" x14ac:dyDescent="0.2">
      <c r="D3905" s="177"/>
    </row>
    <row r="3906" spans="4:4" x14ac:dyDescent="0.2">
      <c r="D3906" s="177"/>
    </row>
    <row r="3907" spans="4:4" x14ac:dyDescent="0.2">
      <c r="D3907" s="177"/>
    </row>
    <row r="3908" spans="4:4" x14ac:dyDescent="0.2">
      <c r="D3908" s="177"/>
    </row>
    <row r="3909" spans="4:4" x14ac:dyDescent="0.2">
      <c r="D3909" s="177"/>
    </row>
    <row r="3910" spans="4:4" x14ac:dyDescent="0.2">
      <c r="D3910" s="177"/>
    </row>
    <row r="3911" spans="4:4" x14ac:dyDescent="0.2">
      <c r="D3911" s="177"/>
    </row>
    <row r="3912" spans="4:4" x14ac:dyDescent="0.2">
      <c r="D3912" s="177"/>
    </row>
    <row r="3913" spans="4:4" x14ac:dyDescent="0.2">
      <c r="D3913" s="177"/>
    </row>
    <row r="3914" spans="4:4" x14ac:dyDescent="0.2">
      <c r="D3914" s="177"/>
    </row>
    <row r="3915" spans="4:4" x14ac:dyDescent="0.2">
      <c r="D3915" s="177"/>
    </row>
    <row r="3916" spans="4:4" x14ac:dyDescent="0.2">
      <c r="D3916" s="177"/>
    </row>
    <row r="3917" spans="4:4" x14ac:dyDescent="0.2">
      <c r="D3917" s="177"/>
    </row>
    <row r="3918" spans="4:4" x14ac:dyDescent="0.2">
      <c r="D3918" s="177"/>
    </row>
    <row r="3919" spans="4:4" x14ac:dyDescent="0.2">
      <c r="D3919" s="177"/>
    </row>
    <row r="3920" spans="4:4" x14ac:dyDescent="0.2">
      <c r="D3920" s="177"/>
    </row>
    <row r="3921" spans="4:4" x14ac:dyDescent="0.2">
      <c r="D3921" s="177"/>
    </row>
    <row r="3922" spans="4:4" x14ac:dyDescent="0.2">
      <c r="D3922" s="177"/>
    </row>
    <row r="3923" spans="4:4" x14ac:dyDescent="0.2">
      <c r="D3923" s="177"/>
    </row>
    <row r="3924" spans="4:4" x14ac:dyDescent="0.2">
      <c r="D3924" s="177"/>
    </row>
    <row r="3925" spans="4:4" x14ac:dyDescent="0.2">
      <c r="D3925" s="177"/>
    </row>
    <row r="3926" spans="4:4" x14ac:dyDescent="0.2">
      <c r="D3926" s="177"/>
    </row>
    <row r="3927" spans="4:4" x14ac:dyDescent="0.2">
      <c r="D3927" s="177"/>
    </row>
    <row r="3928" spans="4:4" x14ac:dyDescent="0.2">
      <c r="D3928" s="177"/>
    </row>
    <row r="3929" spans="4:4" x14ac:dyDescent="0.2">
      <c r="D3929" s="177"/>
    </row>
    <row r="3930" spans="4:4" x14ac:dyDescent="0.2">
      <c r="D3930" s="177"/>
    </row>
    <row r="3931" spans="4:4" x14ac:dyDescent="0.2">
      <c r="D3931" s="177"/>
    </row>
    <row r="3932" spans="4:4" x14ac:dyDescent="0.2">
      <c r="D3932" s="177"/>
    </row>
    <row r="3933" spans="4:4" x14ac:dyDescent="0.2">
      <c r="D3933" s="177"/>
    </row>
    <row r="3934" spans="4:4" x14ac:dyDescent="0.2">
      <c r="D3934" s="177"/>
    </row>
    <row r="3935" spans="4:4" x14ac:dyDescent="0.2">
      <c r="D3935" s="177"/>
    </row>
    <row r="3936" spans="4:4" x14ac:dyDescent="0.2">
      <c r="D3936" s="177"/>
    </row>
    <row r="3937" spans="4:4" x14ac:dyDescent="0.2">
      <c r="D3937" s="177"/>
    </row>
    <row r="3938" spans="4:4" x14ac:dyDescent="0.2">
      <c r="D3938" s="177"/>
    </row>
    <row r="3939" spans="4:4" x14ac:dyDescent="0.2">
      <c r="D3939" s="177"/>
    </row>
    <row r="3940" spans="4:4" x14ac:dyDescent="0.2">
      <c r="D3940" s="177"/>
    </row>
    <row r="3941" spans="4:4" x14ac:dyDescent="0.2">
      <c r="D3941" s="177"/>
    </row>
    <row r="3942" spans="4:4" x14ac:dyDescent="0.2">
      <c r="D3942" s="177"/>
    </row>
    <row r="3943" spans="4:4" x14ac:dyDescent="0.2">
      <c r="D3943" s="177"/>
    </row>
    <row r="3944" spans="4:4" x14ac:dyDescent="0.2">
      <c r="D3944" s="177"/>
    </row>
    <row r="3945" spans="4:4" x14ac:dyDescent="0.2">
      <c r="D3945" s="177"/>
    </row>
    <row r="3946" spans="4:4" x14ac:dyDescent="0.2">
      <c r="D3946" s="177"/>
    </row>
    <row r="3947" spans="4:4" x14ac:dyDescent="0.2">
      <c r="D3947" s="177"/>
    </row>
    <row r="3948" spans="4:4" x14ac:dyDescent="0.2">
      <c r="D3948" s="177"/>
    </row>
    <row r="3949" spans="4:4" x14ac:dyDescent="0.2">
      <c r="D3949" s="177"/>
    </row>
    <row r="3950" spans="4:4" x14ac:dyDescent="0.2">
      <c r="D3950" s="177"/>
    </row>
    <row r="3951" spans="4:4" x14ac:dyDescent="0.2">
      <c r="D3951" s="177"/>
    </row>
    <row r="3952" spans="4:4" x14ac:dyDescent="0.2">
      <c r="D3952" s="177"/>
    </row>
    <row r="3953" spans="4:4" x14ac:dyDescent="0.2">
      <c r="D3953" s="177"/>
    </row>
    <row r="3954" spans="4:4" x14ac:dyDescent="0.2">
      <c r="D3954" s="177"/>
    </row>
    <row r="3955" spans="4:4" x14ac:dyDescent="0.2">
      <c r="D3955" s="177"/>
    </row>
    <row r="3956" spans="4:4" x14ac:dyDescent="0.2">
      <c r="D3956" s="177"/>
    </row>
    <row r="3957" spans="4:4" x14ac:dyDescent="0.2">
      <c r="D3957" s="177"/>
    </row>
    <row r="3958" spans="4:4" x14ac:dyDescent="0.2">
      <c r="D3958" s="177"/>
    </row>
    <row r="3959" spans="4:4" x14ac:dyDescent="0.2">
      <c r="D3959" s="177"/>
    </row>
    <row r="3960" spans="4:4" x14ac:dyDescent="0.2">
      <c r="D3960" s="177"/>
    </row>
    <row r="3961" spans="4:4" x14ac:dyDescent="0.2">
      <c r="D3961" s="177"/>
    </row>
    <row r="3962" spans="4:4" x14ac:dyDescent="0.2">
      <c r="D3962" s="177"/>
    </row>
    <row r="3963" spans="4:4" x14ac:dyDescent="0.2">
      <c r="D3963" s="177"/>
    </row>
    <row r="3964" spans="4:4" x14ac:dyDescent="0.2">
      <c r="D3964" s="177"/>
    </row>
    <row r="3965" spans="4:4" x14ac:dyDescent="0.2">
      <c r="D3965" s="177"/>
    </row>
    <row r="3966" spans="4:4" x14ac:dyDescent="0.2">
      <c r="D3966" s="177"/>
    </row>
    <row r="3967" spans="4:4" x14ac:dyDescent="0.2">
      <c r="D3967" s="177"/>
    </row>
    <row r="3968" spans="4:4" x14ac:dyDescent="0.2">
      <c r="D3968" s="177"/>
    </row>
    <row r="3969" spans="4:4" x14ac:dyDescent="0.2">
      <c r="D3969" s="177"/>
    </row>
    <row r="3970" spans="4:4" x14ac:dyDescent="0.2">
      <c r="D3970" s="177"/>
    </row>
    <row r="3971" spans="4:4" x14ac:dyDescent="0.2">
      <c r="D3971" s="177"/>
    </row>
    <row r="3972" spans="4:4" x14ac:dyDescent="0.2">
      <c r="D3972" s="177"/>
    </row>
    <row r="3973" spans="4:4" x14ac:dyDescent="0.2">
      <c r="D3973" s="177"/>
    </row>
    <row r="3974" spans="4:4" x14ac:dyDescent="0.2">
      <c r="D3974" s="177"/>
    </row>
    <row r="3975" spans="4:4" x14ac:dyDescent="0.2">
      <c r="D3975" s="177"/>
    </row>
    <row r="3976" spans="4:4" x14ac:dyDescent="0.2">
      <c r="D3976" s="177"/>
    </row>
    <row r="3977" spans="4:4" x14ac:dyDescent="0.2">
      <c r="D3977" s="177"/>
    </row>
    <row r="3978" spans="4:4" x14ac:dyDescent="0.2">
      <c r="D3978" s="177"/>
    </row>
    <row r="3979" spans="4:4" x14ac:dyDescent="0.2">
      <c r="D3979" s="177"/>
    </row>
    <row r="3980" spans="4:4" x14ac:dyDescent="0.2">
      <c r="D3980" s="177"/>
    </row>
    <row r="3981" spans="4:4" x14ac:dyDescent="0.2">
      <c r="D3981" s="177"/>
    </row>
    <row r="3982" spans="4:4" x14ac:dyDescent="0.2">
      <c r="D3982" s="177"/>
    </row>
    <row r="3983" spans="4:4" x14ac:dyDescent="0.2">
      <c r="D3983" s="177"/>
    </row>
    <row r="3984" spans="4:4" x14ac:dyDescent="0.2">
      <c r="D3984" s="177"/>
    </row>
    <row r="3985" spans="4:4" x14ac:dyDescent="0.2">
      <c r="D3985" s="177"/>
    </row>
    <row r="3986" spans="4:4" x14ac:dyDescent="0.2">
      <c r="D3986" s="177"/>
    </row>
    <row r="3987" spans="4:4" x14ac:dyDescent="0.2">
      <c r="D3987" s="177"/>
    </row>
    <row r="3988" spans="4:4" x14ac:dyDescent="0.2">
      <c r="D3988" s="177"/>
    </row>
    <row r="3989" spans="4:4" x14ac:dyDescent="0.2">
      <c r="D3989" s="177"/>
    </row>
    <row r="3990" spans="4:4" x14ac:dyDescent="0.2">
      <c r="D3990" s="177"/>
    </row>
    <row r="3991" spans="4:4" x14ac:dyDescent="0.2">
      <c r="D3991" s="177"/>
    </row>
    <row r="3992" spans="4:4" x14ac:dyDescent="0.2">
      <c r="D3992" s="177"/>
    </row>
    <row r="3993" spans="4:4" x14ac:dyDescent="0.2">
      <c r="D3993" s="177"/>
    </row>
    <row r="3994" spans="4:4" x14ac:dyDescent="0.2">
      <c r="D3994" s="177"/>
    </row>
    <row r="3995" spans="4:4" x14ac:dyDescent="0.2">
      <c r="D3995" s="177"/>
    </row>
    <row r="3996" spans="4:4" x14ac:dyDescent="0.2">
      <c r="D3996" s="177"/>
    </row>
    <row r="3997" spans="4:4" x14ac:dyDescent="0.2">
      <c r="D3997" s="177"/>
    </row>
    <row r="3998" spans="4:4" x14ac:dyDescent="0.2">
      <c r="D3998" s="177"/>
    </row>
    <row r="3999" spans="4:4" x14ac:dyDescent="0.2">
      <c r="D3999" s="177"/>
    </row>
    <row r="4000" spans="4:4" x14ac:dyDescent="0.2">
      <c r="D4000" s="177"/>
    </row>
    <row r="4001" spans="4:4" x14ac:dyDescent="0.2">
      <c r="D4001" s="177"/>
    </row>
    <row r="4002" spans="4:4" x14ac:dyDescent="0.2">
      <c r="D4002" s="177"/>
    </row>
    <row r="4003" spans="4:4" x14ac:dyDescent="0.2">
      <c r="D4003" s="177"/>
    </row>
    <row r="4004" spans="4:4" x14ac:dyDescent="0.2">
      <c r="D4004" s="177"/>
    </row>
    <row r="4005" spans="4:4" x14ac:dyDescent="0.2">
      <c r="D4005" s="177"/>
    </row>
    <row r="4006" spans="4:4" x14ac:dyDescent="0.2">
      <c r="D4006" s="177"/>
    </row>
    <row r="4007" spans="4:4" x14ac:dyDescent="0.2">
      <c r="D4007" s="177"/>
    </row>
    <row r="4008" spans="4:4" x14ac:dyDescent="0.2">
      <c r="D4008" s="177"/>
    </row>
    <row r="4009" spans="4:4" x14ac:dyDescent="0.2">
      <c r="D4009" s="177"/>
    </row>
    <row r="4010" spans="4:4" x14ac:dyDescent="0.2">
      <c r="D4010" s="177"/>
    </row>
    <row r="4011" spans="4:4" x14ac:dyDescent="0.2">
      <c r="D4011" s="177"/>
    </row>
    <row r="4012" spans="4:4" x14ac:dyDescent="0.2">
      <c r="D4012" s="177"/>
    </row>
    <row r="4013" spans="4:4" x14ac:dyDescent="0.2">
      <c r="D4013" s="177"/>
    </row>
    <row r="4014" spans="4:4" x14ac:dyDescent="0.2">
      <c r="D4014" s="177"/>
    </row>
    <row r="4015" spans="4:4" x14ac:dyDescent="0.2">
      <c r="D4015" s="177"/>
    </row>
    <row r="4016" spans="4:4" x14ac:dyDescent="0.2">
      <c r="D4016" s="177"/>
    </row>
    <row r="4017" spans="4:4" x14ac:dyDescent="0.2">
      <c r="D4017" s="177"/>
    </row>
    <row r="4018" spans="4:4" x14ac:dyDescent="0.2">
      <c r="D4018" s="177"/>
    </row>
    <row r="4019" spans="4:4" x14ac:dyDescent="0.2">
      <c r="D4019" s="177"/>
    </row>
    <row r="4020" spans="4:4" x14ac:dyDescent="0.2">
      <c r="D4020" s="177"/>
    </row>
    <row r="4021" spans="4:4" x14ac:dyDescent="0.2">
      <c r="D4021" s="177"/>
    </row>
    <row r="4022" spans="4:4" x14ac:dyDescent="0.2">
      <c r="D4022" s="177"/>
    </row>
    <row r="4023" spans="4:4" x14ac:dyDescent="0.2">
      <c r="D4023" s="177"/>
    </row>
    <row r="4024" spans="4:4" x14ac:dyDescent="0.2">
      <c r="D4024" s="177"/>
    </row>
    <row r="4025" spans="4:4" x14ac:dyDescent="0.2">
      <c r="D4025" s="177"/>
    </row>
    <row r="4026" spans="4:4" x14ac:dyDescent="0.2">
      <c r="D4026" s="177"/>
    </row>
    <row r="4027" spans="4:4" x14ac:dyDescent="0.2">
      <c r="D4027" s="177"/>
    </row>
    <row r="4028" spans="4:4" x14ac:dyDescent="0.2">
      <c r="D4028" s="177"/>
    </row>
    <row r="4029" spans="4:4" x14ac:dyDescent="0.2">
      <c r="D4029" s="177"/>
    </row>
    <row r="4030" spans="4:4" x14ac:dyDescent="0.2">
      <c r="D4030" s="177"/>
    </row>
    <row r="4031" spans="4:4" x14ac:dyDescent="0.2">
      <c r="D4031" s="177"/>
    </row>
    <row r="4032" spans="4:4" x14ac:dyDescent="0.2">
      <c r="D4032" s="177"/>
    </row>
    <row r="4033" spans="4:4" x14ac:dyDescent="0.2">
      <c r="D4033" s="177"/>
    </row>
    <row r="4034" spans="4:4" x14ac:dyDescent="0.2">
      <c r="D4034" s="177"/>
    </row>
    <row r="4035" spans="4:4" x14ac:dyDescent="0.2">
      <c r="D4035" s="177"/>
    </row>
    <row r="4036" spans="4:4" x14ac:dyDescent="0.2">
      <c r="D4036" s="177"/>
    </row>
    <row r="4037" spans="4:4" x14ac:dyDescent="0.2">
      <c r="D4037" s="177"/>
    </row>
    <row r="4038" spans="4:4" x14ac:dyDescent="0.2">
      <c r="D4038" s="177"/>
    </row>
    <row r="4039" spans="4:4" x14ac:dyDescent="0.2">
      <c r="D4039" s="177"/>
    </row>
    <row r="4040" spans="4:4" x14ac:dyDescent="0.2">
      <c r="D4040" s="177"/>
    </row>
    <row r="4041" spans="4:4" x14ac:dyDescent="0.2">
      <c r="D4041" s="177"/>
    </row>
    <row r="4042" spans="4:4" x14ac:dyDescent="0.2">
      <c r="D4042" s="177"/>
    </row>
    <row r="4043" spans="4:4" x14ac:dyDescent="0.2">
      <c r="D4043" s="177"/>
    </row>
    <row r="4044" spans="4:4" x14ac:dyDescent="0.2">
      <c r="D4044" s="177"/>
    </row>
    <row r="4045" spans="4:4" x14ac:dyDescent="0.2">
      <c r="D4045" s="177"/>
    </row>
    <row r="4046" spans="4:4" x14ac:dyDescent="0.2">
      <c r="D4046" s="177"/>
    </row>
    <row r="4047" spans="4:4" x14ac:dyDescent="0.2">
      <c r="D4047" s="177"/>
    </row>
    <row r="4048" spans="4:4" x14ac:dyDescent="0.2">
      <c r="D4048" s="177"/>
    </row>
    <row r="4049" spans="4:4" x14ac:dyDescent="0.2">
      <c r="D4049" s="177"/>
    </row>
    <row r="4050" spans="4:4" x14ac:dyDescent="0.2">
      <c r="D4050" s="177"/>
    </row>
    <row r="4051" spans="4:4" x14ac:dyDescent="0.2">
      <c r="D4051" s="177"/>
    </row>
    <row r="4052" spans="4:4" x14ac:dyDescent="0.2">
      <c r="D4052" s="177"/>
    </row>
    <row r="4053" spans="4:4" x14ac:dyDescent="0.2">
      <c r="D4053" s="177"/>
    </row>
    <row r="4054" spans="4:4" x14ac:dyDescent="0.2">
      <c r="D4054" s="177"/>
    </row>
    <row r="4055" spans="4:4" x14ac:dyDescent="0.2">
      <c r="D4055" s="177"/>
    </row>
    <row r="4056" spans="4:4" x14ac:dyDescent="0.2">
      <c r="D4056" s="177"/>
    </row>
    <row r="4057" spans="4:4" x14ac:dyDescent="0.2">
      <c r="D4057" s="177"/>
    </row>
    <row r="4058" spans="4:4" x14ac:dyDescent="0.2">
      <c r="D4058" s="177"/>
    </row>
    <row r="4059" spans="4:4" x14ac:dyDescent="0.2">
      <c r="D4059" s="177"/>
    </row>
    <row r="4060" spans="4:4" x14ac:dyDescent="0.2">
      <c r="D4060" s="177"/>
    </row>
    <row r="4061" spans="4:4" x14ac:dyDescent="0.2">
      <c r="D4061" s="177"/>
    </row>
    <row r="4062" spans="4:4" x14ac:dyDescent="0.2">
      <c r="D4062" s="177"/>
    </row>
    <row r="4063" spans="4:4" x14ac:dyDescent="0.2">
      <c r="D4063" s="177"/>
    </row>
    <row r="4064" spans="4:4" x14ac:dyDescent="0.2">
      <c r="D4064" s="177"/>
    </row>
    <row r="4065" spans="4:4" x14ac:dyDescent="0.2">
      <c r="D4065" s="177"/>
    </row>
    <row r="4066" spans="4:4" x14ac:dyDescent="0.2">
      <c r="D4066" s="177"/>
    </row>
    <row r="4067" spans="4:4" x14ac:dyDescent="0.2">
      <c r="D4067" s="177"/>
    </row>
    <row r="4068" spans="4:4" x14ac:dyDescent="0.2">
      <c r="D4068" s="177"/>
    </row>
    <row r="4069" spans="4:4" x14ac:dyDescent="0.2">
      <c r="D4069" s="177"/>
    </row>
    <row r="4070" spans="4:4" x14ac:dyDescent="0.2">
      <c r="D4070" s="177"/>
    </row>
    <row r="4071" spans="4:4" x14ac:dyDescent="0.2">
      <c r="D4071" s="177"/>
    </row>
    <row r="4072" spans="4:4" x14ac:dyDescent="0.2">
      <c r="D4072" s="177"/>
    </row>
    <row r="4073" spans="4:4" x14ac:dyDescent="0.2">
      <c r="D4073" s="177"/>
    </row>
    <row r="4074" spans="4:4" x14ac:dyDescent="0.2">
      <c r="D4074" s="177"/>
    </row>
    <row r="4075" spans="4:4" x14ac:dyDescent="0.2">
      <c r="D4075" s="177"/>
    </row>
    <row r="4076" spans="4:4" x14ac:dyDescent="0.2">
      <c r="D4076" s="177"/>
    </row>
    <row r="4077" spans="4:4" x14ac:dyDescent="0.2">
      <c r="D4077" s="177"/>
    </row>
    <row r="4078" spans="4:4" x14ac:dyDescent="0.2">
      <c r="D4078" s="177"/>
    </row>
    <row r="4079" spans="4:4" x14ac:dyDescent="0.2">
      <c r="D4079" s="177"/>
    </row>
    <row r="4080" spans="4:4" x14ac:dyDescent="0.2">
      <c r="D4080" s="177"/>
    </row>
    <row r="4081" spans="4:4" x14ac:dyDescent="0.2">
      <c r="D4081" s="177"/>
    </row>
    <row r="4082" spans="4:4" x14ac:dyDescent="0.2">
      <c r="D4082" s="177"/>
    </row>
    <row r="4083" spans="4:4" x14ac:dyDescent="0.2">
      <c r="D4083" s="177"/>
    </row>
    <row r="4084" spans="4:4" x14ac:dyDescent="0.2">
      <c r="D4084" s="177"/>
    </row>
    <row r="4085" spans="4:4" x14ac:dyDescent="0.2">
      <c r="D4085" s="177"/>
    </row>
    <row r="4086" spans="4:4" x14ac:dyDescent="0.2">
      <c r="D4086" s="177"/>
    </row>
    <row r="4087" spans="4:4" x14ac:dyDescent="0.2">
      <c r="D4087" s="177"/>
    </row>
    <row r="4088" spans="4:4" x14ac:dyDescent="0.2">
      <c r="D4088" s="177"/>
    </row>
    <row r="4089" spans="4:4" x14ac:dyDescent="0.2">
      <c r="D4089" s="177"/>
    </row>
    <row r="4090" spans="4:4" x14ac:dyDescent="0.2">
      <c r="D4090" s="177"/>
    </row>
    <row r="4091" spans="4:4" x14ac:dyDescent="0.2">
      <c r="D4091" s="177"/>
    </row>
    <row r="4092" spans="4:4" x14ac:dyDescent="0.2">
      <c r="D4092" s="177"/>
    </row>
    <row r="4093" spans="4:4" x14ac:dyDescent="0.2">
      <c r="D4093" s="177"/>
    </row>
    <row r="4094" spans="4:4" x14ac:dyDescent="0.2">
      <c r="D4094" s="177"/>
    </row>
    <row r="4095" spans="4:4" x14ac:dyDescent="0.2">
      <c r="D4095" s="177"/>
    </row>
    <row r="4096" spans="4:4" x14ac:dyDescent="0.2">
      <c r="D4096" s="177"/>
    </row>
    <row r="4097" spans="4:4" x14ac:dyDescent="0.2">
      <c r="D4097" s="177"/>
    </row>
    <row r="4098" spans="4:4" x14ac:dyDescent="0.2">
      <c r="D4098" s="177"/>
    </row>
    <row r="4099" spans="4:4" x14ac:dyDescent="0.2">
      <c r="D4099" s="177"/>
    </row>
    <row r="4100" spans="4:4" x14ac:dyDescent="0.2">
      <c r="D4100" s="177"/>
    </row>
    <row r="4101" spans="4:4" x14ac:dyDescent="0.2">
      <c r="D4101" s="177"/>
    </row>
    <row r="4102" spans="4:4" x14ac:dyDescent="0.2">
      <c r="D4102" s="177"/>
    </row>
    <row r="4103" spans="4:4" x14ac:dyDescent="0.2">
      <c r="D4103" s="177"/>
    </row>
    <row r="4104" spans="4:4" x14ac:dyDescent="0.2">
      <c r="D4104" s="177"/>
    </row>
    <row r="4105" spans="4:4" x14ac:dyDescent="0.2">
      <c r="D4105" s="177"/>
    </row>
    <row r="4106" spans="4:4" x14ac:dyDescent="0.2">
      <c r="D4106" s="177"/>
    </row>
    <row r="4107" spans="4:4" x14ac:dyDescent="0.2">
      <c r="D4107" s="177"/>
    </row>
    <row r="4108" spans="4:4" x14ac:dyDescent="0.2">
      <c r="D4108" s="177"/>
    </row>
    <row r="4109" spans="4:4" x14ac:dyDescent="0.2">
      <c r="D4109" s="177"/>
    </row>
    <row r="4110" spans="4:4" x14ac:dyDescent="0.2">
      <c r="D4110" s="177"/>
    </row>
    <row r="4111" spans="4:4" x14ac:dyDescent="0.2">
      <c r="D4111" s="177"/>
    </row>
    <row r="4112" spans="4:4" x14ac:dyDescent="0.2">
      <c r="D4112" s="177"/>
    </row>
    <row r="4113" spans="4:4" x14ac:dyDescent="0.2">
      <c r="D4113" s="177"/>
    </row>
    <row r="4114" spans="4:4" x14ac:dyDescent="0.2">
      <c r="D4114" s="177"/>
    </row>
    <row r="4115" spans="4:4" x14ac:dyDescent="0.2">
      <c r="D4115" s="177"/>
    </row>
    <row r="4116" spans="4:4" x14ac:dyDescent="0.2">
      <c r="D4116" s="177"/>
    </row>
    <row r="4117" spans="4:4" x14ac:dyDescent="0.2">
      <c r="D4117" s="177"/>
    </row>
    <row r="4118" spans="4:4" x14ac:dyDescent="0.2">
      <c r="D4118" s="177"/>
    </row>
    <row r="4119" spans="4:4" x14ac:dyDescent="0.2">
      <c r="D4119" s="177"/>
    </row>
    <row r="4120" spans="4:4" x14ac:dyDescent="0.2">
      <c r="D4120" s="177"/>
    </row>
    <row r="4121" spans="4:4" x14ac:dyDescent="0.2">
      <c r="D4121" s="177"/>
    </row>
    <row r="4122" spans="4:4" x14ac:dyDescent="0.2">
      <c r="D4122" s="177"/>
    </row>
    <row r="4123" spans="4:4" x14ac:dyDescent="0.2">
      <c r="D4123" s="177"/>
    </row>
    <row r="4124" spans="4:4" x14ac:dyDescent="0.2">
      <c r="D4124" s="177"/>
    </row>
    <row r="4125" spans="4:4" x14ac:dyDescent="0.2">
      <c r="D4125" s="177"/>
    </row>
    <row r="4126" spans="4:4" x14ac:dyDescent="0.2">
      <c r="D4126" s="177"/>
    </row>
    <row r="4127" spans="4:4" x14ac:dyDescent="0.2">
      <c r="D4127" s="177"/>
    </row>
    <row r="4128" spans="4:4" x14ac:dyDescent="0.2">
      <c r="D4128" s="177"/>
    </row>
    <row r="4129" spans="4:4" x14ac:dyDescent="0.2">
      <c r="D4129" s="177"/>
    </row>
    <row r="4130" spans="4:4" x14ac:dyDescent="0.2">
      <c r="D4130" s="177"/>
    </row>
    <row r="4131" spans="4:4" x14ac:dyDescent="0.2">
      <c r="D4131" s="177"/>
    </row>
    <row r="4132" spans="4:4" x14ac:dyDescent="0.2">
      <c r="D4132" s="177"/>
    </row>
    <row r="4133" spans="4:4" x14ac:dyDescent="0.2">
      <c r="D4133" s="177"/>
    </row>
    <row r="4134" spans="4:4" x14ac:dyDescent="0.2">
      <c r="D4134" s="177"/>
    </row>
    <row r="4135" spans="4:4" x14ac:dyDescent="0.2">
      <c r="D4135" s="177"/>
    </row>
    <row r="4136" spans="4:4" x14ac:dyDescent="0.2">
      <c r="D4136" s="177"/>
    </row>
    <row r="4137" spans="4:4" x14ac:dyDescent="0.2">
      <c r="D4137" s="177"/>
    </row>
    <row r="4138" spans="4:4" x14ac:dyDescent="0.2">
      <c r="D4138" s="177"/>
    </row>
    <row r="4139" spans="4:4" x14ac:dyDescent="0.2">
      <c r="D4139" s="177"/>
    </row>
    <row r="4140" spans="4:4" x14ac:dyDescent="0.2">
      <c r="D4140" s="177"/>
    </row>
    <row r="4141" spans="4:4" x14ac:dyDescent="0.2">
      <c r="D4141" s="177"/>
    </row>
    <row r="4142" spans="4:4" x14ac:dyDescent="0.2">
      <c r="D4142" s="177"/>
    </row>
    <row r="4143" spans="4:4" x14ac:dyDescent="0.2">
      <c r="D4143" s="177"/>
    </row>
    <row r="4144" spans="4:4" x14ac:dyDescent="0.2">
      <c r="D4144" s="177"/>
    </row>
    <row r="4145" spans="4:4" x14ac:dyDescent="0.2">
      <c r="D4145" s="177"/>
    </row>
    <row r="4146" spans="4:4" x14ac:dyDescent="0.2">
      <c r="D4146" s="177"/>
    </row>
    <row r="4147" spans="4:4" x14ac:dyDescent="0.2">
      <c r="D4147" s="177"/>
    </row>
    <row r="4148" spans="4:4" x14ac:dyDescent="0.2">
      <c r="D4148" s="177"/>
    </row>
    <row r="4149" spans="4:4" x14ac:dyDescent="0.2">
      <c r="D4149" s="177"/>
    </row>
    <row r="4150" spans="4:4" x14ac:dyDescent="0.2">
      <c r="D4150" s="177"/>
    </row>
    <row r="4151" spans="4:4" x14ac:dyDescent="0.2">
      <c r="D4151" s="177"/>
    </row>
    <row r="4152" spans="4:4" x14ac:dyDescent="0.2">
      <c r="D4152" s="177"/>
    </row>
    <row r="4153" spans="4:4" x14ac:dyDescent="0.2">
      <c r="D4153" s="177"/>
    </row>
    <row r="4154" spans="4:4" x14ac:dyDescent="0.2">
      <c r="D4154" s="177"/>
    </row>
    <row r="4155" spans="4:4" x14ac:dyDescent="0.2">
      <c r="D4155" s="177"/>
    </row>
    <row r="4156" spans="4:4" x14ac:dyDescent="0.2">
      <c r="D4156" s="177"/>
    </row>
    <row r="4157" spans="4:4" x14ac:dyDescent="0.2">
      <c r="D4157" s="177"/>
    </row>
    <row r="4158" spans="4:4" x14ac:dyDescent="0.2">
      <c r="D4158" s="177"/>
    </row>
    <row r="4159" spans="4:4" x14ac:dyDescent="0.2">
      <c r="D4159" s="177"/>
    </row>
    <row r="4160" spans="4:4" x14ac:dyDescent="0.2">
      <c r="D4160" s="177"/>
    </row>
    <row r="4161" spans="4:4" x14ac:dyDescent="0.2">
      <c r="D4161" s="177"/>
    </row>
    <row r="4162" spans="4:4" x14ac:dyDescent="0.2">
      <c r="D4162" s="177"/>
    </row>
    <row r="4163" spans="4:4" x14ac:dyDescent="0.2">
      <c r="D4163" s="177"/>
    </row>
    <row r="4164" spans="4:4" x14ac:dyDescent="0.2">
      <c r="D4164" s="177"/>
    </row>
    <row r="4165" spans="4:4" x14ac:dyDescent="0.2">
      <c r="D4165" s="177"/>
    </row>
    <row r="4166" spans="4:4" x14ac:dyDescent="0.2">
      <c r="D4166" s="177"/>
    </row>
    <row r="4167" spans="4:4" x14ac:dyDescent="0.2">
      <c r="D4167" s="177"/>
    </row>
    <row r="4168" spans="4:4" x14ac:dyDescent="0.2">
      <c r="D4168" s="177"/>
    </row>
    <row r="4169" spans="4:4" x14ac:dyDescent="0.2">
      <c r="D4169" s="177"/>
    </row>
    <row r="4170" spans="4:4" x14ac:dyDescent="0.2">
      <c r="D4170" s="177"/>
    </row>
    <row r="4171" spans="4:4" x14ac:dyDescent="0.2">
      <c r="D4171" s="177"/>
    </row>
    <row r="4172" spans="4:4" x14ac:dyDescent="0.2">
      <c r="D4172" s="177"/>
    </row>
    <row r="4173" spans="4:4" x14ac:dyDescent="0.2">
      <c r="D4173" s="177"/>
    </row>
    <row r="4174" spans="4:4" x14ac:dyDescent="0.2">
      <c r="D4174" s="177"/>
    </row>
    <row r="4175" spans="4:4" x14ac:dyDescent="0.2">
      <c r="D4175" s="177"/>
    </row>
    <row r="4176" spans="4:4" x14ac:dyDescent="0.2">
      <c r="D4176" s="177"/>
    </row>
    <row r="4177" spans="4:4" x14ac:dyDescent="0.2">
      <c r="D4177" s="177"/>
    </row>
    <row r="4178" spans="4:4" x14ac:dyDescent="0.2">
      <c r="D4178" s="177"/>
    </row>
    <row r="4179" spans="4:4" x14ac:dyDescent="0.2">
      <c r="D4179" s="177"/>
    </row>
    <row r="4180" spans="4:4" x14ac:dyDescent="0.2">
      <c r="D4180" s="177"/>
    </row>
    <row r="4181" spans="4:4" x14ac:dyDescent="0.2">
      <c r="D4181" s="177"/>
    </row>
    <row r="4182" spans="4:4" x14ac:dyDescent="0.2">
      <c r="D4182" s="177"/>
    </row>
    <row r="4183" spans="4:4" x14ac:dyDescent="0.2">
      <c r="D4183" s="177"/>
    </row>
    <row r="4184" spans="4:4" x14ac:dyDescent="0.2">
      <c r="D4184" s="177"/>
    </row>
    <row r="4185" spans="4:4" x14ac:dyDescent="0.2">
      <c r="D4185" s="177"/>
    </row>
    <row r="4186" spans="4:4" x14ac:dyDescent="0.2">
      <c r="D4186" s="177"/>
    </row>
    <row r="4187" spans="4:4" x14ac:dyDescent="0.2">
      <c r="D4187" s="177"/>
    </row>
    <row r="4188" spans="4:4" x14ac:dyDescent="0.2">
      <c r="D4188" s="177"/>
    </row>
    <row r="4189" spans="4:4" x14ac:dyDescent="0.2">
      <c r="D4189" s="177"/>
    </row>
    <row r="4190" spans="4:4" x14ac:dyDescent="0.2">
      <c r="D4190" s="177"/>
    </row>
    <row r="4191" spans="4:4" x14ac:dyDescent="0.2">
      <c r="D4191" s="177"/>
    </row>
    <row r="4192" spans="4:4" x14ac:dyDescent="0.2">
      <c r="D4192" s="177"/>
    </row>
    <row r="4193" spans="4:4" x14ac:dyDescent="0.2">
      <c r="D4193" s="177"/>
    </row>
    <row r="4194" spans="4:4" x14ac:dyDescent="0.2">
      <c r="D4194" s="177"/>
    </row>
    <row r="4195" spans="4:4" x14ac:dyDescent="0.2">
      <c r="D4195" s="177"/>
    </row>
    <row r="4196" spans="4:4" x14ac:dyDescent="0.2">
      <c r="D4196" s="177"/>
    </row>
    <row r="4197" spans="4:4" x14ac:dyDescent="0.2">
      <c r="D4197" s="177"/>
    </row>
    <row r="4198" spans="4:4" x14ac:dyDescent="0.2">
      <c r="D4198" s="177"/>
    </row>
    <row r="4199" spans="4:4" x14ac:dyDescent="0.2">
      <c r="D4199" s="177"/>
    </row>
    <row r="4200" spans="4:4" x14ac:dyDescent="0.2">
      <c r="D4200" s="177"/>
    </row>
    <row r="4201" spans="4:4" x14ac:dyDescent="0.2">
      <c r="D4201" s="177"/>
    </row>
    <row r="4202" spans="4:4" x14ac:dyDescent="0.2">
      <c r="D4202" s="177"/>
    </row>
    <row r="4203" spans="4:4" x14ac:dyDescent="0.2">
      <c r="D4203" s="177"/>
    </row>
    <row r="4204" spans="4:4" x14ac:dyDescent="0.2">
      <c r="D4204" s="177"/>
    </row>
    <row r="4205" spans="4:4" x14ac:dyDescent="0.2">
      <c r="D4205" s="177"/>
    </row>
    <row r="4206" spans="4:4" x14ac:dyDescent="0.2">
      <c r="D4206" s="177"/>
    </row>
    <row r="4207" spans="4:4" x14ac:dyDescent="0.2">
      <c r="D4207" s="177"/>
    </row>
    <row r="4208" spans="4:4" x14ac:dyDescent="0.2">
      <c r="D4208" s="177"/>
    </row>
    <row r="4209" spans="4:4" x14ac:dyDescent="0.2">
      <c r="D4209" s="177"/>
    </row>
    <row r="4210" spans="4:4" x14ac:dyDescent="0.2">
      <c r="D4210" s="177"/>
    </row>
    <row r="4211" spans="4:4" x14ac:dyDescent="0.2">
      <c r="D4211" s="177"/>
    </row>
    <row r="4212" spans="4:4" x14ac:dyDescent="0.2">
      <c r="D4212" s="177"/>
    </row>
    <row r="4213" spans="4:4" x14ac:dyDescent="0.2">
      <c r="D4213" s="177"/>
    </row>
    <row r="4214" spans="4:4" x14ac:dyDescent="0.2">
      <c r="D4214" s="177"/>
    </row>
    <row r="4215" spans="4:4" x14ac:dyDescent="0.2">
      <c r="D4215" s="177"/>
    </row>
    <row r="4216" spans="4:4" x14ac:dyDescent="0.2">
      <c r="D4216" s="177"/>
    </row>
    <row r="4217" spans="4:4" x14ac:dyDescent="0.2">
      <c r="D4217" s="177"/>
    </row>
    <row r="4218" spans="4:4" x14ac:dyDescent="0.2">
      <c r="D4218" s="177"/>
    </row>
    <row r="4219" spans="4:4" x14ac:dyDescent="0.2">
      <c r="D4219" s="177"/>
    </row>
    <row r="4220" spans="4:4" x14ac:dyDescent="0.2">
      <c r="D4220" s="177"/>
    </row>
    <row r="4221" spans="4:4" x14ac:dyDescent="0.2">
      <c r="D4221" s="177"/>
    </row>
    <row r="4222" spans="4:4" x14ac:dyDescent="0.2">
      <c r="D4222" s="177"/>
    </row>
    <row r="4223" spans="4:4" x14ac:dyDescent="0.2">
      <c r="D4223" s="177"/>
    </row>
    <row r="4224" spans="4:4" x14ac:dyDescent="0.2">
      <c r="D4224" s="177"/>
    </row>
    <row r="4225" spans="4:4" x14ac:dyDescent="0.2">
      <c r="D4225" s="177"/>
    </row>
    <row r="4226" spans="4:4" x14ac:dyDescent="0.2">
      <c r="D4226" s="177"/>
    </row>
    <row r="4227" spans="4:4" x14ac:dyDescent="0.2">
      <c r="D4227" s="177"/>
    </row>
    <row r="4228" spans="4:4" x14ac:dyDescent="0.2">
      <c r="D4228" s="177"/>
    </row>
    <row r="4229" spans="4:4" x14ac:dyDescent="0.2">
      <c r="D4229" s="177"/>
    </row>
    <row r="4230" spans="4:4" x14ac:dyDescent="0.2">
      <c r="D4230" s="177"/>
    </row>
    <row r="4231" spans="4:4" x14ac:dyDescent="0.2">
      <c r="D4231" s="177"/>
    </row>
    <row r="4232" spans="4:4" x14ac:dyDescent="0.2">
      <c r="D4232" s="177"/>
    </row>
    <row r="4233" spans="4:4" x14ac:dyDescent="0.2">
      <c r="D4233" s="177"/>
    </row>
    <row r="4234" spans="4:4" x14ac:dyDescent="0.2">
      <c r="D4234" s="177"/>
    </row>
    <row r="4235" spans="4:4" x14ac:dyDescent="0.2">
      <c r="D4235" s="177"/>
    </row>
    <row r="4236" spans="4:4" x14ac:dyDescent="0.2">
      <c r="D4236" s="177"/>
    </row>
    <row r="4237" spans="4:4" x14ac:dyDescent="0.2">
      <c r="D4237" s="177"/>
    </row>
    <row r="4238" spans="4:4" x14ac:dyDescent="0.2">
      <c r="D4238" s="177"/>
    </row>
    <row r="4239" spans="4:4" x14ac:dyDescent="0.2">
      <c r="D4239" s="177"/>
    </row>
    <row r="4240" spans="4:4" x14ac:dyDescent="0.2">
      <c r="D4240" s="177"/>
    </row>
    <row r="4241" spans="4:4" x14ac:dyDescent="0.2">
      <c r="D4241" s="177"/>
    </row>
    <row r="4242" spans="4:4" x14ac:dyDescent="0.2">
      <c r="D4242" s="177"/>
    </row>
    <row r="4243" spans="4:4" x14ac:dyDescent="0.2">
      <c r="D4243" s="177"/>
    </row>
    <row r="4244" spans="4:4" x14ac:dyDescent="0.2">
      <c r="D4244" s="177"/>
    </row>
    <row r="4245" spans="4:4" x14ac:dyDescent="0.2">
      <c r="D4245" s="177"/>
    </row>
    <row r="4246" spans="4:4" x14ac:dyDescent="0.2">
      <c r="D4246" s="177"/>
    </row>
    <row r="4247" spans="4:4" x14ac:dyDescent="0.2">
      <c r="D4247" s="177"/>
    </row>
    <row r="4248" spans="4:4" x14ac:dyDescent="0.2">
      <c r="D4248" s="177"/>
    </row>
    <row r="4249" spans="4:4" x14ac:dyDescent="0.2">
      <c r="D4249" s="177"/>
    </row>
    <row r="4250" spans="4:4" x14ac:dyDescent="0.2">
      <c r="D4250" s="177"/>
    </row>
    <row r="4251" spans="4:4" x14ac:dyDescent="0.2">
      <c r="D4251" s="177"/>
    </row>
    <row r="4252" spans="4:4" x14ac:dyDescent="0.2">
      <c r="D4252" s="177"/>
    </row>
    <row r="4253" spans="4:4" x14ac:dyDescent="0.2">
      <c r="D4253" s="177"/>
    </row>
    <row r="4254" spans="4:4" x14ac:dyDescent="0.2">
      <c r="D4254" s="177"/>
    </row>
    <row r="4255" spans="4:4" x14ac:dyDescent="0.2">
      <c r="D4255" s="177"/>
    </row>
    <row r="4256" spans="4:4" x14ac:dyDescent="0.2">
      <c r="D4256" s="177"/>
    </row>
    <row r="4257" spans="4:4" x14ac:dyDescent="0.2">
      <c r="D4257" s="177"/>
    </row>
    <row r="4258" spans="4:4" x14ac:dyDescent="0.2">
      <c r="D4258" s="177"/>
    </row>
    <row r="4259" spans="4:4" x14ac:dyDescent="0.2">
      <c r="D4259" s="177"/>
    </row>
    <row r="4260" spans="4:4" x14ac:dyDescent="0.2">
      <c r="D4260" s="177"/>
    </row>
    <row r="4261" spans="4:4" x14ac:dyDescent="0.2">
      <c r="D4261" s="177"/>
    </row>
    <row r="4262" spans="4:4" x14ac:dyDescent="0.2">
      <c r="D4262" s="177"/>
    </row>
    <row r="4263" spans="4:4" x14ac:dyDescent="0.2">
      <c r="D4263" s="177"/>
    </row>
    <row r="4264" spans="4:4" x14ac:dyDescent="0.2">
      <c r="D4264" s="177"/>
    </row>
    <row r="4265" spans="4:4" x14ac:dyDescent="0.2">
      <c r="D4265" s="177"/>
    </row>
    <row r="4266" spans="4:4" x14ac:dyDescent="0.2">
      <c r="D4266" s="177"/>
    </row>
    <row r="4267" spans="4:4" x14ac:dyDescent="0.2">
      <c r="D4267" s="177"/>
    </row>
    <row r="4268" spans="4:4" x14ac:dyDescent="0.2">
      <c r="D4268" s="177"/>
    </row>
    <row r="4269" spans="4:4" x14ac:dyDescent="0.2">
      <c r="D4269" s="177"/>
    </row>
    <row r="4270" spans="4:4" x14ac:dyDescent="0.2">
      <c r="D4270" s="177"/>
    </row>
    <row r="4271" spans="4:4" x14ac:dyDescent="0.2">
      <c r="D4271" s="177"/>
    </row>
    <row r="4272" spans="4:4" x14ac:dyDescent="0.2">
      <c r="D4272" s="177"/>
    </row>
    <row r="4273" spans="4:4" x14ac:dyDescent="0.2">
      <c r="D4273" s="177"/>
    </row>
    <row r="4274" spans="4:4" x14ac:dyDescent="0.2">
      <c r="D4274" s="177"/>
    </row>
    <row r="4275" spans="4:4" x14ac:dyDescent="0.2">
      <c r="D4275" s="177"/>
    </row>
    <row r="4276" spans="4:4" x14ac:dyDescent="0.2">
      <c r="D4276" s="177"/>
    </row>
    <row r="4277" spans="4:4" x14ac:dyDescent="0.2">
      <c r="D4277" s="177"/>
    </row>
    <row r="4278" spans="4:4" x14ac:dyDescent="0.2">
      <c r="D4278" s="177"/>
    </row>
    <row r="4279" spans="4:4" x14ac:dyDescent="0.2">
      <c r="D4279" s="177"/>
    </row>
    <row r="4280" spans="4:4" x14ac:dyDescent="0.2">
      <c r="D4280" s="177"/>
    </row>
    <row r="4281" spans="4:4" x14ac:dyDescent="0.2">
      <c r="D4281" s="177"/>
    </row>
    <row r="4282" spans="4:4" x14ac:dyDescent="0.2">
      <c r="D4282" s="177"/>
    </row>
    <row r="4283" spans="4:4" x14ac:dyDescent="0.2">
      <c r="D4283" s="177"/>
    </row>
    <row r="4284" spans="4:4" x14ac:dyDescent="0.2">
      <c r="D4284" s="177"/>
    </row>
    <row r="4285" spans="4:4" x14ac:dyDescent="0.2">
      <c r="D4285" s="177"/>
    </row>
    <row r="4286" spans="4:4" x14ac:dyDescent="0.2">
      <c r="D4286" s="177"/>
    </row>
    <row r="4287" spans="4:4" x14ac:dyDescent="0.2">
      <c r="D4287" s="177"/>
    </row>
    <row r="4288" spans="4:4" x14ac:dyDescent="0.2">
      <c r="D4288" s="177"/>
    </row>
    <row r="4289" spans="4:4" x14ac:dyDescent="0.2">
      <c r="D4289" s="177"/>
    </row>
    <row r="4290" spans="4:4" x14ac:dyDescent="0.2">
      <c r="D4290" s="177"/>
    </row>
    <row r="4291" spans="4:4" x14ac:dyDescent="0.2">
      <c r="D4291" s="177"/>
    </row>
    <row r="4292" spans="4:4" x14ac:dyDescent="0.2">
      <c r="D4292" s="177"/>
    </row>
    <row r="4293" spans="4:4" x14ac:dyDescent="0.2">
      <c r="D4293" s="177"/>
    </row>
    <row r="4294" spans="4:4" x14ac:dyDescent="0.2">
      <c r="D4294" s="177"/>
    </row>
    <row r="4295" spans="4:4" x14ac:dyDescent="0.2">
      <c r="D4295" s="177"/>
    </row>
    <row r="4296" spans="4:4" x14ac:dyDescent="0.2">
      <c r="D4296" s="177"/>
    </row>
    <row r="4297" spans="4:4" x14ac:dyDescent="0.2">
      <c r="D4297" s="177"/>
    </row>
    <row r="4298" spans="4:4" x14ac:dyDescent="0.2">
      <c r="D4298" s="177"/>
    </row>
    <row r="4299" spans="4:4" x14ac:dyDescent="0.2">
      <c r="D4299" s="177"/>
    </row>
    <row r="4300" spans="4:4" x14ac:dyDescent="0.2">
      <c r="D4300" s="177"/>
    </row>
    <row r="4301" spans="4:4" x14ac:dyDescent="0.2">
      <c r="D4301" s="177"/>
    </row>
    <row r="4302" spans="4:4" x14ac:dyDescent="0.2">
      <c r="D4302" s="177"/>
    </row>
    <row r="4303" spans="4:4" x14ac:dyDescent="0.2">
      <c r="D4303" s="177"/>
    </row>
    <row r="4304" spans="4:4" x14ac:dyDescent="0.2">
      <c r="D4304" s="177"/>
    </row>
    <row r="4305" spans="4:4" x14ac:dyDescent="0.2">
      <c r="D4305" s="177"/>
    </row>
    <row r="4306" spans="4:4" x14ac:dyDescent="0.2">
      <c r="D4306" s="177"/>
    </row>
    <row r="4307" spans="4:4" x14ac:dyDescent="0.2">
      <c r="D4307" s="177"/>
    </row>
    <row r="4308" spans="4:4" x14ac:dyDescent="0.2">
      <c r="D4308" s="177"/>
    </row>
    <row r="4309" spans="4:4" x14ac:dyDescent="0.2">
      <c r="D4309" s="177"/>
    </row>
    <row r="4310" spans="4:4" x14ac:dyDescent="0.2">
      <c r="D4310" s="177"/>
    </row>
    <row r="4311" spans="4:4" x14ac:dyDescent="0.2">
      <c r="D4311" s="177"/>
    </row>
    <row r="4312" spans="4:4" x14ac:dyDescent="0.2">
      <c r="D4312" s="177"/>
    </row>
    <row r="4313" spans="4:4" x14ac:dyDescent="0.2">
      <c r="D4313" s="177"/>
    </row>
    <row r="4314" spans="4:4" x14ac:dyDescent="0.2">
      <c r="D4314" s="177"/>
    </row>
    <row r="4315" spans="4:4" x14ac:dyDescent="0.2">
      <c r="D4315" s="177"/>
    </row>
    <row r="4316" spans="4:4" x14ac:dyDescent="0.2">
      <c r="D4316" s="177"/>
    </row>
    <row r="4317" spans="4:4" x14ac:dyDescent="0.2">
      <c r="D4317" s="177"/>
    </row>
    <row r="4318" spans="4:4" x14ac:dyDescent="0.2">
      <c r="D4318" s="177"/>
    </row>
    <row r="4319" spans="4:4" x14ac:dyDescent="0.2">
      <c r="D4319" s="177"/>
    </row>
    <row r="4320" spans="4:4" x14ac:dyDescent="0.2">
      <c r="D4320" s="177"/>
    </row>
    <row r="4321" spans="4:4" x14ac:dyDescent="0.2">
      <c r="D4321" s="177"/>
    </row>
    <row r="4322" spans="4:4" x14ac:dyDescent="0.2">
      <c r="D4322" s="177"/>
    </row>
    <row r="4323" spans="4:4" x14ac:dyDescent="0.2">
      <c r="D4323" s="177"/>
    </row>
    <row r="4324" spans="4:4" x14ac:dyDescent="0.2">
      <c r="D4324" s="177"/>
    </row>
    <row r="4325" spans="4:4" x14ac:dyDescent="0.2">
      <c r="D4325" s="177"/>
    </row>
    <row r="4326" spans="4:4" x14ac:dyDescent="0.2">
      <c r="D4326" s="177"/>
    </row>
    <row r="4327" spans="4:4" x14ac:dyDescent="0.2">
      <c r="D4327" s="177"/>
    </row>
    <row r="4328" spans="4:4" x14ac:dyDescent="0.2">
      <c r="D4328" s="177"/>
    </row>
    <row r="4329" spans="4:4" x14ac:dyDescent="0.2">
      <c r="D4329" s="177"/>
    </row>
    <row r="4330" spans="4:4" x14ac:dyDescent="0.2">
      <c r="D4330" s="177"/>
    </row>
    <row r="4331" spans="4:4" x14ac:dyDescent="0.2">
      <c r="D4331" s="177"/>
    </row>
    <row r="4332" spans="4:4" x14ac:dyDescent="0.2">
      <c r="D4332" s="177"/>
    </row>
    <row r="4333" spans="4:4" x14ac:dyDescent="0.2">
      <c r="D4333" s="177"/>
    </row>
    <row r="4334" spans="4:4" x14ac:dyDescent="0.2">
      <c r="D4334" s="177"/>
    </row>
    <row r="4335" spans="4:4" x14ac:dyDescent="0.2">
      <c r="D4335" s="177"/>
    </row>
    <row r="4336" spans="4:4" x14ac:dyDescent="0.2">
      <c r="D4336" s="177"/>
    </row>
    <row r="4337" spans="4:4" x14ac:dyDescent="0.2">
      <c r="D4337" s="177"/>
    </row>
    <row r="4338" spans="4:4" x14ac:dyDescent="0.2">
      <c r="D4338" s="177"/>
    </row>
    <row r="4339" spans="4:4" x14ac:dyDescent="0.2">
      <c r="D4339" s="177"/>
    </row>
    <row r="4340" spans="4:4" x14ac:dyDescent="0.2">
      <c r="D4340" s="177"/>
    </row>
    <row r="4341" spans="4:4" x14ac:dyDescent="0.2">
      <c r="D4341" s="177"/>
    </row>
    <row r="4342" spans="4:4" x14ac:dyDescent="0.2">
      <c r="D4342" s="177"/>
    </row>
    <row r="4343" spans="4:4" x14ac:dyDescent="0.2">
      <c r="D4343" s="177"/>
    </row>
    <row r="4344" spans="4:4" x14ac:dyDescent="0.2">
      <c r="D4344" s="177"/>
    </row>
    <row r="4345" spans="4:4" x14ac:dyDescent="0.2">
      <c r="D4345" s="177"/>
    </row>
    <row r="4346" spans="4:4" x14ac:dyDescent="0.2">
      <c r="D4346" s="177"/>
    </row>
    <row r="4347" spans="4:4" x14ac:dyDescent="0.2">
      <c r="D4347" s="177"/>
    </row>
    <row r="4348" spans="4:4" x14ac:dyDescent="0.2">
      <c r="D4348" s="177"/>
    </row>
    <row r="4349" spans="4:4" x14ac:dyDescent="0.2">
      <c r="D4349" s="177"/>
    </row>
    <row r="4350" spans="4:4" x14ac:dyDescent="0.2">
      <c r="D4350" s="177"/>
    </row>
    <row r="4351" spans="4:4" x14ac:dyDescent="0.2">
      <c r="D4351" s="177"/>
    </row>
    <row r="4352" spans="4:4" x14ac:dyDescent="0.2">
      <c r="D4352" s="177"/>
    </row>
    <row r="4353" spans="4:4" x14ac:dyDescent="0.2">
      <c r="D4353" s="177"/>
    </row>
    <row r="4354" spans="4:4" x14ac:dyDescent="0.2">
      <c r="D4354" s="177"/>
    </row>
    <row r="4355" spans="4:4" x14ac:dyDescent="0.2">
      <c r="D4355" s="177"/>
    </row>
    <row r="4356" spans="4:4" x14ac:dyDescent="0.2">
      <c r="D4356" s="177"/>
    </row>
    <row r="4357" spans="4:4" x14ac:dyDescent="0.2">
      <c r="D4357" s="177"/>
    </row>
    <row r="4358" spans="4:4" x14ac:dyDescent="0.2">
      <c r="D4358" s="177"/>
    </row>
    <row r="4359" spans="4:4" x14ac:dyDescent="0.2">
      <c r="D4359" s="177"/>
    </row>
    <row r="4360" spans="4:4" x14ac:dyDescent="0.2">
      <c r="D4360" s="177"/>
    </row>
    <row r="4361" spans="4:4" x14ac:dyDescent="0.2">
      <c r="D4361" s="177"/>
    </row>
    <row r="4362" spans="4:4" x14ac:dyDescent="0.2">
      <c r="D4362" s="177"/>
    </row>
    <row r="4363" spans="4:4" x14ac:dyDescent="0.2">
      <c r="D4363" s="177"/>
    </row>
    <row r="4364" spans="4:4" x14ac:dyDescent="0.2">
      <c r="D4364" s="177"/>
    </row>
    <row r="4365" spans="4:4" x14ac:dyDescent="0.2">
      <c r="D4365" s="177"/>
    </row>
    <row r="4366" spans="4:4" x14ac:dyDescent="0.2">
      <c r="D4366" s="177"/>
    </row>
    <row r="4367" spans="4:4" x14ac:dyDescent="0.2">
      <c r="D4367" s="177"/>
    </row>
    <row r="4368" spans="4:4" x14ac:dyDescent="0.2">
      <c r="D4368" s="177"/>
    </row>
    <row r="4369" spans="4:4" x14ac:dyDescent="0.2">
      <c r="D4369" s="177"/>
    </row>
    <row r="4370" spans="4:4" x14ac:dyDescent="0.2">
      <c r="D4370" s="177"/>
    </row>
    <row r="4371" spans="4:4" x14ac:dyDescent="0.2">
      <c r="D4371" s="177"/>
    </row>
    <row r="4372" spans="4:4" x14ac:dyDescent="0.2">
      <c r="D4372" s="177"/>
    </row>
    <row r="4373" spans="4:4" x14ac:dyDescent="0.2">
      <c r="D4373" s="177"/>
    </row>
    <row r="4374" spans="4:4" x14ac:dyDescent="0.2">
      <c r="D4374" s="177"/>
    </row>
    <row r="4375" spans="4:4" x14ac:dyDescent="0.2">
      <c r="D4375" s="177"/>
    </row>
    <row r="4376" spans="4:4" x14ac:dyDescent="0.2">
      <c r="D4376" s="177"/>
    </row>
    <row r="4377" spans="4:4" x14ac:dyDescent="0.2">
      <c r="D4377" s="177"/>
    </row>
    <row r="4378" spans="4:4" x14ac:dyDescent="0.2">
      <c r="D4378" s="177"/>
    </row>
    <row r="4379" spans="4:4" x14ac:dyDescent="0.2">
      <c r="D4379" s="177"/>
    </row>
    <row r="4380" spans="4:4" x14ac:dyDescent="0.2">
      <c r="D4380" s="177"/>
    </row>
    <row r="4381" spans="4:4" x14ac:dyDescent="0.2">
      <c r="D4381" s="177"/>
    </row>
    <row r="4382" spans="4:4" x14ac:dyDescent="0.2">
      <c r="D4382" s="177"/>
    </row>
    <row r="4383" spans="4:4" x14ac:dyDescent="0.2">
      <c r="D4383" s="177"/>
    </row>
    <row r="4384" spans="4:4" x14ac:dyDescent="0.2">
      <c r="D4384" s="177"/>
    </row>
    <row r="4385" spans="4:4" x14ac:dyDescent="0.2">
      <c r="D4385" s="177"/>
    </row>
    <row r="4386" spans="4:4" x14ac:dyDescent="0.2">
      <c r="D4386" s="177"/>
    </row>
    <row r="4387" spans="4:4" x14ac:dyDescent="0.2">
      <c r="D4387" s="177"/>
    </row>
    <row r="4388" spans="4:4" x14ac:dyDescent="0.2">
      <c r="D4388" s="177"/>
    </row>
    <row r="4389" spans="4:4" x14ac:dyDescent="0.2">
      <c r="D4389" s="177"/>
    </row>
    <row r="4390" spans="4:4" x14ac:dyDescent="0.2">
      <c r="D4390" s="177"/>
    </row>
    <row r="4391" spans="4:4" x14ac:dyDescent="0.2">
      <c r="D4391" s="177"/>
    </row>
    <row r="4392" spans="4:4" x14ac:dyDescent="0.2">
      <c r="D4392" s="177"/>
    </row>
    <row r="4393" spans="4:4" x14ac:dyDescent="0.2">
      <c r="D4393" s="177"/>
    </row>
    <row r="4394" spans="4:4" x14ac:dyDescent="0.2">
      <c r="D4394" s="177"/>
    </row>
    <row r="4395" spans="4:4" x14ac:dyDescent="0.2">
      <c r="D4395" s="177"/>
    </row>
    <row r="4396" spans="4:4" x14ac:dyDescent="0.2">
      <c r="D4396" s="177"/>
    </row>
    <row r="4397" spans="4:4" x14ac:dyDescent="0.2">
      <c r="D4397" s="177"/>
    </row>
    <row r="4398" spans="4:4" x14ac:dyDescent="0.2">
      <c r="D4398" s="177"/>
    </row>
    <row r="4399" spans="4:4" x14ac:dyDescent="0.2">
      <c r="D4399" s="177"/>
    </row>
    <row r="4400" spans="4:4" x14ac:dyDescent="0.2">
      <c r="D4400" s="177"/>
    </row>
    <row r="4401" spans="4:4" x14ac:dyDescent="0.2">
      <c r="D4401" s="177"/>
    </row>
    <row r="4402" spans="4:4" x14ac:dyDescent="0.2">
      <c r="D4402" s="177"/>
    </row>
    <row r="4403" spans="4:4" x14ac:dyDescent="0.2">
      <c r="D4403" s="177"/>
    </row>
    <row r="4404" spans="4:4" x14ac:dyDescent="0.2">
      <c r="D4404" s="177"/>
    </row>
    <row r="4405" spans="4:4" x14ac:dyDescent="0.2">
      <c r="D4405" s="177"/>
    </row>
    <row r="4406" spans="4:4" x14ac:dyDescent="0.2">
      <c r="D4406" s="177"/>
    </row>
    <row r="4407" spans="4:4" x14ac:dyDescent="0.2">
      <c r="D4407" s="177"/>
    </row>
    <row r="4408" spans="4:4" x14ac:dyDescent="0.2">
      <c r="D4408" s="177"/>
    </row>
    <row r="4409" spans="4:4" x14ac:dyDescent="0.2">
      <c r="D4409" s="177"/>
    </row>
    <row r="4410" spans="4:4" x14ac:dyDescent="0.2">
      <c r="D4410" s="177"/>
    </row>
    <row r="4411" spans="4:4" x14ac:dyDescent="0.2">
      <c r="D4411" s="177"/>
    </row>
    <row r="4412" spans="4:4" x14ac:dyDescent="0.2">
      <c r="D4412" s="177"/>
    </row>
    <row r="4413" spans="4:4" x14ac:dyDescent="0.2">
      <c r="D4413" s="177"/>
    </row>
    <row r="4414" spans="4:4" x14ac:dyDescent="0.2">
      <c r="D4414" s="177"/>
    </row>
    <row r="4415" spans="4:4" x14ac:dyDescent="0.2">
      <c r="D4415" s="177"/>
    </row>
    <row r="4416" spans="4:4" x14ac:dyDescent="0.2">
      <c r="D4416" s="177"/>
    </row>
    <row r="4417" spans="4:4" x14ac:dyDescent="0.2">
      <c r="D4417" s="177"/>
    </row>
    <row r="4418" spans="4:4" x14ac:dyDescent="0.2">
      <c r="D4418" s="177"/>
    </row>
    <row r="4419" spans="4:4" x14ac:dyDescent="0.2">
      <c r="D4419" s="177"/>
    </row>
    <row r="4420" spans="4:4" x14ac:dyDescent="0.2">
      <c r="D4420" s="177"/>
    </row>
    <row r="4421" spans="4:4" x14ac:dyDescent="0.2">
      <c r="D4421" s="177"/>
    </row>
    <row r="4422" spans="4:4" x14ac:dyDescent="0.2">
      <c r="D4422" s="177"/>
    </row>
    <row r="4423" spans="4:4" x14ac:dyDescent="0.2">
      <c r="D4423" s="177"/>
    </row>
    <row r="4424" spans="4:4" x14ac:dyDescent="0.2">
      <c r="D4424" s="177"/>
    </row>
    <row r="4425" spans="4:4" x14ac:dyDescent="0.2">
      <c r="D4425" s="177"/>
    </row>
    <row r="4426" spans="4:4" x14ac:dyDescent="0.2">
      <c r="D4426" s="177"/>
    </row>
    <row r="4427" spans="4:4" x14ac:dyDescent="0.2">
      <c r="D4427" s="177"/>
    </row>
    <row r="4428" spans="4:4" x14ac:dyDescent="0.2">
      <c r="D4428" s="177"/>
    </row>
    <row r="4429" spans="4:4" x14ac:dyDescent="0.2">
      <c r="D4429" s="177"/>
    </row>
    <row r="4430" spans="4:4" x14ac:dyDescent="0.2">
      <c r="D4430" s="177"/>
    </row>
    <row r="4431" spans="4:4" x14ac:dyDescent="0.2">
      <c r="D4431" s="177"/>
    </row>
    <row r="4432" spans="4:4" x14ac:dyDescent="0.2">
      <c r="D4432" s="177"/>
    </row>
    <row r="4433" spans="4:4" x14ac:dyDescent="0.2">
      <c r="D4433" s="177"/>
    </row>
    <row r="4434" spans="4:4" x14ac:dyDescent="0.2">
      <c r="D4434" s="177"/>
    </row>
    <row r="4435" spans="4:4" x14ac:dyDescent="0.2">
      <c r="D4435" s="177"/>
    </row>
    <row r="4436" spans="4:4" x14ac:dyDescent="0.2">
      <c r="D4436" s="177"/>
    </row>
    <row r="4437" spans="4:4" x14ac:dyDescent="0.2">
      <c r="D4437" s="177"/>
    </row>
    <row r="4438" spans="4:4" x14ac:dyDescent="0.2">
      <c r="D4438" s="177"/>
    </row>
    <row r="4439" spans="4:4" x14ac:dyDescent="0.2">
      <c r="D4439" s="177"/>
    </row>
    <row r="4440" spans="4:4" x14ac:dyDescent="0.2">
      <c r="D4440" s="177"/>
    </row>
    <row r="4441" spans="4:4" x14ac:dyDescent="0.2">
      <c r="D4441" s="177"/>
    </row>
    <row r="4442" spans="4:4" x14ac:dyDescent="0.2">
      <c r="D4442" s="177"/>
    </row>
    <row r="4443" spans="4:4" x14ac:dyDescent="0.2">
      <c r="D4443" s="177"/>
    </row>
    <row r="4444" spans="4:4" x14ac:dyDescent="0.2">
      <c r="D4444" s="177"/>
    </row>
    <row r="4445" spans="4:4" x14ac:dyDescent="0.2">
      <c r="D4445" s="177"/>
    </row>
    <row r="4446" spans="4:4" x14ac:dyDescent="0.2">
      <c r="D4446" s="177"/>
    </row>
    <row r="4447" spans="4:4" x14ac:dyDescent="0.2">
      <c r="D4447" s="177"/>
    </row>
    <row r="4448" spans="4:4" x14ac:dyDescent="0.2">
      <c r="D4448" s="177"/>
    </row>
    <row r="4449" spans="4:4" x14ac:dyDescent="0.2">
      <c r="D4449" s="177"/>
    </row>
    <row r="4450" spans="4:4" x14ac:dyDescent="0.2">
      <c r="D4450" s="177"/>
    </row>
    <row r="4451" spans="4:4" x14ac:dyDescent="0.2">
      <c r="D4451" s="177"/>
    </row>
    <row r="4452" spans="4:4" x14ac:dyDescent="0.2">
      <c r="D4452" s="177"/>
    </row>
    <row r="4453" spans="4:4" x14ac:dyDescent="0.2">
      <c r="D4453" s="177"/>
    </row>
    <row r="4454" spans="4:4" x14ac:dyDescent="0.2">
      <c r="D4454" s="177"/>
    </row>
    <row r="4455" spans="4:4" x14ac:dyDescent="0.2">
      <c r="D4455" s="177"/>
    </row>
    <row r="4456" spans="4:4" x14ac:dyDescent="0.2">
      <c r="D4456" s="177"/>
    </row>
    <row r="4457" spans="4:4" x14ac:dyDescent="0.2">
      <c r="D4457" s="177"/>
    </row>
    <row r="4458" spans="4:4" x14ac:dyDescent="0.2">
      <c r="D4458" s="177"/>
    </row>
    <row r="4459" spans="4:4" x14ac:dyDescent="0.2">
      <c r="D4459" s="177"/>
    </row>
    <row r="4460" spans="4:4" x14ac:dyDescent="0.2">
      <c r="D4460" s="177"/>
    </row>
    <row r="4461" spans="4:4" x14ac:dyDescent="0.2">
      <c r="D4461" s="177"/>
    </row>
    <row r="4462" spans="4:4" x14ac:dyDescent="0.2">
      <c r="D4462" s="177"/>
    </row>
    <row r="4463" spans="4:4" x14ac:dyDescent="0.2">
      <c r="D4463" s="177"/>
    </row>
    <row r="4464" spans="4:4" x14ac:dyDescent="0.2">
      <c r="D4464" s="177"/>
    </row>
    <row r="4465" spans="4:4" x14ac:dyDescent="0.2">
      <c r="D4465" s="177"/>
    </row>
    <row r="4466" spans="4:4" x14ac:dyDescent="0.2">
      <c r="D4466" s="177"/>
    </row>
    <row r="4467" spans="4:4" x14ac:dyDescent="0.2">
      <c r="D4467" s="177"/>
    </row>
    <row r="4468" spans="4:4" x14ac:dyDescent="0.2">
      <c r="D4468" s="177"/>
    </row>
    <row r="4469" spans="4:4" x14ac:dyDescent="0.2">
      <c r="D4469" s="177"/>
    </row>
    <row r="4470" spans="4:4" x14ac:dyDescent="0.2">
      <c r="D4470" s="177"/>
    </row>
    <row r="4471" spans="4:4" x14ac:dyDescent="0.2">
      <c r="D4471" s="177"/>
    </row>
    <row r="4472" spans="4:4" x14ac:dyDescent="0.2">
      <c r="D4472" s="177"/>
    </row>
    <row r="4473" spans="4:4" x14ac:dyDescent="0.2">
      <c r="D4473" s="177"/>
    </row>
    <row r="4474" spans="4:4" x14ac:dyDescent="0.2">
      <c r="D4474" s="177"/>
    </row>
    <row r="4475" spans="4:4" x14ac:dyDescent="0.2">
      <c r="D4475" s="177"/>
    </row>
    <row r="4476" spans="4:4" x14ac:dyDescent="0.2">
      <c r="D4476" s="177"/>
    </row>
    <row r="4477" spans="4:4" x14ac:dyDescent="0.2">
      <c r="D4477" s="177"/>
    </row>
    <row r="4478" spans="4:4" x14ac:dyDescent="0.2">
      <c r="D4478" s="177"/>
    </row>
    <row r="4479" spans="4:4" x14ac:dyDescent="0.2">
      <c r="D4479" s="177"/>
    </row>
    <row r="4480" spans="4:4" x14ac:dyDescent="0.2">
      <c r="D4480" s="177"/>
    </row>
    <row r="4481" spans="4:4" x14ac:dyDescent="0.2">
      <c r="D4481" s="177"/>
    </row>
    <row r="4482" spans="4:4" x14ac:dyDescent="0.2">
      <c r="D4482" s="177"/>
    </row>
    <row r="4483" spans="4:4" x14ac:dyDescent="0.2">
      <c r="D4483" s="177"/>
    </row>
    <row r="4484" spans="4:4" x14ac:dyDescent="0.2">
      <c r="D4484" s="177"/>
    </row>
    <row r="4485" spans="4:4" x14ac:dyDescent="0.2">
      <c r="D4485" s="177"/>
    </row>
    <row r="4486" spans="4:4" x14ac:dyDescent="0.2">
      <c r="D4486" s="177"/>
    </row>
    <row r="4487" spans="4:4" x14ac:dyDescent="0.2">
      <c r="D4487" s="177"/>
    </row>
    <row r="4488" spans="4:4" x14ac:dyDescent="0.2">
      <c r="D4488" s="177"/>
    </row>
    <row r="4489" spans="4:4" x14ac:dyDescent="0.2">
      <c r="D4489" s="177"/>
    </row>
    <row r="4490" spans="4:4" x14ac:dyDescent="0.2">
      <c r="D4490" s="177"/>
    </row>
    <row r="4491" spans="4:4" x14ac:dyDescent="0.2">
      <c r="D4491" s="177"/>
    </row>
    <row r="4492" spans="4:4" x14ac:dyDescent="0.2">
      <c r="D4492" s="177"/>
    </row>
    <row r="4493" spans="4:4" x14ac:dyDescent="0.2">
      <c r="D4493" s="177"/>
    </row>
    <row r="4494" spans="4:4" x14ac:dyDescent="0.2">
      <c r="D4494" s="177"/>
    </row>
    <row r="4495" spans="4:4" x14ac:dyDescent="0.2">
      <c r="D4495" s="177"/>
    </row>
    <row r="4496" spans="4:4" x14ac:dyDescent="0.2">
      <c r="D4496" s="177"/>
    </row>
    <row r="4497" spans="4:4" x14ac:dyDescent="0.2">
      <c r="D4497" s="177"/>
    </row>
    <row r="4498" spans="4:4" x14ac:dyDescent="0.2">
      <c r="D4498" s="177"/>
    </row>
    <row r="4499" spans="4:4" x14ac:dyDescent="0.2">
      <c r="D4499" s="177"/>
    </row>
    <row r="4500" spans="4:4" x14ac:dyDescent="0.2">
      <c r="D4500" s="177"/>
    </row>
    <row r="4501" spans="4:4" x14ac:dyDescent="0.2">
      <c r="D4501" s="177"/>
    </row>
    <row r="4502" spans="4:4" x14ac:dyDescent="0.2">
      <c r="D4502" s="177"/>
    </row>
    <row r="4503" spans="4:4" x14ac:dyDescent="0.2">
      <c r="D4503" s="177"/>
    </row>
    <row r="4504" spans="4:4" x14ac:dyDescent="0.2">
      <c r="D4504" s="177"/>
    </row>
    <row r="4505" spans="4:4" x14ac:dyDescent="0.2">
      <c r="D4505" s="177"/>
    </row>
    <row r="4506" spans="4:4" x14ac:dyDescent="0.2">
      <c r="D4506" s="177"/>
    </row>
    <row r="4507" spans="4:4" x14ac:dyDescent="0.2">
      <c r="D4507" s="177"/>
    </row>
    <row r="4508" spans="4:4" x14ac:dyDescent="0.2">
      <c r="D4508" s="177"/>
    </row>
    <row r="4509" spans="4:4" x14ac:dyDescent="0.2">
      <c r="D4509" s="177"/>
    </row>
    <row r="4510" spans="4:4" x14ac:dyDescent="0.2">
      <c r="D4510" s="177"/>
    </row>
    <row r="4511" spans="4:4" x14ac:dyDescent="0.2">
      <c r="D4511" s="177"/>
    </row>
    <row r="4512" spans="4:4" x14ac:dyDescent="0.2">
      <c r="D4512" s="177"/>
    </row>
    <row r="4513" spans="4:4" x14ac:dyDescent="0.2">
      <c r="D4513" s="177"/>
    </row>
    <row r="4514" spans="4:4" x14ac:dyDescent="0.2">
      <c r="D4514" s="177"/>
    </row>
    <row r="4515" spans="4:4" x14ac:dyDescent="0.2">
      <c r="D4515" s="177"/>
    </row>
    <row r="4516" spans="4:4" x14ac:dyDescent="0.2">
      <c r="D4516" s="177"/>
    </row>
    <row r="4517" spans="4:4" x14ac:dyDescent="0.2">
      <c r="D4517" s="177"/>
    </row>
    <row r="4518" spans="4:4" x14ac:dyDescent="0.2">
      <c r="D4518" s="177"/>
    </row>
    <row r="4519" spans="4:4" x14ac:dyDescent="0.2">
      <c r="D4519" s="177"/>
    </row>
    <row r="4520" spans="4:4" x14ac:dyDescent="0.2">
      <c r="D4520" s="177"/>
    </row>
    <row r="4521" spans="4:4" x14ac:dyDescent="0.2">
      <c r="D4521" s="177"/>
    </row>
    <row r="4522" spans="4:4" x14ac:dyDescent="0.2">
      <c r="D4522" s="177"/>
    </row>
    <row r="4523" spans="4:4" x14ac:dyDescent="0.2">
      <c r="D4523" s="177"/>
    </row>
    <row r="4524" spans="4:4" x14ac:dyDescent="0.2">
      <c r="D4524" s="177"/>
    </row>
    <row r="4525" spans="4:4" x14ac:dyDescent="0.2">
      <c r="D4525" s="177"/>
    </row>
    <row r="4526" spans="4:4" x14ac:dyDescent="0.2">
      <c r="D4526" s="177"/>
    </row>
    <row r="4527" spans="4:4" x14ac:dyDescent="0.2">
      <c r="D4527" s="177"/>
    </row>
    <row r="4528" spans="4:4" x14ac:dyDescent="0.2">
      <c r="D4528" s="177"/>
    </row>
    <row r="4529" spans="4:4" x14ac:dyDescent="0.2">
      <c r="D4529" s="177"/>
    </row>
    <row r="4530" spans="4:4" x14ac:dyDescent="0.2">
      <c r="D4530" s="177"/>
    </row>
    <row r="4531" spans="4:4" x14ac:dyDescent="0.2">
      <c r="D4531" s="177"/>
    </row>
    <row r="4532" spans="4:4" x14ac:dyDescent="0.2">
      <c r="D4532" s="177"/>
    </row>
    <row r="4533" spans="4:4" x14ac:dyDescent="0.2">
      <c r="D4533" s="177"/>
    </row>
    <row r="4534" spans="4:4" x14ac:dyDescent="0.2">
      <c r="D4534" s="177"/>
    </row>
    <row r="4535" spans="4:4" x14ac:dyDescent="0.2">
      <c r="D4535" s="177"/>
    </row>
    <row r="4536" spans="4:4" x14ac:dyDescent="0.2">
      <c r="D4536" s="177"/>
    </row>
    <row r="4537" spans="4:4" x14ac:dyDescent="0.2">
      <c r="D4537" s="177"/>
    </row>
    <row r="4538" spans="4:4" x14ac:dyDescent="0.2">
      <c r="D4538" s="177"/>
    </row>
    <row r="4539" spans="4:4" x14ac:dyDescent="0.2">
      <c r="D4539" s="177"/>
    </row>
    <row r="4540" spans="4:4" x14ac:dyDescent="0.2">
      <c r="D4540" s="177"/>
    </row>
    <row r="4541" spans="4:4" x14ac:dyDescent="0.2">
      <c r="D4541" s="177"/>
    </row>
    <row r="4542" spans="4:4" x14ac:dyDescent="0.2">
      <c r="D4542" s="177"/>
    </row>
    <row r="4543" spans="4:4" x14ac:dyDescent="0.2">
      <c r="D4543" s="177"/>
    </row>
    <row r="4544" spans="4:4" x14ac:dyDescent="0.2">
      <c r="D4544" s="177"/>
    </row>
    <row r="4545" spans="4:4" x14ac:dyDescent="0.2">
      <c r="D4545" s="177"/>
    </row>
    <row r="4546" spans="4:4" x14ac:dyDescent="0.2">
      <c r="D4546" s="177"/>
    </row>
    <row r="4547" spans="4:4" x14ac:dyDescent="0.2">
      <c r="D4547" s="177"/>
    </row>
    <row r="4548" spans="4:4" x14ac:dyDescent="0.2">
      <c r="D4548" s="177"/>
    </row>
    <row r="4549" spans="4:4" x14ac:dyDescent="0.2">
      <c r="D4549" s="177"/>
    </row>
    <row r="4550" spans="4:4" x14ac:dyDescent="0.2">
      <c r="D4550" s="177"/>
    </row>
    <row r="4551" spans="4:4" x14ac:dyDescent="0.2">
      <c r="D4551" s="177"/>
    </row>
    <row r="4552" spans="4:4" x14ac:dyDescent="0.2">
      <c r="D4552" s="177"/>
    </row>
    <row r="4553" spans="4:4" x14ac:dyDescent="0.2">
      <c r="D4553" s="177"/>
    </row>
    <row r="4554" spans="4:4" x14ac:dyDescent="0.2">
      <c r="D4554" s="177"/>
    </row>
    <row r="4555" spans="4:4" x14ac:dyDescent="0.2">
      <c r="D4555" s="177"/>
    </row>
    <row r="4556" spans="4:4" x14ac:dyDescent="0.2">
      <c r="D4556" s="177"/>
    </row>
    <row r="4557" spans="4:4" x14ac:dyDescent="0.2">
      <c r="D4557" s="177"/>
    </row>
    <row r="4558" spans="4:4" x14ac:dyDescent="0.2">
      <c r="D4558" s="177"/>
    </row>
    <row r="4559" spans="4:4" x14ac:dyDescent="0.2">
      <c r="D4559" s="177"/>
    </row>
    <row r="4560" spans="4:4" x14ac:dyDescent="0.2">
      <c r="D4560" s="177"/>
    </row>
    <row r="4561" spans="4:4" x14ac:dyDescent="0.2">
      <c r="D4561" s="177"/>
    </row>
    <row r="4562" spans="4:4" x14ac:dyDescent="0.2">
      <c r="D4562" s="177"/>
    </row>
    <row r="4563" spans="4:4" x14ac:dyDescent="0.2">
      <c r="D4563" s="177"/>
    </row>
    <row r="4564" spans="4:4" x14ac:dyDescent="0.2">
      <c r="D4564" s="177"/>
    </row>
    <row r="4565" spans="4:4" x14ac:dyDescent="0.2">
      <c r="D4565" s="177"/>
    </row>
    <row r="4566" spans="4:4" x14ac:dyDescent="0.2">
      <c r="D4566" s="177"/>
    </row>
    <row r="4567" spans="4:4" x14ac:dyDescent="0.2">
      <c r="D4567" s="177"/>
    </row>
    <row r="4568" spans="4:4" x14ac:dyDescent="0.2">
      <c r="D4568" s="177"/>
    </row>
    <row r="4569" spans="4:4" x14ac:dyDescent="0.2">
      <c r="D4569" s="177"/>
    </row>
    <row r="4570" spans="4:4" x14ac:dyDescent="0.2">
      <c r="D4570" s="177"/>
    </row>
    <row r="4571" spans="4:4" x14ac:dyDescent="0.2">
      <c r="D4571" s="177"/>
    </row>
    <row r="4572" spans="4:4" x14ac:dyDescent="0.2">
      <c r="D4572" s="177"/>
    </row>
    <row r="4573" spans="4:4" x14ac:dyDescent="0.2">
      <c r="D4573" s="177"/>
    </row>
    <row r="4574" spans="4:4" x14ac:dyDescent="0.2">
      <c r="D4574" s="177"/>
    </row>
    <row r="4575" spans="4:4" x14ac:dyDescent="0.2">
      <c r="D4575" s="177"/>
    </row>
    <row r="4576" spans="4:4" x14ac:dyDescent="0.2">
      <c r="D4576" s="177"/>
    </row>
    <row r="4577" spans="4:4" x14ac:dyDescent="0.2">
      <c r="D4577" s="177"/>
    </row>
    <row r="4578" spans="4:4" x14ac:dyDescent="0.2">
      <c r="D4578" s="177"/>
    </row>
    <row r="4579" spans="4:4" x14ac:dyDescent="0.2">
      <c r="D4579" s="177"/>
    </row>
    <row r="4580" spans="4:4" x14ac:dyDescent="0.2">
      <c r="D4580" s="177"/>
    </row>
    <row r="4581" spans="4:4" x14ac:dyDescent="0.2">
      <c r="D4581" s="177"/>
    </row>
    <row r="4582" spans="4:4" x14ac:dyDescent="0.2">
      <c r="D4582" s="177"/>
    </row>
    <row r="4583" spans="4:4" x14ac:dyDescent="0.2">
      <c r="D4583" s="177"/>
    </row>
    <row r="4584" spans="4:4" x14ac:dyDescent="0.2">
      <c r="D4584" s="177"/>
    </row>
    <row r="4585" spans="4:4" x14ac:dyDescent="0.2">
      <c r="D4585" s="177"/>
    </row>
    <row r="4586" spans="4:4" x14ac:dyDescent="0.2">
      <c r="D4586" s="177"/>
    </row>
    <row r="4587" spans="4:4" x14ac:dyDescent="0.2">
      <c r="D4587" s="177"/>
    </row>
    <row r="4588" spans="4:4" x14ac:dyDescent="0.2">
      <c r="D4588" s="177"/>
    </row>
    <row r="4589" spans="4:4" x14ac:dyDescent="0.2">
      <c r="D4589" s="177"/>
    </row>
    <row r="4590" spans="4:4" x14ac:dyDescent="0.2">
      <c r="D4590" s="177"/>
    </row>
    <row r="4591" spans="4:4" x14ac:dyDescent="0.2">
      <c r="D4591" s="177"/>
    </row>
    <row r="4592" spans="4:4" x14ac:dyDescent="0.2">
      <c r="D4592" s="177"/>
    </row>
    <row r="4593" spans="4:4" x14ac:dyDescent="0.2">
      <c r="D4593" s="177"/>
    </row>
    <row r="4594" spans="4:4" x14ac:dyDescent="0.2">
      <c r="D4594" s="177"/>
    </row>
    <row r="4595" spans="4:4" x14ac:dyDescent="0.2">
      <c r="D4595" s="177"/>
    </row>
    <row r="4596" spans="4:4" x14ac:dyDescent="0.2">
      <c r="D4596" s="177"/>
    </row>
    <row r="4597" spans="4:4" x14ac:dyDescent="0.2">
      <c r="D4597" s="177"/>
    </row>
    <row r="4598" spans="4:4" x14ac:dyDescent="0.2">
      <c r="D4598" s="177"/>
    </row>
    <row r="4599" spans="4:4" x14ac:dyDescent="0.2">
      <c r="D4599" s="177"/>
    </row>
    <row r="4600" spans="4:4" x14ac:dyDescent="0.2">
      <c r="D4600" s="177"/>
    </row>
    <row r="4601" spans="4:4" x14ac:dyDescent="0.2">
      <c r="D4601" s="177"/>
    </row>
    <row r="4602" spans="4:4" x14ac:dyDescent="0.2">
      <c r="D4602" s="177"/>
    </row>
    <row r="4603" spans="4:4" x14ac:dyDescent="0.2">
      <c r="D4603" s="177"/>
    </row>
    <row r="4604" spans="4:4" x14ac:dyDescent="0.2">
      <c r="D4604" s="177"/>
    </row>
    <row r="4605" spans="4:4" x14ac:dyDescent="0.2">
      <c r="D4605" s="177"/>
    </row>
    <row r="4606" spans="4:4" x14ac:dyDescent="0.2">
      <c r="D4606" s="177"/>
    </row>
    <row r="4607" spans="4:4" x14ac:dyDescent="0.2">
      <c r="D4607" s="177"/>
    </row>
    <row r="4608" spans="4:4" x14ac:dyDescent="0.2">
      <c r="D4608" s="177"/>
    </row>
    <row r="4609" spans="4:4" x14ac:dyDescent="0.2">
      <c r="D4609" s="177"/>
    </row>
    <row r="4610" spans="4:4" x14ac:dyDescent="0.2">
      <c r="D4610" s="177"/>
    </row>
    <row r="4611" spans="4:4" x14ac:dyDescent="0.2">
      <c r="D4611" s="177"/>
    </row>
    <row r="4612" spans="4:4" x14ac:dyDescent="0.2">
      <c r="D4612" s="177"/>
    </row>
    <row r="4613" spans="4:4" x14ac:dyDescent="0.2">
      <c r="D4613" s="177"/>
    </row>
    <row r="4614" spans="4:4" x14ac:dyDescent="0.2">
      <c r="D4614" s="177"/>
    </row>
    <row r="4615" spans="4:4" x14ac:dyDescent="0.2">
      <c r="D4615" s="177"/>
    </row>
    <row r="4616" spans="4:4" x14ac:dyDescent="0.2">
      <c r="D4616" s="177"/>
    </row>
    <row r="4617" spans="4:4" x14ac:dyDescent="0.2">
      <c r="D4617" s="177"/>
    </row>
    <row r="4618" spans="4:4" x14ac:dyDescent="0.2">
      <c r="D4618" s="177"/>
    </row>
    <row r="4619" spans="4:4" x14ac:dyDescent="0.2">
      <c r="D4619" s="177"/>
    </row>
    <row r="4620" spans="4:4" x14ac:dyDescent="0.2">
      <c r="D4620" s="177"/>
    </row>
    <row r="4621" spans="4:4" x14ac:dyDescent="0.2">
      <c r="D4621" s="177"/>
    </row>
    <row r="4622" spans="4:4" x14ac:dyDescent="0.2">
      <c r="D4622" s="177"/>
    </row>
    <row r="4623" spans="4:4" x14ac:dyDescent="0.2">
      <c r="D4623" s="177"/>
    </row>
    <row r="4624" spans="4:4" x14ac:dyDescent="0.2">
      <c r="D4624" s="177"/>
    </row>
    <row r="4625" spans="4:4" x14ac:dyDescent="0.2">
      <c r="D4625" s="177"/>
    </row>
    <row r="4626" spans="4:4" x14ac:dyDescent="0.2">
      <c r="D4626" s="177"/>
    </row>
    <row r="4627" spans="4:4" x14ac:dyDescent="0.2">
      <c r="D4627" s="177"/>
    </row>
    <row r="4628" spans="4:4" x14ac:dyDescent="0.2">
      <c r="D4628" s="177"/>
    </row>
    <row r="4629" spans="4:4" x14ac:dyDescent="0.2">
      <c r="D4629" s="177"/>
    </row>
    <row r="4630" spans="4:4" x14ac:dyDescent="0.2">
      <c r="D4630" s="177"/>
    </row>
    <row r="4631" spans="4:4" x14ac:dyDescent="0.2">
      <c r="D4631" s="177"/>
    </row>
    <row r="4632" spans="4:4" x14ac:dyDescent="0.2">
      <c r="D4632" s="177"/>
    </row>
    <row r="4633" spans="4:4" x14ac:dyDescent="0.2">
      <c r="D4633" s="177"/>
    </row>
    <row r="4634" spans="4:4" x14ac:dyDescent="0.2">
      <c r="D4634" s="177"/>
    </row>
    <row r="4635" spans="4:4" x14ac:dyDescent="0.2">
      <c r="D4635" s="177"/>
    </row>
    <row r="4636" spans="4:4" x14ac:dyDescent="0.2">
      <c r="D4636" s="177"/>
    </row>
    <row r="4637" spans="4:4" x14ac:dyDescent="0.2">
      <c r="D4637" s="177"/>
    </row>
    <row r="4638" spans="4:4" x14ac:dyDescent="0.2">
      <c r="D4638" s="177"/>
    </row>
    <row r="4639" spans="4:4" x14ac:dyDescent="0.2">
      <c r="D4639" s="177"/>
    </row>
    <row r="4640" spans="4:4" x14ac:dyDescent="0.2">
      <c r="D4640" s="177"/>
    </row>
    <row r="4641" spans="4:4" x14ac:dyDescent="0.2">
      <c r="D4641" s="177"/>
    </row>
    <row r="4642" spans="4:4" x14ac:dyDescent="0.2">
      <c r="D4642" s="177"/>
    </row>
    <row r="4643" spans="4:4" x14ac:dyDescent="0.2">
      <c r="D4643" s="177"/>
    </row>
    <row r="4644" spans="4:4" x14ac:dyDescent="0.2">
      <c r="D4644" s="177"/>
    </row>
    <row r="4645" spans="4:4" x14ac:dyDescent="0.2">
      <c r="D4645" s="177"/>
    </row>
    <row r="4646" spans="4:4" x14ac:dyDescent="0.2">
      <c r="D4646" s="177"/>
    </row>
    <row r="4647" spans="4:4" x14ac:dyDescent="0.2">
      <c r="D4647" s="177"/>
    </row>
    <row r="4648" spans="4:4" x14ac:dyDescent="0.2">
      <c r="D4648" s="177"/>
    </row>
    <row r="4649" spans="4:4" x14ac:dyDescent="0.2">
      <c r="D4649" s="177"/>
    </row>
    <row r="4650" spans="4:4" x14ac:dyDescent="0.2">
      <c r="D4650" s="177"/>
    </row>
    <row r="4651" spans="4:4" x14ac:dyDescent="0.2">
      <c r="D4651" s="177"/>
    </row>
    <row r="4652" spans="4:4" x14ac:dyDescent="0.2">
      <c r="D4652" s="177"/>
    </row>
    <row r="4653" spans="4:4" x14ac:dyDescent="0.2">
      <c r="D4653" s="177"/>
    </row>
    <row r="4654" spans="4:4" x14ac:dyDescent="0.2">
      <c r="D4654" s="177"/>
    </row>
    <row r="4655" spans="4:4" x14ac:dyDescent="0.2">
      <c r="D4655" s="177"/>
    </row>
    <row r="4656" spans="4:4" x14ac:dyDescent="0.2">
      <c r="D4656" s="177"/>
    </row>
    <row r="4657" spans="4:4" x14ac:dyDescent="0.2">
      <c r="D4657" s="177"/>
    </row>
    <row r="4658" spans="4:4" x14ac:dyDescent="0.2">
      <c r="D4658" s="177"/>
    </row>
    <row r="4659" spans="4:4" x14ac:dyDescent="0.2">
      <c r="D4659" s="177"/>
    </row>
    <row r="4660" spans="4:4" x14ac:dyDescent="0.2">
      <c r="D4660" s="177"/>
    </row>
    <row r="4661" spans="4:4" x14ac:dyDescent="0.2">
      <c r="D4661" s="177"/>
    </row>
    <row r="4662" spans="4:4" x14ac:dyDescent="0.2">
      <c r="D4662" s="177"/>
    </row>
    <row r="4663" spans="4:4" x14ac:dyDescent="0.2">
      <c r="D4663" s="177"/>
    </row>
    <row r="4664" spans="4:4" x14ac:dyDescent="0.2">
      <c r="D4664" s="177"/>
    </row>
    <row r="4665" spans="4:4" x14ac:dyDescent="0.2">
      <c r="D4665" s="177"/>
    </row>
    <row r="4666" spans="4:4" x14ac:dyDescent="0.2">
      <c r="D4666" s="177"/>
    </row>
    <row r="4667" spans="4:4" x14ac:dyDescent="0.2">
      <c r="D4667" s="177"/>
    </row>
    <row r="4668" spans="4:4" x14ac:dyDescent="0.2">
      <c r="D4668" s="177"/>
    </row>
    <row r="4669" spans="4:4" x14ac:dyDescent="0.2">
      <c r="D4669" s="177"/>
    </row>
    <row r="4670" spans="4:4" x14ac:dyDescent="0.2">
      <c r="D4670" s="177"/>
    </row>
    <row r="4671" spans="4:4" x14ac:dyDescent="0.2">
      <c r="D4671" s="177"/>
    </row>
    <row r="4672" spans="4:4" x14ac:dyDescent="0.2">
      <c r="D4672" s="177"/>
    </row>
    <row r="4673" spans="4:4" x14ac:dyDescent="0.2">
      <c r="D4673" s="177"/>
    </row>
    <row r="4674" spans="4:4" x14ac:dyDescent="0.2">
      <c r="D4674" s="177"/>
    </row>
    <row r="4675" spans="4:4" x14ac:dyDescent="0.2">
      <c r="D4675" s="177"/>
    </row>
    <row r="4676" spans="4:4" x14ac:dyDescent="0.2">
      <c r="D4676" s="177"/>
    </row>
    <row r="4677" spans="4:4" x14ac:dyDescent="0.2">
      <c r="D4677" s="177"/>
    </row>
    <row r="4678" spans="4:4" x14ac:dyDescent="0.2">
      <c r="D4678" s="177"/>
    </row>
    <row r="4679" spans="4:4" x14ac:dyDescent="0.2">
      <c r="D4679" s="177"/>
    </row>
    <row r="4680" spans="4:4" x14ac:dyDescent="0.2">
      <c r="D4680" s="177"/>
    </row>
    <row r="4681" spans="4:4" x14ac:dyDescent="0.2">
      <c r="D4681" s="177"/>
    </row>
    <row r="4682" spans="4:4" x14ac:dyDescent="0.2">
      <c r="D4682" s="177"/>
    </row>
    <row r="4683" spans="4:4" x14ac:dyDescent="0.2">
      <c r="D4683" s="177"/>
    </row>
    <row r="4684" spans="4:4" x14ac:dyDescent="0.2">
      <c r="D4684" s="177"/>
    </row>
    <row r="4685" spans="4:4" x14ac:dyDescent="0.2">
      <c r="D4685" s="177"/>
    </row>
    <row r="4686" spans="4:4" x14ac:dyDescent="0.2">
      <c r="D4686" s="177"/>
    </row>
    <row r="4687" spans="4:4" x14ac:dyDescent="0.2">
      <c r="D4687" s="177"/>
    </row>
    <row r="4688" spans="4:4" x14ac:dyDescent="0.2">
      <c r="D4688" s="177"/>
    </row>
    <row r="4689" spans="4:4" x14ac:dyDescent="0.2">
      <c r="D4689" s="177"/>
    </row>
    <row r="4690" spans="4:4" x14ac:dyDescent="0.2">
      <c r="D4690" s="177"/>
    </row>
    <row r="4691" spans="4:4" x14ac:dyDescent="0.2">
      <c r="D4691" s="177"/>
    </row>
    <row r="4692" spans="4:4" x14ac:dyDescent="0.2">
      <c r="D4692" s="177"/>
    </row>
    <row r="4693" spans="4:4" x14ac:dyDescent="0.2">
      <c r="D4693" s="177"/>
    </row>
    <row r="4694" spans="4:4" x14ac:dyDescent="0.2">
      <c r="D4694" s="177"/>
    </row>
    <row r="4695" spans="4:4" x14ac:dyDescent="0.2">
      <c r="D4695" s="177"/>
    </row>
    <row r="4696" spans="4:4" x14ac:dyDescent="0.2">
      <c r="D4696" s="177"/>
    </row>
    <row r="4697" spans="4:4" x14ac:dyDescent="0.2">
      <c r="D4697" s="177"/>
    </row>
    <row r="4698" spans="4:4" x14ac:dyDescent="0.2">
      <c r="D4698" s="177"/>
    </row>
    <row r="4699" spans="4:4" x14ac:dyDescent="0.2">
      <c r="D4699" s="177"/>
    </row>
    <row r="4700" spans="4:4" x14ac:dyDescent="0.2">
      <c r="D4700" s="177"/>
    </row>
    <row r="4701" spans="4:4" x14ac:dyDescent="0.2">
      <c r="D4701" s="177"/>
    </row>
    <row r="4702" spans="4:4" x14ac:dyDescent="0.2">
      <c r="D4702" s="177"/>
    </row>
    <row r="4703" spans="4:4" x14ac:dyDescent="0.2">
      <c r="D4703" s="177"/>
    </row>
    <row r="4704" spans="4:4" x14ac:dyDescent="0.2">
      <c r="D4704" s="177"/>
    </row>
    <row r="4705" spans="4:4" x14ac:dyDescent="0.2">
      <c r="D4705" s="177"/>
    </row>
    <row r="4706" spans="4:4" x14ac:dyDescent="0.2">
      <c r="D4706" s="177"/>
    </row>
    <row r="4707" spans="4:4" x14ac:dyDescent="0.2">
      <c r="D4707" s="177"/>
    </row>
    <row r="4708" spans="4:4" x14ac:dyDescent="0.2">
      <c r="D4708" s="177"/>
    </row>
    <row r="4709" spans="4:4" x14ac:dyDescent="0.2">
      <c r="D4709" s="177"/>
    </row>
    <row r="4710" spans="4:4" x14ac:dyDescent="0.2">
      <c r="D4710" s="177"/>
    </row>
    <row r="4711" spans="4:4" x14ac:dyDescent="0.2">
      <c r="D4711" s="177"/>
    </row>
    <row r="4712" spans="4:4" x14ac:dyDescent="0.2">
      <c r="D4712" s="177"/>
    </row>
    <row r="4713" spans="4:4" x14ac:dyDescent="0.2">
      <c r="D4713" s="177"/>
    </row>
    <row r="4714" spans="4:4" x14ac:dyDescent="0.2">
      <c r="D4714" s="177"/>
    </row>
    <row r="4715" spans="4:4" x14ac:dyDescent="0.2">
      <c r="D4715" s="177"/>
    </row>
    <row r="4716" spans="4:4" x14ac:dyDescent="0.2">
      <c r="D4716" s="177"/>
    </row>
    <row r="4717" spans="4:4" x14ac:dyDescent="0.2">
      <c r="D4717" s="177"/>
    </row>
    <row r="4718" spans="4:4" x14ac:dyDescent="0.2">
      <c r="D4718" s="177"/>
    </row>
    <row r="4719" spans="4:4" x14ac:dyDescent="0.2">
      <c r="D4719" s="177"/>
    </row>
    <row r="4720" spans="4:4" x14ac:dyDescent="0.2">
      <c r="D4720" s="177"/>
    </row>
    <row r="4721" spans="4:4" x14ac:dyDescent="0.2">
      <c r="D4721" s="177"/>
    </row>
    <row r="4722" spans="4:4" x14ac:dyDescent="0.2">
      <c r="D4722" s="177"/>
    </row>
    <row r="4723" spans="4:4" x14ac:dyDescent="0.2">
      <c r="D4723" s="177"/>
    </row>
    <row r="4724" spans="4:4" x14ac:dyDescent="0.2">
      <c r="D4724" s="177"/>
    </row>
    <row r="4725" spans="4:4" x14ac:dyDescent="0.2">
      <c r="D4725" s="177"/>
    </row>
    <row r="4726" spans="4:4" x14ac:dyDescent="0.2">
      <c r="D4726" s="177"/>
    </row>
    <row r="4727" spans="4:4" x14ac:dyDescent="0.2">
      <c r="D4727" s="177"/>
    </row>
    <row r="4728" spans="4:4" x14ac:dyDescent="0.2">
      <c r="D4728" s="177"/>
    </row>
    <row r="4729" spans="4:4" x14ac:dyDescent="0.2">
      <c r="D4729" s="177"/>
    </row>
    <row r="4730" spans="4:4" x14ac:dyDescent="0.2">
      <c r="D4730" s="177"/>
    </row>
    <row r="4731" spans="4:4" x14ac:dyDescent="0.2">
      <c r="D4731" s="177"/>
    </row>
    <row r="4732" spans="4:4" x14ac:dyDescent="0.2">
      <c r="D4732" s="177"/>
    </row>
    <row r="4733" spans="4:4" x14ac:dyDescent="0.2">
      <c r="D4733" s="177"/>
    </row>
    <row r="4734" spans="4:4" x14ac:dyDescent="0.2">
      <c r="D4734" s="177"/>
    </row>
    <row r="4735" spans="4:4" x14ac:dyDescent="0.2">
      <c r="D4735" s="177"/>
    </row>
    <row r="4736" spans="4:4" x14ac:dyDescent="0.2">
      <c r="D4736" s="177"/>
    </row>
    <row r="4737" spans="4:4" x14ac:dyDescent="0.2">
      <c r="D4737" s="177"/>
    </row>
    <row r="4738" spans="4:4" x14ac:dyDescent="0.2">
      <c r="D4738" s="177"/>
    </row>
    <row r="4739" spans="4:4" x14ac:dyDescent="0.2">
      <c r="D4739" s="177"/>
    </row>
    <row r="4740" spans="4:4" x14ac:dyDescent="0.2">
      <c r="D4740" s="177"/>
    </row>
    <row r="4741" spans="4:4" x14ac:dyDescent="0.2">
      <c r="D4741" s="177"/>
    </row>
    <row r="4742" spans="4:4" x14ac:dyDescent="0.2">
      <c r="D4742" s="177"/>
    </row>
    <row r="4743" spans="4:4" x14ac:dyDescent="0.2">
      <c r="D4743" s="177"/>
    </row>
    <row r="4744" spans="4:4" x14ac:dyDescent="0.2">
      <c r="D4744" s="177"/>
    </row>
    <row r="4745" spans="4:4" x14ac:dyDescent="0.2">
      <c r="D4745" s="177"/>
    </row>
    <row r="4746" spans="4:4" x14ac:dyDescent="0.2">
      <c r="D4746" s="177"/>
    </row>
    <row r="4747" spans="4:4" x14ac:dyDescent="0.2">
      <c r="D4747" s="177"/>
    </row>
    <row r="4748" spans="4:4" x14ac:dyDescent="0.2">
      <c r="D4748" s="177"/>
    </row>
    <row r="4749" spans="4:4" x14ac:dyDescent="0.2">
      <c r="D4749" s="177"/>
    </row>
    <row r="4750" spans="4:4" x14ac:dyDescent="0.2">
      <c r="D4750" s="177"/>
    </row>
    <row r="4751" spans="4:4" x14ac:dyDescent="0.2">
      <c r="D4751" s="177"/>
    </row>
    <row r="4752" spans="4:4" x14ac:dyDescent="0.2">
      <c r="D4752" s="177"/>
    </row>
    <row r="4753" spans="4:4" x14ac:dyDescent="0.2">
      <c r="D4753" s="177"/>
    </row>
    <row r="4754" spans="4:4" x14ac:dyDescent="0.2">
      <c r="D4754" s="177"/>
    </row>
    <row r="4755" spans="4:4" x14ac:dyDescent="0.2">
      <c r="D4755" s="177"/>
    </row>
    <row r="4756" spans="4:4" x14ac:dyDescent="0.2">
      <c r="D4756" s="177"/>
    </row>
    <row r="4757" spans="4:4" x14ac:dyDescent="0.2">
      <c r="D4757" s="177"/>
    </row>
    <row r="4758" spans="4:4" x14ac:dyDescent="0.2">
      <c r="D4758" s="177"/>
    </row>
    <row r="4759" spans="4:4" x14ac:dyDescent="0.2">
      <c r="D4759" s="177"/>
    </row>
    <row r="4760" spans="4:4" x14ac:dyDescent="0.2">
      <c r="D4760" s="177"/>
    </row>
    <row r="4761" spans="4:4" x14ac:dyDescent="0.2">
      <c r="D4761" s="177"/>
    </row>
    <row r="4762" spans="4:4" x14ac:dyDescent="0.2">
      <c r="D4762" s="177"/>
    </row>
    <row r="4763" spans="4:4" x14ac:dyDescent="0.2">
      <c r="D4763" s="177"/>
    </row>
    <row r="4764" spans="4:4" x14ac:dyDescent="0.2">
      <c r="D4764" s="177"/>
    </row>
    <row r="4765" spans="4:4" x14ac:dyDescent="0.2">
      <c r="D4765" s="177"/>
    </row>
    <row r="4766" spans="4:4" x14ac:dyDescent="0.2">
      <c r="D4766" s="177"/>
    </row>
    <row r="4767" spans="4:4" x14ac:dyDescent="0.2">
      <c r="D4767" s="177"/>
    </row>
    <row r="4768" spans="4:4" x14ac:dyDescent="0.2">
      <c r="D4768" s="177"/>
    </row>
    <row r="4769" spans="4:4" x14ac:dyDescent="0.2">
      <c r="D4769" s="177"/>
    </row>
    <row r="4770" spans="4:4" x14ac:dyDescent="0.2">
      <c r="D4770" s="177"/>
    </row>
    <row r="4771" spans="4:4" x14ac:dyDescent="0.2">
      <c r="D4771" s="177"/>
    </row>
    <row r="4772" spans="4:4" x14ac:dyDescent="0.2">
      <c r="D4772" s="177"/>
    </row>
    <row r="4773" spans="4:4" x14ac:dyDescent="0.2">
      <c r="D4773" s="177"/>
    </row>
    <row r="4774" spans="4:4" x14ac:dyDescent="0.2">
      <c r="D4774" s="177"/>
    </row>
    <row r="4775" spans="4:4" x14ac:dyDescent="0.2">
      <c r="D4775" s="177"/>
    </row>
    <row r="4776" spans="4:4" x14ac:dyDescent="0.2">
      <c r="D4776" s="177"/>
    </row>
    <row r="4777" spans="4:4" x14ac:dyDescent="0.2">
      <c r="D4777" s="177"/>
    </row>
    <row r="4778" spans="4:4" x14ac:dyDescent="0.2">
      <c r="D4778" s="177"/>
    </row>
    <row r="4779" spans="4:4" x14ac:dyDescent="0.2">
      <c r="D4779" s="177"/>
    </row>
    <row r="4780" spans="4:4" x14ac:dyDescent="0.2">
      <c r="D4780" s="177"/>
    </row>
    <row r="4781" spans="4:4" x14ac:dyDescent="0.2">
      <c r="D4781" s="177"/>
    </row>
    <row r="4782" spans="4:4" x14ac:dyDescent="0.2">
      <c r="D4782" s="177"/>
    </row>
    <row r="4783" spans="4:4" x14ac:dyDescent="0.2">
      <c r="D4783" s="177"/>
    </row>
    <row r="4784" spans="4:4" x14ac:dyDescent="0.2">
      <c r="D4784" s="177"/>
    </row>
    <row r="4785" spans="4:4" x14ac:dyDescent="0.2">
      <c r="D4785" s="177"/>
    </row>
    <row r="4786" spans="4:4" x14ac:dyDescent="0.2">
      <c r="D4786" s="177"/>
    </row>
    <row r="4787" spans="4:4" x14ac:dyDescent="0.2">
      <c r="D4787" s="177"/>
    </row>
    <row r="4788" spans="4:4" x14ac:dyDescent="0.2">
      <c r="D4788" s="177"/>
    </row>
    <row r="4789" spans="4:4" x14ac:dyDescent="0.2">
      <c r="D4789" s="177"/>
    </row>
    <row r="4790" spans="4:4" x14ac:dyDescent="0.2">
      <c r="D4790" s="177"/>
    </row>
    <row r="4791" spans="4:4" x14ac:dyDescent="0.2">
      <c r="D4791" s="177"/>
    </row>
    <row r="4792" spans="4:4" x14ac:dyDescent="0.2">
      <c r="D4792" s="177"/>
    </row>
    <row r="4793" spans="4:4" x14ac:dyDescent="0.2">
      <c r="D4793" s="177"/>
    </row>
    <row r="4794" spans="4:4" x14ac:dyDescent="0.2">
      <c r="D4794" s="177"/>
    </row>
    <row r="4795" spans="4:4" x14ac:dyDescent="0.2">
      <c r="D4795" s="177"/>
    </row>
    <row r="4796" spans="4:4" x14ac:dyDescent="0.2">
      <c r="D4796" s="177"/>
    </row>
    <row r="4797" spans="4:4" x14ac:dyDescent="0.2">
      <c r="D4797" s="177"/>
    </row>
    <row r="4798" spans="4:4" x14ac:dyDescent="0.2">
      <c r="D4798" s="177"/>
    </row>
    <row r="4799" spans="4:4" x14ac:dyDescent="0.2">
      <c r="D4799" s="177"/>
    </row>
    <row r="4800" spans="4:4" x14ac:dyDescent="0.2">
      <c r="D4800" s="177"/>
    </row>
    <row r="4801" spans="4:4" x14ac:dyDescent="0.2">
      <c r="D4801" s="177"/>
    </row>
    <row r="4802" spans="4:4" x14ac:dyDescent="0.2">
      <c r="D4802" s="177"/>
    </row>
    <row r="4803" spans="4:4" x14ac:dyDescent="0.2">
      <c r="D4803" s="177"/>
    </row>
    <row r="4804" spans="4:4" x14ac:dyDescent="0.2">
      <c r="D4804" s="177"/>
    </row>
    <row r="4805" spans="4:4" x14ac:dyDescent="0.2">
      <c r="D4805" s="177"/>
    </row>
    <row r="4806" spans="4:4" x14ac:dyDescent="0.2">
      <c r="D4806" s="177"/>
    </row>
    <row r="4807" spans="4:4" x14ac:dyDescent="0.2">
      <c r="D4807" s="177"/>
    </row>
    <row r="4808" spans="4:4" x14ac:dyDescent="0.2">
      <c r="D4808" s="177"/>
    </row>
    <row r="4809" spans="4:4" x14ac:dyDescent="0.2">
      <c r="D4809" s="177"/>
    </row>
    <row r="4810" spans="4:4" x14ac:dyDescent="0.2">
      <c r="D4810" s="177"/>
    </row>
    <row r="4811" spans="4:4" x14ac:dyDescent="0.2">
      <c r="D4811" s="177"/>
    </row>
    <row r="4812" spans="4:4" x14ac:dyDescent="0.2">
      <c r="D4812" s="177"/>
    </row>
    <row r="4813" spans="4:4" x14ac:dyDescent="0.2">
      <c r="D4813" s="177"/>
    </row>
    <row r="4814" spans="4:4" x14ac:dyDescent="0.2">
      <c r="D4814" s="177"/>
    </row>
    <row r="4815" spans="4:4" x14ac:dyDescent="0.2">
      <c r="D4815" s="177"/>
    </row>
    <row r="4816" spans="4:4" x14ac:dyDescent="0.2">
      <c r="D4816" s="177"/>
    </row>
    <row r="4817" spans="4:4" x14ac:dyDescent="0.2">
      <c r="D4817" s="177"/>
    </row>
    <row r="4818" spans="4:4" x14ac:dyDescent="0.2">
      <c r="D4818" s="177"/>
    </row>
    <row r="4819" spans="4:4" x14ac:dyDescent="0.2">
      <c r="D4819" s="177"/>
    </row>
    <row r="4820" spans="4:4" x14ac:dyDescent="0.2">
      <c r="D4820" s="177"/>
    </row>
    <row r="4821" spans="4:4" x14ac:dyDescent="0.2">
      <c r="D4821" s="177"/>
    </row>
    <row r="4822" spans="4:4" x14ac:dyDescent="0.2">
      <c r="D4822" s="177"/>
    </row>
    <row r="4823" spans="4:4" x14ac:dyDescent="0.2">
      <c r="D4823" s="177"/>
    </row>
    <row r="4824" spans="4:4" x14ac:dyDescent="0.2">
      <c r="D4824" s="177"/>
    </row>
    <row r="4825" spans="4:4" x14ac:dyDescent="0.2">
      <c r="D4825" s="177"/>
    </row>
    <row r="4826" spans="4:4" x14ac:dyDescent="0.2">
      <c r="D4826" s="177"/>
    </row>
    <row r="4827" spans="4:4" x14ac:dyDescent="0.2">
      <c r="D4827" s="177"/>
    </row>
    <row r="4828" spans="4:4" x14ac:dyDescent="0.2">
      <c r="D4828" s="177"/>
    </row>
    <row r="4829" spans="4:4" x14ac:dyDescent="0.2">
      <c r="D4829" s="177"/>
    </row>
    <row r="4830" spans="4:4" x14ac:dyDescent="0.2">
      <c r="D4830" s="177"/>
    </row>
    <row r="4831" spans="4:4" x14ac:dyDescent="0.2">
      <c r="D4831" s="177"/>
    </row>
    <row r="4832" spans="4:4" x14ac:dyDescent="0.2">
      <c r="D4832" s="177"/>
    </row>
    <row r="4833" spans="4:4" x14ac:dyDescent="0.2">
      <c r="D4833" s="177"/>
    </row>
    <row r="4834" spans="4:4" x14ac:dyDescent="0.2">
      <c r="D4834" s="177"/>
    </row>
    <row r="4835" spans="4:4" x14ac:dyDescent="0.2">
      <c r="D4835" s="177"/>
    </row>
    <row r="4836" spans="4:4" x14ac:dyDescent="0.2">
      <c r="D4836" s="177"/>
    </row>
    <row r="4837" spans="4:4" x14ac:dyDescent="0.2">
      <c r="D4837" s="177"/>
    </row>
    <row r="4838" spans="4:4" x14ac:dyDescent="0.2">
      <c r="D4838" s="177"/>
    </row>
    <row r="4839" spans="4:4" x14ac:dyDescent="0.2">
      <c r="D4839" s="177"/>
    </row>
    <row r="4840" spans="4:4" x14ac:dyDescent="0.2">
      <c r="D4840" s="177"/>
    </row>
    <row r="4841" spans="4:4" x14ac:dyDescent="0.2">
      <c r="D4841" s="177"/>
    </row>
    <row r="4842" spans="4:4" x14ac:dyDescent="0.2">
      <c r="D4842" s="177"/>
    </row>
    <row r="4843" spans="4:4" x14ac:dyDescent="0.2">
      <c r="D4843" s="177"/>
    </row>
    <row r="4844" spans="4:4" x14ac:dyDescent="0.2">
      <c r="D4844" s="177"/>
    </row>
    <row r="4845" spans="4:4" x14ac:dyDescent="0.2">
      <c r="D4845" s="177"/>
    </row>
    <row r="4846" spans="4:4" x14ac:dyDescent="0.2">
      <c r="D4846" s="177"/>
    </row>
    <row r="4847" spans="4:4" x14ac:dyDescent="0.2">
      <c r="D4847" s="177"/>
    </row>
    <row r="4848" spans="4:4" x14ac:dyDescent="0.2">
      <c r="D4848" s="177"/>
    </row>
    <row r="4849" spans="4:4" x14ac:dyDescent="0.2">
      <c r="D4849" s="177"/>
    </row>
    <row r="4850" spans="4:4" x14ac:dyDescent="0.2">
      <c r="D4850" s="177"/>
    </row>
    <row r="4851" spans="4:4" x14ac:dyDescent="0.2">
      <c r="D4851" s="177"/>
    </row>
    <row r="4852" spans="4:4" x14ac:dyDescent="0.2">
      <c r="D4852" s="177"/>
    </row>
    <row r="4853" spans="4:4" x14ac:dyDescent="0.2">
      <c r="D4853" s="177"/>
    </row>
    <row r="4854" spans="4:4" x14ac:dyDescent="0.2">
      <c r="D4854" s="177"/>
    </row>
    <row r="4855" spans="4:4" x14ac:dyDescent="0.2">
      <c r="D4855" s="177"/>
    </row>
    <row r="4856" spans="4:4" x14ac:dyDescent="0.2">
      <c r="D4856" s="177"/>
    </row>
    <row r="4857" spans="4:4" x14ac:dyDescent="0.2">
      <c r="D4857" s="177"/>
    </row>
    <row r="4858" spans="4:4" x14ac:dyDescent="0.2">
      <c r="D4858" s="177"/>
    </row>
    <row r="4859" spans="4:4" x14ac:dyDescent="0.2">
      <c r="D4859" s="177"/>
    </row>
    <row r="4860" spans="4:4" x14ac:dyDescent="0.2">
      <c r="D4860" s="177"/>
    </row>
    <row r="4861" spans="4:4" x14ac:dyDescent="0.2">
      <c r="D4861" s="177"/>
    </row>
    <row r="4862" spans="4:4" x14ac:dyDescent="0.2">
      <c r="D4862" s="177"/>
    </row>
    <row r="4863" spans="4:4" x14ac:dyDescent="0.2">
      <c r="D4863" s="177"/>
    </row>
    <row r="4864" spans="4:4" x14ac:dyDescent="0.2">
      <c r="D4864" s="177"/>
    </row>
    <row r="4865" spans="4:4" x14ac:dyDescent="0.2">
      <c r="D4865" s="177"/>
    </row>
    <row r="4866" spans="4:4" x14ac:dyDescent="0.2">
      <c r="D4866" s="177"/>
    </row>
    <row r="4867" spans="4:4" x14ac:dyDescent="0.2">
      <c r="D4867" s="177"/>
    </row>
    <row r="4868" spans="4:4" x14ac:dyDescent="0.2">
      <c r="D4868" s="177"/>
    </row>
    <row r="4869" spans="4:4" x14ac:dyDescent="0.2">
      <c r="D4869" s="177"/>
    </row>
    <row r="4870" spans="4:4" x14ac:dyDescent="0.2">
      <c r="D4870" s="177"/>
    </row>
    <row r="4871" spans="4:4" x14ac:dyDescent="0.2">
      <c r="D4871" s="177"/>
    </row>
    <row r="4872" spans="4:4" x14ac:dyDescent="0.2">
      <c r="D4872" s="177"/>
    </row>
    <row r="4873" spans="4:4" x14ac:dyDescent="0.2">
      <c r="D4873" s="177"/>
    </row>
    <row r="4874" spans="4:4" x14ac:dyDescent="0.2">
      <c r="D4874" s="177"/>
    </row>
    <row r="4875" spans="4:4" x14ac:dyDescent="0.2">
      <c r="D4875" s="177"/>
    </row>
    <row r="4876" spans="4:4" x14ac:dyDescent="0.2">
      <c r="D4876" s="177"/>
    </row>
    <row r="4877" spans="4:4" x14ac:dyDescent="0.2">
      <c r="D4877" s="177"/>
    </row>
    <row r="4878" spans="4:4" x14ac:dyDescent="0.2">
      <c r="D4878" s="177"/>
    </row>
    <row r="4879" spans="4:4" x14ac:dyDescent="0.2">
      <c r="D4879" s="177"/>
    </row>
    <row r="4880" spans="4:4" x14ac:dyDescent="0.2">
      <c r="D4880" s="177"/>
    </row>
    <row r="4881" spans="4:4" x14ac:dyDescent="0.2">
      <c r="D4881" s="177"/>
    </row>
    <row r="4882" spans="4:4" x14ac:dyDescent="0.2">
      <c r="D4882" s="177"/>
    </row>
    <row r="4883" spans="4:4" x14ac:dyDescent="0.2">
      <c r="D4883" s="177"/>
    </row>
    <row r="4884" spans="4:4" x14ac:dyDescent="0.2">
      <c r="D4884" s="177"/>
    </row>
    <row r="4885" spans="4:4" x14ac:dyDescent="0.2">
      <c r="D4885" s="177"/>
    </row>
    <row r="4886" spans="4:4" x14ac:dyDescent="0.2">
      <c r="D4886" s="177"/>
    </row>
    <row r="4887" spans="4:4" x14ac:dyDescent="0.2">
      <c r="D4887" s="177"/>
    </row>
    <row r="4888" spans="4:4" x14ac:dyDescent="0.2">
      <c r="D4888" s="177"/>
    </row>
    <row r="4889" spans="4:4" x14ac:dyDescent="0.2">
      <c r="D4889" s="177"/>
    </row>
    <row r="4890" spans="4:4" x14ac:dyDescent="0.2">
      <c r="D4890" s="177"/>
    </row>
    <row r="4891" spans="4:4" x14ac:dyDescent="0.2">
      <c r="D4891" s="177"/>
    </row>
    <row r="4892" spans="4:4" x14ac:dyDescent="0.2">
      <c r="D4892" s="177"/>
    </row>
    <row r="4893" spans="4:4" x14ac:dyDescent="0.2">
      <c r="D4893" s="177"/>
    </row>
    <row r="4894" spans="4:4" x14ac:dyDescent="0.2">
      <c r="D4894" s="177"/>
    </row>
    <row r="4895" spans="4:4" x14ac:dyDescent="0.2">
      <c r="D4895" s="177"/>
    </row>
    <row r="4896" spans="4:4" x14ac:dyDescent="0.2">
      <c r="D4896" s="177"/>
    </row>
    <row r="4897" spans="4:4" x14ac:dyDescent="0.2">
      <c r="D4897" s="177"/>
    </row>
    <row r="4898" spans="4:4" x14ac:dyDescent="0.2">
      <c r="D4898" s="177"/>
    </row>
    <row r="4899" spans="4:4" x14ac:dyDescent="0.2">
      <c r="D4899" s="177"/>
    </row>
    <row r="4900" spans="4:4" x14ac:dyDescent="0.2">
      <c r="D4900" s="177"/>
    </row>
    <row r="4901" spans="4:4" x14ac:dyDescent="0.2">
      <c r="D4901" s="177"/>
    </row>
    <row r="4902" spans="4:4" x14ac:dyDescent="0.2">
      <c r="D4902" s="177"/>
    </row>
    <row r="4903" spans="4:4" x14ac:dyDescent="0.2">
      <c r="D4903" s="177"/>
    </row>
    <row r="4904" spans="4:4" x14ac:dyDescent="0.2">
      <c r="D4904" s="177"/>
    </row>
    <row r="4905" spans="4:4" x14ac:dyDescent="0.2">
      <c r="D4905" s="177"/>
    </row>
    <row r="4906" spans="4:4" x14ac:dyDescent="0.2">
      <c r="D4906" s="177"/>
    </row>
    <row r="4907" spans="4:4" x14ac:dyDescent="0.2">
      <c r="D4907" s="177"/>
    </row>
    <row r="4908" spans="4:4" x14ac:dyDescent="0.2">
      <c r="D4908" s="177"/>
    </row>
    <row r="4909" spans="4:4" x14ac:dyDescent="0.2">
      <c r="D4909" s="177"/>
    </row>
    <row r="4910" spans="4:4" x14ac:dyDescent="0.2">
      <c r="D4910" s="177"/>
    </row>
    <row r="4911" spans="4:4" x14ac:dyDescent="0.2">
      <c r="D4911" s="177"/>
    </row>
    <row r="4912" spans="4:4" x14ac:dyDescent="0.2">
      <c r="D4912" s="177"/>
    </row>
    <row r="4913" spans="4:4" x14ac:dyDescent="0.2">
      <c r="D4913" s="177"/>
    </row>
    <row r="4914" spans="4:4" x14ac:dyDescent="0.2">
      <c r="D4914" s="177"/>
    </row>
    <row r="4915" spans="4:4" x14ac:dyDescent="0.2">
      <c r="D4915" s="177"/>
    </row>
    <row r="4916" spans="4:4" x14ac:dyDescent="0.2">
      <c r="D4916" s="177"/>
    </row>
    <row r="4917" spans="4:4" x14ac:dyDescent="0.2">
      <c r="D4917" s="177"/>
    </row>
    <row r="4918" spans="4:4" x14ac:dyDescent="0.2">
      <c r="D4918" s="177"/>
    </row>
    <row r="4919" spans="4:4" x14ac:dyDescent="0.2">
      <c r="D4919" s="177"/>
    </row>
    <row r="4920" spans="4:4" x14ac:dyDescent="0.2">
      <c r="D4920" s="177"/>
    </row>
    <row r="4921" spans="4:4" x14ac:dyDescent="0.2">
      <c r="D4921" s="177"/>
    </row>
    <row r="4922" spans="4:4" x14ac:dyDescent="0.2">
      <c r="D4922" s="177"/>
    </row>
    <row r="4923" spans="4:4" x14ac:dyDescent="0.2">
      <c r="D4923" s="177"/>
    </row>
    <row r="4924" spans="4:4" x14ac:dyDescent="0.2">
      <c r="D4924" s="177"/>
    </row>
    <row r="4925" spans="4:4" x14ac:dyDescent="0.2">
      <c r="D4925" s="177"/>
    </row>
    <row r="4926" spans="4:4" x14ac:dyDescent="0.2">
      <c r="D4926" s="177"/>
    </row>
    <row r="4927" spans="4:4" x14ac:dyDescent="0.2">
      <c r="D4927" s="177"/>
    </row>
    <row r="4928" spans="4:4" x14ac:dyDescent="0.2">
      <c r="D4928" s="177"/>
    </row>
    <row r="4929" spans="4:4" x14ac:dyDescent="0.2">
      <c r="D4929" s="177"/>
    </row>
    <row r="4930" spans="4:4" x14ac:dyDescent="0.2">
      <c r="D4930" s="177"/>
    </row>
    <row r="4931" spans="4:4" x14ac:dyDescent="0.2">
      <c r="D4931" s="177"/>
    </row>
    <row r="4932" spans="4:4" x14ac:dyDescent="0.2">
      <c r="D4932" s="177"/>
    </row>
    <row r="4933" spans="4:4" x14ac:dyDescent="0.2">
      <c r="D4933" s="177"/>
    </row>
    <row r="4934" spans="4:4" x14ac:dyDescent="0.2">
      <c r="D4934" s="177"/>
    </row>
    <row r="4935" spans="4:4" x14ac:dyDescent="0.2">
      <c r="D4935" s="177"/>
    </row>
    <row r="4936" spans="4:4" x14ac:dyDescent="0.2">
      <c r="D4936" s="177"/>
    </row>
    <row r="4937" spans="4:4" x14ac:dyDescent="0.2">
      <c r="D4937" s="177"/>
    </row>
    <row r="4938" spans="4:4" x14ac:dyDescent="0.2">
      <c r="D4938" s="177"/>
    </row>
    <row r="4939" spans="4:4" x14ac:dyDescent="0.2">
      <c r="D4939" s="177"/>
    </row>
    <row r="4940" spans="4:4" x14ac:dyDescent="0.2">
      <c r="D4940" s="177"/>
    </row>
    <row r="4941" spans="4:4" x14ac:dyDescent="0.2">
      <c r="D4941" s="177"/>
    </row>
    <row r="4942" spans="4:4" x14ac:dyDescent="0.2">
      <c r="D4942" s="177"/>
    </row>
    <row r="4943" spans="4:4" x14ac:dyDescent="0.2">
      <c r="D4943" s="177"/>
    </row>
    <row r="4944" spans="4:4" x14ac:dyDescent="0.2">
      <c r="D4944" s="177"/>
    </row>
    <row r="4945" spans="4:4" x14ac:dyDescent="0.2">
      <c r="D4945" s="177"/>
    </row>
    <row r="4946" spans="4:4" x14ac:dyDescent="0.2">
      <c r="D4946" s="177"/>
    </row>
    <row r="4947" spans="4:4" x14ac:dyDescent="0.2">
      <c r="D4947" s="177"/>
    </row>
    <row r="4948" spans="4:4" x14ac:dyDescent="0.2">
      <c r="D4948" s="177"/>
    </row>
    <row r="4949" spans="4:4" x14ac:dyDescent="0.2">
      <c r="D4949" s="177"/>
    </row>
    <row r="4950" spans="4:4" x14ac:dyDescent="0.2">
      <c r="D4950" s="177"/>
    </row>
    <row r="4951" spans="4:4" x14ac:dyDescent="0.2">
      <c r="D4951" s="177"/>
    </row>
    <row r="4952" spans="4:4" x14ac:dyDescent="0.2">
      <c r="D4952" s="177"/>
    </row>
    <row r="4953" spans="4:4" x14ac:dyDescent="0.2">
      <c r="D4953" s="177"/>
    </row>
    <row r="4954" spans="4:4" x14ac:dyDescent="0.2">
      <c r="D4954" s="177"/>
    </row>
    <row r="4955" spans="4:4" x14ac:dyDescent="0.2">
      <c r="D4955" s="177"/>
    </row>
    <row r="4956" spans="4:4" x14ac:dyDescent="0.2">
      <c r="D4956" s="177"/>
    </row>
    <row r="4957" spans="4:4" x14ac:dyDescent="0.2">
      <c r="D4957" s="177"/>
    </row>
    <row r="4958" spans="4:4" x14ac:dyDescent="0.2">
      <c r="D4958" s="177"/>
    </row>
    <row r="4959" spans="4:4" x14ac:dyDescent="0.2">
      <c r="D4959" s="177"/>
    </row>
    <row r="4960" spans="4:4" x14ac:dyDescent="0.2">
      <c r="D4960" s="177"/>
    </row>
    <row r="4961" spans="4:4" x14ac:dyDescent="0.2">
      <c r="D4961" s="177"/>
    </row>
    <row r="4962" spans="4:4" x14ac:dyDescent="0.2">
      <c r="D4962" s="177"/>
    </row>
    <row r="4963" spans="4:4" x14ac:dyDescent="0.2">
      <c r="D4963" s="177"/>
    </row>
    <row r="4964" spans="4:4" x14ac:dyDescent="0.2">
      <c r="D4964" s="177"/>
    </row>
    <row r="4965" spans="4:4" x14ac:dyDescent="0.2">
      <c r="D4965" s="177"/>
    </row>
    <row r="4966" spans="4:4" x14ac:dyDescent="0.2">
      <c r="D4966" s="177"/>
    </row>
    <row r="4967" spans="4:4" x14ac:dyDescent="0.2">
      <c r="D4967" s="177"/>
    </row>
    <row r="4968" spans="4:4" x14ac:dyDescent="0.2">
      <c r="D4968" s="177"/>
    </row>
    <row r="4969" spans="4:4" x14ac:dyDescent="0.2">
      <c r="D4969" s="177"/>
    </row>
    <row r="4970" spans="4:4" x14ac:dyDescent="0.2">
      <c r="D4970" s="177"/>
    </row>
    <row r="4971" spans="4:4" x14ac:dyDescent="0.2">
      <c r="D4971" s="177"/>
    </row>
    <row r="4972" spans="4:4" x14ac:dyDescent="0.2">
      <c r="D4972" s="177"/>
    </row>
    <row r="4973" spans="4:4" x14ac:dyDescent="0.2">
      <c r="D4973" s="177"/>
    </row>
    <row r="4974" spans="4:4" x14ac:dyDescent="0.2">
      <c r="D4974" s="177"/>
    </row>
    <row r="4975" spans="4:4" x14ac:dyDescent="0.2">
      <c r="D4975" s="177"/>
    </row>
    <row r="4976" spans="4:4" x14ac:dyDescent="0.2">
      <c r="D4976" s="177"/>
    </row>
    <row r="4977" spans="4:4" x14ac:dyDescent="0.2">
      <c r="D4977" s="177"/>
    </row>
    <row r="4978" spans="4:4" x14ac:dyDescent="0.2">
      <c r="D4978" s="177"/>
    </row>
    <row r="4979" spans="4:4" x14ac:dyDescent="0.2">
      <c r="D4979" s="177"/>
    </row>
    <row r="4980" spans="4:4" x14ac:dyDescent="0.2">
      <c r="D4980" s="177"/>
    </row>
    <row r="4981" spans="4:4" x14ac:dyDescent="0.2">
      <c r="D4981" s="177"/>
    </row>
    <row r="4982" spans="4:4" x14ac:dyDescent="0.2">
      <c r="D4982" s="177"/>
    </row>
    <row r="4983" spans="4:4" x14ac:dyDescent="0.2">
      <c r="D4983" s="177"/>
    </row>
    <row r="4984" spans="4:4" x14ac:dyDescent="0.2">
      <c r="D4984" s="177"/>
    </row>
    <row r="4985" spans="4:4" x14ac:dyDescent="0.2">
      <c r="D4985" s="177"/>
    </row>
    <row r="4986" spans="4:4" x14ac:dyDescent="0.2">
      <c r="D4986" s="177"/>
    </row>
    <row r="4987" spans="4:4" x14ac:dyDescent="0.2">
      <c r="D4987" s="177"/>
    </row>
    <row r="4988" spans="4:4" x14ac:dyDescent="0.2">
      <c r="D4988" s="177"/>
    </row>
    <row r="4989" spans="4:4" x14ac:dyDescent="0.2">
      <c r="D4989" s="177"/>
    </row>
    <row r="4990" spans="4:4" x14ac:dyDescent="0.2">
      <c r="D4990" s="177"/>
    </row>
    <row r="4991" spans="4:4" x14ac:dyDescent="0.2">
      <c r="D4991" s="177"/>
    </row>
    <row r="4992" spans="4:4" x14ac:dyDescent="0.2">
      <c r="D4992" s="177"/>
    </row>
    <row r="4993" spans="4:4" x14ac:dyDescent="0.2">
      <c r="D4993" s="177"/>
    </row>
    <row r="4994" spans="4:4" x14ac:dyDescent="0.2">
      <c r="D4994" s="177"/>
    </row>
    <row r="4995" spans="4:4" x14ac:dyDescent="0.2">
      <c r="D4995" s="177"/>
    </row>
    <row r="4996" spans="4:4" x14ac:dyDescent="0.2">
      <c r="D4996" s="177"/>
    </row>
    <row r="4997" spans="4:4" x14ac:dyDescent="0.2">
      <c r="D4997" s="177"/>
    </row>
    <row r="4998" spans="4:4" x14ac:dyDescent="0.2">
      <c r="D4998" s="177"/>
    </row>
    <row r="4999" spans="4:4" x14ac:dyDescent="0.2">
      <c r="D4999" s="177"/>
    </row>
    <row r="5000" spans="4:4" x14ac:dyDescent="0.2">
      <c r="D5000" s="177"/>
    </row>
  </sheetData>
  <sheetProtection password="918B" sheet="1"/>
  <mergeCells count="147">
    <mergeCell ref="B356:G356"/>
    <mergeCell ref="B357:G357"/>
    <mergeCell ref="C359:G359"/>
    <mergeCell ref="B338:G338"/>
    <mergeCell ref="B339:G339"/>
    <mergeCell ref="F344:G344"/>
    <mergeCell ref="B345:G345"/>
    <mergeCell ref="C347:G347"/>
    <mergeCell ref="F355:G355"/>
    <mergeCell ref="B318:G318"/>
    <mergeCell ref="B320:G320"/>
    <mergeCell ref="B321:G321"/>
    <mergeCell ref="B323:G323"/>
    <mergeCell ref="B328:G328"/>
    <mergeCell ref="B333:G333"/>
    <mergeCell ref="B307:G307"/>
    <mergeCell ref="B308:G308"/>
    <mergeCell ref="F313:G313"/>
    <mergeCell ref="B314:G314"/>
    <mergeCell ref="B315:G315"/>
    <mergeCell ref="B317:G317"/>
    <mergeCell ref="B293:G293"/>
    <mergeCell ref="B294:G294"/>
    <mergeCell ref="B299:G299"/>
    <mergeCell ref="B300:G300"/>
    <mergeCell ref="B305:G305"/>
    <mergeCell ref="B306:G306"/>
    <mergeCell ref="B274:G274"/>
    <mergeCell ref="B276:G276"/>
    <mergeCell ref="B277:G277"/>
    <mergeCell ref="B279:G279"/>
    <mergeCell ref="B282:G282"/>
    <mergeCell ref="B284:G284"/>
    <mergeCell ref="B265:G265"/>
    <mergeCell ref="B267:G267"/>
    <mergeCell ref="B268:G268"/>
    <mergeCell ref="C270:G270"/>
    <mergeCell ref="B271:G271"/>
    <mergeCell ref="B272:G272"/>
    <mergeCell ref="B248:G248"/>
    <mergeCell ref="B254:G254"/>
    <mergeCell ref="B255:G255"/>
    <mergeCell ref="B256:G256"/>
    <mergeCell ref="F262:G262"/>
    <mergeCell ref="B263:G263"/>
    <mergeCell ref="B214:G214"/>
    <mergeCell ref="C216:G216"/>
    <mergeCell ref="B218:G218"/>
    <mergeCell ref="C220:G220"/>
    <mergeCell ref="B241:G241"/>
    <mergeCell ref="B242:G242"/>
    <mergeCell ref="B186:G186"/>
    <mergeCell ref="C188:G188"/>
    <mergeCell ref="C190:G190"/>
    <mergeCell ref="B193:G193"/>
    <mergeCell ref="B195:G195"/>
    <mergeCell ref="B203:G203"/>
    <mergeCell ref="B176:G176"/>
    <mergeCell ref="B177:G177"/>
    <mergeCell ref="C179:G179"/>
    <mergeCell ref="B181:G181"/>
    <mergeCell ref="B182:G182"/>
    <mergeCell ref="C184:G184"/>
    <mergeCell ref="B165:G165"/>
    <mergeCell ref="B166:G166"/>
    <mergeCell ref="C168:G168"/>
    <mergeCell ref="B171:G171"/>
    <mergeCell ref="B172:G172"/>
    <mergeCell ref="C174:G174"/>
    <mergeCell ref="B154:G154"/>
    <mergeCell ref="B155:G155"/>
    <mergeCell ref="C157:G157"/>
    <mergeCell ref="B159:G159"/>
    <mergeCell ref="B160:G160"/>
    <mergeCell ref="C162:G162"/>
    <mergeCell ref="B144:G144"/>
    <mergeCell ref="B145:G145"/>
    <mergeCell ref="C147:G147"/>
    <mergeCell ref="B149:G149"/>
    <mergeCell ref="B150:G150"/>
    <mergeCell ref="C152:G152"/>
    <mergeCell ref="B134:G134"/>
    <mergeCell ref="B135:G135"/>
    <mergeCell ref="C137:G137"/>
    <mergeCell ref="B139:G139"/>
    <mergeCell ref="B140:G140"/>
    <mergeCell ref="C142:G142"/>
    <mergeCell ref="C121:G121"/>
    <mergeCell ref="C122:G122"/>
    <mergeCell ref="C125:G125"/>
    <mergeCell ref="C126:G126"/>
    <mergeCell ref="C130:G130"/>
    <mergeCell ref="C131:G131"/>
    <mergeCell ref="B107:G107"/>
    <mergeCell ref="B111:G111"/>
    <mergeCell ref="C113:G113"/>
    <mergeCell ref="C114:G114"/>
    <mergeCell ref="C117:G117"/>
    <mergeCell ref="C118:G118"/>
    <mergeCell ref="B95:G95"/>
    <mergeCell ref="B96:G96"/>
    <mergeCell ref="B97:G97"/>
    <mergeCell ref="F102:G102"/>
    <mergeCell ref="B103:G103"/>
    <mergeCell ref="B105:G105"/>
    <mergeCell ref="B78:G78"/>
    <mergeCell ref="B79:G79"/>
    <mergeCell ref="B82:G82"/>
    <mergeCell ref="B84:G84"/>
    <mergeCell ref="B85:G85"/>
    <mergeCell ref="B90:G90"/>
    <mergeCell ref="F69:G69"/>
    <mergeCell ref="B70:G70"/>
    <mergeCell ref="C72:G72"/>
    <mergeCell ref="B73:G73"/>
    <mergeCell ref="C75:G75"/>
    <mergeCell ref="C77:G77"/>
    <mergeCell ref="B51:G51"/>
    <mergeCell ref="B52:G52"/>
    <mergeCell ref="B57:G57"/>
    <mergeCell ref="B62:G62"/>
    <mergeCell ref="B63:G63"/>
    <mergeCell ref="B64:G64"/>
    <mergeCell ref="B37:G37"/>
    <mergeCell ref="B38:G38"/>
    <mergeCell ref="B39:G39"/>
    <mergeCell ref="C41:G41"/>
    <mergeCell ref="B43:G43"/>
    <mergeCell ref="C45:G45"/>
    <mergeCell ref="B23:G23"/>
    <mergeCell ref="B28:G28"/>
    <mergeCell ref="B29:G29"/>
    <mergeCell ref="B30:G30"/>
    <mergeCell ref="B31:G31"/>
    <mergeCell ref="F36:G36"/>
    <mergeCell ref="B13:G13"/>
    <mergeCell ref="B15:G15"/>
    <mergeCell ref="B16:G16"/>
    <mergeCell ref="F20:G20"/>
    <mergeCell ref="B21:G21"/>
    <mergeCell ref="B22:G22"/>
    <mergeCell ref="A1:G1"/>
    <mergeCell ref="C7:G7"/>
    <mergeCell ref="F8:G8"/>
    <mergeCell ref="B9:G9"/>
    <mergeCell ref="B10:G10"/>
    <mergeCell ref="B12:G12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20</vt:i4>
      </vt:variant>
    </vt:vector>
  </HeadingPairs>
  <TitlesOfParts>
    <vt:vector size="28" baseType="lpstr">
      <vt:lpstr>Uchazeč</vt:lpstr>
      <vt:lpstr>Stavba</vt:lpstr>
      <vt:lpstr>VzorObjekt</vt:lpstr>
      <vt:lpstr>VzorPolozky</vt:lpstr>
      <vt:lpstr>Rekapitulace Objekt D11</vt:lpstr>
      <vt:lpstr>D11 A.00 Pol</vt:lpstr>
      <vt:lpstr>Rekapitulace Objekt D141</vt:lpstr>
      <vt:lpstr>D141 A.00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'D11 A.00 Pol'!Oblast_tisku</vt:lpstr>
      <vt:lpstr>'D141 A.00 Pol'!Oblast_tisku</vt:lpstr>
      <vt:lpstr>'Rekapitulace Objekt D11'!Oblast_tisku</vt:lpstr>
      <vt:lpstr>'Rekapitulace Objekt D141'!Oblast_tisku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Linecek</dc:creator>
  <cp:lastModifiedBy>Linecek</cp:lastModifiedBy>
  <cp:lastPrinted>2012-06-29T07:38:16Z</cp:lastPrinted>
  <dcterms:created xsi:type="dcterms:W3CDTF">2009-04-08T07:15:50Z</dcterms:created>
  <dcterms:modified xsi:type="dcterms:W3CDTF">2024-01-04T12:45:16Z</dcterms:modified>
</cp:coreProperties>
</file>