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5000"/>
  </bookViews>
  <sheets>
    <sheet name="Náklady" sheetId="2" r:id="rId1"/>
    <sheet name="Položky" sheetId="1" r:id="rId2"/>
  </sheets>
  <calcPr calcId="125725"/>
</workbook>
</file>

<file path=xl/calcChain.xml><?xml version="1.0" encoding="utf-8"?>
<calcChain xmlns="http://schemas.openxmlformats.org/spreadsheetml/2006/main">
  <c r="G26" i="1"/>
  <c r="G33"/>
  <c r="G39"/>
  <c r="G45"/>
  <c r="G51"/>
  <c r="G56"/>
  <c r="G62"/>
  <c r="G68"/>
  <c r="G74"/>
  <c r="G80"/>
  <c r="G86"/>
  <c r="G91"/>
  <c r="G98"/>
  <c r="G103"/>
  <c r="G109"/>
  <c r="G108" s="1"/>
  <c r="G114"/>
  <c r="G116"/>
  <c r="G119"/>
  <c r="G118" s="1"/>
  <c r="G124"/>
  <c r="G126"/>
  <c r="G128"/>
  <c r="G130"/>
  <c r="G132"/>
  <c r="G134"/>
  <c r="G136"/>
  <c r="G138"/>
  <c r="G140"/>
  <c r="G142"/>
  <c r="G144"/>
  <c r="G146"/>
  <c r="G148"/>
  <c r="G150"/>
  <c r="G152"/>
  <c r="G154"/>
  <c r="G156"/>
  <c r="G158"/>
  <c r="G160"/>
  <c r="G163"/>
  <c r="G165"/>
  <c r="G167"/>
  <c r="G203"/>
  <c r="G200"/>
  <c r="G197"/>
  <c r="G195"/>
  <c r="G193"/>
  <c r="G190"/>
  <c r="G23" i="2"/>
  <c r="G21"/>
  <c r="G18"/>
  <c r="G15"/>
  <c r="G12"/>
  <c r="G9"/>
  <c r="G8" s="1"/>
  <c r="G26" s="1"/>
  <c r="G185" i="1"/>
  <c r="G184" s="1"/>
  <c r="G182"/>
  <c r="G181" s="1"/>
  <c r="G179"/>
  <c r="G177"/>
  <c r="G175"/>
  <c r="G173"/>
  <c r="G171"/>
  <c r="G169"/>
  <c r="G97" l="1"/>
  <c r="G85"/>
  <c r="G25"/>
  <c r="G113"/>
  <c r="G123"/>
  <c r="G162"/>
  <c r="G145"/>
  <c r="G189"/>
  <c r="G206" l="1"/>
</calcChain>
</file>

<file path=xl/sharedStrings.xml><?xml version="1.0" encoding="utf-8"?>
<sst xmlns="http://schemas.openxmlformats.org/spreadsheetml/2006/main" count="473" uniqueCount="251">
  <si>
    <t>Položkový soupis prací a dodávek</t>
  </si>
  <si>
    <t>S:</t>
  </si>
  <si>
    <t>ELP_51</t>
  </si>
  <si>
    <t>O:</t>
  </si>
  <si>
    <t>01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</si>
  <si>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</si>
  <si>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</si>
  <si>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</si>
  <si>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</si>
  <si>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</si>
  <si>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</si>
  <si>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</si>
  <si>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</si>
  <si>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</si>
  <si>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</si>
  <si>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</si>
  <si>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</si>
  <si>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</si>
  <si>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</si>
  <si>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</si>
  <si>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</si>
  <si>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</si>
  <si>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</si>
  <si>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</si>
  <si>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</si>
  <si>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</si>
  <si>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Díl:</t>
  </si>
  <si>
    <t>00</t>
  </si>
  <si>
    <t>Poznámka</t>
  </si>
  <si>
    <t>Vlastní</t>
  </si>
  <si>
    <t>Indiv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</si>
  <si>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</si>
  <si>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</si>
  <si>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</si>
  <si>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</si>
  <si>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</si>
  <si>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</si>
  <si>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</si>
  <si>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</si>
  <si>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</si>
  <si>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</si>
  <si>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</si>
  <si>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</si>
  <si>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</si>
  <si>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</si>
  <si>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</si>
  <si>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RTS 20/ I</t>
  </si>
  <si>
    <t>RTS 19/ II</t>
  </si>
  <si>
    <t>m2</t>
  </si>
  <si>
    <t>2</t>
  </si>
  <si>
    <t>801-5</t>
  </si>
  <si>
    <t>t</t>
  </si>
  <si>
    <t>94</t>
  </si>
  <si>
    <t>Lešení a stavební výtahy</t>
  </si>
  <si>
    <t>941955001R00</t>
  </si>
  <si>
    <t>Lešení lehké pracovní pomocné pomocné, o výšce lešeňové podlahy do 1,2 m</t>
  </si>
  <si>
    <t>800-3</t>
  </si>
  <si>
    <t xml:space="preserve">D-01-08 : </t>
  </si>
  <si>
    <t>5,0*2</t>
  </si>
  <si>
    <t>95</t>
  </si>
  <si>
    <t>Dokončovací konstrukce na pozemních stavbách</t>
  </si>
  <si>
    <t>95-01.1</t>
  </si>
  <si>
    <t>Zednické výpomoci pro montážní práce  ( nezahrnuté v ostatních  rozpočtech   ), 5% z IN</t>
  </si>
  <si>
    <t>%</t>
  </si>
  <si>
    <t>95-02.1</t>
  </si>
  <si>
    <t>Práce malého rozsahu, nevyrozpočtovatelné detaily, 2% z IN</t>
  </si>
  <si>
    <t xml:space="preserve">ks    </t>
  </si>
  <si>
    <t>99</t>
  </si>
  <si>
    <t>Staveništní přesun hmot</t>
  </si>
  <si>
    <t>998152121R00</t>
  </si>
  <si>
    <t>Přesun hmot pro oplocení a objekty zvláštní,monol. vodorovně do 50 m výšky do 3 m</t>
  </si>
  <si>
    <t>na novostavbách a změnách objektů pro oplocení (815 2 JKSo), objekty zvláštní pro chov živočichů (815 3 JKSO), objekty pozemní různé (815 9 JKSO)</t>
  </si>
  <si>
    <t>se svislou nosnou konstrukcí monolitickou betonovou tyčovou nebo plošnou ( KMCH 2 a 3 - JKSO šesté místo)</t>
  </si>
  <si>
    <t>M21_Mo</t>
  </si>
  <si>
    <t>Elektro - C21M - Elektromontáže</t>
  </si>
  <si>
    <t>210100001</t>
  </si>
  <si>
    <t>ukončení vodičů včetně zapojení do 2,5mm2</t>
  </si>
  <si>
    <t>ks</t>
  </si>
  <si>
    <t>210100002</t>
  </si>
  <si>
    <t>ukončení vodičů včetně zapojení do 6mm2</t>
  </si>
  <si>
    <t>trubička smršťovací k izolaci uzemňovacího drátu FeZn</t>
  </si>
  <si>
    <t>210100641</t>
  </si>
  <si>
    <t>koncovka pro plastové kabely do 4x16mm2 /1kV</t>
  </si>
  <si>
    <t>210120001</t>
  </si>
  <si>
    <t>pojistka E27 do 25 A</t>
  </si>
  <si>
    <t>210204201</t>
  </si>
  <si>
    <t>elektrovýzbroj stožáru pro 1 okruh</t>
  </si>
  <si>
    <t>kg</t>
  </si>
  <si>
    <t>M21_DZ</t>
  </si>
  <si>
    <t>Elektro - Dodávky zařízení (specifikace)</t>
  </si>
  <si>
    <t>000001D</t>
  </si>
  <si>
    <t>Přesun a doprava dodávek</t>
  </si>
  <si>
    <t>000001PM</t>
  </si>
  <si>
    <t>Podružný materiál</t>
  </si>
  <si>
    <t>000001PPV</t>
  </si>
  <si>
    <t>Podíl přidružených výkonů z C21M a navázaného materiálu</t>
  </si>
  <si>
    <t>00001</t>
  </si>
  <si>
    <t>vytýčení stávajících inženýrských sítí jejich správci</t>
  </si>
  <si>
    <t>objem</t>
  </si>
  <si>
    <t>00002</t>
  </si>
  <si>
    <t>drobný instalační materiál (svorky, příchytky, ...)</t>
  </si>
  <si>
    <t>00003</t>
  </si>
  <si>
    <t>projektová dokumentace skutečného provedení</t>
  </si>
  <si>
    <t>00005</t>
  </si>
  <si>
    <t>rozvaděč RE (kompaktní pilíř 1930x800x240, atypická úprava, hl. jistič 1/10A/B, 4x jistič 1/6A/B)</t>
  </si>
  <si>
    <t>00004</t>
  </si>
  <si>
    <t>M21_M</t>
  </si>
  <si>
    <t>Elektro - Materiály</t>
  </si>
  <si>
    <t>00008</t>
  </si>
  <si>
    <t>koncovka pro plastové Cu kabely do 4x16mm2 / 1kV</t>
  </si>
  <si>
    <t>00009</t>
  </si>
  <si>
    <t>00010</t>
  </si>
  <si>
    <t>elektrovýzbroj stožáru pro 1 okruh, TN-S, třída ochrany II, IP55</t>
  </si>
  <si>
    <t>00011</t>
  </si>
  <si>
    <t>FeZn R=10mm</t>
  </si>
  <si>
    <t>00013</t>
  </si>
  <si>
    <t>svorka k zemnící tyči</t>
  </si>
  <si>
    <t>00014</t>
  </si>
  <si>
    <t>svorka SU univerzální</t>
  </si>
  <si>
    <t>00015</t>
  </si>
  <si>
    <t>svorka SP připojovací</t>
  </si>
  <si>
    <t>M21_R</t>
  </si>
  <si>
    <t>Elektro - revize</t>
  </si>
  <si>
    <t>320410001</t>
  </si>
  <si>
    <t>celková prohlídka el. zařízení a vyhotovení revizní zprávy do objemu 50.000,-Kč montážních prací</t>
  </si>
  <si>
    <t>M52</t>
  </si>
  <si>
    <t>Montáž zař.pro obsluhu dopravy</t>
  </si>
  <si>
    <t>M52_01_ELP3</t>
  </si>
  <si>
    <t>D + M Elektronického informačního panelu</t>
  </si>
  <si>
    <t xml:space="preserve">D-04 : </t>
  </si>
  <si>
    <t>Mezisoučet</t>
  </si>
  <si>
    <t>geodetické zaměření kabelového vedení</t>
  </si>
  <si>
    <t>UMÍSTĚNÍ ELEKTRONICKÝCH INFO. PANELŮ SPOL. DPMB, a.s.  - BRNO - VENHUDOVA - k.ú. ČERNÁ POLE</t>
  </si>
  <si>
    <t>Soupis vedlejších a ostatních nákladů</t>
  </si>
  <si>
    <t>ELP_19</t>
  </si>
  <si>
    <t>VEDLEJŠÍ A OSTATNÍ NÁKLADY</t>
  </si>
  <si>
    <t>ON</t>
  </si>
  <si>
    <t>Ostatní náklady</t>
  </si>
  <si>
    <t>005121 R</t>
  </si>
  <si>
    <t>Zařízení staveniště</t>
  </si>
  <si>
    <t xml:space="preserve">sada  </t>
  </si>
  <si>
    <t>Veškeré náklady spojené s vybudováním, provozem a odstraněním zařízení staveniště.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</si>
  <si>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</si>
  <si>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</si>
  <si>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</si>
  <si>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</si>
  <si>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</si>
  <si>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</si>
  <si>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</si>
  <si>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</si>
  <si>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</si>
  <si>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ON_1</t>
  </si>
  <si>
    <t>Koordinační a inženýrská činnost</t>
  </si>
  <si>
    <t>ON_3</t>
  </si>
  <si>
    <t>Příplatek za malý rozsah</t>
  </si>
  <si>
    <t>210010123</t>
  </si>
  <si>
    <t>trubka ohebná ochranná z PE do r=50mm (VU)</t>
  </si>
  <si>
    <t>m</t>
  </si>
  <si>
    <t>210100003</t>
  </si>
  <si>
    <t>ukončení vodičů včetně zapojení do 16mm2</t>
  </si>
  <si>
    <t>210100101</t>
  </si>
  <si>
    <t>210220022</t>
  </si>
  <si>
    <t>uzemnění v zemi FeZn R=10mm</t>
  </si>
  <si>
    <t>210220301</t>
  </si>
  <si>
    <t>svorky hromosvodové do 2 šroubů</t>
  </si>
  <si>
    <t>210220361</t>
  </si>
  <si>
    <t>tyčový zemnič vč.zaražení do země a připojení do 2m</t>
  </si>
  <si>
    <t>00012</t>
  </si>
  <si>
    <t>zemní tyč ZT 2,0m</t>
  </si>
  <si>
    <t>00007</t>
  </si>
  <si>
    <t>pojistková patrona E27/4A</t>
  </si>
  <si>
    <t>D96</t>
  </si>
  <si>
    <t>Přesuny suti a vybouraných hmot</t>
  </si>
  <si>
    <t>979086112R00</t>
  </si>
  <si>
    <t xml:space="preserve">Vodorovná doprava suti a vybouraných hmot nakládání nebo překládání suti a vybouraných hmot na dopravní prostředek při vodorovné dopravě,  ,  </t>
  </si>
  <si>
    <t>832-1</t>
  </si>
  <si>
    <t>bez naložení, s vyložením a hrubým urovnáním</t>
  </si>
  <si>
    <t xml:space="preserve">Demontážní hmotnosti z položek s pořadovými čísly: : </t>
  </si>
  <si>
    <t>979081111R00</t>
  </si>
  <si>
    <t>Odvoz suti a vybouraných hmot na skládku do 1 km</t>
  </si>
  <si>
    <t>801-3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</si>
  <si>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</si>
  <si>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</si>
  <si>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</si>
  <si>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</si>
  <si>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979093111R00</t>
  </si>
  <si>
    <t>Uložení suti na skládku bez zhutnění</t>
  </si>
  <si>
    <t>800-6</t>
  </si>
  <si>
    <t>s hrubým urovnáním,</t>
  </si>
  <si>
    <t>979990001RSO</t>
  </si>
  <si>
    <t>Poplatek za skládku stavební suti, směsný odpad</t>
  </si>
  <si>
    <t>1</t>
  </si>
  <si>
    <t>Zemní práce</t>
  </si>
  <si>
    <t>120001101R00</t>
  </si>
  <si>
    <t>Ztížené vykopávky v horninách jakékoliv třídy</t>
  </si>
  <si>
    <t>m3</t>
  </si>
  <si>
    <t>800-1</t>
  </si>
  <si>
    <t>příplatek k cenám vykopávek za ztížení vykopávky v blízkosti podzemního vedení nebo výbušnin v horninách jakékoliv třídy,</t>
  </si>
  <si>
    <t xml:space="preserve">cca 1/3 objemu výkopku : </t>
  </si>
  <si>
    <t xml:space="preserve">č.v. 02a : </t>
  </si>
  <si>
    <t xml:space="preserve">zámková dlažba : </t>
  </si>
  <si>
    <t>(1,2-0,19)*(0,4*30,0+0,75*0,75)*1,1/100*33</t>
  </si>
  <si>
    <t>139601103R00</t>
  </si>
  <si>
    <t>Ruční výkop jam, rýh a šachet v hornině 4</t>
  </si>
  <si>
    <t>s přehozením na vzdálenost do 5 m nebo s naložením na ruční dopravní prostředek</t>
  </si>
  <si>
    <t>(1,2-0,19)*(0,4*30,0+0,75*0,75)*1,1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</si>
  <si>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</si>
  <si>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</si>
  <si>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</si>
  <si>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0,21*(0,4*30,0+0,75*0,75)*1,1</t>
  </si>
  <si>
    <t>162701109R00</t>
  </si>
  <si>
    <t>Vodorovné přemístění výkopku příplatek k ceně za každých dalších i započatých 1 000 m přes 10 000 m_x000D_
 z horniny 1 až 4</t>
  </si>
  <si>
    <t>0,21*(0,4*30,0+0,75*0,75)*1,1*10</t>
  </si>
  <si>
    <t>167101101R00</t>
  </si>
  <si>
    <t>Nakládání, skládání, překládání neulehlého výkopku nakládání výkopku_x000D_
 do 100 m3, z horniny 1 až 4</t>
  </si>
  <si>
    <t>(1,2-0,19-0,21)*(0,4*30,0+0,75*0,75)*1,1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</si>
  <si>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</si>
  <si>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</si>
  <si>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</si>
  <si>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</si>
  <si>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</si>
  <si>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</si>
  <si>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181101102R00</t>
  </si>
  <si>
    <t>Úprava pláně v zářezech v hornině 1 až 4, se zhutněním</t>
  </si>
  <si>
    <t>vyrovnáním výškových rozdílů, ploch vodorovných a ploch do sklonu 1 : 5.</t>
  </si>
  <si>
    <t>(0,4*30,0+0,75*0,75)*1,1</t>
  </si>
  <si>
    <t>182001111R00</t>
  </si>
  <si>
    <t>Plošná úprava terénu při nerovnostech terénu přes 50 do 100 mm, v rovině nebo na svahu do 1:5</t>
  </si>
  <si>
    <t>823-1</t>
  </si>
  <si>
    <t>s urovnáním povrchu, bez doplnění ornice, v hornině 1 až 4,</t>
  </si>
  <si>
    <t>199000002R00</t>
  </si>
  <si>
    <t>Poplatky za skládku horniny 1- 4</t>
  </si>
  <si>
    <t>5</t>
  </si>
  <si>
    <t>Komunikace</t>
  </si>
  <si>
    <t>564851111RT3</t>
  </si>
  <si>
    <t>Podklad ze štěrkodrti s rozprostřením a zhutněním frakce 0-45 mm, tloušťka po zhutnění 150 mm</t>
  </si>
  <si>
    <t>822-1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</si>
  <si>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</si>
  <si>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</si>
  <si>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</si>
  <si>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91</t>
  </si>
  <si>
    <t>Doplňující práce na komunikaci</t>
  </si>
  <si>
    <t>917862111R00</t>
  </si>
  <si>
    <t>Osazení silničního nebo chodníkového betonového obrubníku stojatého, s boční opěrou z betonu prostého, do lože z betonu prostého C 12/15</t>
  </si>
  <si>
    <t>S dodáním hmot pro lože tl. 80-100 mm.</t>
  </si>
  <si>
    <t xml:space="preserve">č.v. 03 : </t>
  </si>
  <si>
    <t>10</t>
  </si>
  <si>
    <t>918101111R00</t>
  </si>
  <si>
    <t>Lože pod obrubníky, krajníky nebo obruby z betonu prostého C 12/15</t>
  </si>
  <si>
    <t>z dlažebních kostek z betonu prostého</t>
  </si>
  <si>
    <t>10,0*0,25*0,25</t>
  </si>
</sst>
</file>

<file path=xl/styles.xml><?xml version="1.0" encoding="utf-8"?>
<styleSheet xmlns="http://schemas.openxmlformats.org/spreadsheetml/2006/main">
  <numFmts count="1">
    <numFmt numFmtId="164" formatCode="#,##0.00000"/>
  </numFmts>
  <fonts count="9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17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1">
    <xf numFmtId="0" fontId="0" fillId="0" borderId="0" xfId="0"/>
    <xf numFmtId="0" fontId="1" fillId="0" borderId="0" xfId="1"/>
    <xf numFmtId="0" fontId="1" fillId="0" borderId="0" xfId="1" applyAlignment="1">
      <alignment vertical="top"/>
    </xf>
    <xf numFmtId="49" fontId="1" fillId="0" borderId="0" xfId="1" applyNumberFormat="1" applyAlignment="1">
      <alignment vertical="top"/>
    </xf>
    <xf numFmtId="0" fontId="1" fillId="0" borderId="0" xfId="1" applyAlignment="1">
      <alignment horizontal="center" vertical="top"/>
    </xf>
    <xf numFmtId="0" fontId="1" fillId="0" borderId="0" xfId="1" applyAlignment="1">
      <alignment horizontal="center"/>
    </xf>
    <xf numFmtId="49" fontId="1" fillId="0" borderId="1" xfId="1" applyNumberFormat="1" applyBorder="1" applyAlignment="1">
      <alignment vertical="center"/>
    </xf>
    <xf numFmtId="0" fontId="2" fillId="0" borderId="4" xfId="1" applyFont="1" applyBorder="1" applyAlignment="1">
      <alignment vertical="center"/>
    </xf>
    <xf numFmtId="0" fontId="2" fillId="2" borderId="4" xfId="1" applyFont="1" applyFill="1" applyBorder="1" applyAlignment="1">
      <alignment vertical="center"/>
    </xf>
    <xf numFmtId="49" fontId="1" fillId="2" borderId="1" xfId="1" applyNumberFormat="1" applyFill="1" applyBorder="1" applyAlignment="1">
      <alignment vertical="center"/>
    </xf>
    <xf numFmtId="0" fontId="1" fillId="4" borderId="2" xfId="1" applyFill="1" applyBorder="1"/>
    <xf numFmtId="0" fontId="1" fillId="4" borderId="4" xfId="1" applyFill="1" applyBorder="1"/>
    <xf numFmtId="0" fontId="1" fillId="4" borderId="4" xfId="1" applyFill="1" applyBorder="1" applyAlignment="1">
      <alignment horizontal="center"/>
    </xf>
    <xf numFmtId="49" fontId="1" fillId="4" borderId="4" xfId="1" applyNumberFormat="1" applyFill="1" applyBorder="1"/>
    <xf numFmtId="0" fontId="1" fillId="4" borderId="4" xfId="1" applyFill="1" applyBorder="1" applyAlignment="1">
      <alignment wrapText="1"/>
    </xf>
    <xf numFmtId="164" fontId="1" fillId="0" borderId="0" xfId="1" applyNumberFormat="1" applyAlignment="1">
      <alignment vertical="top"/>
    </xf>
    <xf numFmtId="4" fontId="1" fillId="0" borderId="0" xfId="1" applyNumberFormat="1" applyAlignment="1">
      <alignment vertical="top"/>
    </xf>
    <xf numFmtId="0" fontId="4" fillId="2" borderId="2" xfId="1" applyFont="1" applyFill="1" applyBorder="1" applyAlignment="1">
      <alignment vertical="top"/>
    </xf>
    <xf numFmtId="49" fontId="4" fillId="2" borderId="1" xfId="1" applyNumberFormat="1" applyFont="1" applyFill="1" applyBorder="1" applyAlignment="1">
      <alignment vertical="top"/>
    </xf>
    <xf numFmtId="0" fontId="4" fillId="2" borderId="1" xfId="1" applyFont="1" applyFill="1" applyBorder="1" applyAlignment="1">
      <alignment horizontal="center" vertical="top"/>
    </xf>
    <xf numFmtId="0" fontId="4" fillId="2" borderId="1" xfId="1" applyFont="1" applyFill="1" applyBorder="1" applyAlignment="1">
      <alignment vertical="top"/>
    </xf>
    <xf numFmtId="0" fontId="5" fillId="0" borderId="0" xfId="1" applyFont="1" applyBorder="1" applyAlignment="1">
      <alignment vertical="top"/>
    </xf>
    <xf numFmtId="49" fontId="5" fillId="0" borderId="0" xfId="1" applyNumberFormat="1" applyFont="1" applyBorder="1" applyAlignment="1">
      <alignment vertical="top"/>
    </xf>
    <xf numFmtId="4" fontId="5" fillId="0" borderId="0" xfId="1" applyNumberFormat="1" applyFont="1" applyBorder="1" applyAlignment="1">
      <alignment vertical="top" shrinkToFit="1"/>
    </xf>
    <xf numFmtId="0" fontId="4" fillId="2" borderId="6" xfId="1" applyFont="1" applyFill="1" applyBorder="1" applyAlignment="1">
      <alignment vertical="top"/>
    </xf>
    <xf numFmtId="49" fontId="4" fillId="2" borderId="3" xfId="1" applyNumberFormat="1" applyFont="1" applyFill="1" applyBorder="1" applyAlignment="1">
      <alignment vertical="top"/>
    </xf>
    <xf numFmtId="0" fontId="4" fillId="2" borderId="3" xfId="1" applyFont="1" applyFill="1" applyBorder="1" applyAlignment="1">
      <alignment horizontal="center" vertical="top" shrinkToFit="1"/>
    </xf>
    <xf numFmtId="164" fontId="4" fillId="2" borderId="3" xfId="1" applyNumberFormat="1" applyFont="1" applyFill="1" applyBorder="1" applyAlignment="1">
      <alignment vertical="top" shrinkToFit="1"/>
    </xf>
    <xf numFmtId="4" fontId="4" fillId="2" borderId="3" xfId="1" applyNumberFormat="1" applyFont="1" applyFill="1" applyBorder="1" applyAlignment="1">
      <alignment vertical="top" shrinkToFit="1"/>
    </xf>
    <xf numFmtId="4" fontId="4" fillId="2" borderId="7" xfId="1" applyNumberFormat="1" applyFont="1" applyFill="1" applyBorder="1" applyAlignment="1">
      <alignment vertical="top" shrinkToFit="1"/>
    </xf>
    <xf numFmtId="0" fontId="5" fillId="0" borderId="8" xfId="1" applyFont="1" applyBorder="1" applyAlignment="1">
      <alignment vertical="top"/>
    </xf>
    <xf numFmtId="49" fontId="5" fillId="0" borderId="9" xfId="1" applyNumberFormat="1" applyFont="1" applyBorder="1" applyAlignment="1">
      <alignment vertical="top"/>
    </xf>
    <xf numFmtId="0" fontId="5" fillId="0" borderId="9" xfId="1" applyFont="1" applyBorder="1" applyAlignment="1">
      <alignment horizontal="center" vertical="top" shrinkToFit="1"/>
    </xf>
    <xf numFmtId="164" fontId="5" fillId="0" borderId="9" xfId="1" applyNumberFormat="1" applyFont="1" applyBorder="1" applyAlignment="1">
      <alignment vertical="top" shrinkToFit="1"/>
    </xf>
    <xf numFmtId="4" fontId="5" fillId="3" borderId="9" xfId="1" applyNumberFormat="1" applyFont="1" applyFill="1" applyBorder="1" applyAlignment="1" applyProtection="1">
      <alignment vertical="top" shrinkToFit="1"/>
      <protection locked="0"/>
    </xf>
    <xf numFmtId="4" fontId="5" fillId="0" borderId="9" xfId="1" applyNumberFormat="1" applyFont="1" applyBorder="1" applyAlignment="1">
      <alignment vertical="top" shrinkToFit="1"/>
    </xf>
    <xf numFmtId="4" fontId="5" fillId="0" borderId="10" xfId="1" applyNumberFormat="1" applyFont="1" applyBorder="1" applyAlignment="1">
      <alignment vertical="top" shrinkToFit="1"/>
    </xf>
    <xf numFmtId="4" fontId="4" fillId="2" borderId="5" xfId="1" applyNumberFormat="1" applyFont="1" applyFill="1" applyBorder="1" applyAlignment="1">
      <alignment vertical="top"/>
    </xf>
    <xf numFmtId="49" fontId="4" fillId="2" borderId="3" xfId="1" applyNumberFormat="1" applyFont="1" applyFill="1" applyBorder="1" applyAlignment="1">
      <alignment horizontal="left" vertical="top" wrapText="1"/>
    </xf>
    <xf numFmtId="49" fontId="5" fillId="0" borderId="9" xfId="1" applyNumberFormat="1" applyFont="1" applyBorder="1" applyAlignment="1">
      <alignment horizontal="left" vertical="top" wrapText="1"/>
    </xf>
    <xf numFmtId="49" fontId="1" fillId="0" borderId="0" xfId="1" applyNumberFormat="1" applyAlignment="1">
      <alignment horizontal="left" vertical="top" wrapText="1"/>
    </xf>
    <xf numFmtId="49" fontId="4" fillId="2" borderId="1" xfId="1" applyNumberFormat="1" applyFont="1" applyFill="1" applyBorder="1" applyAlignment="1">
      <alignment horizontal="left" vertical="top" wrapText="1"/>
    </xf>
    <xf numFmtId="164" fontId="6" fillId="0" borderId="0" xfId="1" applyNumberFormat="1" applyFont="1" applyBorder="1" applyAlignment="1">
      <alignment horizontal="center" vertical="top" wrapText="1" shrinkToFit="1"/>
    </xf>
    <xf numFmtId="164" fontId="6" fillId="0" borderId="0" xfId="1" applyNumberFormat="1" applyFont="1" applyBorder="1" applyAlignment="1">
      <alignment vertical="top" wrapText="1" shrinkToFit="1"/>
    </xf>
    <xf numFmtId="164" fontId="7" fillId="0" borderId="0" xfId="1" applyNumberFormat="1" applyFont="1" applyBorder="1" applyAlignment="1">
      <alignment horizontal="center" vertical="top" wrapText="1" shrinkToFit="1"/>
    </xf>
    <xf numFmtId="164" fontId="7" fillId="0" borderId="0" xfId="1" applyNumberFormat="1" applyFont="1" applyBorder="1" applyAlignment="1">
      <alignment vertical="top" wrapText="1" shrinkToFit="1"/>
    </xf>
    <xf numFmtId="164" fontId="6" fillId="0" borderId="0" xfId="1" quotePrefix="1" applyNumberFormat="1" applyFont="1" applyBorder="1" applyAlignment="1">
      <alignment horizontal="left" vertical="top" wrapText="1"/>
    </xf>
    <xf numFmtId="164" fontId="7" fillId="0" borderId="0" xfId="1" quotePrefix="1" applyNumberFormat="1" applyFont="1" applyBorder="1" applyAlignment="1">
      <alignment horizontal="left" vertical="top" wrapText="1"/>
    </xf>
    <xf numFmtId="49" fontId="1" fillId="0" borderId="1" xfId="1" applyNumberFormat="1" applyBorder="1" applyAlignment="1">
      <alignment vertical="center"/>
    </xf>
    <xf numFmtId="49" fontId="1" fillId="2" borderId="1" xfId="1" applyNumberFormat="1" applyFill="1" applyBorder="1" applyAlignment="1">
      <alignment vertical="center"/>
    </xf>
    <xf numFmtId="0" fontId="5" fillId="0" borderId="8" xfId="1" applyFont="1" applyFill="1" applyBorder="1" applyAlignment="1">
      <alignment vertical="top"/>
    </xf>
    <xf numFmtId="49" fontId="5" fillId="3" borderId="3" xfId="1" applyNumberFormat="1" applyFont="1" applyFill="1" applyBorder="1" applyAlignment="1" applyProtection="1">
      <alignment horizontal="left" vertical="top" wrapText="1"/>
      <protection locked="0"/>
    </xf>
    <xf numFmtId="49" fontId="5" fillId="3" borderId="3" xfId="1" applyNumberFormat="1" applyFont="1" applyFill="1" applyBorder="1" applyAlignment="1" applyProtection="1">
      <alignment vertical="top"/>
      <protection locked="0"/>
    </xf>
    <xf numFmtId="0" fontId="8" fillId="0" borderId="3" xfId="1" applyNumberFormat="1" applyFont="1" applyBorder="1" applyAlignment="1">
      <alignment horizontal="left" vertical="top" wrapText="1"/>
    </xf>
    <xf numFmtId="0" fontId="8" fillId="0" borderId="3" xfId="1" applyNumberFormat="1" applyFont="1" applyBorder="1" applyAlignment="1">
      <alignment vertical="top" wrapText="1"/>
    </xf>
    <xf numFmtId="49" fontId="5" fillId="3" borderId="0" xfId="1" applyNumberFormat="1" applyFont="1" applyFill="1" applyBorder="1" applyAlignment="1" applyProtection="1">
      <alignment horizontal="left" vertical="top" wrapText="1"/>
      <protection locked="0"/>
    </xf>
    <xf numFmtId="49" fontId="5" fillId="3" borderId="0" xfId="1" applyNumberFormat="1" applyFont="1" applyFill="1" applyBorder="1" applyAlignment="1" applyProtection="1">
      <alignment vertical="top"/>
      <protection locked="0"/>
    </xf>
    <xf numFmtId="0" fontId="3" fillId="0" borderId="0" xfId="1" applyFont="1" applyAlignment="1">
      <alignment horizontal="center"/>
    </xf>
    <xf numFmtId="49" fontId="1" fillId="0" borderId="1" xfId="1" applyNumberFormat="1" applyBorder="1" applyAlignment="1">
      <alignment vertical="center"/>
    </xf>
    <xf numFmtId="0" fontId="1" fillId="0" borderId="1" xfId="1" applyBorder="1" applyAlignment="1">
      <alignment vertical="center"/>
    </xf>
    <xf numFmtId="0" fontId="1" fillId="0" borderId="5" xfId="1" applyBorder="1" applyAlignment="1">
      <alignment vertical="center"/>
    </xf>
    <xf numFmtId="49" fontId="1" fillId="2" borderId="1" xfId="1" applyNumberFormat="1" applyFill="1" applyBorder="1" applyAlignment="1">
      <alignment vertical="center"/>
    </xf>
    <xf numFmtId="0" fontId="1" fillId="2" borderId="1" xfId="1" applyFill="1" applyBorder="1" applyAlignment="1">
      <alignment vertical="center"/>
    </xf>
    <xf numFmtId="0" fontId="1" fillId="2" borderId="5" xfId="1" applyFill="1" applyBorder="1" applyAlignment="1">
      <alignment vertical="center"/>
    </xf>
    <xf numFmtId="0" fontId="5" fillId="0" borderId="0" xfId="1" applyNumberFormat="1" applyFont="1" applyBorder="1" applyAlignment="1">
      <alignment horizontal="left" vertical="top" wrapText="1"/>
    </xf>
    <xf numFmtId="0" fontId="5" fillId="0" borderId="3" xfId="1" applyNumberFormat="1" applyFont="1" applyBorder="1" applyAlignment="1">
      <alignment horizontal="left" vertical="top" wrapText="1"/>
    </xf>
    <xf numFmtId="0" fontId="5" fillId="0" borderId="3" xfId="1" applyNumberFormat="1" applyFont="1" applyBorder="1" applyAlignment="1">
      <alignment vertical="top" wrapText="1"/>
    </xf>
    <xf numFmtId="49" fontId="5" fillId="3" borderId="1" xfId="1" applyNumberFormat="1" applyFont="1" applyFill="1" applyBorder="1" applyAlignment="1" applyProtection="1">
      <alignment horizontal="left" vertical="top" wrapText="1"/>
      <protection locked="0"/>
    </xf>
    <xf numFmtId="0" fontId="0" fillId="0" borderId="0" xfId="0"/>
    <xf numFmtId="0" fontId="0" fillId="0" borderId="0" xfId="0"/>
    <xf numFmtId="49" fontId="5" fillId="3" borderId="11" xfId="1" applyNumberFormat="1" applyFont="1" applyFill="1" applyBorder="1" applyAlignment="1" applyProtection="1">
      <alignment horizontal="left" vertical="top" wrapText="1"/>
      <protection locked="0"/>
    </xf>
    <xf numFmtId="0" fontId="0" fillId="0" borderId="0" xfId="0"/>
    <xf numFmtId="0" fontId="1" fillId="0" borderId="0" xfId="1" applyAlignment="1">
      <alignment vertical="top"/>
    </xf>
    <xf numFmtId="49" fontId="1" fillId="0" borderId="0" xfId="1" applyNumberFormat="1" applyAlignment="1">
      <alignment vertical="top"/>
    </xf>
    <xf numFmtId="0" fontId="1" fillId="0" borderId="0" xfId="1" applyAlignment="1">
      <alignment horizontal="center" vertical="top"/>
    </xf>
    <xf numFmtId="4" fontId="1" fillId="0" borderId="0" xfId="1" applyNumberFormat="1" applyAlignment="1">
      <alignment vertical="top"/>
    </xf>
    <xf numFmtId="0" fontId="4" fillId="2" borderId="2" xfId="1" applyFont="1" applyFill="1" applyBorder="1" applyAlignment="1">
      <alignment vertical="top"/>
    </xf>
    <xf numFmtId="49" fontId="4" fillId="2" borderId="1" xfId="1" applyNumberFormat="1" applyFont="1" applyFill="1" applyBorder="1" applyAlignment="1">
      <alignment vertical="top"/>
    </xf>
    <xf numFmtId="0" fontId="4" fillId="2" borderId="1" xfId="1" applyFont="1" applyFill="1" applyBorder="1" applyAlignment="1">
      <alignment horizontal="center" vertical="top"/>
    </xf>
    <xf numFmtId="0" fontId="4" fillId="2" borderId="1" xfId="1" applyFont="1" applyFill="1" applyBorder="1" applyAlignment="1">
      <alignment vertical="top"/>
    </xf>
    <xf numFmtId="0" fontId="5" fillId="0" borderId="0" xfId="1" applyFont="1" applyBorder="1" applyAlignment="1">
      <alignment vertical="top"/>
    </xf>
    <xf numFmtId="49" fontId="5" fillId="0" borderId="0" xfId="1" applyNumberFormat="1" applyFont="1" applyBorder="1" applyAlignment="1">
      <alignment vertical="top"/>
    </xf>
    <xf numFmtId="4" fontId="5" fillId="0" borderId="0" xfId="1" applyNumberFormat="1" applyFont="1" applyBorder="1" applyAlignment="1">
      <alignment vertical="top" shrinkToFit="1"/>
    </xf>
    <xf numFmtId="4" fontId="4" fillId="2" borderId="5" xfId="1" applyNumberFormat="1" applyFont="1" applyFill="1" applyBorder="1" applyAlignment="1">
      <alignment vertical="top"/>
    </xf>
    <xf numFmtId="49" fontId="1" fillId="0" borderId="0" xfId="1" applyNumberFormat="1" applyAlignment="1">
      <alignment horizontal="left" vertical="top" wrapText="1"/>
    </xf>
    <xf numFmtId="49" fontId="4" fillId="2" borderId="1" xfId="1" applyNumberFormat="1" applyFont="1" applyFill="1" applyBorder="1" applyAlignment="1">
      <alignment horizontal="left" vertical="top" wrapText="1"/>
    </xf>
    <xf numFmtId="0" fontId="0" fillId="0" borderId="0" xfId="0"/>
    <xf numFmtId="0" fontId="5" fillId="0" borderId="0" xfId="1" applyFont="1" applyBorder="1" applyAlignment="1">
      <alignment vertical="top"/>
    </xf>
    <xf numFmtId="49" fontId="5" fillId="0" borderId="0" xfId="1" applyNumberFormat="1" applyFont="1" applyBorder="1" applyAlignment="1">
      <alignment vertical="top"/>
    </xf>
    <xf numFmtId="4" fontId="5" fillId="0" borderId="0" xfId="1" applyNumberFormat="1" applyFont="1" applyBorder="1" applyAlignment="1">
      <alignment vertical="top" shrinkToFit="1"/>
    </xf>
    <xf numFmtId="0" fontId="4" fillId="2" borderId="6" xfId="1" applyFont="1" applyFill="1" applyBorder="1" applyAlignment="1">
      <alignment vertical="top"/>
    </xf>
    <xf numFmtId="49" fontId="4" fillId="2" borderId="3" xfId="1" applyNumberFormat="1" applyFont="1" applyFill="1" applyBorder="1" applyAlignment="1">
      <alignment vertical="top"/>
    </xf>
    <xf numFmtId="0" fontId="4" fillId="2" borderId="3" xfId="1" applyFont="1" applyFill="1" applyBorder="1" applyAlignment="1">
      <alignment horizontal="center" vertical="top" shrinkToFit="1"/>
    </xf>
    <xf numFmtId="164" fontId="4" fillId="2" borderId="3" xfId="1" applyNumberFormat="1" applyFont="1" applyFill="1" applyBorder="1" applyAlignment="1">
      <alignment vertical="top" shrinkToFit="1"/>
    </xf>
    <xf numFmtId="4" fontId="4" fillId="2" borderId="3" xfId="1" applyNumberFormat="1" applyFont="1" applyFill="1" applyBorder="1" applyAlignment="1">
      <alignment vertical="top" shrinkToFit="1"/>
    </xf>
    <xf numFmtId="4" fontId="4" fillId="2" borderId="7" xfId="1" applyNumberFormat="1" applyFont="1" applyFill="1" applyBorder="1" applyAlignment="1">
      <alignment vertical="top" shrinkToFit="1"/>
    </xf>
    <xf numFmtId="0" fontId="5" fillId="0" borderId="8" xfId="1" applyFont="1" applyBorder="1" applyAlignment="1">
      <alignment vertical="top"/>
    </xf>
    <xf numFmtId="49" fontId="5" fillId="0" borderId="9" xfId="1" applyNumberFormat="1" applyFont="1" applyBorder="1" applyAlignment="1">
      <alignment vertical="top"/>
    </xf>
    <xf numFmtId="0" fontId="5" fillId="0" borderId="9" xfId="1" applyFont="1" applyBorder="1" applyAlignment="1">
      <alignment horizontal="center" vertical="top" shrinkToFit="1"/>
    </xf>
    <xf numFmtId="164" fontId="5" fillId="0" borderId="9" xfId="1" applyNumberFormat="1" applyFont="1" applyBorder="1" applyAlignment="1">
      <alignment vertical="top" shrinkToFit="1"/>
    </xf>
    <xf numFmtId="4" fontId="5" fillId="3" borderId="9" xfId="1" applyNumberFormat="1" applyFont="1" applyFill="1" applyBorder="1" applyAlignment="1" applyProtection="1">
      <alignment vertical="top" shrinkToFit="1"/>
      <protection locked="0"/>
    </xf>
    <xf numFmtId="4" fontId="5" fillId="0" borderId="9" xfId="1" applyNumberFormat="1" applyFont="1" applyBorder="1" applyAlignment="1">
      <alignment vertical="top" shrinkToFit="1"/>
    </xf>
    <xf numFmtId="4" fontId="5" fillId="0" borderId="10" xfId="1" applyNumberFormat="1" applyFont="1" applyBorder="1" applyAlignment="1">
      <alignment vertical="top" shrinkToFit="1"/>
    </xf>
    <xf numFmtId="49" fontId="4" fillId="2" borderId="3" xfId="1" applyNumberFormat="1" applyFont="1" applyFill="1" applyBorder="1" applyAlignment="1">
      <alignment horizontal="left" vertical="top" wrapText="1"/>
    </xf>
    <xf numFmtId="49" fontId="5" fillId="0" borderId="9" xfId="1" applyNumberFormat="1" applyFont="1" applyBorder="1" applyAlignment="1">
      <alignment horizontal="left" vertical="top" wrapText="1"/>
    </xf>
    <xf numFmtId="164" fontId="6" fillId="0" borderId="0" xfId="1" applyNumberFormat="1" applyFont="1" applyBorder="1" applyAlignment="1">
      <alignment horizontal="center" vertical="top" wrapText="1" shrinkToFit="1"/>
    </xf>
    <xf numFmtId="164" fontId="6" fillId="0" borderId="0" xfId="1" applyNumberFormat="1" applyFont="1" applyBorder="1" applyAlignment="1">
      <alignment vertical="top" wrapText="1" shrinkToFit="1"/>
    </xf>
    <xf numFmtId="164" fontId="6" fillId="0" borderId="0" xfId="1" quotePrefix="1" applyNumberFormat="1" applyFont="1" applyBorder="1" applyAlignment="1">
      <alignment horizontal="left" vertical="top" wrapText="1"/>
    </xf>
    <xf numFmtId="0" fontId="5" fillId="0" borderId="0" xfId="1" applyFont="1" applyBorder="1" applyAlignment="1">
      <alignment vertical="top"/>
    </xf>
    <xf numFmtId="49" fontId="5" fillId="0" borderId="0" xfId="1" applyNumberFormat="1" applyFont="1" applyBorder="1" applyAlignment="1">
      <alignment vertical="top"/>
    </xf>
    <xf numFmtId="4" fontId="5" fillId="0" borderId="0" xfId="1" applyNumberFormat="1" applyFont="1" applyBorder="1" applyAlignment="1">
      <alignment vertical="top" shrinkToFit="1"/>
    </xf>
    <xf numFmtId="0" fontId="4" fillId="2" borderId="6" xfId="1" applyFont="1" applyFill="1" applyBorder="1" applyAlignment="1">
      <alignment vertical="top"/>
    </xf>
    <xf numFmtId="49" fontId="4" fillId="2" borderId="3" xfId="1" applyNumberFormat="1" applyFont="1" applyFill="1" applyBorder="1" applyAlignment="1">
      <alignment vertical="top"/>
    </xf>
    <xf numFmtId="0" fontId="4" fillId="2" borderId="3" xfId="1" applyFont="1" applyFill="1" applyBorder="1" applyAlignment="1">
      <alignment horizontal="center" vertical="top" shrinkToFit="1"/>
    </xf>
    <xf numFmtId="164" fontId="4" fillId="2" borderId="3" xfId="1" applyNumberFormat="1" applyFont="1" applyFill="1" applyBorder="1" applyAlignment="1">
      <alignment vertical="top" shrinkToFit="1"/>
    </xf>
    <xf numFmtId="4" fontId="4" fillId="2" borderId="3" xfId="1" applyNumberFormat="1" applyFont="1" applyFill="1" applyBorder="1" applyAlignment="1">
      <alignment vertical="top" shrinkToFit="1"/>
    </xf>
    <xf numFmtId="4" fontId="4" fillId="2" borderId="7" xfId="1" applyNumberFormat="1" applyFont="1" applyFill="1" applyBorder="1" applyAlignment="1">
      <alignment vertical="top" shrinkToFit="1"/>
    </xf>
    <xf numFmtId="0" fontId="5" fillId="0" borderId="8" xfId="1" applyFont="1" applyBorder="1" applyAlignment="1">
      <alignment vertical="top"/>
    </xf>
    <xf numFmtId="49" fontId="5" fillId="0" borderId="9" xfId="1" applyNumberFormat="1" applyFont="1" applyBorder="1" applyAlignment="1">
      <alignment vertical="top"/>
    </xf>
    <xf numFmtId="0" fontId="5" fillId="0" borderId="9" xfId="1" applyFont="1" applyBorder="1" applyAlignment="1">
      <alignment horizontal="center" vertical="top" shrinkToFit="1"/>
    </xf>
    <xf numFmtId="164" fontId="5" fillId="0" borderId="9" xfId="1" applyNumberFormat="1" applyFont="1" applyBorder="1" applyAlignment="1">
      <alignment vertical="top" shrinkToFit="1"/>
    </xf>
    <xf numFmtId="4" fontId="5" fillId="3" borderId="9" xfId="1" applyNumberFormat="1" applyFont="1" applyFill="1" applyBorder="1" applyAlignment="1" applyProtection="1">
      <alignment vertical="top" shrinkToFit="1"/>
      <protection locked="0"/>
    </xf>
    <xf numFmtId="4" fontId="5" fillId="0" borderId="9" xfId="1" applyNumberFormat="1" applyFont="1" applyBorder="1" applyAlignment="1">
      <alignment vertical="top" shrinkToFit="1"/>
    </xf>
    <xf numFmtId="4" fontId="5" fillId="0" borderId="10" xfId="1" applyNumberFormat="1" applyFont="1" applyBorder="1" applyAlignment="1">
      <alignment vertical="top" shrinkToFit="1"/>
    </xf>
    <xf numFmtId="49" fontId="4" fillId="2" borderId="3" xfId="1" applyNumberFormat="1" applyFont="1" applyFill="1" applyBorder="1" applyAlignment="1">
      <alignment horizontal="left" vertical="top" wrapText="1"/>
    </xf>
    <xf numFmtId="49" fontId="5" fillId="0" borderId="9" xfId="1" applyNumberFormat="1" applyFont="1" applyBorder="1" applyAlignment="1">
      <alignment horizontal="left" vertical="top" wrapText="1"/>
    </xf>
    <xf numFmtId="164" fontId="6" fillId="0" borderId="0" xfId="1" applyNumberFormat="1" applyFont="1" applyBorder="1" applyAlignment="1">
      <alignment horizontal="center" vertical="top" wrapText="1" shrinkToFit="1"/>
    </xf>
    <xf numFmtId="164" fontId="6" fillId="0" borderId="0" xfId="1" applyNumberFormat="1" applyFont="1" applyBorder="1" applyAlignment="1">
      <alignment vertical="top" wrapText="1" shrinkToFit="1"/>
    </xf>
    <xf numFmtId="164" fontId="6" fillId="0" borderId="0" xfId="1" quotePrefix="1" applyNumberFormat="1" applyFont="1" applyBorder="1" applyAlignment="1">
      <alignment horizontal="left" vertical="top" wrapText="1"/>
    </xf>
    <xf numFmtId="0" fontId="0" fillId="0" borderId="0" xfId="0"/>
    <xf numFmtId="0" fontId="5" fillId="0" borderId="0" xfId="1" applyFont="1" applyBorder="1" applyAlignment="1">
      <alignment vertical="top"/>
    </xf>
    <xf numFmtId="49" fontId="5" fillId="0" borderId="0" xfId="1" applyNumberFormat="1" applyFont="1" applyBorder="1" applyAlignment="1">
      <alignment vertical="top"/>
    </xf>
    <xf numFmtId="4" fontId="5" fillId="0" borderId="0" xfId="1" applyNumberFormat="1" applyFont="1" applyBorder="1" applyAlignment="1">
      <alignment vertical="top" shrinkToFit="1"/>
    </xf>
    <xf numFmtId="0" fontId="4" fillId="2" borderId="6" xfId="1" applyFont="1" applyFill="1" applyBorder="1" applyAlignment="1">
      <alignment vertical="top"/>
    </xf>
    <xf numFmtId="49" fontId="4" fillId="2" borderId="3" xfId="1" applyNumberFormat="1" applyFont="1" applyFill="1" applyBorder="1" applyAlignment="1">
      <alignment vertical="top"/>
    </xf>
    <xf numFmtId="0" fontId="4" fillId="2" borderId="3" xfId="1" applyFont="1" applyFill="1" applyBorder="1" applyAlignment="1">
      <alignment horizontal="center" vertical="top" shrinkToFit="1"/>
    </xf>
    <xf numFmtId="164" fontId="4" fillId="2" borderId="3" xfId="1" applyNumberFormat="1" applyFont="1" applyFill="1" applyBorder="1" applyAlignment="1">
      <alignment vertical="top" shrinkToFit="1"/>
    </xf>
    <xf numFmtId="4" fontId="4" fillId="2" borderId="3" xfId="1" applyNumberFormat="1" applyFont="1" applyFill="1" applyBorder="1" applyAlignment="1">
      <alignment vertical="top" shrinkToFit="1"/>
    </xf>
    <xf numFmtId="4" fontId="4" fillId="2" borderId="7" xfId="1" applyNumberFormat="1" applyFont="1" applyFill="1" applyBorder="1" applyAlignment="1">
      <alignment vertical="top" shrinkToFit="1"/>
    </xf>
    <xf numFmtId="0" fontId="5" fillId="0" borderId="8" xfId="1" applyFont="1" applyBorder="1" applyAlignment="1">
      <alignment vertical="top"/>
    </xf>
    <xf numFmtId="49" fontId="5" fillId="0" borderId="9" xfId="1" applyNumberFormat="1" applyFont="1" applyBorder="1" applyAlignment="1">
      <alignment vertical="top"/>
    </xf>
    <xf numFmtId="0" fontId="5" fillId="0" borderId="9" xfId="1" applyFont="1" applyBorder="1" applyAlignment="1">
      <alignment horizontal="center" vertical="top" shrinkToFit="1"/>
    </xf>
    <xf numFmtId="164" fontId="5" fillId="0" borderId="9" xfId="1" applyNumberFormat="1" applyFont="1" applyBorder="1" applyAlignment="1">
      <alignment vertical="top" shrinkToFit="1"/>
    </xf>
    <xf numFmtId="4" fontId="5" fillId="3" borderId="9" xfId="1" applyNumberFormat="1" applyFont="1" applyFill="1" applyBorder="1" applyAlignment="1" applyProtection="1">
      <alignment vertical="top" shrinkToFit="1"/>
      <protection locked="0"/>
    </xf>
    <xf numFmtId="4" fontId="5" fillId="0" borderId="9" xfId="1" applyNumberFormat="1" applyFont="1" applyBorder="1" applyAlignment="1">
      <alignment vertical="top" shrinkToFit="1"/>
    </xf>
    <xf numFmtId="4" fontId="5" fillId="0" borderId="10" xfId="1" applyNumberFormat="1" applyFont="1" applyBorder="1" applyAlignment="1">
      <alignment vertical="top" shrinkToFit="1"/>
    </xf>
    <xf numFmtId="49" fontId="4" fillId="2" borderId="3" xfId="1" applyNumberFormat="1" applyFont="1" applyFill="1" applyBorder="1" applyAlignment="1">
      <alignment horizontal="left" vertical="top" wrapText="1"/>
    </xf>
    <xf numFmtId="49" fontId="5" fillId="0" borderId="9" xfId="1" applyNumberFormat="1" applyFont="1" applyBorder="1" applyAlignment="1">
      <alignment horizontal="left" vertical="top" wrapText="1"/>
    </xf>
    <xf numFmtId="164" fontId="6" fillId="0" borderId="0" xfId="1" applyNumberFormat="1" applyFont="1" applyBorder="1" applyAlignment="1">
      <alignment horizontal="center" vertical="top" wrapText="1" shrinkToFit="1"/>
    </xf>
    <xf numFmtId="164" fontId="6" fillId="0" borderId="0" xfId="1" applyNumberFormat="1" applyFont="1" applyBorder="1" applyAlignment="1">
      <alignment vertical="top" wrapText="1" shrinkToFit="1"/>
    </xf>
    <xf numFmtId="164" fontId="6" fillId="0" borderId="0" xfId="1" quotePrefix="1" applyNumberFormat="1" applyFont="1" applyBorder="1" applyAlignment="1">
      <alignment horizontal="left" vertical="top" wrapText="1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workbookViewId="0">
      <selection activeCell="C24" sqref="C24:G24"/>
    </sheetView>
  </sheetViews>
  <sheetFormatPr defaultRowHeight="15"/>
  <cols>
    <col min="1" max="1" width="4.42578125" bestFit="1" customWidth="1"/>
    <col min="2" max="2" width="11.85546875" customWidth="1"/>
    <col min="3" max="3" width="66" customWidth="1"/>
    <col min="7" max="7" width="10.140625" bestFit="1" customWidth="1"/>
  </cols>
  <sheetData>
    <row r="1" spans="1:7" ht="15.75">
      <c r="A1" s="57" t="s">
        <v>133</v>
      </c>
      <c r="B1" s="57"/>
      <c r="C1" s="57"/>
      <c r="D1" s="57"/>
      <c r="E1" s="57"/>
      <c r="F1" s="57"/>
      <c r="G1" s="57"/>
    </row>
    <row r="2" spans="1:7">
      <c r="A2" s="7" t="s">
        <v>1</v>
      </c>
      <c r="B2" s="48" t="s">
        <v>134</v>
      </c>
      <c r="C2" s="58" t="s">
        <v>132</v>
      </c>
      <c r="D2" s="59"/>
      <c r="E2" s="59"/>
      <c r="F2" s="59"/>
      <c r="G2" s="60"/>
    </row>
    <row r="3" spans="1:7">
      <c r="A3" s="7" t="s">
        <v>3</v>
      </c>
      <c r="B3" s="48" t="s">
        <v>27</v>
      </c>
      <c r="C3" s="58" t="s">
        <v>135</v>
      </c>
      <c r="D3" s="59"/>
      <c r="E3" s="59"/>
      <c r="F3" s="59"/>
      <c r="G3" s="60"/>
    </row>
    <row r="4" spans="1:7">
      <c r="A4" s="8" t="s">
        <v>5</v>
      </c>
      <c r="B4" s="49" t="s">
        <v>27</v>
      </c>
      <c r="C4" s="61" t="s">
        <v>135</v>
      </c>
      <c r="D4" s="62"/>
      <c r="E4" s="62"/>
      <c r="F4" s="62"/>
      <c r="G4" s="63"/>
    </row>
    <row r="5" spans="1:7">
      <c r="A5" s="1"/>
      <c r="B5" s="1"/>
      <c r="C5" s="1"/>
      <c r="D5" s="5"/>
      <c r="E5" s="1"/>
      <c r="F5" s="1"/>
      <c r="G5" s="1"/>
    </row>
    <row r="6" spans="1:7">
      <c r="A6" s="11" t="s">
        <v>6</v>
      </c>
      <c r="B6" s="13" t="s">
        <v>7</v>
      </c>
      <c r="C6" s="13" t="s">
        <v>8</v>
      </c>
      <c r="D6" s="12" t="s">
        <v>9</v>
      </c>
      <c r="E6" s="11" t="s">
        <v>10</v>
      </c>
      <c r="F6" s="10" t="s">
        <v>11</v>
      </c>
      <c r="G6" s="11" t="s">
        <v>12</v>
      </c>
    </row>
    <row r="7" spans="1:7">
      <c r="A7" s="2"/>
      <c r="B7" s="3"/>
      <c r="C7" s="3"/>
      <c r="D7" s="4"/>
      <c r="E7" s="15"/>
      <c r="F7" s="16"/>
      <c r="G7" s="16"/>
    </row>
    <row r="8" spans="1:7">
      <c r="A8" s="24" t="s">
        <v>26</v>
      </c>
      <c r="B8" s="25" t="s">
        <v>136</v>
      </c>
      <c r="C8" s="38" t="s">
        <v>137</v>
      </c>
      <c r="D8" s="26"/>
      <c r="E8" s="27"/>
      <c r="F8" s="28"/>
      <c r="G8" s="28">
        <f>G9+G12+G15+G18+G21+G23</f>
        <v>0</v>
      </c>
    </row>
    <row r="9" spans="1:7">
      <c r="A9" s="30">
        <v>1</v>
      </c>
      <c r="B9" s="31" t="s">
        <v>138</v>
      </c>
      <c r="C9" s="39" t="s">
        <v>139</v>
      </c>
      <c r="D9" s="32" t="s">
        <v>140</v>
      </c>
      <c r="E9" s="33">
        <v>1</v>
      </c>
      <c r="F9" s="34">
        <v>0</v>
      </c>
      <c r="G9" s="35">
        <f>ROUND(E9*F9,2)</f>
        <v>0</v>
      </c>
    </row>
    <row r="10" spans="1:7">
      <c r="A10" s="21"/>
      <c r="B10" s="22"/>
      <c r="C10" s="53" t="s">
        <v>141</v>
      </c>
      <c r="D10" s="54"/>
      <c r="E10" s="54"/>
      <c r="F10" s="54"/>
      <c r="G10" s="54"/>
    </row>
    <row r="11" spans="1:7">
      <c r="A11" s="21"/>
      <c r="B11" s="22"/>
      <c r="C11" s="55"/>
      <c r="D11" s="56"/>
      <c r="E11" s="56"/>
      <c r="F11" s="56"/>
      <c r="G11" s="56"/>
    </row>
    <row r="12" spans="1:7">
      <c r="A12" s="30">
        <v>2</v>
      </c>
      <c r="B12" s="31" t="s">
        <v>142</v>
      </c>
      <c r="C12" s="39" t="s">
        <v>143</v>
      </c>
      <c r="D12" s="32" t="s">
        <v>140</v>
      </c>
      <c r="E12" s="33">
        <v>1</v>
      </c>
      <c r="F12" s="34">
        <v>0</v>
      </c>
      <c r="G12" s="35">
        <f>ROUND(E12*F12,2)</f>
        <v>0</v>
      </c>
    </row>
    <row r="13" spans="1:7" ht="22.5" customHeight="1">
      <c r="A13" s="21"/>
      <c r="B13" s="22"/>
      <c r="C13" s="53" t="s">
        <v>144</v>
      </c>
      <c r="D13" s="54"/>
      <c r="E13" s="54"/>
      <c r="F13" s="54"/>
      <c r="G13" s="54"/>
    </row>
    <row r="14" spans="1:7">
      <c r="A14" s="21"/>
      <c r="B14" s="22"/>
      <c r="C14" s="55"/>
      <c r="D14" s="56"/>
      <c r="E14" s="56"/>
      <c r="F14" s="56"/>
      <c r="G14" s="56"/>
    </row>
    <row r="15" spans="1:7">
      <c r="A15" s="30">
        <v>3</v>
      </c>
      <c r="B15" s="31" t="s">
        <v>145</v>
      </c>
      <c r="C15" s="39" t="s">
        <v>146</v>
      </c>
      <c r="D15" s="32" t="s">
        <v>140</v>
      </c>
      <c r="E15" s="33">
        <v>1</v>
      </c>
      <c r="F15" s="34">
        <v>0</v>
      </c>
      <c r="G15" s="35">
        <f>ROUND(E15*F15,2)</f>
        <v>0</v>
      </c>
    </row>
    <row r="16" spans="1:7">
      <c r="A16" s="21"/>
      <c r="B16" s="22"/>
      <c r="C16" s="53" t="s">
        <v>147</v>
      </c>
      <c r="D16" s="54"/>
      <c r="E16" s="54"/>
      <c r="F16" s="54"/>
      <c r="G16" s="54"/>
    </row>
    <row r="17" spans="1:7">
      <c r="A17" s="21"/>
      <c r="B17" s="22"/>
      <c r="C17" s="55"/>
      <c r="D17" s="56"/>
      <c r="E17" s="56"/>
      <c r="F17" s="56"/>
      <c r="G17" s="56"/>
    </row>
    <row r="18" spans="1:7">
      <c r="A18" s="30">
        <v>4</v>
      </c>
      <c r="B18" s="31" t="s">
        <v>148</v>
      </c>
      <c r="C18" s="39" t="s">
        <v>149</v>
      </c>
      <c r="D18" s="32" t="s">
        <v>140</v>
      </c>
      <c r="E18" s="33">
        <v>1</v>
      </c>
      <c r="F18" s="34">
        <v>0</v>
      </c>
      <c r="G18" s="35">
        <f>ROUND(E18*F18,2)</f>
        <v>0</v>
      </c>
    </row>
    <row r="19" spans="1:7">
      <c r="A19" s="21"/>
      <c r="B19" s="22"/>
      <c r="C19" s="53" t="s">
        <v>150</v>
      </c>
      <c r="D19" s="54"/>
      <c r="E19" s="54"/>
      <c r="F19" s="54"/>
      <c r="G19" s="54"/>
    </row>
    <row r="20" spans="1:7">
      <c r="A20" s="21"/>
      <c r="B20" s="22"/>
      <c r="C20" s="55"/>
      <c r="D20" s="56"/>
      <c r="E20" s="56"/>
      <c r="F20" s="56"/>
      <c r="G20" s="56"/>
    </row>
    <row r="21" spans="1:7">
      <c r="A21" s="30">
        <v>5</v>
      </c>
      <c r="B21" s="31" t="s">
        <v>151</v>
      </c>
      <c r="C21" s="39" t="s">
        <v>152</v>
      </c>
      <c r="D21" s="32" t="s">
        <v>140</v>
      </c>
      <c r="E21" s="33">
        <v>1</v>
      </c>
      <c r="F21" s="34">
        <v>0</v>
      </c>
      <c r="G21" s="35">
        <f>ROUND(E21*F21,2)</f>
        <v>0</v>
      </c>
    </row>
    <row r="22" spans="1:7">
      <c r="A22" s="21"/>
      <c r="B22" s="22"/>
      <c r="C22" s="51"/>
      <c r="D22" s="52"/>
      <c r="E22" s="52"/>
      <c r="F22" s="52"/>
      <c r="G22" s="52"/>
    </row>
    <row r="23" spans="1:7">
      <c r="A23" s="30">
        <v>6</v>
      </c>
      <c r="B23" s="31" t="s">
        <v>153</v>
      </c>
      <c r="C23" s="39" t="s">
        <v>154</v>
      </c>
      <c r="D23" s="32" t="s">
        <v>140</v>
      </c>
      <c r="E23" s="33">
        <v>1</v>
      </c>
      <c r="F23" s="34">
        <v>0</v>
      </c>
      <c r="G23" s="35">
        <f>ROUND(E23*F23,2)</f>
        <v>0</v>
      </c>
    </row>
    <row r="24" spans="1:7">
      <c r="A24" s="21"/>
      <c r="B24" s="22"/>
      <c r="C24" s="51"/>
      <c r="D24" s="52"/>
      <c r="E24" s="52"/>
      <c r="F24" s="52"/>
      <c r="G24" s="52"/>
    </row>
    <row r="25" spans="1:7">
      <c r="A25" s="2"/>
      <c r="B25" s="3"/>
      <c r="C25" s="40"/>
      <c r="D25" s="4"/>
      <c r="E25" s="2"/>
      <c r="F25" s="2"/>
      <c r="G25" s="2"/>
    </row>
    <row r="26" spans="1:7">
      <c r="A26" s="17"/>
      <c r="B26" s="18" t="s">
        <v>12</v>
      </c>
      <c r="C26" s="41"/>
      <c r="D26" s="19"/>
      <c r="E26" s="20"/>
      <c r="F26" s="20"/>
      <c r="G26" s="37">
        <f>G8</f>
        <v>0</v>
      </c>
    </row>
  </sheetData>
  <mergeCells count="14">
    <mergeCell ref="C11:G11"/>
    <mergeCell ref="A1:G1"/>
    <mergeCell ref="C2:G2"/>
    <mergeCell ref="C3:G3"/>
    <mergeCell ref="C4:G4"/>
    <mergeCell ref="C10:G10"/>
    <mergeCell ref="C22:G22"/>
    <mergeCell ref="C24:G24"/>
    <mergeCell ref="C13:G13"/>
    <mergeCell ref="C14:G14"/>
    <mergeCell ref="C16:G16"/>
    <mergeCell ref="C17:G17"/>
    <mergeCell ref="C19:G19"/>
    <mergeCell ref="C20:G20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10"/>
  <sheetViews>
    <sheetView workbookViewId="0">
      <selection activeCell="D13" sqref="D13"/>
    </sheetView>
  </sheetViews>
  <sheetFormatPr defaultRowHeight="15"/>
  <cols>
    <col min="1" max="1" width="4.42578125" bestFit="1" customWidth="1"/>
    <col min="2" max="2" width="12.140625" bestFit="1" customWidth="1"/>
    <col min="3" max="3" width="65.42578125" customWidth="1"/>
    <col min="7" max="7" width="10.140625" bestFit="1" customWidth="1"/>
    <col min="8" max="17" width="0" hidden="1" customWidth="1"/>
    <col min="18" max="18" width="10.140625" bestFit="1" customWidth="1"/>
  </cols>
  <sheetData>
    <row r="1" spans="1:20" ht="15.75">
      <c r="A1" s="57" t="s">
        <v>0</v>
      </c>
      <c r="B1" s="57"/>
      <c r="C1" s="57"/>
      <c r="D1" s="57"/>
      <c r="E1" s="57"/>
      <c r="F1" s="57"/>
      <c r="G1" s="57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>
      <c r="A2" s="7" t="s">
        <v>1</v>
      </c>
      <c r="B2" s="6" t="s">
        <v>2</v>
      </c>
      <c r="C2" s="58" t="s">
        <v>132</v>
      </c>
      <c r="D2" s="59"/>
      <c r="E2" s="59"/>
      <c r="F2" s="59"/>
      <c r="G2" s="60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>
      <c r="A3" s="7" t="s">
        <v>3</v>
      </c>
      <c r="B3" s="6" t="s">
        <v>4</v>
      </c>
      <c r="C3" s="58" t="s">
        <v>132</v>
      </c>
      <c r="D3" s="59"/>
      <c r="E3" s="59"/>
      <c r="F3" s="59"/>
      <c r="G3" s="60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>
      <c r="A4" s="8" t="s">
        <v>5</v>
      </c>
      <c r="B4" s="9" t="s">
        <v>4</v>
      </c>
      <c r="C4" s="61" t="s">
        <v>132</v>
      </c>
      <c r="D4" s="62"/>
      <c r="E4" s="62"/>
      <c r="F4" s="62"/>
      <c r="G4" s="6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>
      <c r="A5" s="1"/>
      <c r="B5" s="1"/>
      <c r="C5" s="1"/>
      <c r="D5" s="5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ht="39">
      <c r="A6" s="11" t="s">
        <v>6</v>
      </c>
      <c r="B6" s="13" t="s">
        <v>7</v>
      </c>
      <c r="C6" s="13" t="s">
        <v>8</v>
      </c>
      <c r="D6" s="12" t="s">
        <v>9</v>
      </c>
      <c r="E6" s="11" t="s">
        <v>10</v>
      </c>
      <c r="F6" s="10" t="s">
        <v>11</v>
      </c>
      <c r="G6" s="11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4" t="s">
        <v>22</v>
      </c>
      <c r="R6" s="14" t="s">
        <v>23</v>
      </c>
      <c r="S6" s="14" t="s">
        <v>24</v>
      </c>
      <c r="T6" s="14" t="s">
        <v>25</v>
      </c>
    </row>
    <row r="7" spans="1:20">
      <c r="A7" s="2"/>
      <c r="B7" s="3"/>
      <c r="C7" s="3"/>
      <c r="D7" s="4"/>
      <c r="E7" s="15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</row>
    <row r="8" spans="1:20">
      <c r="A8" s="24" t="s">
        <v>26</v>
      </c>
      <c r="B8" s="25" t="s">
        <v>27</v>
      </c>
      <c r="C8" s="38" t="s">
        <v>28</v>
      </c>
      <c r="D8" s="26"/>
      <c r="E8" s="27"/>
      <c r="F8" s="28"/>
      <c r="G8" s="28">
        <v>0</v>
      </c>
      <c r="H8" s="28"/>
      <c r="I8" s="28">
        <v>0</v>
      </c>
      <c r="J8" s="28"/>
      <c r="K8" s="28">
        <v>0</v>
      </c>
      <c r="L8" s="28"/>
      <c r="M8" s="28">
        <v>0</v>
      </c>
      <c r="N8" s="28"/>
      <c r="O8" s="28">
        <v>0</v>
      </c>
      <c r="P8" s="28"/>
      <c r="Q8" s="28">
        <v>0</v>
      </c>
      <c r="R8" s="28"/>
      <c r="S8" s="28"/>
      <c r="T8" s="29"/>
    </row>
    <row r="9" spans="1:20">
      <c r="A9" s="30"/>
      <c r="B9" s="31" t="s">
        <v>27</v>
      </c>
      <c r="C9" s="39" t="s">
        <v>28</v>
      </c>
      <c r="D9" s="32"/>
      <c r="E9" s="33">
        <v>0</v>
      </c>
      <c r="F9" s="34">
        <v>0</v>
      </c>
      <c r="G9" s="35">
        <v>0</v>
      </c>
      <c r="H9" s="34">
        <v>0</v>
      </c>
      <c r="I9" s="35">
        <v>0</v>
      </c>
      <c r="J9" s="34">
        <v>0</v>
      </c>
      <c r="K9" s="35">
        <v>0</v>
      </c>
      <c r="L9" s="35">
        <v>21</v>
      </c>
      <c r="M9" s="35">
        <v>0</v>
      </c>
      <c r="N9" s="35">
        <v>0</v>
      </c>
      <c r="O9" s="35">
        <v>0</v>
      </c>
      <c r="P9" s="35">
        <v>0</v>
      </c>
      <c r="Q9" s="35">
        <v>0</v>
      </c>
      <c r="R9" s="35"/>
      <c r="S9" s="35" t="s">
        <v>29</v>
      </c>
      <c r="T9" s="36" t="s">
        <v>30</v>
      </c>
    </row>
    <row r="10" spans="1:20">
      <c r="A10" s="21"/>
      <c r="B10" s="22"/>
      <c r="C10" s="46" t="s">
        <v>31</v>
      </c>
      <c r="D10" s="42"/>
      <c r="E10" s="4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</row>
    <row r="11" spans="1:20" ht="22.5">
      <c r="A11" s="21"/>
      <c r="B11" s="22"/>
      <c r="C11" s="46" t="s">
        <v>32</v>
      </c>
      <c r="D11" s="42"/>
      <c r="E11" s="4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</row>
    <row r="12" spans="1:20" ht="33.75">
      <c r="A12" s="21"/>
      <c r="B12" s="22"/>
      <c r="C12" s="46" t="s">
        <v>33</v>
      </c>
      <c r="D12" s="42"/>
      <c r="E12" s="4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</row>
    <row r="13" spans="1:20" ht="22.5">
      <c r="A13" s="21"/>
      <c r="B13" s="22"/>
      <c r="C13" s="46" t="s">
        <v>34</v>
      </c>
      <c r="D13" s="42"/>
      <c r="E13" s="4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</row>
    <row r="14" spans="1:20" ht="22.5">
      <c r="A14" s="21"/>
      <c r="B14" s="22"/>
      <c r="C14" s="46" t="s">
        <v>35</v>
      </c>
      <c r="D14" s="42"/>
      <c r="E14" s="4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</row>
    <row r="15" spans="1:20" ht="33.75">
      <c r="A15" s="21"/>
      <c r="B15" s="22"/>
      <c r="C15" s="46" t="s">
        <v>36</v>
      </c>
      <c r="D15" s="42"/>
      <c r="E15" s="4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</row>
    <row r="16" spans="1:20" ht="22.5">
      <c r="A16" s="21"/>
      <c r="B16" s="22"/>
      <c r="C16" s="46" t="s">
        <v>37</v>
      </c>
      <c r="D16" s="42"/>
      <c r="E16" s="4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</row>
    <row r="17" spans="1:20" ht="22.5">
      <c r="A17" s="21"/>
      <c r="B17" s="22"/>
      <c r="C17" s="46" t="s">
        <v>38</v>
      </c>
      <c r="D17" s="42"/>
      <c r="E17" s="4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</row>
    <row r="18" spans="1:20" ht="33.75">
      <c r="A18" s="21"/>
      <c r="B18" s="22"/>
      <c r="C18" s="46" t="s">
        <v>39</v>
      </c>
      <c r="D18" s="42"/>
      <c r="E18" s="4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</row>
    <row r="19" spans="1:20" ht="45">
      <c r="A19" s="21"/>
      <c r="B19" s="22"/>
      <c r="C19" s="46" t="s">
        <v>40</v>
      </c>
      <c r="D19" s="42"/>
      <c r="E19" s="4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</row>
    <row r="20" spans="1:20">
      <c r="A20" s="21"/>
      <c r="B20" s="22"/>
      <c r="C20" s="46" t="s">
        <v>41</v>
      </c>
      <c r="D20" s="42"/>
      <c r="E20" s="4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</row>
    <row r="21" spans="1:20" ht="22.5">
      <c r="A21" s="21"/>
      <c r="B21" s="22"/>
      <c r="C21" s="46" t="s">
        <v>42</v>
      </c>
      <c r="D21" s="42"/>
      <c r="E21" s="4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</row>
    <row r="22" spans="1:20">
      <c r="A22" s="21"/>
      <c r="B22" s="22"/>
      <c r="C22" s="46" t="s">
        <v>43</v>
      </c>
      <c r="D22" s="42"/>
      <c r="E22" s="4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</row>
    <row r="23" spans="1:20">
      <c r="A23" s="21"/>
      <c r="B23" s="22"/>
      <c r="C23" s="46" t="s">
        <v>44</v>
      </c>
      <c r="D23" s="42"/>
      <c r="E23" s="4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</row>
    <row r="24" spans="1:20" ht="22.5">
      <c r="A24" s="21"/>
      <c r="B24" s="22"/>
      <c r="C24" s="46" t="s">
        <v>45</v>
      </c>
      <c r="D24" s="42"/>
      <c r="E24" s="4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</row>
    <row r="25" spans="1:20" s="129" customFormat="1">
      <c r="A25" s="133"/>
      <c r="B25" s="134" t="s">
        <v>191</v>
      </c>
      <c r="C25" s="146" t="s">
        <v>192</v>
      </c>
      <c r="D25" s="135"/>
      <c r="E25" s="136"/>
      <c r="F25" s="137"/>
      <c r="G25" s="137">
        <f>SUM(G26:G80)</f>
        <v>0</v>
      </c>
      <c r="H25" s="137"/>
      <c r="I25" s="137">
        <v>5052.88</v>
      </c>
      <c r="J25" s="137"/>
      <c r="K25" s="137">
        <v>103838.01000000001</v>
      </c>
      <c r="L25" s="137"/>
      <c r="M25" s="137">
        <v>131758.00109999999</v>
      </c>
      <c r="N25" s="137"/>
      <c r="O25" s="137">
        <v>15.49</v>
      </c>
      <c r="P25" s="137"/>
      <c r="Q25" s="137">
        <v>0</v>
      </c>
      <c r="R25" s="137"/>
      <c r="S25" s="137"/>
      <c r="T25" s="138"/>
    </row>
    <row r="26" spans="1:20" s="129" customFormat="1">
      <c r="A26" s="139"/>
      <c r="B26" s="140" t="s">
        <v>193</v>
      </c>
      <c r="C26" s="147" t="s">
        <v>194</v>
      </c>
      <c r="D26" s="141" t="s">
        <v>195</v>
      </c>
      <c r="E26" s="142">
        <v>5</v>
      </c>
      <c r="F26" s="143">
        <v>0</v>
      </c>
      <c r="G26" s="144">
        <f>ROUND(E26*F26,2)</f>
        <v>0</v>
      </c>
      <c r="H26" s="143">
        <v>0</v>
      </c>
      <c r="I26" s="144">
        <v>0</v>
      </c>
      <c r="J26" s="143">
        <v>596</v>
      </c>
      <c r="K26" s="144">
        <v>6817.56</v>
      </c>
      <c r="L26" s="144">
        <v>21</v>
      </c>
      <c r="M26" s="144">
        <v>8249.2476000000006</v>
      </c>
      <c r="N26" s="144">
        <v>0</v>
      </c>
      <c r="O26" s="144">
        <v>0</v>
      </c>
      <c r="P26" s="144">
        <v>0</v>
      </c>
      <c r="Q26" s="144">
        <v>0</v>
      </c>
      <c r="R26" s="144" t="s">
        <v>196</v>
      </c>
      <c r="S26" s="144" t="s">
        <v>46</v>
      </c>
      <c r="T26" s="145" t="s">
        <v>47</v>
      </c>
    </row>
    <row r="27" spans="1:20" s="129" customFormat="1">
      <c r="A27" s="130"/>
      <c r="B27" s="131"/>
      <c r="C27" s="65" t="s">
        <v>197</v>
      </c>
      <c r="D27" s="66"/>
      <c r="E27" s="66"/>
      <c r="F27" s="66"/>
      <c r="G27" s="66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</row>
    <row r="28" spans="1:20" s="129" customFormat="1">
      <c r="A28" s="130"/>
      <c r="B28" s="131"/>
      <c r="C28" s="150" t="s">
        <v>198</v>
      </c>
      <c r="D28" s="148"/>
      <c r="E28" s="149"/>
      <c r="F28" s="132"/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  <c r="R28" s="132"/>
      <c r="S28" s="132"/>
      <c r="T28" s="132"/>
    </row>
    <row r="29" spans="1:20" s="129" customFormat="1">
      <c r="A29" s="130"/>
      <c r="B29" s="131"/>
      <c r="C29" s="150" t="s">
        <v>199</v>
      </c>
      <c r="D29" s="148"/>
      <c r="E29" s="149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 s="132"/>
      <c r="S29" s="132"/>
      <c r="T29" s="132"/>
    </row>
    <row r="30" spans="1:20" s="129" customFormat="1">
      <c r="A30" s="130"/>
      <c r="B30" s="131"/>
      <c r="C30" s="150" t="s">
        <v>200</v>
      </c>
      <c r="D30" s="148"/>
      <c r="E30" s="149"/>
      <c r="F30" s="132"/>
      <c r="G30" s="132"/>
      <c r="H30" s="132"/>
      <c r="I30" s="132"/>
      <c r="J30" s="132"/>
      <c r="K30" s="132"/>
      <c r="L30" s="132"/>
      <c r="M30" s="132"/>
      <c r="N30" s="132"/>
      <c r="O30" s="132"/>
      <c r="P30" s="132"/>
      <c r="Q30" s="132"/>
      <c r="R30" s="132"/>
      <c r="S30" s="132"/>
      <c r="T30" s="132"/>
    </row>
    <row r="31" spans="1:20" s="129" customFormat="1">
      <c r="A31" s="130"/>
      <c r="B31" s="131"/>
      <c r="C31" s="150" t="s">
        <v>201</v>
      </c>
      <c r="D31" s="148"/>
      <c r="E31" s="149">
        <v>4.6057899999999998</v>
      </c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2"/>
      <c r="R31" s="132"/>
      <c r="S31" s="132"/>
      <c r="T31" s="132"/>
    </row>
    <row r="32" spans="1:20" s="129" customFormat="1">
      <c r="A32" s="130"/>
      <c r="B32" s="131"/>
      <c r="C32" s="55"/>
      <c r="D32" s="56"/>
      <c r="E32" s="56"/>
      <c r="F32" s="56"/>
      <c r="G32" s="56"/>
      <c r="H32" s="132"/>
      <c r="I32" s="132"/>
      <c r="J32" s="132"/>
      <c r="K32" s="132"/>
      <c r="L32" s="132"/>
      <c r="M32" s="132"/>
      <c r="N32" s="132"/>
      <c r="O32" s="132"/>
      <c r="P32" s="132"/>
      <c r="Q32" s="132"/>
      <c r="R32" s="132"/>
      <c r="S32" s="132"/>
      <c r="T32" s="132"/>
    </row>
    <row r="33" spans="1:20" s="129" customFormat="1">
      <c r="A33" s="139"/>
      <c r="B33" s="140" t="s">
        <v>202</v>
      </c>
      <c r="C33" s="147" t="s">
        <v>203</v>
      </c>
      <c r="D33" s="141" t="s">
        <v>195</v>
      </c>
      <c r="E33" s="142">
        <v>34.663200000000003</v>
      </c>
      <c r="F33" s="143">
        <v>0</v>
      </c>
      <c r="G33" s="144">
        <f>ROUND(E33*F33,2)</f>
        <v>0</v>
      </c>
      <c r="H33" s="143">
        <v>0</v>
      </c>
      <c r="I33" s="144">
        <v>0</v>
      </c>
      <c r="J33" s="143">
        <v>1607</v>
      </c>
      <c r="K33" s="144">
        <v>55703.76</v>
      </c>
      <c r="L33" s="144">
        <v>21</v>
      </c>
      <c r="M33" s="144">
        <v>67401.549599999998</v>
      </c>
      <c r="N33" s="144">
        <v>0</v>
      </c>
      <c r="O33" s="144">
        <v>0</v>
      </c>
      <c r="P33" s="144">
        <v>0</v>
      </c>
      <c r="Q33" s="144">
        <v>0</v>
      </c>
      <c r="R33" s="144" t="s">
        <v>196</v>
      </c>
      <c r="S33" s="144" t="s">
        <v>46</v>
      </c>
      <c r="T33" s="145" t="s">
        <v>47</v>
      </c>
    </row>
    <row r="34" spans="1:20" s="129" customFormat="1">
      <c r="A34" s="130"/>
      <c r="B34" s="131"/>
      <c r="C34" s="65" t="s">
        <v>204</v>
      </c>
      <c r="D34" s="66"/>
      <c r="E34" s="66"/>
      <c r="F34" s="66"/>
      <c r="G34" s="66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  <c r="S34" s="132"/>
      <c r="T34" s="132"/>
    </row>
    <row r="35" spans="1:20" s="129" customFormat="1">
      <c r="A35" s="130"/>
      <c r="B35" s="131"/>
      <c r="C35" s="150" t="s">
        <v>199</v>
      </c>
      <c r="D35" s="148"/>
      <c r="E35" s="149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  <c r="S35" s="132"/>
      <c r="T35" s="132"/>
    </row>
    <row r="36" spans="1:20" s="129" customFormat="1">
      <c r="A36" s="130"/>
      <c r="B36" s="131"/>
      <c r="C36" s="150" t="s">
        <v>200</v>
      </c>
      <c r="D36" s="148"/>
      <c r="E36" s="149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</row>
    <row r="37" spans="1:20" s="129" customFormat="1">
      <c r="A37" s="130"/>
      <c r="B37" s="131"/>
      <c r="C37" s="150" t="s">
        <v>205</v>
      </c>
      <c r="D37" s="148"/>
      <c r="E37" s="149">
        <v>13.956939999999999</v>
      </c>
      <c r="F37" s="132"/>
      <c r="G37" s="132"/>
      <c r="H37" s="132"/>
      <c r="I37" s="132"/>
      <c r="J37" s="132"/>
      <c r="K37" s="132"/>
      <c r="L37" s="132"/>
      <c r="M37" s="132"/>
      <c r="N37" s="132"/>
      <c r="O37" s="132"/>
      <c r="P37" s="132"/>
      <c r="Q37" s="132"/>
      <c r="R37" s="132"/>
      <c r="S37" s="132"/>
      <c r="T37" s="132"/>
    </row>
    <row r="38" spans="1:20" s="129" customFormat="1">
      <c r="A38" s="130"/>
      <c r="B38" s="131"/>
      <c r="C38" s="55"/>
      <c r="D38" s="56"/>
      <c r="E38" s="56"/>
      <c r="F38" s="56"/>
      <c r="G38" s="56"/>
      <c r="H38" s="132"/>
      <c r="I38" s="132"/>
      <c r="J38" s="132"/>
      <c r="K38" s="132"/>
      <c r="L38" s="132"/>
      <c r="M38" s="132"/>
      <c r="N38" s="132"/>
      <c r="O38" s="132"/>
      <c r="P38" s="132"/>
      <c r="Q38" s="132"/>
      <c r="R38" s="132"/>
      <c r="S38" s="132"/>
      <c r="T38" s="132"/>
    </row>
    <row r="39" spans="1:20" s="129" customFormat="1">
      <c r="A39" s="139"/>
      <c r="B39" s="140" t="s">
        <v>206</v>
      </c>
      <c r="C39" s="147" t="s">
        <v>207</v>
      </c>
      <c r="D39" s="141" t="s">
        <v>195</v>
      </c>
      <c r="E39" s="142">
        <v>9.1138200000000005</v>
      </c>
      <c r="F39" s="143">
        <v>0</v>
      </c>
      <c r="G39" s="144">
        <f>ROUND(E39*F39,2)</f>
        <v>0</v>
      </c>
      <c r="H39" s="143">
        <v>0</v>
      </c>
      <c r="I39" s="144">
        <v>0</v>
      </c>
      <c r="J39" s="143">
        <v>264.5</v>
      </c>
      <c r="K39" s="144">
        <v>2410.61</v>
      </c>
      <c r="L39" s="144">
        <v>21</v>
      </c>
      <c r="M39" s="144">
        <v>2916.8380999999999</v>
      </c>
      <c r="N39" s="144">
        <v>0</v>
      </c>
      <c r="O39" s="144">
        <v>0</v>
      </c>
      <c r="P39" s="144">
        <v>0</v>
      </c>
      <c r="Q39" s="144">
        <v>0</v>
      </c>
      <c r="R39" s="144" t="s">
        <v>196</v>
      </c>
      <c r="S39" s="144" t="s">
        <v>46</v>
      </c>
      <c r="T39" s="145" t="s">
        <v>47</v>
      </c>
    </row>
    <row r="40" spans="1:20" s="129" customFormat="1">
      <c r="A40" s="130"/>
      <c r="B40" s="131"/>
      <c r="C40" s="65" t="s">
        <v>208</v>
      </c>
      <c r="D40" s="66"/>
      <c r="E40" s="66"/>
      <c r="F40" s="66"/>
      <c r="G40" s="66"/>
      <c r="H40" s="132"/>
      <c r="I40" s="132"/>
      <c r="J40" s="132"/>
      <c r="K40" s="132"/>
      <c r="L40" s="132"/>
      <c r="M40" s="132"/>
      <c r="N40" s="132"/>
      <c r="O40" s="132"/>
      <c r="P40" s="132"/>
      <c r="Q40" s="132"/>
      <c r="R40" s="132"/>
      <c r="S40" s="132"/>
      <c r="T40" s="132"/>
    </row>
    <row r="41" spans="1:20" s="129" customFormat="1">
      <c r="A41" s="130"/>
      <c r="B41" s="131"/>
      <c r="C41" s="150" t="s">
        <v>199</v>
      </c>
      <c r="D41" s="148"/>
      <c r="E41" s="149"/>
      <c r="F41" s="132"/>
      <c r="G41" s="132"/>
      <c r="H41" s="132"/>
      <c r="I41" s="132"/>
      <c r="J41" s="132"/>
      <c r="K41" s="132"/>
      <c r="L41" s="132"/>
      <c r="M41" s="132"/>
      <c r="N41" s="132"/>
      <c r="O41" s="132"/>
      <c r="P41" s="132"/>
      <c r="Q41" s="132"/>
      <c r="R41" s="132"/>
      <c r="S41" s="132"/>
      <c r="T41" s="132"/>
    </row>
    <row r="42" spans="1:20" s="129" customFormat="1">
      <c r="A42" s="130"/>
      <c r="B42" s="131"/>
      <c r="C42" s="150" t="s">
        <v>200</v>
      </c>
      <c r="D42" s="148"/>
      <c r="E42" s="149"/>
      <c r="F42" s="132"/>
      <c r="G42" s="132"/>
      <c r="H42" s="132"/>
      <c r="I42" s="132"/>
      <c r="J42" s="132"/>
      <c r="K42" s="132"/>
      <c r="L42" s="132"/>
      <c r="M42" s="132"/>
      <c r="N42" s="132"/>
      <c r="O42" s="132"/>
      <c r="P42" s="132"/>
      <c r="Q42" s="132"/>
      <c r="R42" s="132"/>
      <c r="S42" s="132"/>
      <c r="T42" s="132"/>
    </row>
    <row r="43" spans="1:20" s="129" customFormat="1">
      <c r="A43" s="130"/>
      <c r="B43" s="131"/>
      <c r="C43" s="150" t="s">
        <v>209</v>
      </c>
      <c r="D43" s="148"/>
      <c r="E43" s="149">
        <v>2.9019400000000002</v>
      </c>
      <c r="F43" s="132"/>
      <c r="G43" s="132"/>
      <c r="H43" s="132"/>
      <c r="I43" s="132"/>
      <c r="J43" s="132"/>
      <c r="K43" s="132"/>
      <c r="L43" s="132"/>
      <c r="M43" s="132"/>
      <c r="N43" s="132"/>
      <c r="O43" s="132"/>
      <c r="P43" s="132"/>
      <c r="Q43" s="132"/>
      <c r="R43" s="132"/>
      <c r="S43" s="132"/>
      <c r="T43" s="132"/>
    </row>
    <row r="44" spans="1:20" s="129" customFormat="1">
      <c r="A44" s="130"/>
      <c r="B44" s="131"/>
      <c r="C44" s="55"/>
      <c r="D44" s="56"/>
      <c r="E44" s="56"/>
      <c r="F44" s="56"/>
      <c r="G44" s="56"/>
      <c r="H44" s="132"/>
      <c r="I44" s="132"/>
      <c r="J44" s="132"/>
      <c r="K44" s="132"/>
      <c r="L44" s="132"/>
      <c r="M44" s="132"/>
      <c r="N44" s="132"/>
      <c r="O44" s="132"/>
      <c r="P44" s="132"/>
      <c r="Q44" s="132"/>
      <c r="R44" s="132"/>
      <c r="S44" s="132"/>
      <c r="T44" s="132"/>
    </row>
    <row r="45" spans="1:20" s="129" customFormat="1" ht="33.75">
      <c r="A45" s="139"/>
      <c r="B45" s="140" t="s">
        <v>210</v>
      </c>
      <c r="C45" s="147" t="s">
        <v>211</v>
      </c>
      <c r="D45" s="141" t="s">
        <v>195</v>
      </c>
      <c r="E45" s="142">
        <v>50</v>
      </c>
      <c r="F45" s="143">
        <v>0</v>
      </c>
      <c r="G45" s="144">
        <f>ROUND(E45*F45,2)</f>
        <v>0</v>
      </c>
      <c r="H45" s="143">
        <v>0</v>
      </c>
      <c r="I45" s="144">
        <v>0</v>
      </c>
      <c r="J45" s="143">
        <v>20.8</v>
      </c>
      <c r="K45" s="144">
        <v>1895.67</v>
      </c>
      <c r="L45" s="144">
        <v>21</v>
      </c>
      <c r="M45" s="144">
        <v>2293.7606999999998</v>
      </c>
      <c r="N45" s="144">
        <v>0</v>
      </c>
      <c r="O45" s="144">
        <v>0</v>
      </c>
      <c r="P45" s="144">
        <v>0</v>
      </c>
      <c r="Q45" s="144">
        <v>0</v>
      </c>
      <c r="R45" s="144" t="s">
        <v>196</v>
      </c>
      <c r="S45" s="144" t="s">
        <v>46</v>
      </c>
      <c r="T45" s="145" t="s">
        <v>47</v>
      </c>
    </row>
    <row r="46" spans="1:20" s="129" customFormat="1">
      <c r="A46" s="130"/>
      <c r="B46" s="131"/>
      <c r="C46" s="65" t="s">
        <v>208</v>
      </c>
      <c r="D46" s="66"/>
      <c r="E46" s="66"/>
      <c r="F46" s="66"/>
      <c r="G46" s="66"/>
      <c r="H46" s="132"/>
      <c r="I46" s="132"/>
      <c r="J46" s="132"/>
      <c r="K46" s="132"/>
      <c r="L46" s="132"/>
      <c r="M46" s="132"/>
      <c r="N46" s="132"/>
      <c r="O46" s="132"/>
      <c r="P46" s="132"/>
      <c r="Q46" s="132"/>
      <c r="R46" s="132"/>
      <c r="S46" s="132"/>
      <c r="T46" s="132"/>
    </row>
    <row r="47" spans="1:20" s="129" customFormat="1">
      <c r="A47" s="130"/>
      <c r="B47" s="131"/>
      <c r="C47" s="150" t="s">
        <v>199</v>
      </c>
      <c r="D47" s="148"/>
      <c r="E47" s="149"/>
      <c r="F47" s="132"/>
      <c r="G47" s="132"/>
      <c r="H47" s="132"/>
      <c r="I47" s="132"/>
      <c r="J47" s="132"/>
      <c r="K47" s="132"/>
      <c r="L47" s="132"/>
      <c r="M47" s="132"/>
      <c r="N47" s="132"/>
      <c r="O47" s="132"/>
      <c r="P47" s="132"/>
      <c r="Q47" s="132"/>
      <c r="R47" s="132"/>
      <c r="S47" s="132"/>
      <c r="T47" s="132"/>
    </row>
    <row r="48" spans="1:20" s="129" customFormat="1">
      <c r="A48" s="130"/>
      <c r="B48" s="131"/>
      <c r="C48" s="150" t="s">
        <v>200</v>
      </c>
      <c r="D48" s="148"/>
      <c r="E48" s="149"/>
      <c r="F48" s="132"/>
      <c r="G48" s="132"/>
      <c r="H48" s="132"/>
      <c r="I48" s="132"/>
      <c r="J48" s="132"/>
      <c r="K48" s="132"/>
      <c r="L48" s="132"/>
      <c r="M48" s="132"/>
      <c r="N48" s="132"/>
      <c r="O48" s="132"/>
      <c r="P48" s="132"/>
      <c r="Q48" s="132"/>
      <c r="R48" s="132"/>
      <c r="S48" s="132"/>
      <c r="T48" s="132"/>
    </row>
    <row r="49" spans="1:20" s="129" customFormat="1">
      <c r="A49" s="130"/>
      <c r="B49" s="131"/>
      <c r="C49" s="150" t="s">
        <v>212</v>
      </c>
      <c r="D49" s="148"/>
      <c r="E49" s="149">
        <v>29.019380000000002</v>
      </c>
      <c r="F49" s="132"/>
      <c r="G49" s="132"/>
      <c r="H49" s="132"/>
      <c r="I49" s="132"/>
      <c r="J49" s="132"/>
      <c r="K49" s="132"/>
      <c r="L49" s="132"/>
      <c r="M49" s="132"/>
      <c r="N49" s="132"/>
      <c r="O49" s="132"/>
      <c r="P49" s="132"/>
      <c r="Q49" s="132"/>
      <c r="R49" s="132"/>
      <c r="S49" s="132"/>
      <c r="T49" s="132"/>
    </row>
    <row r="50" spans="1:20" s="129" customFormat="1">
      <c r="A50" s="130"/>
      <c r="B50" s="131"/>
      <c r="C50" s="55"/>
      <c r="D50" s="56"/>
      <c r="E50" s="56"/>
      <c r="F50" s="56"/>
      <c r="G50" s="56"/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132"/>
      <c r="T50" s="132"/>
    </row>
    <row r="51" spans="1:20" s="129" customFormat="1" ht="22.5">
      <c r="A51" s="139"/>
      <c r="B51" s="140" t="s">
        <v>213</v>
      </c>
      <c r="C51" s="147" t="s">
        <v>214</v>
      </c>
      <c r="D51" s="141" t="s">
        <v>195</v>
      </c>
      <c r="E51" s="142">
        <v>25.549379999999999</v>
      </c>
      <c r="F51" s="143">
        <v>0</v>
      </c>
      <c r="G51" s="144">
        <f>ROUND(E51*F51,2)</f>
        <v>0</v>
      </c>
      <c r="H51" s="143">
        <v>0</v>
      </c>
      <c r="I51" s="144">
        <v>0</v>
      </c>
      <c r="J51" s="143">
        <v>256</v>
      </c>
      <c r="K51" s="144">
        <v>6540.64</v>
      </c>
      <c r="L51" s="144">
        <v>21</v>
      </c>
      <c r="M51" s="144">
        <v>7914.1743999999999</v>
      </c>
      <c r="N51" s="144">
        <v>0</v>
      </c>
      <c r="O51" s="144">
        <v>0</v>
      </c>
      <c r="P51" s="144">
        <v>0</v>
      </c>
      <c r="Q51" s="144">
        <v>0</v>
      </c>
      <c r="R51" s="144" t="s">
        <v>196</v>
      </c>
      <c r="S51" s="144" t="s">
        <v>46</v>
      </c>
      <c r="T51" s="145" t="s">
        <v>47</v>
      </c>
    </row>
    <row r="52" spans="1:20" s="129" customFormat="1">
      <c r="A52" s="130"/>
      <c r="B52" s="131"/>
      <c r="C52" s="150" t="s">
        <v>199</v>
      </c>
      <c r="D52" s="148"/>
      <c r="E52" s="149"/>
      <c r="F52" s="132"/>
      <c r="G52" s="132"/>
      <c r="H52" s="132"/>
      <c r="I52" s="132"/>
      <c r="J52" s="132"/>
      <c r="K52" s="132"/>
      <c r="L52" s="132"/>
      <c r="M52" s="132"/>
      <c r="N52" s="132"/>
      <c r="O52" s="132"/>
      <c r="P52" s="132"/>
      <c r="Q52" s="132"/>
      <c r="R52" s="132"/>
      <c r="S52" s="132"/>
      <c r="T52" s="132"/>
    </row>
    <row r="53" spans="1:20" s="129" customFormat="1">
      <c r="A53" s="130"/>
      <c r="B53" s="131"/>
      <c r="C53" s="150" t="s">
        <v>200</v>
      </c>
      <c r="D53" s="148"/>
      <c r="E53" s="149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  <c r="R53" s="132"/>
      <c r="S53" s="132"/>
      <c r="T53" s="132"/>
    </row>
    <row r="54" spans="1:20" s="129" customFormat="1">
      <c r="A54" s="130"/>
      <c r="B54" s="131"/>
      <c r="C54" s="150" t="s">
        <v>215</v>
      </c>
      <c r="D54" s="148"/>
      <c r="E54" s="149">
        <v>11.055</v>
      </c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  <c r="Q54" s="132"/>
      <c r="R54" s="132"/>
      <c r="S54" s="132"/>
      <c r="T54" s="132"/>
    </row>
    <row r="55" spans="1:20" s="129" customFormat="1">
      <c r="A55" s="130"/>
      <c r="B55" s="131"/>
      <c r="C55" s="55"/>
      <c r="D55" s="56"/>
      <c r="E55" s="56"/>
      <c r="F55" s="56"/>
      <c r="G55" s="56"/>
      <c r="H55" s="132"/>
      <c r="I55" s="132"/>
      <c r="J55" s="132"/>
      <c r="K55" s="132"/>
      <c r="L55" s="132"/>
      <c r="M55" s="132"/>
      <c r="N55" s="132"/>
      <c r="O55" s="132"/>
      <c r="P55" s="132"/>
      <c r="Q55" s="132"/>
      <c r="R55" s="132"/>
      <c r="S55" s="132"/>
      <c r="T55" s="132"/>
    </row>
    <row r="56" spans="1:20" s="129" customFormat="1" ht="22.5">
      <c r="A56" s="139"/>
      <c r="B56" s="140" t="s">
        <v>216</v>
      </c>
      <c r="C56" s="147" t="s">
        <v>217</v>
      </c>
      <c r="D56" s="141" t="s">
        <v>195</v>
      </c>
      <c r="E56" s="142">
        <v>25.549379999999999</v>
      </c>
      <c r="F56" s="143">
        <v>0</v>
      </c>
      <c r="G56" s="144">
        <f>ROUND(E56*F56,2)</f>
        <v>0</v>
      </c>
      <c r="H56" s="143">
        <v>0</v>
      </c>
      <c r="I56" s="144">
        <v>0</v>
      </c>
      <c r="J56" s="143">
        <v>469.5</v>
      </c>
      <c r="K56" s="144">
        <v>11995.43</v>
      </c>
      <c r="L56" s="144">
        <v>21</v>
      </c>
      <c r="M56" s="144">
        <v>14514.470299999999</v>
      </c>
      <c r="N56" s="144">
        <v>0</v>
      </c>
      <c r="O56" s="144">
        <v>0</v>
      </c>
      <c r="P56" s="144">
        <v>0</v>
      </c>
      <c r="Q56" s="144">
        <v>0</v>
      </c>
      <c r="R56" s="144" t="s">
        <v>196</v>
      </c>
      <c r="S56" s="144" t="s">
        <v>46</v>
      </c>
      <c r="T56" s="145" t="s">
        <v>47</v>
      </c>
    </row>
    <row r="57" spans="1:20" s="129" customFormat="1">
      <c r="A57" s="130"/>
      <c r="B57" s="131"/>
      <c r="C57" s="65" t="s">
        <v>218</v>
      </c>
      <c r="D57" s="66"/>
      <c r="E57" s="66"/>
      <c r="F57" s="66"/>
      <c r="G57" s="66"/>
      <c r="H57" s="132"/>
      <c r="I57" s="132"/>
      <c r="J57" s="132"/>
      <c r="K57" s="132"/>
      <c r="L57" s="132"/>
      <c r="M57" s="132"/>
      <c r="N57" s="132"/>
      <c r="O57" s="132"/>
      <c r="P57" s="132"/>
      <c r="Q57" s="132"/>
      <c r="R57" s="132"/>
      <c r="S57" s="132"/>
      <c r="T57" s="132"/>
    </row>
    <row r="58" spans="1:20" s="129" customFormat="1">
      <c r="A58" s="130"/>
      <c r="B58" s="131"/>
      <c r="C58" s="150" t="s">
        <v>199</v>
      </c>
      <c r="D58" s="148"/>
      <c r="E58" s="149"/>
      <c r="F58" s="132"/>
      <c r="G58" s="132"/>
      <c r="H58" s="132"/>
      <c r="I58" s="132"/>
      <c r="J58" s="132"/>
      <c r="K58" s="132"/>
      <c r="L58" s="132"/>
      <c r="M58" s="132"/>
      <c r="N58" s="132"/>
      <c r="O58" s="132"/>
      <c r="P58" s="132"/>
      <c r="Q58" s="132"/>
      <c r="R58" s="132"/>
      <c r="S58" s="132"/>
      <c r="T58" s="132"/>
    </row>
    <row r="59" spans="1:20" s="129" customFormat="1">
      <c r="A59" s="130"/>
      <c r="B59" s="131"/>
      <c r="C59" s="150" t="s">
        <v>200</v>
      </c>
      <c r="D59" s="148"/>
      <c r="E59" s="149"/>
      <c r="F59" s="132"/>
      <c r="G59" s="132"/>
      <c r="H59" s="132"/>
      <c r="I59" s="132"/>
      <c r="J59" s="132"/>
      <c r="K59" s="132"/>
      <c r="L59" s="132"/>
      <c r="M59" s="132"/>
      <c r="N59" s="132"/>
      <c r="O59" s="132"/>
      <c r="P59" s="132"/>
      <c r="Q59" s="132"/>
      <c r="R59" s="132"/>
      <c r="S59" s="132"/>
      <c r="T59" s="132"/>
    </row>
    <row r="60" spans="1:20" s="129" customFormat="1">
      <c r="A60" s="130"/>
      <c r="B60" s="131"/>
      <c r="C60" s="150" t="s">
        <v>215</v>
      </c>
      <c r="D60" s="148"/>
      <c r="E60" s="149">
        <v>11.055</v>
      </c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132"/>
      <c r="Q60" s="132"/>
      <c r="R60" s="132"/>
      <c r="S60" s="132"/>
      <c r="T60" s="132"/>
    </row>
    <row r="61" spans="1:20" s="129" customFormat="1">
      <c r="A61" s="130"/>
      <c r="B61" s="131"/>
      <c r="C61" s="55"/>
      <c r="D61" s="56"/>
      <c r="E61" s="56"/>
      <c r="F61" s="56"/>
      <c r="G61" s="56"/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</row>
    <row r="62" spans="1:20" s="129" customFormat="1">
      <c r="A62" s="139"/>
      <c r="B62" s="140" t="s">
        <v>219</v>
      </c>
      <c r="C62" s="147" t="s">
        <v>220</v>
      </c>
      <c r="D62" s="141" t="s">
        <v>195</v>
      </c>
      <c r="E62" s="142">
        <v>9.1138200000000005</v>
      </c>
      <c r="F62" s="143">
        <v>0</v>
      </c>
      <c r="G62" s="144">
        <f>ROUND(E62*F62,2)</f>
        <v>0</v>
      </c>
      <c r="H62" s="143">
        <v>528.13</v>
      </c>
      <c r="I62" s="144">
        <v>4813.28</v>
      </c>
      <c r="J62" s="143">
        <v>567.87</v>
      </c>
      <c r="K62" s="144">
        <v>5175.46</v>
      </c>
      <c r="L62" s="144">
        <v>21</v>
      </c>
      <c r="M62" s="144">
        <v>12086.387499999999</v>
      </c>
      <c r="N62" s="144">
        <v>1.7</v>
      </c>
      <c r="O62" s="144">
        <v>15.49</v>
      </c>
      <c r="P62" s="144">
        <v>0</v>
      </c>
      <c r="Q62" s="144">
        <v>0</v>
      </c>
      <c r="R62" s="144" t="s">
        <v>196</v>
      </c>
      <c r="S62" s="144" t="s">
        <v>46</v>
      </c>
      <c r="T62" s="145" t="s">
        <v>47</v>
      </c>
    </row>
    <row r="63" spans="1:20" s="129" customFormat="1">
      <c r="A63" s="130"/>
      <c r="B63" s="131"/>
      <c r="C63" s="65" t="s">
        <v>221</v>
      </c>
      <c r="D63" s="66"/>
      <c r="E63" s="66"/>
      <c r="F63" s="66"/>
      <c r="G63" s="66"/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</row>
    <row r="64" spans="1:20" s="129" customFormat="1">
      <c r="A64" s="130"/>
      <c r="B64" s="131"/>
      <c r="C64" s="150" t="s">
        <v>199</v>
      </c>
      <c r="D64" s="148"/>
      <c r="E64" s="149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</row>
    <row r="65" spans="1:20" s="129" customFormat="1">
      <c r="A65" s="130"/>
      <c r="B65" s="131"/>
      <c r="C65" s="150" t="s">
        <v>200</v>
      </c>
      <c r="D65" s="148"/>
      <c r="E65" s="149"/>
      <c r="F65" s="132"/>
      <c r="G65" s="132"/>
      <c r="H65" s="132"/>
      <c r="I65" s="132"/>
      <c r="J65" s="132"/>
      <c r="K65" s="132"/>
      <c r="L65" s="132"/>
      <c r="M65" s="132"/>
      <c r="N65" s="132"/>
      <c r="O65" s="132"/>
      <c r="P65" s="132"/>
      <c r="Q65" s="132"/>
      <c r="R65" s="132"/>
      <c r="S65" s="132"/>
      <c r="T65" s="132"/>
    </row>
    <row r="66" spans="1:20" s="129" customFormat="1">
      <c r="A66" s="130"/>
      <c r="B66" s="131"/>
      <c r="C66" s="150" t="s">
        <v>209</v>
      </c>
      <c r="D66" s="148"/>
      <c r="E66" s="149">
        <v>2.9019400000000002</v>
      </c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</row>
    <row r="67" spans="1:20" s="129" customFormat="1">
      <c r="A67" s="130"/>
      <c r="B67" s="131"/>
      <c r="C67" s="55"/>
      <c r="D67" s="56"/>
      <c r="E67" s="56"/>
      <c r="F67" s="56"/>
      <c r="G67" s="56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</row>
    <row r="68" spans="1:20" s="129" customFormat="1">
      <c r="A68" s="139"/>
      <c r="B68" s="140" t="s">
        <v>222</v>
      </c>
      <c r="C68" s="147" t="s">
        <v>223</v>
      </c>
      <c r="D68" s="141" t="s">
        <v>48</v>
      </c>
      <c r="E68" s="142">
        <v>13.81875</v>
      </c>
      <c r="F68" s="143">
        <v>0</v>
      </c>
      <c r="G68" s="144">
        <f>ROUND(E68*F68,2)</f>
        <v>0</v>
      </c>
      <c r="H68" s="143">
        <v>0</v>
      </c>
      <c r="I68" s="144">
        <v>0</v>
      </c>
      <c r="J68" s="143">
        <v>13</v>
      </c>
      <c r="K68" s="144">
        <v>179.64</v>
      </c>
      <c r="L68" s="144">
        <v>21</v>
      </c>
      <c r="M68" s="144">
        <v>217.36439999999999</v>
      </c>
      <c r="N68" s="144">
        <v>0</v>
      </c>
      <c r="O68" s="144">
        <v>0</v>
      </c>
      <c r="P68" s="144">
        <v>0</v>
      </c>
      <c r="Q68" s="144">
        <v>0</v>
      </c>
      <c r="R68" s="144" t="s">
        <v>196</v>
      </c>
      <c r="S68" s="144" t="s">
        <v>46</v>
      </c>
      <c r="T68" s="145" t="s">
        <v>47</v>
      </c>
    </row>
    <row r="69" spans="1:20" s="129" customFormat="1">
      <c r="A69" s="130"/>
      <c r="B69" s="131"/>
      <c r="C69" s="65" t="s">
        <v>224</v>
      </c>
      <c r="D69" s="66"/>
      <c r="E69" s="66"/>
      <c r="F69" s="66"/>
      <c r="G69" s="66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</row>
    <row r="70" spans="1:20" s="129" customFormat="1">
      <c r="A70" s="130"/>
      <c r="B70" s="131"/>
      <c r="C70" s="150" t="s">
        <v>199</v>
      </c>
      <c r="D70" s="148"/>
      <c r="E70" s="149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</row>
    <row r="71" spans="1:20" s="129" customFormat="1">
      <c r="A71" s="130"/>
      <c r="B71" s="131"/>
      <c r="C71" s="150" t="s">
        <v>200</v>
      </c>
      <c r="D71" s="148"/>
      <c r="E71" s="149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</row>
    <row r="72" spans="1:20" s="129" customFormat="1">
      <c r="A72" s="130"/>
      <c r="B72" s="131"/>
      <c r="C72" s="150" t="s">
        <v>225</v>
      </c>
      <c r="D72" s="148"/>
      <c r="E72" s="149">
        <v>13.81875</v>
      </c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</row>
    <row r="73" spans="1:20" s="129" customFormat="1">
      <c r="A73" s="130"/>
      <c r="B73" s="131"/>
      <c r="C73" s="55"/>
      <c r="D73" s="56"/>
      <c r="E73" s="56"/>
      <c r="F73" s="56"/>
      <c r="G73" s="56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</row>
    <row r="74" spans="1:20" s="129" customFormat="1" ht="22.5">
      <c r="A74" s="139"/>
      <c r="B74" s="140" t="s">
        <v>226</v>
      </c>
      <c r="C74" s="147" t="s">
        <v>227</v>
      </c>
      <c r="D74" s="141" t="s">
        <v>48</v>
      </c>
      <c r="E74" s="142">
        <v>43.399120000000003</v>
      </c>
      <c r="F74" s="143">
        <v>0</v>
      </c>
      <c r="G74" s="144">
        <f>ROUND(E74*F74,2)</f>
        <v>0</v>
      </c>
      <c r="H74" s="143">
        <v>0</v>
      </c>
      <c r="I74" s="144">
        <v>0</v>
      </c>
      <c r="J74" s="143">
        <v>32.200000000000003</v>
      </c>
      <c r="K74" s="144">
        <v>1397.45</v>
      </c>
      <c r="L74" s="144">
        <v>21</v>
      </c>
      <c r="M74" s="144">
        <v>1690.9145000000001</v>
      </c>
      <c r="N74" s="144">
        <v>0</v>
      </c>
      <c r="O74" s="144">
        <v>0</v>
      </c>
      <c r="P74" s="144">
        <v>0</v>
      </c>
      <c r="Q74" s="144">
        <v>0</v>
      </c>
      <c r="R74" s="144" t="s">
        <v>228</v>
      </c>
      <c r="S74" s="144" t="s">
        <v>46</v>
      </c>
      <c r="T74" s="145" t="s">
        <v>47</v>
      </c>
    </row>
    <row r="75" spans="1:20" s="129" customFormat="1">
      <c r="A75" s="130"/>
      <c r="B75" s="131"/>
      <c r="C75" s="65" t="s">
        <v>229</v>
      </c>
      <c r="D75" s="66"/>
      <c r="E75" s="66"/>
      <c r="F75" s="66"/>
      <c r="G75" s="66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</row>
    <row r="76" spans="1:20" s="129" customFormat="1">
      <c r="A76" s="130"/>
      <c r="B76" s="131"/>
      <c r="C76" s="150" t="s">
        <v>199</v>
      </c>
      <c r="D76" s="148"/>
      <c r="E76" s="149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</row>
    <row r="77" spans="1:20" s="129" customFormat="1">
      <c r="A77" s="130"/>
      <c r="B77" s="131"/>
      <c r="C77" s="150" t="s">
        <v>200</v>
      </c>
      <c r="D77" s="148"/>
      <c r="E77" s="149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</row>
    <row r="78" spans="1:20" s="129" customFormat="1">
      <c r="A78" s="130"/>
      <c r="B78" s="131"/>
      <c r="C78" s="150" t="s">
        <v>225</v>
      </c>
      <c r="D78" s="148"/>
      <c r="E78" s="149">
        <v>13.81875</v>
      </c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  <c r="Q78" s="132"/>
      <c r="R78" s="132"/>
      <c r="S78" s="132"/>
      <c r="T78" s="132"/>
    </row>
    <row r="79" spans="1:20" s="129" customFormat="1">
      <c r="A79" s="130"/>
      <c r="B79" s="131"/>
      <c r="C79" s="55"/>
      <c r="D79" s="56"/>
      <c r="E79" s="56"/>
      <c r="F79" s="56"/>
      <c r="G79" s="56"/>
      <c r="H79" s="132"/>
      <c r="I79" s="132"/>
      <c r="J79" s="132"/>
      <c r="K79" s="132"/>
      <c r="L79" s="132"/>
      <c r="M79" s="132"/>
      <c r="N79" s="132"/>
      <c r="O79" s="132"/>
      <c r="P79" s="132"/>
      <c r="Q79" s="132"/>
      <c r="R79" s="132"/>
      <c r="S79" s="132"/>
      <c r="T79" s="132"/>
    </row>
    <row r="80" spans="1:20" s="129" customFormat="1">
      <c r="A80" s="139"/>
      <c r="B80" s="140" t="s">
        <v>230</v>
      </c>
      <c r="C80" s="147" t="s">
        <v>231</v>
      </c>
      <c r="D80" s="141" t="s">
        <v>195</v>
      </c>
      <c r="E80" s="142">
        <v>9.1138200000000005</v>
      </c>
      <c r="F80" s="143">
        <v>0</v>
      </c>
      <c r="G80" s="144">
        <f>ROUND(E80*F80,2)</f>
        <v>0</v>
      </c>
      <c r="H80" s="143">
        <v>0</v>
      </c>
      <c r="I80" s="144">
        <v>0</v>
      </c>
      <c r="J80" s="143">
        <v>280</v>
      </c>
      <c r="K80" s="144">
        <v>2551.87</v>
      </c>
      <c r="L80" s="144">
        <v>21</v>
      </c>
      <c r="M80" s="144">
        <v>3087.7626999999998</v>
      </c>
      <c r="N80" s="144">
        <v>0</v>
      </c>
      <c r="O80" s="144">
        <v>0</v>
      </c>
      <c r="P80" s="144">
        <v>0</v>
      </c>
      <c r="Q80" s="144">
        <v>0</v>
      </c>
      <c r="R80" s="144" t="s">
        <v>196</v>
      </c>
      <c r="S80" s="144" t="s">
        <v>46</v>
      </c>
      <c r="T80" s="145" t="s">
        <v>47</v>
      </c>
    </row>
    <row r="81" spans="1:20" s="129" customFormat="1">
      <c r="A81" s="130"/>
      <c r="B81" s="131"/>
      <c r="C81" s="150" t="s">
        <v>199</v>
      </c>
      <c r="D81" s="148"/>
      <c r="E81" s="149"/>
      <c r="F81" s="132"/>
      <c r="G81" s="132"/>
      <c r="H81" s="132"/>
      <c r="I81" s="132"/>
      <c r="J81" s="132"/>
      <c r="K81" s="132"/>
      <c r="L81" s="132"/>
      <c r="M81" s="132"/>
      <c r="N81" s="132"/>
      <c r="O81" s="132"/>
      <c r="P81" s="132"/>
      <c r="Q81" s="132"/>
      <c r="R81" s="132"/>
      <c r="S81" s="132"/>
      <c r="T81" s="132"/>
    </row>
    <row r="82" spans="1:20" s="129" customFormat="1">
      <c r="A82" s="130"/>
      <c r="B82" s="131"/>
      <c r="C82" s="150" t="s">
        <v>200</v>
      </c>
      <c r="D82" s="148"/>
      <c r="E82" s="149"/>
      <c r="F82" s="132"/>
      <c r="G82" s="132"/>
      <c r="H82" s="132"/>
      <c r="I82" s="132"/>
      <c r="J82" s="132"/>
      <c r="K82" s="132"/>
      <c r="L82" s="132"/>
      <c r="M82" s="132"/>
      <c r="N82" s="132"/>
      <c r="O82" s="132"/>
      <c r="P82" s="132"/>
      <c r="Q82" s="132"/>
      <c r="R82" s="132"/>
      <c r="S82" s="132"/>
      <c r="T82" s="132"/>
    </row>
    <row r="83" spans="1:20" s="129" customFormat="1">
      <c r="A83" s="130"/>
      <c r="B83" s="131"/>
      <c r="C83" s="150" t="s">
        <v>209</v>
      </c>
      <c r="D83" s="148"/>
      <c r="E83" s="149">
        <v>2.9019400000000002</v>
      </c>
      <c r="F83" s="132"/>
      <c r="G83" s="132"/>
      <c r="H83" s="132"/>
      <c r="I83" s="132"/>
      <c r="J83" s="132"/>
      <c r="K83" s="132"/>
      <c r="L83" s="132"/>
      <c r="M83" s="132"/>
      <c r="N83" s="132"/>
      <c r="O83" s="132"/>
      <c r="P83" s="132"/>
      <c r="Q83" s="132"/>
      <c r="R83" s="132"/>
      <c r="S83" s="132"/>
      <c r="T83" s="132"/>
    </row>
    <row r="84" spans="1:20" s="129" customFormat="1">
      <c r="A84" s="130"/>
      <c r="B84" s="131"/>
      <c r="C84" s="55"/>
      <c r="D84" s="56"/>
      <c r="E84" s="56"/>
      <c r="F84" s="56"/>
      <c r="G84" s="56"/>
      <c r="H84" s="132"/>
      <c r="I84" s="132"/>
      <c r="J84" s="132"/>
      <c r="K84" s="132"/>
      <c r="L84" s="132"/>
      <c r="M84" s="132"/>
      <c r="N84" s="132"/>
      <c r="O84" s="132"/>
      <c r="P84" s="132"/>
      <c r="Q84" s="132"/>
      <c r="R84" s="132"/>
      <c r="S84" s="132"/>
      <c r="T84" s="132"/>
    </row>
    <row r="85" spans="1:20" s="129" customFormat="1">
      <c r="A85" s="133"/>
      <c r="B85" s="134" t="s">
        <v>232</v>
      </c>
      <c r="C85" s="146" t="s">
        <v>233</v>
      </c>
      <c r="D85" s="135"/>
      <c r="E85" s="136"/>
      <c r="F85" s="137"/>
      <c r="G85" s="137">
        <f>SUM(G86+G91)</f>
        <v>0</v>
      </c>
      <c r="H85" s="137"/>
      <c r="I85" s="137">
        <v>2970.62</v>
      </c>
      <c r="J85" s="137"/>
      <c r="K85" s="137">
        <v>3330.73</v>
      </c>
      <c r="L85" s="137"/>
      <c r="M85" s="137">
        <v>7624.6334999999999</v>
      </c>
      <c r="N85" s="137"/>
      <c r="O85" s="137">
        <v>6.24</v>
      </c>
      <c r="P85" s="137"/>
      <c r="Q85" s="137">
        <v>0</v>
      </c>
      <c r="R85" s="137"/>
      <c r="S85" s="137"/>
      <c r="T85" s="138"/>
    </row>
    <row r="86" spans="1:20" s="129" customFormat="1" ht="22.5">
      <c r="A86" s="139"/>
      <c r="B86" s="140" t="s">
        <v>234</v>
      </c>
      <c r="C86" s="147" t="s">
        <v>235</v>
      </c>
      <c r="D86" s="141" t="s">
        <v>48</v>
      </c>
      <c r="E86" s="142">
        <v>13.81875</v>
      </c>
      <c r="F86" s="143">
        <v>0</v>
      </c>
      <c r="G86" s="144">
        <f>ROUND(E86*F86,2)</f>
        <v>0</v>
      </c>
      <c r="H86" s="143">
        <v>175.14</v>
      </c>
      <c r="I86" s="144">
        <v>2420.2199999999998</v>
      </c>
      <c r="J86" s="143">
        <v>25.36</v>
      </c>
      <c r="K86" s="144">
        <v>350.44</v>
      </c>
      <c r="L86" s="144">
        <v>21</v>
      </c>
      <c r="M86" s="144">
        <v>3352.4985999999999</v>
      </c>
      <c r="N86" s="144">
        <v>0.378</v>
      </c>
      <c r="O86" s="144">
        <v>5.22</v>
      </c>
      <c r="P86" s="144">
        <v>0</v>
      </c>
      <c r="Q86" s="144">
        <v>0</v>
      </c>
      <c r="R86" s="144" t="s">
        <v>236</v>
      </c>
      <c r="S86" s="144" t="s">
        <v>46</v>
      </c>
      <c r="T86" s="145" t="s">
        <v>47</v>
      </c>
    </row>
    <row r="87" spans="1:20" s="129" customFormat="1">
      <c r="A87" s="130"/>
      <c r="B87" s="131"/>
      <c r="C87" s="150" t="s">
        <v>199</v>
      </c>
      <c r="D87" s="148"/>
      <c r="E87" s="149"/>
      <c r="F87" s="132"/>
      <c r="G87" s="132"/>
      <c r="H87" s="132"/>
      <c r="I87" s="132"/>
      <c r="J87" s="132"/>
      <c r="K87" s="132"/>
      <c r="L87" s="132"/>
      <c r="M87" s="132"/>
      <c r="N87" s="132"/>
      <c r="O87" s="132"/>
      <c r="P87" s="132"/>
      <c r="Q87" s="132"/>
      <c r="R87" s="132"/>
      <c r="S87" s="132"/>
      <c r="T87" s="132"/>
    </row>
    <row r="88" spans="1:20" s="129" customFormat="1">
      <c r="A88" s="130"/>
      <c r="B88" s="131"/>
      <c r="C88" s="150" t="s">
        <v>200</v>
      </c>
      <c r="D88" s="148"/>
      <c r="E88" s="149"/>
      <c r="F88" s="132"/>
      <c r="G88" s="132"/>
      <c r="H88" s="132"/>
      <c r="I88" s="132"/>
      <c r="J88" s="132"/>
      <c r="K88" s="132"/>
      <c r="L88" s="132"/>
      <c r="M88" s="132"/>
      <c r="N88" s="132"/>
      <c r="O88" s="132"/>
      <c r="P88" s="132"/>
      <c r="Q88" s="132"/>
      <c r="R88" s="132"/>
      <c r="S88" s="132"/>
      <c r="T88" s="132"/>
    </row>
    <row r="89" spans="1:20" s="129" customFormat="1">
      <c r="A89" s="130"/>
      <c r="B89" s="131"/>
      <c r="C89" s="150" t="s">
        <v>225</v>
      </c>
      <c r="D89" s="148"/>
      <c r="E89" s="149">
        <v>13.81875</v>
      </c>
      <c r="F89" s="132"/>
      <c r="G89" s="132"/>
      <c r="H89" s="132"/>
      <c r="I89" s="132"/>
      <c r="J89" s="132"/>
      <c r="K89" s="132"/>
      <c r="L89" s="132"/>
      <c r="M89" s="132"/>
      <c r="N89" s="132"/>
      <c r="O89" s="132"/>
      <c r="P89" s="132"/>
      <c r="Q89" s="132"/>
      <c r="R89" s="132"/>
      <c r="S89" s="132"/>
      <c r="T89" s="132"/>
    </row>
    <row r="90" spans="1:20" s="129" customFormat="1">
      <c r="A90" s="130"/>
      <c r="B90" s="131"/>
      <c r="C90" s="55"/>
      <c r="D90" s="56"/>
      <c r="E90" s="56"/>
      <c r="F90" s="56"/>
      <c r="G90" s="56"/>
      <c r="H90" s="132"/>
      <c r="I90" s="132"/>
      <c r="J90" s="132"/>
      <c r="K90" s="132"/>
      <c r="L90" s="132"/>
      <c r="M90" s="132"/>
      <c r="N90" s="132"/>
      <c r="O90" s="132"/>
      <c r="P90" s="132"/>
      <c r="Q90" s="132"/>
      <c r="R90" s="132"/>
      <c r="S90" s="132"/>
      <c r="T90" s="132"/>
    </row>
    <row r="91" spans="1:20" s="129" customFormat="1">
      <c r="A91" s="139"/>
      <c r="B91" s="140" t="s">
        <v>237</v>
      </c>
      <c r="C91" s="147" t="s">
        <v>238</v>
      </c>
      <c r="D91" s="141" t="s">
        <v>48</v>
      </c>
      <c r="E91" s="142">
        <v>13.81875</v>
      </c>
      <c r="F91" s="143">
        <v>0</v>
      </c>
      <c r="G91" s="144">
        <f>ROUND(E91*F91,2)</f>
        <v>0</v>
      </c>
      <c r="H91" s="143">
        <v>39.83</v>
      </c>
      <c r="I91" s="144">
        <v>550.4</v>
      </c>
      <c r="J91" s="143">
        <v>215.67</v>
      </c>
      <c r="K91" s="144">
        <v>2980.29</v>
      </c>
      <c r="L91" s="144">
        <v>21</v>
      </c>
      <c r="M91" s="144">
        <v>4272.1349</v>
      </c>
      <c r="N91" s="144">
        <v>7.3899999999999993E-2</v>
      </c>
      <c r="O91" s="144">
        <v>1.02</v>
      </c>
      <c r="P91" s="144">
        <v>0</v>
      </c>
      <c r="Q91" s="144">
        <v>0</v>
      </c>
      <c r="R91" s="144" t="s">
        <v>236</v>
      </c>
      <c r="S91" s="144" t="s">
        <v>46</v>
      </c>
      <c r="T91" s="145" t="s">
        <v>47</v>
      </c>
    </row>
    <row r="92" spans="1:20" s="129" customFormat="1">
      <c r="A92" s="130"/>
      <c r="B92" s="131"/>
      <c r="C92" s="65" t="s">
        <v>239</v>
      </c>
      <c r="D92" s="66"/>
      <c r="E92" s="66"/>
      <c r="F92" s="66"/>
      <c r="G92" s="66"/>
      <c r="H92" s="132"/>
      <c r="I92" s="132"/>
      <c r="J92" s="132"/>
      <c r="K92" s="132"/>
      <c r="L92" s="132"/>
      <c r="M92" s="132"/>
      <c r="N92" s="132"/>
      <c r="O92" s="132"/>
      <c r="P92" s="132"/>
      <c r="Q92" s="132"/>
      <c r="R92" s="132"/>
      <c r="S92" s="132"/>
      <c r="T92" s="132"/>
    </row>
    <row r="93" spans="1:20" s="129" customFormat="1">
      <c r="A93" s="130"/>
      <c r="B93" s="131"/>
      <c r="C93" s="150" t="s">
        <v>199</v>
      </c>
      <c r="D93" s="148"/>
      <c r="E93" s="149"/>
      <c r="F93" s="132"/>
      <c r="G93" s="132"/>
      <c r="H93" s="132"/>
      <c r="I93" s="132"/>
      <c r="J93" s="132"/>
      <c r="K93" s="132"/>
      <c r="L93" s="132"/>
      <c r="M93" s="132"/>
      <c r="N93" s="132"/>
      <c r="O93" s="132"/>
      <c r="P93" s="132"/>
      <c r="Q93" s="132"/>
      <c r="R93" s="132"/>
      <c r="S93" s="132"/>
      <c r="T93" s="132"/>
    </row>
    <row r="94" spans="1:20" s="129" customFormat="1">
      <c r="A94" s="130"/>
      <c r="B94" s="131"/>
      <c r="C94" s="150" t="s">
        <v>200</v>
      </c>
      <c r="D94" s="148"/>
      <c r="E94" s="149"/>
      <c r="F94" s="132"/>
      <c r="G94" s="132"/>
      <c r="H94" s="132"/>
      <c r="I94" s="132"/>
      <c r="J94" s="132"/>
      <c r="K94" s="132"/>
      <c r="L94" s="132"/>
      <c r="M94" s="132"/>
      <c r="N94" s="132"/>
      <c r="O94" s="132"/>
      <c r="P94" s="132"/>
      <c r="Q94" s="132"/>
      <c r="R94" s="132"/>
      <c r="S94" s="132"/>
      <c r="T94" s="132"/>
    </row>
    <row r="95" spans="1:20" s="129" customFormat="1">
      <c r="A95" s="130"/>
      <c r="B95" s="131"/>
      <c r="C95" s="150" t="s">
        <v>225</v>
      </c>
      <c r="D95" s="148"/>
      <c r="E95" s="149">
        <v>13.81875</v>
      </c>
      <c r="F95" s="132"/>
      <c r="G95" s="132"/>
      <c r="H95" s="132"/>
      <c r="I95" s="132"/>
      <c r="J95" s="132"/>
      <c r="K95" s="132"/>
      <c r="L95" s="132"/>
      <c r="M95" s="132"/>
      <c r="N95" s="132"/>
      <c r="O95" s="132"/>
      <c r="P95" s="132"/>
      <c r="Q95" s="132"/>
      <c r="R95" s="132"/>
      <c r="S95" s="132"/>
      <c r="T95" s="132"/>
    </row>
    <row r="96" spans="1:20" s="129" customFormat="1">
      <c r="A96" s="130"/>
      <c r="B96" s="131"/>
      <c r="C96" s="55"/>
      <c r="D96" s="56"/>
      <c r="E96" s="56"/>
      <c r="F96" s="56"/>
      <c r="G96" s="56"/>
      <c r="H96" s="132"/>
      <c r="I96" s="132"/>
      <c r="J96" s="132"/>
      <c r="K96" s="132"/>
      <c r="L96" s="132"/>
      <c r="M96" s="132"/>
      <c r="N96" s="132"/>
      <c r="O96" s="132"/>
      <c r="P96" s="132"/>
      <c r="Q96" s="132"/>
      <c r="R96" s="132"/>
      <c r="S96" s="132"/>
      <c r="T96" s="132"/>
    </row>
    <row r="97" spans="1:20" s="129" customFormat="1">
      <c r="A97" s="133"/>
      <c r="B97" s="134" t="s">
        <v>240</v>
      </c>
      <c r="C97" s="146" t="s">
        <v>241</v>
      </c>
      <c r="D97" s="135"/>
      <c r="E97" s="136"/>
      <c r="F97" s="137"/>
      <c r="G97" s="137">
        <f>SUM(G98:G103)</f>
        <v>0</v>
      </c>
      <c r="H97" s="137"/>
      <c r="I97" s="137">
        <v>3023.65</v>
      </c>
      <c r="J97" s="137"/>
      <c r="K97" s="137">
        <v>1601.35</v>
      </c>
      <c r="L97" s="137"/>
      <c r="M97" s="137">
        <v>5596.25</v>
      </c>
      <c r="N97" s="137"/>
      <c r="O97" s="137">
        <v>3.0700000000000003</v>
      </c>
      <c r="P97" s="137"/>
      <c r="Q97" s="137">
        <v>0</v>
      </c>
      <c r="R97" s="137"/>
      <c r="S97" s="137"/>
      <c r="T97" s="138"/>
    </row>
    <row r="98" spans="1:20" s="129" customFormat="1" ht="22.5">
      <c r="A98" s="139"/>
      <c r="B98" s="140" t="s">
        <v>242</v>
      </c>
      <c r="C98" s="147" t="s">
        <v>243</v>
      </c>
      <c r="D98" s="141" t="s">
        <v>157</v>
      </c>
      <c r="E98" s="142">
        <v>10</v>
      </c>
      <c r="F98" s="143">
        <v>0</v>
      </c>
      <c r="G98" s="144">
        <f>ROUND(E98*F98,2)</f>
        <v>0</v>
      </c>
      <c r="H98" s="143">
        <v>164.62</v>
      </c>
      <c r="I98" s="144">
        <v>1646.2</v>
      </c>
      <c r="J98" s="143">
        <v>122.88</v>
      </c>
      <c r="K98" s="144">
        <v>1228.8</v>
      </c>
      <c r="L98" s="144">
        <v>21</v>
      </c>
      <c r="M98" s="144">
        <v>3478.75</v>
      </c>
      <c r="N98" s="144">
        <v>0.14874000000000001</v>
      </c>
      <c r="O98" s="144">
        <v>1.49</v>
      </c>
      <c r="P98" s="144">
        <v>0</v>
      </c>
      <c r="Q98" s="144">
        <v>0</v>
      </c>
      <c r="R98" s="144" t="s">
        <v>236</v>
      </c>
      <c r="S98" s="144" t="s">
        <v>46</v>
      </c>
      <c r="T98" s="145" t="s">
        <v>47</v>
      </c>
    </row>
    <row r="99" spans="1:20" s="129" customFormat="1">
      <c r="A99" s="130"/>
      <c r="B99" s="131"/>
      <c r="C99" s="65" t="s">
        <v>244</v>
      </c>
      <c r="D99" s="66"/>
      <c r="E99" s="66"/>
      <c r="F99" s="66"/>
      <c r="G99" s="66"/>
      <c r="H99" s="132"/>
      <c r="I99" s="132"/>
      <c r="J99" s="132"/>
      <c r="K99" s="132"/>
      <c r="L99" s="132"/>
      <c r="M99" s="132"/>
      <c r="N99" s="132"/>
      <c r="O99" s="132"/>
      <c r="P99" s="132"/>
      <c r="Q99" s="132"/>
      <c r="R99" s="132"/>
      <c r="S99" s="132"/>
      <c r="T99" s="132"/>
    </row>
    <row r="100" spans="1:20" s="129" customFormat="1">
      <c r="A100" s="130"/>
      <c r="B100" s="131"/>
      <c r="C100" s="150" t="s">
        <v>245</v>
      </c>
      <c r="D100" s="148"/>
      <c r="E100" s="149"/>
      <c r="F100" s="132"/>
      <c r="G100" s="132"/>
      <c r="H100" s="132"/>
      <c r="I100" s="132"/>
      <c r="J100" s="132"/>
      <c r="K100" s="132"/>
      <c r="L100" s="132"/>
      <c r="M100" s="132"/>
      <c r="N100" s="132"/>
      <c r="O100" s="132"/>
      <c r="P100" s="132"/>
      <c r="Q100" s="132"/>
      <c r="R100" s="132"/>
      <c r="S100" s="132"/>
      <c r="T100" s="132"/>
    </row>
    <row r="101" spans="1:20" s="129" customFormat="1">
      <c r="A101" s="130"/>
      <c r="B101" s="131"/>
      <c r="C101" s="150" t="s">
        <v>246</v>
      </c>
      <c r="D101" s="148"/>
      <c r="E101" s="149">
        <v>10</v>
      </c>
      <c r="F101" s="132"/>
      <c r="G101" s="132"/>
      <c r="H101" s="132"/>
      <c r="I101" s="132"/>
      <c r="J101" s="132"/>
      <c r="K101" s="132"/>
      <c r="L101" s="132"/>
      <c r="M101" s="132"/>
      <c r="N101" s="132"/>
      <c r="O101" s="132"/>
      <c r="P101" s="132"/>
      <c r="Q101" s="132"/>
      <c r="R101" s="132"/>
      <c r="S101" s="132"/>
      <c r="T101" s="132"/>
    </row>
    <row r="102" spans="1:20" s="129" customFormat="1">
      <c r="A102" s="130"/>
      <c r="B102" s="131"/>
      <c r="C102" s="55"/>
      <c r="D102" s="56"/>
      <c r="E102" s="56"/>
      <c r="F102" s="56"/>
      <c r="G102" s="56"/>
      <c r="H102" s="132"/>
      <c r="I102" s="132"/>
      <c r="J102" s="132"/>
      <c r="K102" s="132"/>
      <c r="L102" s="132"/>
      <c r="M102" s="132"/>
      <c r="N102" s="132"/>
      <c r="O102" s="132"/>
      <c r="P102" s="132"/>
      <c r="Q102" s="132"/>
      <c r="R102" s="132"/>
      <c r="S102" s="132"/>
      <c r="T102" s="132"/>
    </row>
    <row r="103" spans="1:20" s="129" customFormat="1">
      <c r="A103" s="139"/>
      <c r="B103" s="140" t="s">
        <v>247</v>
      </c>
      <c r="C103" s="147" t="s">
        <v>248</v>
      </c>
      <c r="D103" s="141" t="s">
        <v>195</v>
      </c>
      <c r="E103" s="142">
        <v>0.625</v>
      </c>
      <c r="F103" s="143">
        <v>0</v>
      </c>
      <c r="G103" s="144">
        <f>ROUND(E103*F103,2)</f>
        <v>0</v>
      </c>
      <c r="H103" s="143">
        <v>2203.92</v>
      </c>
      <c r="I103" s="144">
        <v>1377.45</v>
      </c>
      <c r="J103" s="143">
        <v>596.08000000000004</v>
      </c>
      <c r="K103" s="144">
        <v>372.55</v>
      </c>
      <c r="L103" s="144">
        <v>21</v>
      </c>
      <c r="M103" s="144">
        <v>2117.5</v>
      </c>
      <c r="N103" s="144">
        <v>2.5249999999999999</v>
      </c>
      <c r="O103" s="144">
        <v>1.58</v>
      </c>
      <c r="P103" s="144">
        <v>0</v>
      </c>
      <c r="Q103" s="144">
        <v>0</v>
      </c>
      <c r="R103" s="144" t="s">
        <v>236</v>
      </c>
      <c r="S103" s="144" t="s">
        <v>46</v>
      </c>
      <c r="T103" s="145" t="s">
        <v>47</v>
      </c>
    </row>
    <row r="104" spans="1:20" s="129" customFormat="1">
      <c r="A104" s="130"/>
      <c r="B104" s="131"/>
      <c r="C104" s="65" t="s">
        <v>249</v>
      </c>
      <c r="D104" s="66"/>
      <c r="E104" s="66"/>
      <c r="F104" s="66"/>
      <c r="G104" s="66"/>
      <c r="H104" s="132"/>
      <c r="I104" s="132"/>
      <c r="J104" s="132"/>
      <c r="K104" s="132"/>
      <c r="L104" s="132"/>
      <c r="M104" s="132"/>
      <c r="N104" s="132"/>
      <c r="O104" s="132"/>
      <c r="P104" s="132"/>
      <c r="Q104" s="132"/>
      <c r="R104" s="132"/>
      <c r="S104" s="132"/>
      <c r="T104" s="132"/>
    </row>
    <row r="105" spans="1:20" s="129" customFormat="1">
      <c r="A105" s="130"/>
      <c r="B105" s="131"/>
      <c r="C105" s="150" t="s">
        <v>245</v>
      </c>
      <c r="D105" s="148"/>
      <c r="E105" s="149"/>
      <c r="F105" s="132"/>
      <c r="G105" s="132"/>
      <c r="H105" s="132"/>
      <c r="I105" s="132"/>
      <c r="J105" s="132"/>
      <c r="K105" s="132"/>
      <c r="L105" s="132"/>
      <c r="M105" s="132"/>
      <c r="N105" s="132"/>
      <c r="O105" s="132"/>
      <c r="P105" s="132"/>
      <c r="Q105" s="132"/>
      <c r="R105" s="132"/>
      <c r="S105" s="132"/>
      <c r="T105" s="132"/>
    </row>
    <row r="106" spans="1:20" s="129" customFormat="1">
      <c r="A106" s="130"/>
      <c r="B106" s="131"/>
      <c r="C106" s="150" t="s">
        <v>250</v>
      </c>
      <c r="D106" s="148"/>
      <c r="E106" s="149">
        <v>0.625</v>
      </c>
      <c r="F106" s="132"/>
      <c r="G106" s="132"/>
      <c r="H106" s="132"/>
      <c r="I106" s="132"/>
      <c r="J106" s="132"/>
      <c r="K106" s="132"/>
      <c r="L106" s="132"/>
      <c r="M106" s="132"/>
      <c r="N106" s="132"/>
      <c r="O106" s="132"/>
      <c r="P106" s="132"/>
      <c r="Q106" s="132"/>
      <c r="R106" s="132"/>
      <c r="S106" s="132"/>
      <c r="T106" s="132"/>
    </row>
    <row r="107" spans="1:20" s="129" customFormat="1">
      <c r="A107" s="130"/>
      <c r="B107" s="131"/>
      <c r="C107" s="55"/>
      <c r="D107" s="56"/>
      <c r="E107" s="56"/>
      <c r="F107" s="56"/>
      <c r="G107" s="56"/>
      <c r="H107" s="132"/>
      <c r="I107" s="132"/>
      <c r="J107" s="132"/>
      <c r="K107" s="132"/>
      <c r="L107" s="132"/>
      <c r="M107" s="132"/>
      <c r="N107" s="132"/>
      <c r="O107" s="132"/>
      <c r="P107" s="132"/>
      <c r="Q107" s="132"/>
      <c r="R107" s="132"/>
      <c r="S107" s="132"/>
      <c r="T107" s="132"/>
    </row>
    <row r="108" spans="1:20">
      <c r="A108" s="111"/>
      <c r="B108" s="112" t="s">
        <v>52</v>
      </c>
      <c r="C108" s="124" t="s">
        <v>53</v>
      </c>
      <c r="D108" s="113"/>
      <c r="E108" s="114"/>
      <c r="F108" s="115"/>
      <c r="G108" s="115">
        <f>G109</f>
        <v>0</v>
      </c>
      <c r="H108" s="115"/>
      <c r="I108" s="115">
        <v>361.2</v>
      </c>
      <c r="J108" s="115"/>
      <c r="K108" s="115">
        <v>708.8</v>
      </c>
      <c r="L108" s="115"/>
      <c r="M108" s="115">
        <v>1294.7</v>
      </c>
      <c r="N108" s="115"/>
      <c r="O108" s="115">
        <v>0.01</v>
      </c>
      <c r="P108" s="115"/>
      <c r="Q108" s="115">
        <v>0</v>
      </c>
      <c r="R108" s="115"/>
      <c r="S108" s="115"/>
      <c r="T108" s="116"/>
    </row>
    <row r="109" spans="1:20">
      <c r="A109" s="117"/>
      <c r="B109" s="118" t="s">
        <v>54</v>
      </c>
      <c r="C109" s="125" t="s">
        <v>55</v>
      </c>
      <c r="D109" s="119" t="s">
        <v>48</v>
      </c>
      <c r="E109" s="120">
        <v>10</v>
      </c>
      <c r="F109" s="121">
        <v>0</v>
      </c>
      <c r="G109" s="122">
        <f>ROUND(E109*F109,2)</f>
        <v>0</v>
      </c>
      <c r="H109" s="121">
        <v>36.119999999999997</v>
      </c>
      <c r="I109" s="122">
        <v>361.2</v>
      </c>
      <c r="J109" s="121">
        <v>70.88</v>
      </c>
      <c r="K109" s="122">
        <v>708.8</v>
      </c>
      <c r="L109" s="122">
        <v>21</v>
      </c>
      <c r="M109" s="122">
        <v>1294.7</v>
      </c>
      <c r="N109" s="122">
        <v>1.2099999999999999E-3</v>
      </c>
      <c r="O109" s="122">
        <v>0.01</v>
      </c>
      <c r="P109" s="122">
        <v>0</v>
      </c>
      <c r="Q109" s="122">
        <v>0</v>
      </c>
      <c r="R109" s="122" t="s">
        <v>56</v>
      </c>
      <c r="S109" s="122" t="s">
        <v>46</v>
      </c>
      <c r="T109" s="123" t="s">
        <v>47</v>
      </c>
    </row>
    <row r="110" spans="1:20">
      <c r="A110" s="108"/>
      <c r="B110" s="109"/>
      <c r="C110" s="128" t="s">
        <v>57</v>
      </c>
      <c r="D110" s="126"/>
      <c r="E110" s="127"/>
      <c r="F110" s="110"/>
      <c r="G110" s="110"/>
      <c r="H110" s="110"/>
      <c r="I110" s="110"/>
      <c r="J110" s="110"/>
      <c r="K110" s="110"/>
      <c r="L110" s="110"/>
      <c r="M110" s="110"/>
      <c r="N110" s="110"/>
      <c r="O110" s="110"/>
      <c r="P110" s="110"/>
      <c r="Q110" s="110"/>
      <c r="R110" s="110"/>
      <c r="S110" s="110"/>
      <c r="T110" s="110"/>
    </row>
    <row r="111" spans="1:20">
      <c r="A111" s="108"/>
      <c r="B111" s="109"/>
      <c r="C111" s="128" t="s">
        <v>58</v>
      </c>
      <c r="D111" s="126"/>
      <c r="E111" s="127">
        <v>10</v>
      </c>
      <c r="F111" s="110"/>
      <c r="G111" s="110"/>
      <c r="H111" s="110"/>
      <c r="I111" s="110"/>
      <c r="J111" s="110"/>
      <c r="K111" s="110"/>
      <c r="L111" s="110"/>
      <c r="M111" s="110"/>
      <c r="N111" s="110"/>
      <c r="O111" s="110"/>
      <c r="P111" s="110"/>
      <c r="Q111" s="110"/>
      <c r="R111" s="110"/>
      <c r="S111" s="110"/>
      <c r="T111" s="110"/>
    </row>
    <row r="112" spans="1:20">
      <c r="A112" s="108"/>
      <c r="B112" s="109"/>
      <c r="C112" s="70"/>
      <c r="D112" s="70"/>
      <c r="E112" s="70"/>
      <c r="F112" s="70"/>
      <c r="G112" s="70"/>
      <c r="H112" s="110"/>
      <c r="I112" s="110"/>
      <c r="J112" s="110"/>
      <c r="K112" s="110"/>
      <c r="L112" s="110"/>
      <c r="M112" s="110"/>
      <c r="N112" s="110"/>
      <c r="O112" s="110"/>
      <c r="P112" s="110"/>
      <c r="Q112" s="110"/>
      <c r="R112" s="110"/>
      <c r="S112" s="110"/>
      <c r="T112" s="110"/>
    </row>
    <row r="113" spans="1:20">
      <c r="A113" s="111"/>
      <c r="B113" s="112" t="s">
        <v>59</v>
      </c>
      <c r="C113" s="124" t="s">
        <v>60</v>
      </c>
      <c r="D113" s="113"/>
      <c r="E113" s="114"/>
      <c r="F113" s="115"/>
      <c r="G113" s="115">
        <f>SUM(G114:G116)</f>
        <v>0</v>
      </c>
      <c r="H113" s="115"/>
      <c r="I113" s="115">
        <v>0</v>
      </c>
      <c r="J113" s="115"/>
      <c r="K113" s="115">
        <v>43089.48</v>
      </c>
      <c r="L113" s="115"/>
      <c r="M113" s="115">
        <v>52138.270800000006</v>
      </c>
      <c r="N113" s="115"/>
      <c r="O113" s="115">
        <v>0</v>
      </c>
      <c r="P113" s="115"/>
      <c r="Q113" s="115">
        <v>0</v>
      </c>
      <c r="R113" s="115"/>
      <c r="S113" s="115"/>
      <c r="T113" s="116"/>
    </row>
    <row r="114" spans="1:20">
      <c r="A114" s="117"/>
      <c r="B114" s="118" t="s">
        <v>61</v>
      </c>
      <c r="C114" s="125" t="s">
        <v>62</v>
      </c>
      <c r="D114" s="119" t="s">
        <v>63</v>
      </c>
      <c r="E114" s="120">
        <v>5</v>
      </c>
      <c r="F114" s="121">
        <v>0</v>
      </c>
      <c r="G114" s="122">
        <f>ROUND(E114*F114,2)</f>
        <v>0</v>
      </c>
      <c r="H114" s="121">
        <v>0</v>
      </c>
      <c r="I114" s="122">
        <v>0</v>
      </c>
      <c r="J114" s="121">
        <v>6155.64</v>
      </c>
      <c r="K114" s="122">
        <v>30778.2</v>
      </c>
      <c r="L114" s="122">
        <v>21</v>
      </c>
      <c r="M114" s="122">
        <v>37241.622000000003</v>
      </c>
      <c r="N114" s="122">
        <v>0</v>
      </c>
      <c r="O114" s="122">
        <v>0</v>
      </c>
      <c r="P114" s="122">
        <v>0</v>
      </c>
      <c r="Q114" s="122">
        <v>0</v>
      </c>
      <c r="R114" s="122"/>
      <c r="S114" s="122" t="s">
        <v>29</v>
      </c>
      <c r="T114" s="123" t="s">
        <v>30</v>
      </c>
    </row>
    <row r="115" spans="1:20">
      <c r="A115" s="108"/>
      <c r="B115" s="109"/>
      <c r="C115" s="67"/>
      <c r="D115" s="67"/>
      <c r="E115" s="67"/>
      <c r="F115" s="67"/>
      <c r="G115" s="67"/>
      <c r="H115" s="110"/>
      <c r="I115" s="110"/>
      <c r="J115" s="110"/>
      <c r="K115" s="110"/>
      <c r="L115" s="110"/>
      <c r="M115" s="110"/>
      <c r="N115" s="110"/>
      <c r="O115" s="110"/>
      <c r="P115" s="110"/>
      <c r="Q115" s="110"/>
      <c r="R115" s="110"/>
      <c r="S115" s="110"/>
      <c r="T115" s="110"/>
    </row>
    <row r="116" spans="1:20">
      <c r="A116" s="117"/>
      <c r="B116" s="118" t="s">
        <v>64</v>
      </c>
      <c r="C116" s="125" t="s">
        <v>65</v>
      </c>
      <c r="D116" s="119" t="s">
        <v>63</v>
      </c>
      <c r="E116" s="120">
        <v>2</v>
      </c>
      <c r="F116" s="121">
        <v>0</v>
      </c>
      <c r="G116" s="122">
        <f>ROUND(E116*F116,2)</f>
        <v>0</v>
      </c>
      <c r="H116" s="121">
        <v>0</v>
      </c>
      <c r="I116" s="122">
        <v>0</v>
      </c>
      <c r="J116" s="121">
        <v>6155.64</v>
      </c>
      <c r="K116" s="122">
        <v>12311.28</v>
      </c>
      <c r="L116" s="122">
        <v>21</v>
      </c>
      <c r="M116" s="122">
        <v>14896.648800000001</v>
      </c>
      <c r="N116" s="122">
        <v>0</v>
      </c>
      <c r="O116" s="122">
        <v>0</v>
      </c>
      <c r="P116" s="122">
        <v>0</v>
      </c>
      <c r="Q116" s="122">
        <v>0</v>
      </c>
      <c r="R116" s="122"/>
      <c r="S116" s="122" t="s">
        <v>29</v>
      </c>
      <c r="T116" s="123" t="s">
        <v>30</v>
      </c>
    </row>
    <row r="117" spans="1:20">
      <c r="A117" s="108"/>
      <c r="B117" s="109"/>
      <c r="C117" s="67"/>
      <c r="D117" s="67"/>
      <c r="E117" s="67"/>
      <c r="F117" s="67"/>
      <c r="G117" s="67"/>
      <c r="H117" s="110"/>
      <c r="I117" s="110"/>
      <c r="J117" s="110"/>
      <c r="K117" s="110"/>
      <c r="L117" s="110"/>
      <c r="M117" s="110"/>
      <c r="N117" s="110"/>
      <c r="O117" s="110"/>
      <c r="P117" s="110"/>
      <c r="Q117" s="110"/>
      <c r="R117" s="110"/>
      <c r="S117" s="110"/>
      <c r="T117" s="110"/>
    </row>
    <row r="118" spans="1:20">
      <c r="A118" s="111"/>
      <c r="B118" s="112" t="s">
        <v>67</v>
      </c>
      <c r="C118" s="124" t="s">
        <v>68</v>
      </c>
      <c r="D118" s="113"/>
      <c r="E118" s="114"/>
      <c r="F118" s="115"/>
      <c r="G118" s="115">
        <f>G119</f>
        <v>0</v>
      </c>
      <c r="H118" s="115"/>
      <c r="I118" s="115">
        <v>0</v>
      </c>
      <c r="J118" s="115"/>
      <c r="K118" s="115">
        <v>6212.44</v>
      </c>
      <c r="L118" s="115"/>
      <c r="M118" s="115">
        <v>7517.0523999999996</v>
      </c>
      <c r="N118" s="115"/>
      <c r="O118" s="115">
        <v>0</v>
      </c>
      <c r="P118" s="115"/>
      <c r="Q118" s="115">
        <v>0</v>
      </c>
      <c r="R118" s="115"/>
      <c r="S118" s="115"/>
      <c r="T118" s="116"/>
    </row>
    <row r="119" spans="1:20">
      <c r="A119" s="117"/>
      <c r="B119" s="118" t="s">
        <v>69</v>
      </c>
      <c r="C119" s="125" t="s">
        <v>70</v>
      </c>
      <c r="D119" s="119" t="s">
        <v>51</v>
      </c>
      <c r="E119" s="120">
        <v>27.549610000000001</v>
      </c>
      <c r="F119" s="121">
        <v>0</v>
      </c>
      <c r="G119" s="122">
        <f>ROUND(E119*F119,2)</f>
        <v>0</v>
      </c>
      <c r="H119" s="121">
        <v>0</v>
      </c>
      <c r="I119" s="122">
        <v>0</v>
      </c>
      <c r="J119" s="121">
        <v>225.5</v>
      </c>
      <c r="K119" s="122">
        <v>6212.44</v>
      </c>
      <c r="L119" s="122">
        <v>21</v>
      </c>
      <c r="M119" s="122">
        <v>7517.0523999999996</v>
      </c>
      <c r="N119" s="122">
        <v>0</v>
      </c>
      <c r="O119" s="122">
        <v>0</v>
      </c>
      <c r="P119" s="122">
        <v>0</v>
      </c>
      <c r="Q119" s="122">
        <v>0</v>
      </c>
      <c r="R119" s="122" t="s">
        <v>50</v>
      </c>
      <c r="S119" s="122" t="s">
        <v>46</v>
      </c>
      <c r="T119" s="123" t="s">
        <v>47</v>
      </c>
    </row>
    <row r="120" spans="1:20" ht="25.5" customHeight="1">
      <c r="A120" s="108"/>
      <c r="B120" s="109"/>
      <c r="C120" s="65" t="s">
        <v>71</v>
      </c>
      <c r="D120" s="65"/>
      <c r="E120" s="65"/>
      <c r="F120" s="65"/>
      <c r="G120" s="65"/>
      <c r="H120" s="110"/>
      <c r="I120" s="110"/>
      <c r="J120" s="110"/>
      <c r="K120" s="110"/>
      <c r="L120" s="110"/>
      <c r="M120" s="110"/>
      <c r="N120" s="110"/>
      <c r="O120" s="110"/>
      <c r="P120" s="110"/>
      <c r="Q120" s="110"/>
      <c r="R120" s="110"/>
      <c r="S120" s="110"/>
      <c r="T120" s="110"/>
    </row>
    <row r="121" spans="1:20" ht="15" customHeight="1">
      <c r="A121" s="108"/>
      <c r="B121" s="109"/>
      <c r="C121" s="64" t="s">
        <v>72</v>
      </c>
      <c r="D121" s="64"/>
      <c r="E121" s="64"/>
      <c r="F121" s="64"/>
      <c r="G121" s="64"/>
      <c r="H121" s="110"/>
      <c r="I121" s="110"/>
      <c r="J121" s="110"/>
      <c r="K121" s="110"/>
      <c r="L121" s="110"/>
      <c r="M121" s="110"/>
      <c r="N121" s="110"/>
      <c r="O121" s="110"/>
      <c r="P121" s="110"/>
      <c r="Q121" s="110"/>
      <c r="R121" s="110"/>
      <c r="S121" s="110"/>
      <c r="T121" s="110"/>
    </row>
    <row r="122" spans="1:20">
      <c r="A122" s="108"/>
      <c r="B122" s="109"/>
      <c r="C122" s="70"/>
      <c r="D122" s="70"/>
      <c r="E122" s="70"/>
      <c r="F122" s="70"/>
      <c r="G122" s="70"/>
      <c r="H122" s="110"/>
      <c r="I122" s="110"/>
      <c r="J122" s="110"/>
      <c r="K122" s="110"/>
      <c r="L122" s="110"/>
      <c r="M122" s="110"/>
      <c r="N122" s="110"/>
      <c r="O122" s="110"/>
      <c r="P122" s="110"/>
      <c r="Q122" s="110"/>
      <c r="R122" s="110"/>
      <c r="S122" s="110"/>
      <c r="T122" s="110"/>
    </row>
    <row r="123" spans="1:20">
      <c r="A123" s="111"/>
      <c r="B123" s="112" t="s">
        <v>73</v>
      </c>
      <c r="C123" s="124" t="s">
        <v>74</v>
      </c>
      <c r="D123" s="113"/>
      <c r="E123" s="114"/>
      <c r="F123" s="115"/>
      <c r="G123" s="115">
        <f>SUM(G124:G144)</f>
        <v>0</v>
      </c>
      <c r="H123" s="115"/>
      <c r="I123" s="115">
        <v>735.48</v>
      </c>
      <c r="J123" s="115"/>
      <c r="K123" s="115">
        <v>21343.86</v>
      </c>
      <c r="L123" s="115"/>
      <c r="M123" s="115">
        <v>26716.001399999994</v>
      </c>
      <c r="N123" s="115"/>
      <c r="O123" s="115">
        <v>0</v>
      </c>
      <c r="P123" s="115"/>
      <c r="Q123" s="115">
        <v>0</v>
      </c>
      <c r="R123" s="115"/>
      <c r="S123" s="115"/>
      <c r="T123" s="116"/>
    </row>
    <row r="124" spans="1:20" s="68" customFormat="1">
      <c r="A124" s="117"/>
      <c r="B124" s="118" t="s">
        <v>155</v>
      </c>
      <c r="C124" s="125" t="s">
        <v>156</v>
      </c>
      <c r="D124" s="119" t="s">
        <v>157</v>
      </c>
      <c r="E124" s="120">
        <v>10</v>
      </c>
      <c r="F124" s="121">
        <v>0</v>
      </c>
      <c r="G124" s="122">
        <f>ROUND(E124*F124,2)</f>
        <v>0</v>
      </c>
      <c r="H124" s="121">
        <v>0</v>
      </c>
      <c r="I124" s="122">
        <v>0</v>
      </c>
      <c r="J124" s="121">
        <v>39.6</v>
      </c>
      <c r="K124" s="122">
        <v>7444.8</v>
      </c>
      <c r="L124" s="122">
        <v>21</v>
      </c>
      <c r="M124" s="122">
        <v>9008.2080000000005</v>
      </c>
      <c r="N124" s="122">
        <v>0</v>
      </c>
      <c r="O124" s="122">
        <v>0</v>
      </c>
      <c r="P124" s="122">
        <v>0</v>
      </c>
      <c r="Q124" s="122">
        <v>0</v>
      </c>
      <c r="R124" s="122"/>
      <c r="S124" s="122" t="s">
        <v>29</v>
      </c>
      <c r="T124" s="123" t="s">
        <v>30</v>
      </c>
    </row>
    <row r="125" spans="1:20" s="68" customFormat="1">
      <c r="A125" s="108"/>
      <c r="B125" s="109"/>
      <c r="C125" s="67"/>
      <c r="D125" s="67"/>
      <c r="E125" s="67"/>
      <c r="F125" s="67"/>
      <c r="G125" s="67"/>
      <c r="H125" s="110"/>
      <c r="I125" s="110"/>
      <c r="J125" s="110"/>
      <c r="K125" s="110"/>
      <c r="L125" s="110"/>
      <c r="M125" s="110"/>
      <c r="N125" s="110"/>
      <c r="O125" s="110"/>
      <c r="P125" s="110"/>
      <c r="Q125" s="110"/>
      <c r="R125" s="110"/>
      <c r="S125" s="110"/>
      <c r="T125" s="110"/>
    </row>
    <row r="126" spans="1:20" s="68" customFormat="1">
      <c r="A126" s="117"/>
      <c r="B126" s="118" t="s">
        <v>75</v>
      </c>
      <c r="C126" s="125" t="s">
        <v>76</v>
      </c>
      <c r="D126" s="119" t="s">
        <v>77</v>
      </c>
      <c r="E126" s="120">
        <v>12</v>
      </c>
      <c r="F126" s="121">
        <v>0</v>
      </c>
      <c r="G126" s="122">
        <f>ROUND(E126*F126,2)</f>
        <v>0</v>
      </c>
      <c r="H126" s="121">
        <v>0</v>
      </c>
      <c r="I126" s="122">
        <v>0</v>
      </c>
      <c r="J126" s="121">
        <v>17.399999999999999</v>
      </c>
      <c r="K126" s="122">
        <v>208.8</v>
      </c>
      <c r="L126" s="122">
        <v>21</v>
      </c>
      <c r="M126" s="122">
        <v>252.648</v>
      </c>
      <c r="N126" s="122">
        <v>0</v>
      </c>
      <c r="O126" s="122">
        <v>0</v>
      </c>
      <c r="P126" s="122">
        <v>0</v>
      </c>
      <c r="Q126" s="122">
        <v>0</v>
      </c>
      <c r="R126" s="122"/>
      <c r="S126" s="122" t="s">
        <v>29</v>
      </c>
      <c r="T126" s="123" t="s">
        <v>30</v>
      </c>
    </row>
    <row r="127" spans="1:20" s="68" customFormat="1">
      <c r="A127" s="108"/>
      <c r="B127" s="109"/>
      <c r="C127" s="67"/>
      <c r="D127" s="67"/>
      <c r="E127" s="67"/>
      <c r="F127" s="67"/>
      <c r="G127" s="67"/>
      <c r="H127" s="110"/>
      <c r="I127" s="110"/>
      <c r="J127" s="110"/>
      <c r="K127" s="110"/>
      <c r="L127" s="110"/>
      <c r="M127" s="110"/>
      <c r="N127" s="110"/>
      <c r="O127" s="110"/>
      <c r="P127" s="110"/>
      <c r="Q127" s="110"/>
      <c r="R127" s="110"/>
      <c r="S127" s="110"/>
      <c r="T127" s="110"/>
    </row>
    <row r="128" spans="1:20" s="68" customFormat="1">
      <c r="A128" s="117"/>
      <c r="B128" s="118" t="s">
        <v>78</v>
      </c>
      <c r="C128" s="125" t="s">
        <v>79</v>
      </c>
      <c r="D128" s="119" t="s">
        <v>77</v>
      </c>
      <c r="E128" s="120">
        <v>24</v>
      </c>
      <c r="F128" s="121">
        <v>0</v>
      </c>
      <c r="G128" s="122">
        <f>ROUND(E128*F128,2)</f>
        <v>0</v>
      </c>
      <c r="H128" s="121">
        <v>0</v>
      </c>
      <c r="I128" s="122">
        <v>0</v>
      </c>
      <c r="J128" s="121">
        <v>19.5</v>
      </c>
      <c r="K128" s="122">
        <v>468</v>
      </c>
      <c r="L128" s="122">
        <v>21</v>
      </c>
      <c r="M128" s="122">
        <v>566.28</v>
      </c>
      <c r="N128" s="122">
        <v>0</v>
      </c>
      <c r="O128" s="122">
        <v>0</v>
      </c>
      <c r="P128" s="122">
        <v>0</v>
      </c>
      <c r="Q128" s="122">
        <v>0</v>
      </c>
      <c r="R128" s="122"/>
      <c r="S128" s="122" t="s">
        <v>29</v>
      </c>
      <c r="T128" s="123" t="s">
        <v>30</v>
      </c>
    </row>
    <row r="129" spans="1:20" s="68" customFormat="1">
      <c r="A129" s="108"/>
      <c r="B129" s="109"/>
      <c r="C129" s="67"/>
      <c r="D129" s="67"/>
      <c r="E129" s="67"/>
      <c r="F129" s="67"/>
      <c r="G129" s="67"/>
      <c r="H129" s="110"/>
      <c r="I129" s="110"/>
      <c r="J129" s="110"/>
      <c r="K129" s="110"/>
      <c r="L129" s="110"/>
      <c r="M129" s="110"/>
      <c r="N129" s="110"/>
      <c r="O129" s="110"/>
      <c r="P129" s="110"/>
      <c r="Q129" s="110"/>
      <c r="R129" s="110"/>
      <c r="S129" s="110"/>
      <c r="T129" s="110"/>
    </row>
    <row r="130" spans="1:20" s="68" customFormat="1">
      <c r="A130" s="117"/>
      <c r="B130" s="118" t="s">
        <v>158</v>
      </c>
      <c r="C130" s="125" t="s">
        <v>159</v>
      </c>
      <c r="D130" s="119" t="s">
        <v>77</v>
      </c>
      <c r="E130" s="120">
        <v>5</v>
      </c>
      <c r="F130" s="121">
        <v>0</v>
      </c>
      <c r="G130" s="122">
        <f>ROUND(E130*F130,2)</f>
        <v>0</v>
      </c>
      <c r="H130" s="121">
        <v>0</v>
      </c>
      <c r="I130" s="122">
        <v>0</v>
      </c>
      <c r="J130" s="121">
        <v>27.9</v>
      </c>
      <c r="K130" s="122">
        <v>139.5</v>
      </c>
      <c r="L130" s="122">
        <v>21</v>
      </c>
      <c r="M130" s="122">
        <v>168.79499999999999</v>
      </c>
      <c r="N130" s="122">
        <v>0</v>
      </c>
      <c r="O130" s="122">
        <v>0</v>
      </c>
      <c r="P130" s="122">
        <v>0</v>
      </c>
      <c r="Q130" s="122">
        <v>0</v>
      </c>
      <c r="R130" s="122"/>
      <c r="S130" s="122" t="s">
        <v>29</v>
      </c>
      <c r="T130" s="123" t="s">
        <v>30</v>
      </c>
    </row>
    <row r="131" spans="1:20" s="68" customFormat="1">
      <c r="A131" s="108"/>
      <c r="B131" s="109"/>
      <c r="C131" s="67"/>
      <c r="D131" s="67"/>
      <c r="E131" s="67"/>
      <c r="F131" s="67"/>
      <c r="G131" s="67"/>
      <c r="H131" s="110"/>
      <c r="I131" s="110"/>
      <c r="J131" s="110"/>
      <c r="K131" s="110"/>
      <c r="L131" s="110"/>
      <c r="M131" s="110"/>
      <c r="N131" s="110"/>
      <c r="O131" s="110"/>
      <c r="P131" s="110"/>
      <c r="Q131" s="110"/>
      <c r="R131" s="110"/>
      <c r="S131" s="110"/>
      <c r="T131" s="110"/>
    </row>
    <row r="132" spans="1:20" s="68" customFormat="1">
      <c r="A132" s="117"/>
      <c r="B132" s="118" t="s">
        <v>160</v>
      </c>
      <c r="C132" s="125" t="s">
        <v>80</v>
      </c>
      <c r="D132" s="119" t="s">
        <v>77</v>
      </c>
      <c r="E132" s="120">
        <v>2</v>
      </c>
      <c r="F132" s="121">
        <v>0</v>
      </c>
      <c r="G132" s="122">
        <f>ROUND(E132*F132,2)</f>
        <v>0</v>
      </c>
      <c r="H132" s="121">
        <v>0</v>
      </c>
      <c r="I132" s="122">
        <v>0</v>
      </c>
      <c r="J132" s="121">
        <v>23.1</v>
      </c>
      <c r="K132" s="122">
        <v>46.2</v>
      </c>
      <c r="L132" s="122">
        <v>21</v>
      </c>
      <c r="M132" s="122">
        <v>55.902000000000001</v>
      </c>
      <c r="N132" s="122">
        <v>0</v>
      </c>
      <c r="O132" s="122">
        <v>0</v>
      </c>
      <c r="P132" s="122">
        <v>0</v>
      </c>
      <c r="Q132" s="122">
        <v>0</v>
      </c>
      <c r="R132" s="122"/>
      <c r="S132" s="122" t="s">
        <v>29</v>
      </c>
      <c r="T132" s="123" t="s">
        <v>30</v>
      </c>
    </row>
    <row r="133" spans="1:20">
      <c r="A133" s="108"/>
      <c r="B133" s="109"/>
      <c r="C133" s="67"/>
      <c r="D133" s="67"/>
      <c r="E133" s="67"/>
      <c r="F133" s="67"/>
      <c r="G133" s="67"/>
      <c r="H133" s="110"/>
      <c r="I133" s="110"/>
      <c r="J133" s="110"/>
      <c r="K133" s="110"/>
      <c r="L133" s="110"/>
      <c r="M133" s="110"/>
      <c r="N133" s="110"/>
      <c r="O133" s="110"/>
      <c r="P133" s="110"/>
      <c r="Q133" s="110"/>
      <c r="R133" s="110"/>
      <c r="S133" s="110"/>
      <c r="T133" s="110"/>
    </row>
    <row r="134" spans="1:20" s="68" customFormat="1">
      <c r="A134" s="117"/>
      <c r="B134" s="118" t="s">
        <v>81</v>
      </c>
      <c r="C134" s="125" t="s">
        <v>82</v>
      </c>
      <c r="D134" s="119" t="s">
        <v>77</v>
      </c>
      <c r="E134" s="120">
        <v>2</v>
      </c>
      <c r="F134" s="121">
        <v>0</v>
      </c>
      <c r="G134" s="122">
        <f>ROUND(E134*F134,2)</f>
        <v>0</v>
      </c>
      <c r="H134" s="121">
        <v>0</v>
      </c>
      <c r="I134" s="122">
        <v>0</v>
      </c>
      <c r="J134" s="121">
        <v>499.98</v>
      </c>
      <c r="K134" s="122">
        <v>999.96</v>
      </c>
      <c r="L134" s="122">
        <v>21</v>
      </c>
      <c r="M134" s="122">
        <v>1209.9516000000001</v>
      </c>
      <c r="N134" s="122">
        <v>0</v>
      </c>
      <c r="O134" s="122">
        <v>0</v>
      </c>
      <c r="P134" s="122">
        <v>0</v>
      </c>
      <c r="Q134" s="122">
        <v>0</v>
      </c>
      <c r="R134" s="122"/>
      <c r="S134" s="122" t="s">
        <v>29</v>
      </c>
      <c r="T134" s="123" t="s">
        <v>30</v>
      </c>
    </row>
    <row r="135" spans="1:20" s="68" customFormat="1">
      <c r="A135" s="108"/>
      <c r="B135" s="109"/>
      <c r="C135" s="67"/>
      <c r="D135" s="67"/>
      <c r="E135" s="67"/>
      <c r="F135" s="67"/>
      <c r="G135" s="67"/>
      <c r="H135" s="110"/>
      <c r="I135" s="110"/>
      <c r="J135" s="110"/>
      <c r="K135" s="110"/>
      <c r="L135" s="110"/>
      <c r="M135" s="110"/>
      <c r="N135" s="110"/>
      <c r="O135" s="110"/>
      <c r="P135" s="110"/>
      <c r="Q135" s="110"/>
      <c r="R135" s="110"/>
      <c r="S135" s="110"/>
      <c r="T135" s="110"/>
    </row>
    <row r="136" spans="1:20" s="68" customFormat="1">
      <c r="A136" s="117"/>
      <c r="B136" s="118" t="s">
        <v>83</v>
      </c>
      <c r="C136" s="125" t="s">
        <v>84</v>
      </c>
      <c r="D136" s="119" t="s">
        <v>77</v>
      </c>
      <c r="E136" s="120">
        <v>4</v>
      </c>
      <c r="F136" s="121">
        <v>0</v>
      </c>
      <c r="G136" s="122">
        <f>ROUND(E136*F136,2)</f>
        <v>0</v>
      </c>
      <c r="H136" s="121">
        <v>0</v>
      </c>
      <c r="I136" s="122">
        <v>0</v>
      </c>
      <c r="J136" s="121">
        <v>73.8</v>
      </c>
      <c r="K136" s="122">
        <v>295.2</v>
      </c>
      <c r="L136" s="122">
        <v>21</v>
      </c>
      <c r="M136" s="122">
        <v>357.19199999999995</v>
      </c>
      <c r="N136" s="122">
        <v>0</v>
      </c>
      <c r="O136" s="122">
        <v>0</v>
      </c>
      <c r="P136" s="122">
        <v>0</v>
      </c>
      <c r="Q136" s="122">
        <v>0</v>
      </c>
      <c r="R136" s="122"/>
      <c r="S136" s="122" t="s">
        <v>29</v>
      </c>
      <c r="T136" s="123" t="s">
        <v>30</v>
      </c>
    </row>
    <row r="137" spans="1:20" s="68" customFormat="1">
      <c r="A137" s="108"/>
      <c r="B137" s="109"/>
      <c r="C137" s="67"/>
      <c r="D137" s="67"/>
      <c r="E137" s="67"/>
      <c r="F137" s="67"/>
      <c r="G137" s="67"/>
      <c r="H137" s="110"/>
      <c r="I137" s="110"/>
      <c r="J137" s="110"/>
      <c r="K137" s="110"/>
      <c r="L137" s="110"/>
      <c r="M137" s="110"/>
      <c r="N137" s="110"/>
      <c r="O137" s="110"/>
      <c r="P137" s="110"/>
      <c r="Q137" s="110"/>
      <c r="R137" s="110"/>
      <c r="S137" s="110"/>
      <c r="T137" s="110"/>
    </row>
    <row r="138" spans="1:20" s="68" customFormat="1">
      <c r="A138" s="117"/>
      <c r="B138" s="118" t="s">
        <v>85</v>
      </c>
      <c r="C138" s="125" t="s">
        <v>86</v>
      </c>
      <c r="D138" s="119" t="s">
        <v>77</v>
      </c>
      <c r="E138" s="120">
        <v>4</v>
      </c>
      <c r="F138" s="121">
        <v>0</v>
      </c>
      <c r="G138" s="122">
        <f>ROUND(E138*F138,2)</f>
        <v>0</v>
      </c>
      <c r="H138" s="121">
        <v>0</v>
      </c>
      <c r="I138" s="122">
        <v>0</v>
      </c>
      <c r="J138" s="121">
        <v>456</v>
      </c>
      <c r="K138" s="122">
        <v>1824</v>
      </c>
      <c r="L138" s="122">
        <v>21</v>
      </c>
      <c r="M138" s="122">
        <v>2207.04</v>
      </c>
      <c r="N138" s="122">
        <v>0</v>
      </c>
      <c r="O138" s="122">
        <v>0</v>
      </c>
      <c r="P138" s="122">
        <v>0</v>
      </c>
      <c r="Q138" s="122">
        <v>0</v>
      </c>
      <c r="R138" s="122"/>
      <c r="S138" s="122" t="s">
        <v>29</v>
      </c>
      <c r="T138" s="123" t="s">
        <v>30</v>
      </c>
    </row>
    <row r="139" spans="1:20" s="68" customFormat="1">
      <c r="A139" s="108"/>
      <c r="B139" s="109"/>
      <c r="C139" s="67"/>
      <c r="D139" s="67"/>
      <c r="E139" s="67"/>
      <c r="F139" s="67"/>
      <c r="G139" s="67"/>
      <c r="H139" s="110"/>
      <c r="I139" s="110"/>
      <c r="J139" s="110"/>
      <c r="K139" s="110"/>
      <c r="L139" s="110"/>
      <c r="M139" s="110"/>
      <c r="N139" s="110"/>
      <c r="O139" s="110"/>
      <c r="P139" s="110"/>
      <c r="Q139" s="110"/>
      <c r="R139" s="110"/>
      <c r="S139" s="110"/>
      <c r="T139" s="110"/>
    </row>
    <row r="140" spans="1:20" s="68" customFormat="1">
      <c r="A140" s="117"/>
      <c r="B140" s="118" t="s">
        <v>161</v>
      </c>
      <c r="C140" s="125" t="s">
        <v>162</v>
      </c>
      <c r="D140" s="119" t="s">
        <v>157</v>
      </c>
      <c r="E140" s="120">
        <v>15</v>
      </c>
      <c r="F140" s="121">
        <v>0</v>
      </c>
      <c r="G140" s="122">
        <f>ROUND(E140*F140,2)</f>
        <v>0</v>
      </c>
      <c r="H140" s="121">
        <v>0</v>
      </c>
      <c r="I140" s="122">
        <v>0</v>
      </c>
      <c r="J140" s="121">
        <v>40.200000000000003</v>
      </c>
      <c r="K140" s="122">
        <v>603</v>
      </c>
      <c r="L140" s="122">
        <v>21</v>
      </c>
      <c r="M140" s="122">
        <v>729.63</v>
      </c>
      <c r="N140" s="122">
        <v>0</v>
      </c>
      <c r="O140" s="122">
        <v>0</v>
      </c>
      <c r="P140" s="122">
        <v>0</v>
      </c>
      <c r="Q140" s="122">
        <v>0</v>
      </c>
      <c r="R140" s="122"/>
      <c r="S140" s="122" t="s">
        <v>29</v>
      </c>
      <c r="T140" s="123" t="s">
        <v>30</v>
      </c>
    </row>
    <row r="141" spans="1:20" s="68" customFormat="1">
      <c r="A141" s="87"/>
      <c r="B141" s="88"/>
      <c r="C141" s="67"/>
      <c r="D141" s="67"/>
      <c r="E141" s="67"/>
      <c r="F141" s="67"/>
      <c r="G141" s="67"/>
      <c r="H141" s="89"/>
      <c r="I141" s="89"/>
      <c r="J141" s="89"/>
      <c r="K141" s="89"/>
      <c r="L141" s="89"/>
      <c r="M141" s="89"/>
      <c r="N141" s="89"/>
      <c r="O141" s="89"/>
      <c r="P141" s="89"/>
      <c r="Q141" s="89"/>
      <c r="R141" s="89"/>
      <c r="S141" s="89"/>
      <c r="T141" s="89"/>
    </row>
    <row r="142" spans="1:20" s="68" customFormat="1">
      <c r="A142" s="96"/>
      <c r="B142" s="97" t="s">
        <v>163</v>
      </c>
      <c r="C142" s="104" t="s">
        <v>164</v>
      </c>
      <c r="D142" s="98" t="s">
        <v>77</v>
      </c>
      <c r="E142" s="99">
        <v>11</v>
      </c>
      <c r="F142" s="100">
        <v>0</v>
      </c>
      <c r="G142" s="101">
        <f>ROUND(E142*F142,2)</f>
        <v>0</v>
      </c>
      <c r="H142" s="100">
        <v>0</v>
      </c>
      <c r="I142" s="101">
        <v>0</v>
      </c>
      <c r="J142" s="100">
        <v>84</v>
      </c>
      <c r="K142" s="101">
        <v>924</v>
      </c>
      <c r="L142" s="101">
        <v>21</v>
      </c>
      <c r="M142" s="101">
        <v>1118.04</v>
      </c>
      <c r="N142" s="101">
        <v>0</v>
      </c>
      <c r="O142" s="101">
        <v>0</v>
      </c>
      <c r="P142" s="101">
        <v>0</v>
      </c>
      <c r="Q142" s="101">
        <v>0</v>
      </c>
      <c r="R142" s="101"/>
      <c r="S142" s="101" t="s">
        <v>29</v>
      </c>
      <c r="T142" s="102" t="s">
        <v>30</v>
      </c>
    </row>
    <row r="143" spans="1:20" s="68" customFormat="1">
      <c r="A143" s="87"/>
      <c r="B143" s="88"/>
      <c r="C143" s="67"/>
      <c r="D143" s="67"/>
      <c r="E143" s="67"/>
      <c r="F143" s="67"/>
      <c r="G143" s="67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89"/>
      <c r="S143" s="89"/>
      <c r="T143" s="89"/>
    </row>
    <row r="144" spans="1:20">
      <c r="A144" s="96"/>
      <c r="B144" s="97" t="s">
        <v>165</v>
      </c>
      <c r="C144" s="104" t="s">
        <v>166</v>
      </c>
      <c r="D144" s="98" t="s">
        <v>77</v>
      </c>
      <c r="E144" s="99">
        <v>9</v>
      </c>
      <c r="F144" s="100">
        <v>0</v>
      </c>
      <c r="G144" s="101">
        <f>ROUND(E144*F144,2)</f>
        <v>0</v>
      </c>
      <c r="H144" s="100">
        <v>0</v>
      </c>
      <c r="I144" s="101">
        <v>0</v>
      </c>
      <c r="J144" s="100">
        <v>447</v>
      </c>
      <c r="K144" s="101">
        <v>4023</v>
      </c>
      <c r="L144" s="101">
        <v>21</v>
      </c>
      <c r="M144" s="101">
        <v>4867.83</v>
      </c>
      <c r="N144" s="101">
        <v>0</v>
      </c>
      <c r="O144" s="101">
        <v>0</v>
      </c>
      <c r="P144" s="101">
        <v>0</v>
      </c>
      <c r="Q144" s="101">
        <v>0</v>
      </c>
      <c r="R144" s="101"/>
      <c r="S144" s="101" t="s">
        <v>29</v>
      </c>
      <c r="T144" s="102" t="s">
        <v>30</v>
      </c>
    </row>
    <row r="145" spans="1:20">
      <c r="A145" s="90"/>
      <c r="B145" s="91" t="s">
        <v>88</v>
      </c>
      <c r="C145" s="103" t="s">
        <v>89</v>
      </c>
      <c r="D145" s="92"/>
      <c r="E145" s="93"/>
      <c r="F145" s="94"/>
      <c r="G145" s="94">
        <f>SUM(G146:G160)</f>
        <v>0</v>
      </c>
      <c r="H145" s="94"/>
      <c r="I145" s="94">
        <v>27750.63</v>
      </c>
      <c r="J145" s="94"/>
      <c r="K145" s="94">
        <v>33831.119999999995</v>
      </c>
      <c r="L145" s="94"/>
      <c r="M145" s="94">
        <v>74513.917499999996</v>
      </c>
      <c r="N145" s="94"/>
      <c r="O145" s="94">
        <v>0</v>
      </c>
      <c r="P145" s="94"/>
      <c r="Q145" s="94">
        <v>0</v>
      </c>
      <c r="R145" s="94"/>
      <c r="S145" s="94"/>
      <c r="T145" s="95"/>
    </row>
    <row r="146" spans="1:20">
      <c r="A146" s="96"/>
      <c r="B146" s="97" t="s">
        <v>90</v>
      </c>
      <c r="C146" s="104" t="s">
        <v>91</v>
      </c>
      <c r="D146" s="98" t="s">
        <v>77</v>
      </c>
      <c r="E146" s="99">
        <v>1</v>
      </c>
      <c r="F146" s="100">
        <v>0</v>
      </c>
      <c r="G146" s="101">
        <f>ROUND(E146*F146,2)</f>
        <v>0</v>
      </c>
      <c r="H146" s="100">
        <v>0</v>
      </c>
      <c r="I146" s="101">
        <v>0</v>
      </c>
      <c r="J146" s="100">
        <v>3271.12</v>
      </c>
      <c r="K146" s="101">
        <v>3271.12</v>
      </c>
      <c r="L146" s="101">
        <v>21</v>
      </c>
      <c r="M146" s="101">
        <v>3958.0551999999998</v>
      </c>
      <c r="N146" s="101">
        <v>0</v>
      </c>
      <c r="O146" s="101">
        <v>0</v>
      </c>
      <c r="P146" s="101">
        <v>0</v>
      </c>
      <c r="Q146" s="101">
        <v>0</v>
      </c>
      <c r="R146" s="101"/>
      <c r="S146" s="101" t="s">
        <v>29</v>
      </c>
      <c r="T146" s="102" t="s">
        <v>30</v>
      </c>
    </row>
    <row r="147" spans="1:20">
      <c r="A147" s="87"/>
      <c r="B147" s="88"/>
      <c r="C147" s="67"/>
      <c r="D147" s="67"/>
      <c r="E147" s="67"/>
      <c r="F147" s="67"/>
      <c r="G147" s="67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  <c r="T147" s="89"/>
    </row>
    <row r="148" spans="1:20">
      <c r="A148" s="96"/>
      <c r="B148" s="97" t="s">
        <v>92</v>
      </c>
      <c r="C148" s="104" t="s">
        <v>93</v>
      </c>
      <c r="D148" s="98" t="s">
        <v>77</v>
      </c>
      <c r="E148" s="99">
        <v>1</v>
      </c>
      <c r="F148" s="100">
        <v>0</v>
      </c>
      <c r="G148" s="101">
        <f>ROUND(E148*F148,2)</f>
        <v>0</v>
      </c>
      <c r="H148" s="100">
        <v>2870.51</v>
      </c>
      <c r="I148" s="101">
        <v>2870.51</v>
      </c>
      <c r="J148" s="100">
        <v>0</v>
      </c>
      <c r="K148" s="101">
        <v>0</v>
      </c>
      <c r="L148" s="101">
        <v>21</v>
      </c>
      <c r="M148" s="101">
        <v>3473.3171000000002</v>
      </c>
      <c r="N148" s="101">
        <v>0</v>
      </c>
      <c r="O148" s="101">
        <v>0</v>
      </c>
      <c r="P148" s="101">
        <v>0</v>
      </c>
      <c r="Q148" s="101">
        <v>0</v>
      </c>
      <c r="R148" s="101"/>
      <c r="S148" s="101" t="s">
        <v>29</v>
      </c>
      <c r="T148" s="102" t="s">
        <v>30</v>
      </c>
    </row>
    <row r="149" spans="1:20">
      <c r="A149" s="87"/>
      <c r="B149" s="88"/>
      <c r="C149" s="67"/>
      <c r="D149" s="67"/>
      <c r="E149" s="67"/>
      <c r="F149" s="67"/>
      <c r="G149" s="67"/>
      <c r="H149" s="89"/>
      <c r="I149" s="89"/>
      <c r="J149" s="89"/>
      <c r="K149" s="89"/>
      <c r="L149" s="89"/>
      <c r="M149" s="89"/>
      <c r="N149" s="89"/>
      <c r="O149" s="89"/>
      <c r="P149" s="89"/>
      <c r="Q149" s="89"/>
      <c r="R149" s="89"/>
      <c r="S149" s="89"/>
      <c r="T149" s="89"/>
    </row>
    <row r="150" spans="1:20">
      <c r="A150" s="96"/>
      <c r="B150" s="97" t="s">
        <v>94</v>
      </c>
      <c r="C150" s="104" t="s">
        <v>95</v>
      </c>
      <c r="D150" s="98" t="s">
        <v>77</v>
      </c>
      <c r="E150" s="99">
        <v>1</v>
      </c>
      <c r="F150" s="100">
        <v>0</v>
      </c>
      <c r="G150" s="101">
        <f>ROUND(E150*F150,2)</f>
        <v>0</v>
      </c>
      <c r="H150" s="100">
        <v>2680.12</v>
      </c>
      <c r="I150" s="101">
        <v>2680.12</v>
      </c>
      <c r="J150" s="100">
        <v>0</v>
      </c>
      <c r="K150" s="101">
        <v>0</v>
      </c>
      <c r="L150" s="101">
        <v>21</v>
      </c>
      <c r="M150" s="101">
        <v>3242.9451999999997</v>
      </c>
      <c r="N150" s="101">
        <v>0</v>
      </c>
      <c r="O150" s="101">
        <v>0</v>
      </c>
      <c r="P150" s="101">
        <v>0</v>
      </c>
      <c r="Q150" s="101">
        <v>0</v>
      </c>
      <c r="R150" s="101"/>
      <c r="S150" s="101" t="s">
        <v>29</v>
      </c>
      <c r="T150" s="102" t="s">
        <v>30</v>
      </c>
    </row>
    <row r="151" spans="1:20">
      <c r="A151" s="87"/>
      <c r="B151" s="88"/>
      <c r="C151" s="67"/>
      <c r="D151" s="67"/>
      <c r="E151" s="67"/>
      <c r="F151" s="67"/>
      <c r="G151" s="67"/>
      <c r="H151" s="89"/>
      <c r="I151" s="89"/>
      <c r="J151" s="89"/>
      <c r="K151" s="89"/>
      <c r="L151" s="89"/>
      <c r="M151" s="89"/>
      <c r="N151" s="89"/>
      <c r="O151" s="89"/>
      <c r="P151" s="89"/>
      <c r="Q151" s="89"/>
      <c r="R151" s="89"/>
      <c r="S151" s="89"/>
      <c r="T151" s="89"/>
    </row>
    <row r="152" spans="1:20">
      <c r="A152" s="96"/>
      <c r="B152" s="97" t="s">
        <v>96</v>
      </c>
      <c r="C152" s="104" t="s">
        <v>97</v>
      </c>
      <c r="D152" s="98" t="s">
        <v>98</v>
      </c>
      <c r="E152" s="99">
        <v>1</v>
      </c>
      <c r="F152" s="100">
        <v>0</v>
      </c>
      <c r="G152" s="101">
        <f>ROUND(E152*F152,2)</f>
        <v>0</v>
      </c>
      <c r="H152" s="100">
        <v>0</v>
      </c>
      <c r="I152" s="101">
        <v>0</v>
      </c>
      <c r="J152" s="100">
        <v>15000</v>
      </c>
      <c r="K152" s="101">
        <v>15000</v>
      </c>
      <c r="L152" s="101">
        <v>21</v>
      </c>
      <c r="M152" s="101">
        <v>18150</v>
      </c>
      <c r="N152" s="101">
        <v>0</v>
      </c>
      <c r="O152" s="101">
        <v>0</v>
      </c>
      <c r="P152" s="101">
        <v>0</v>
      </c>
      <c r="Q152" s="101">
        <v>0</v>
      </c>
      <c r="R152" s="101"/>
      <c r="S152" s="101" t="s">
        <v>29</v>
      </c>
      <c r="T152" s="102" t="s">
        <v>30</v>
      </c>
    </row>
    <row r="153" spans="1:20">
      <c r="A153" s="87"/>
      <c r="B153" s="88"/>
      <c r="C153" s="67"/>
      <c r="D153" s="67"/>
      <c r="E153" s="67"/>
      <c r="F153" s="67"/>
      <c r="G153" s="67"/>
      <c r="H153" s="89"/>
      <c r="I153" s="89"/>
      <c r="J153" s="89"/>
      <c r="K153" s="89"/>
      <c r="L153" s="89"/>
      <c r="M153" s="89"/>
      <c r="N153" s="89"/>
      <c r="O153" s="89"/>
      <c r="P153" s="89"/>
      <c r="Q153" s="89"/>
      <c r="R153" s="89"/>
      <c r="S153" s="89"/>
      <c r="T153" s="89"/>
    </row>
    <row r="154" spans="1:20">
      <c r="A154" s="96"/>
      <c r="B154" s="97" t="s">
        <v>99</v>
      </c>
      <c r="C154" s="104" t="s">
        <v>100</v>
      </c>
      <c r="D154" s="98" t="s">
        <v>98</v>
      </c>
      <c r="E154" s="99">
        <v>1</v>
      </c>
      <c r="F154" s="100">
        <v>0</v>
      </c>
      <c r="G154" s="101">
        <f>ROUND(E154*F154,2)</f>
        <v>0</v>
      </c>
      <c r="H154" s="100">
        <v>3000</v>
      </c>
      <c r="I154" s="101">
        <v>3000</v>
      </c>
      <c r="J154" s="100">
        <v>0</v>
      </c>
      <c r="K154" s="101">
        <v>0</v>
      </c>
      <c r="L154" s="101">
        <v>21</v>
      </c>
      <c r="M154" s="101">
        <v>3630</v>
      </c>
      <c r="N154" s="101">
        <v>0</v>
      </c>
      <c r="O154" s="101">
        <v>0</v>
      </c>
      <c r="P154" s="101">
        <v>0</v>
      </c>
      <c r="Q154" s="101">
        <v>0</v>
      </c>
      <c r="R154" s="101"/>
      <c r="S154" s="101" t="s">
        <v>29</v>
      </c>
      <c r="T154" s="102" t="s">
        <v>30</v>
      </c>
    </row>
    <row r="155" spans="1:20">
      <c r="A155" s="87"/>
      <c r="B155" s="88"/>
      <c r="C155" s="67"/>
      <c r="D155" s="67"/>
      <c r="E155" s="67"/>
      <c r="F155" s="67"/>
      <c r="G155" s="67"/>
      <c r="H155" s="89"/>
      <c r="I155" s="89"/>
      <c r="J155" s="89"/>
      <c r="K155" s="89"/>
      <c r="L155" s="89"/>
      <c r="M155" s="89"/>
      <c r="N155" s="89"/>
      <c r="O155" s="89"/>
      <c r="P155" s="89"/>
      <c r="Q155" s="89"/>
      <c r="R155" s="89"/>
      <c r="S155" s="89"/>
      <c r="T155" s="89"/>
    </row>
    <row r="156" spans="1:20">
      <c r="A156" s="96"/>
      <c r="B156" s="97" t="s">
        <v>101</v>
      </c>
      <c r="C156" s="104" t="s">
        <v>102</v>
      </c>
      <c r="D156" s="98" t="s">
        <v>77</v>
      </c>
      <c r="E156" s="99">
        <v>1</v>
      </c>
      <c r="F156" s="100">
        <v>0</v>
      </c>
      <c r="G156" s="101">
        <f>ROUND(E156*F156,2)</f>
        <v>0</v>
      </c>
      <c r="H156" s="100">
        <v>5000</v>
      </c>
      <c r="I156" s="101">
        <v>5000</v>
      </c>
      <c r="J156" s="100">
        <v>0</v>
      </c>
      <c r="K156" s="101">
        <v>0</v>
      </c>
      <c r="L156" s="101">
        <v>21</v>
      </c>
      <c r="M156" s="101">
        <v>6050</v>
      </c>
      <c r="N156" s="101">
        <v>0</v>
      </c>
      <c r="O156" s="101">
        <v>0</v>
      </c>
      <c r="P156" s="101">
        <v>0</v>
      </c>
      <c r="Q156" s="101">
        <v>0</v>
      </c>
      <c r="R156" s="101"/>
      <c r="S156" s="101" t="s">
        <v>29</v>
      </c>
      <c r="T156" s="102" t="s">
        <v>30</v>
      </c>
    </row>
    <row r="157" spans="1:20">
      <c r="A157" s="87"/>
      <c r="B157" s="88"/>
      <c r="C157" s="67"/>
      <c r="D157" s="67"/>
      <c r="E157" s="67"/>
      <c r="F157" s="67"/>
      <c r="G157" s="67"/>
      <c r="H157" s="89"/>
      <c r="I157" s="89"/>
      <c r="J157" s="89"/>
      <c r="K157" s="89"/>
      <c r="L157" s="89"/>
      <c r="M157" s="89"/>
      <c r="N157" s="89"/>
      <c r="O157" s="89"/>
      <c r="P157" s="89"/>
      <c r="Q157" s="89"/>
      <c r="R157" s="89"/>
      <c r="S157" s="89"/>
      <c r="T157" s="89"/>
    </row>
    <row r="158" spans="1:20" ht="22.5">
      <c r="A158" s="50"/>
      <c r="B158" s="97" t="s">
        <v>103</v>
      </c>
      <c r="C158" s="104" t="s">
        <v>104</v>
      </c>
      <c r="D158" s="98" t="s">
        <v>77</v>
      </c>
      <c r="E158" s="99">
        <v>1</v>
      </c>
      <c r="F158" s="100">
        <v>0</v>
      </c>
      <c r="G158" s="101">
        <f>ROUND(E158*F158,2)</f>
        <v>0</v>
      </c>
      <c r="H158" s="100">
        <v>14200</v>
      </c>
      <c r="I158" s="101">
        <v>14200</v>
      </c>
      <c r="J158" s="100">
        <v>0</v>
      </c>
      <c r="K158" s="101">
        <v>0</v>
      </c>
      <c r="L158" s="101">
        <v>21</v>
      </c>
      <c r="M158" s="101">
        <v>17182</v>
      </c>
      <c r="N158" s="101">
        <v>0</v>
      </c>
      <c r="O158" s="101">
        <v>0</v>
      </c>
      <c r="P158" s="101">
        <v>0</v>
      </c>
      <c r="Q158" s="101">
        <v>0</v>
      </c>
      <c r="R158" s="101"/>
      <c r="S158" s="101" t="s">
        <v>29</v>
      </c>
      <c r="T158" s="102" t="s">
        <v>30</v>
      </c>
    </row>
    <row r="159" spans="1:20">
      <c r="A159" s="87"/>
      <c r="B159" s="88"/>
      <c r="C159" s="67"/>
      <c r="D159" s="67"/>
      <c r="E159" s="67"/>
      <c r="F159" s="67"/>
      <c r="G159" s="67"/>
      <c r="H159" s="89"/>
      <c r="I159" s="89"/>
      <c r="J159" s="89"/>
      <c r="K159" s="89"/>
      <c r="L159" s="89"/>
      <c r="M159" s="89"/>
      <c r="N159" s="89"/>
      <c r="O159" s="89"/>
      <c r="P159" s="89"/>
      <c r="Q159" s="89"/>
      <c r="R159" s="89"/>
      <c r="S159" s="89"/>
      <c r="T159" s="89"/>
    </row>
    <row r="160" spans="1:20">
      <c r="A160" s="96"/>
      <c r="B160" s="97" t="s">
        <v>105</v>
      </c>
      <c r="C160" s="104" t="s">
        <v>131</v>
      </c>
      <c r="D160" s="98" t="s">
        <v>98</v>
      </c>
      <c r="E160" s="99">
        <v>1</v>
      </c>
      <c r="F160" s="100">
        <v>0</v>
      </c>
      <c r="G160" s="101">
        <f>ROUND(E160*F160,2)</f>
        <v>0</v>
      </c>
      <c r="H160" s="100">
        <v>0</v>
      </c>
      <c r="I160" s="101">
        <v>0</v>
      </c>
      <c r="J160" s="100">
        <v>15560</v>
      </c>
      <c r="K160" s="101">
        <v>15560</v>
      </c>
      <c r="L160" s="101">
        <v>21</v>
      </c>
      <c r="M160" s="101">
        <v>18827.599999999999</v>
      </c>
      <c r="N160" s="101">
        <v>0</v>
      </c>
      <c r="O160" s="101">
        <v>0</v>
      </c>
      <c r="P160" s="101">
        <v>0</v>
      </c>
      <c r="Q160" s="101">
        <v>0</v>
      </c>
      <c r="R160" s="101"/>
      <c r="S160" s="101" t="s">
        <v>29</v>
      </c>
      <c r="T160" s="102" t="s">
        <v>30</v>
      </c>
    </row>
    <row r="161" spans="1:20">
      <c r="A161" s="87"/>
      <c r="B161" s="88"/>
      <c r="C161" s="67"/>
      <c r="D161" s="67"/>
      <c r="E161" s="67"/>
      <c r="F161" s="67"/>
      <c r="G161" s="67"/>
      <c r="H161" s="89"/>
      <c r="I161" s="89"/>
      <c r="J161" s="89"/>
      <c r="K161" s="89"/>
      <c r="L161" s="89"/>
      <c r="M161" s="89"/>
      <c r="N161" s="89"/>
      <c r="O161" s="89"/>
      <c r="P161" s="89"/>
      <c r="Q161" s="89"/>
      <c r="R161" s="89"/>
      <c r="S161" s="89"/>
      <c r="T161" s="89"/>
    </row>
    <row r="162" spans="1:20">
      <c r="A162" s="90"/>
      <c r="B162" s="91" t="s">
        <v>106</v>
      </c>
      <c r="C162" s="103" t="s">
        <v>107</v>
      </c>
      <c r="D162" s="92"/>
      <c r="E162" s="93"/>
      <c r="F162" s="94"/>
      <c r="G162" s="94">
        <f>SUM(G166:G179)</f>
        <v>0</v>
      </c>
      <c r="H162" s="94"/>
      <c r="I162" s="94">
        <v>28019.38</v>
      </c>
      <c r="J162" s="94"/>
      <c r="K162" s="94">
        <v>2866.59</v>
      </c>
      <c r="L162" s="94"/>
      <c r="M162" s="94">
        <v>37372.023699999998</v>
      </c>
      <c r="N162" s="94"/>
      <c r="O162" s="94">
        <v>0</v>
      </c>
      <c r="P162" s="94"/>
      <c r="Q162" s="94">
        <v>0</v>
      </c>
      <c r="R162" s="94"/>
      <c r="S162" s="94"/>
      <c r="T162" s="95"/>
    </row>
    <row r="163" spans="1:20" s="69" customFormat="1">
      <c r="A163" s="96"/>
      <c r="B163" s="97" t="s">
        <v>167</v>
      </c>
      <c r="C163" s="104" t="s">
        <v>168</v>
      </c>
      <c r="D163" s="98" t="s">
        <v>77</v>
      </c>
      <c r="E163" s="99">
        <v>9</v>
      </c>
      <c r="F163" s="100">
        <v>0</v>
      </c>
      <c r="G163" s="101">
        <f>ROUND(E163*F163,2)</f>
        <v>0</v>
      </c>
      <c r="H163" s="100">
        <v>0</v>
      </c>
      <c r="I163" s="101">
        <v>0</v>
      </c>
      <c r="J163" s="100">
        <v>318.51</v>
      </c>
      <c r="K163" s="101">
        <v>2866.59</v>
      </c>
      <c r="L163" s="101">
        <v>21</v>
      </c>
      <c r="M163" s="101">
        <v>3468.5738999999999</v>
      </c>
      <c r="N163" s="101">
        <v>0</v>
      </c>
      <c r="O163" s="101">
        <v>0</v>
      </c>
      <c r="P163" s="101">
        <v>0</v>
      </c>
      <c r="Q163" s="101">
        <v>0</v>
      </c>
      <c r="R163" s="101"/>
      <c r="S163" s="101" t="s">
        <v>29</v>
      </c>
      <c r="T163" s="102" t="s">
        <v>30</v>
      </c>
    </row>
    <row r="164" spans="1:20" s="69" customFormat="1">
      <c r="A164" s="87"/>
      <c r="B164" s="88"/>
      <c r="C164" s="67"/>
      <c r="D164" s="67"/>
      <c r="E164" s="67"/>
      <c r="F164" s="67"/>
      <c r="G164" s="67"/>
      <c r="H164" s="89"/>
      <c r="I164" s="89"/>
      <c r="J164" s="89"/>
      <c r="K164" s="89"/>
      <c r="L164" s="89"/>
      <c r="M164" s="89"/>
      <c r="N164" s="89"/>
      <c r="O164" s="89"/>
      <c r="P164" s="89"/>
      <c r="Q164" s="89"/>
      <c r="R164" s="89"/>
      <c r="S164" s="89"/>
      <c r="T164" s="89"/>
    </row>
    <row r="165" spans="1:20" s="69" customFormat="1">
      <c r="A165" s="96"/>
      <c r="B165" s="97" t="s">
        <v>169</v>
      </c>
      <c r="C165" s="104" t="s">
        <v>170</v>
      </c>
      <c r="D165" s="98" t="s">
        <v>77</v>
      </c>
      <c r="E165" s="99">
        <v>4</v>
      </c>
      <c r="F165" s="100">
        <v>0</v>
      </c>
      <c r="G165" s="101">
        <f>ROUND(E165*F165,2)</f>
        <v>0</v>
      </c>
      <c r="H165" s="100">
        <v>14.7</v>
      </c>
      <c r="I165" s="101">
        <v>58.8</v>
      </c>
      <c r="J165" s="100">
        <v>0</v>
      </c>
      <c r="K165" s="101">
        <v>0</v>
      </c>
      <c r="L165" s="101">
        <v>21</v>
      </c>
      <c r="M165" s="101">
        <v>71.147999999999996</v>
      </c>
      <c r="N165" s="101">
        <v>0</v>
      </c>
      <c r="O165" s="101">
        <v>0</v>
      </c>
      <c r="P165" s="101">
        <v>0</v>
      </c>
      <c r="Q165" s="101">
        <v>0</v>
      </c>
      <c r="R165" s="101"/>
      <c r="S165" s="101" t="s">
        <v>29</v>
      </c>
      <c r="T165" s="102" t="s">
        <v>30</v>
      </c>
    </row>
    <row r="166" spans="1:20">
      <c r="A166" s="87"/>
      <c r="B166" s="88"/>
      <c r="C166" s="67"/>
      <c r="D166" s="67"/>
      <c r="E166" s="67"/>
      <c r="F166" s="67"/>
      <c r="G166" s="67"/>
      <c r="H166" s="89"/>
      <c r="I166" s="89"/>
      <c r="J166" s="89"/>
      <c r="K166" s="89"/>
      <c r="L166" s="89"/>
      <c r="M166" s="89"/>
      <c r="N166" s="89"/>
      <c r="O166" s="89"/>
      <c r="P166" s="89"/>
      <c r="Q166" s="89"/>
      <c r="R166" s="89"/>
      <c r="S166" s="89"/>
      <c r="T166" s="89"/>
    </row>
    <row r="167" spans="1:20">
      <c r="A167" s="96"/>
      <c r="B167" s="97" t="s">
        <v>108</v>
      </c>
      <c r="C167" s="104" t="s">
        <v>109</v>
      </c>
      <c r="D167" s="98" t="s">
        <v>77</v>
      </c>
      <c r="E167" s="99">
        <v>2</v>
      </c>
      <c r="F167" s="100">
        <v>0</v>
      </c>
      <c r="G167" s="101">
        <f>ROUND(E167*F167,2)</f>
        <v>0</v>
      </c>
      <c r="H167" s="100">
        <v>245</v>
      </c>
      <c r="I167" s="101">
        <v>490</v>
      </c>
      <c r="J167" s="100">
        <v>0</v>
      </c>
      <c r="K167" s="101">
        <v>0</v>
      </c>
      <c r="L167" s="101">
        <v>21</v>
      </c>
      <c r="M167" s="101">
        <v>592.9</v>
      </c>
      <c r="N167" s="101">
        <v>0</v>
      </c>
      <c r="O167" s="101">
        <v>0</v>
      </c>
      <c r="P167" s="101">
        <v>0</v>
      </c>
      <c r="Q167" s="101">
        <v>0</v>
      </c>
      <c r="R167" s="101"/>
      <c r="S167" s="101" t="s">
        <v>29</v>
      </c>
      <c r="T167" s="102" t="s">
        <v>30</v>
      </c>
    </row>
    <row r="168" spans="1:20">
      <c r="A168" s="87"/>
      <c r="B168" s="88"/>
      <c r="C168" s="67"/>
      <c r="D168" s="67"/>
      <c r="E168" s="67"/>
      <c r="F168" s="67"/>
      <c r="G168" s="67"/>
      <c r="H168" s="89"/>
      <c r="I168" s="89"/>
      <c r="J168" s="89"/>
      <c r="K168" s="89"/>
      <c r="L168" s="89"/>
      <c r="M168" s="89"/>
      <c r="N168" s="89"/>
      <c r="O168" s="89"/>
      <c r="P168" s="89"/>
      <c r="Q168" s="89"/>
      <c r="R168" s="89"/>
      <c r="S168" s="89"/>
      <c r="T168" s="89"/>
    </row>
    <row r="169" spans="1:20">
      <c r="A169" s="30"/>
      <c r="B169" s="31" t="s">
        <v>110</v>
      </c>
      <c r="C169" s="39" t="s">
        <v>80</v>
      </c>
      <c r="D169" s="32" t="s">
        <v>77</v>
      </c>
      <c r="E169" s="33">
        <v>2</v>
      </c>
      <c r="F169" s="34">
        <v>0</v>
      </c>
      <c r="G169" s="35">
        <f>ROUND(E169*F169,2)</f>
        <v>0</v>
      </c>
      <c r="H169" s="34">
        <v>15.3</v>
      </c>
      <c r="I169" s="35">
        <v>30.6</v>
      </c>
      <c r="J169" s="34">
        <v>0</v>
      </c>
      <c r="K169" s="35">
        <v>0</v>
      </c>
      <c r="L169" s="35">
        <v>21</v>
      </c>
      <c r="M169" s="35">
        <v>37.026000000000003</v>
      </c>
      <c r="N169" s="35">
        <v>0</v>
      </c>
      <c r="O169" s="35">
        <v>0</v>
      </c>
      <c r="P169" s="35">
        <v>0</v>
      </c>
      <c r="Q169" s="35">
        <v>0</v>
      </c>
      <c r="R169" s="35"/>
      <c r="S169" s="35" t="s">
        <v>29</v>
      </c>
      <c r="T169" s="36" t="s">
        <v>30</v>
      </c>
    </row>
    <row r="170" spans="1:20">
      <c r="A170" s="21"/>
      <c r="B170" s="22"/>
      <c r="C170" s="51"/>
      <c r="D170" s="52"/>
      <c r="E170" s="52"/>
      <c r="F170" s="52"/>
      <c r="G170" s="52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</row>
    <row r="171" spans="1:20">
      <c r="A171" s="30"/>
      <c r="B171" s="31" t="s">
        <v>111</v>
      </c>
      <c r="C171" s="39" t="s">
        <v>112</v>
      </c>
      <c r="D171" s="32" t="s">
        <v>77</v>
      </c>
      <c r="E171" s="33">
        <v>4</v>
      </c>
      <c r="F171" s="34">
        <v>0</v>
      </c>
      <c r="G171" s="35">
        <f>ROUND(E171*F171,2)</f>
        <v>0</v>
      </c>
      <c r="H171" s="34">
        <v>440</v>
      </c>
      <c r="I171" s="35">
        <v>1760</v>
      </c>
      <c r="J171" s="34">
        <v>0</v>
      </c>
      <c r="K171" s="35">
        <v>0</v>
      </c>
      <c r="L171" s="35">
        <v>21</v>
      </c>
      <c r="M171" s="35">
        <v>2129.6</v>
      </c>
      <c r="N171" s="35">
        <v>0</v>
      </c>
      <c r="O171" s="35">
        <v>0</v>
      </c>
      <c r="P171" s="35">
        <v>0</v>
      </c>
      <c r="Q171" s="35">
        <v>0</v>
      </c>
      <c r="R171" s="35"/>
      <c r="S171" s="35" t="s">
        <v>29</v>
      </c>
      <c r="T171" s="36" t="s">
        <v>30</v>
      </c>
    </row>
    <row r="172" spans="1:20">
      <c r="A172" s="21"/>
      <c r="B172" s="22"/>
      <c r="C172" s="51"/>
      <c r="D172" s="52"/>
      <c r="E172" s="52"/>
      <c r="F172" s="52"/>
      <c r="G172" s="52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</row>
    <row r="173" spans="1:20">
      <c r="A173" s="30"/>
      <c r="B173" s="31" t="s">
        <v>113</v>
      </c>
      <c r="C173" s="39" t="s">
        <v>114</v>
      </c>
      <c r="D173" s="32" t="s">
        <v>87</v>
      </c>
      <c r="E173" s="33">
        <v>9.3000000000000007</v>
      </c>
      <c r="F173" s="34">
        <v>0</v>
      </c>
      <c r="G173" s="35">
        <f>ROUND(E173*F173,2)</f>
        <v>0</v>
      </c>
      <c r="H173" s="34">
        <v>32.5</v>
      </c>
      <c r="I173" s="35">
        <v>302.25</v>
      </c>
      <c r="J173" s="34">
        <v>0</v>
      </c>
      <c r="K173" s="35">
        <v>0</v>
      </c>
      <c r="L173" s="35">
        <v>21</v>
      </c>
      <c r="M173" s="35">
        <v>365.72249999999997</v>
      </c>
      <c r="N173" s="35">
        <v>0</v>
      </c>
      <c r="O173" s="35">
        <v>0</v>
      </c>
      <c r="P173" s="35">
        <v>0</v>
      </c>
      <c r="Q173" s="35">
        <v>0</v>
      </c>
      <c r="R173" s="35"/>
      <c r="S173" s="35" t="s">
        <v>29</v>
      </c>
      <c r="T173" s="36" t="s">
        <v>30</v>
      </c>
    </row>
    <row r="174" spans="1:20">
      <c r="A174" s="21"/>
      <c r="B174" s="22"/>
      <c r="C174" s="51"/>
      <c r="D174" s="52"/>
      <c r="E174" s="52"/>
      <c r="F174" s="52"/>
      <c r="G174" s="52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</row>
    <row r="175" spans="1:20">
      <c r="A175" s="30"/>
      <c r="B175" s="31" t="s">
        <v>115</v>
      </c>
      <c r="C175" s="39" t="s">
        <v>116</v>
      </c>
      <c r="D175" s="32" t="s">
        <v>77</v>
      </c>
      <c r="E175" s="33">
        <v>9</v>
      </c>
      <c r="F175" s="34">
        <v>0</v>
      </c>
      <c r="G175" s="35">
        <f>ROUND(E175*F175,2)</f>
        <v>0</v>
      </c>
      <c r="H175" s="34">
        <v>31.27</v>
      </c>
      <c r="I175" s="35">
        <v>281.43</v>
      </c>
      <c r="J175" s="34">
        <v>0</v>
      </c>
      <c r="K175" s="35">
        <v>0</v>
      </c>
      <c r="L175" s="35">
        <v>21</v>
      </c>
      <c r="M175" s="35">
        <v>340.53030000000001</v>
      </c>
      <c r="N175" s="35">
        <v>0</v>
      </c>
      <c r="O175" s="35">
        <v>0</v>
      </c>
      <c r="P175" s="35">
        <v>0</v>
      </c>
      <c r="Q175" s="35">
        <v>0</v>
      </c>
      <c r="R175" s="35"/>
      <c r="S175" s="35" t="s">
        <v>29</v>
      </c>
      <c r="T175" s="36" t="s">
        <v>30</v>
      </c>
    </row>
    <row r="176" spans="1:20">
      <c r="A176" s="21"/>
      <c r="B176" s="22"/>
      <c r="C176" s="51"/>
      <c r="D176" s="52"/>
      <c r="E176" s="52"/>
      <c r="F176" s="52"/>
      <c r="G176" s="52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</row>
    <row r="177" spans="1:20">
      <c r="A177" s="30"/>
      <c r="B177" s="31" t="s">
        <v>117</v>
      </c>
      <c r="C177" s="39" t="s">
        <v>118</v>
      </c>
      <c r="D177" s="32" t="s">
        <v>77</v>
      </c>
      <c r="E177" s="33">
        <v>9</v>
      </c>
      <c r="F177" s="34">
        <v>0</v>
      </c>
      <c r="G177" s="35">
        <f>ROUND(E177*F177,2)</f>
        <v>0</v>
      </c>
      <c r="H177" s="34">
        <v>12.6</v>
      </c>
      <c r="I177" s="35">
        <v>113.4</v>
      </c>
      <c r="J177" s="34">
        <v>0</v>
      </c>
      <c r="K177" s="35">
        <v>0</v>
      </c>
      <c r="L177" s="35">
        <v>21</v>
      </c>
      <c r="M177" s="35">
        <v>137.214</v>
      </c>
      <c r="N177" s="35">
        <v>0</v>
      </c>
      <c r="O177" s="35">
        <v>0</v>
      </c>
      <c r="P177" s="35">
        <v>0</v>
      </c>
      <c r="Q177" s="35">
        <v>0</v>
      </c>
      <c r="R177" s="35"/>
      <c r="S177" s="35" t="s">
        <v>29</v>
      </c>
      <c r="T177" s="36" t="s">
        <v>30</v>
      </c>
    </row>
    <row r="178" spans="1:20">
      <c r="A178" s="21"/>
      <c r="B178" s="22"/>
      <c r="C178" s="51"/>
      <c r="D178" s="52"/>
      <c r="E178" s="52"/>
      <c r="F178" s="52"/>
      <c r="G178" s="52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</row>
    <row r="179" spans="1:20">
      <c r="A179" s="30"/>
      <c r="B179" s="31" t="s">
        <v>119</v>
      </c>
      <c r="C179" s="39" t="s">
        <v>120</v>
      </c>
      <c r="D179" s="32" t="s">
        <v>77</v>
      </c>
      <c r="E179" s="33">
        <v>2</v>
      </c>
      <c r="F179" s="34">
        <v>0</v>
      </c>
      <c r="G179" s="35">
        <f>ROUND(E179*F179,2)</f>
        <v>0</v>
      </c>
      <c r="H179" s="34">
        <v>12</v>
      </c>
      <c r="I179" s="35">
        <v>24</v>
      </c>
      <c r="J179" s="34">
        <v>0</v>
      </c>
      <c r="K179" s="35">
        <v>0</v>
      </c>
      <c r="L179" s="35">
        <v>21</v>
      </c>
      <c r="M179" s="35">
        <v>29.04</v>
      </c>
      <c r="N179" s="35">
        <v>0</v>
      </c>
      <c r="O179" s="35">
        <v>0</v>
      </c>
      <c r="P179" s="35">
        <v>0</v>
      </c>
      <c r="Q179" s="35">
        <v>0</v>
      </c>
      <c r="R179" s="35"/>
      <c r="S179" s="35" t="s">
        <v>29</v>
      </c>
      <c r="T179" s="36" t="s">
        <v>30</v>
      </c>
    </row>
    <row r="180" spans="1:20">
      <c r="A180" s="21"/>
      <c r="B180" s="22"/>
      <c r="C180" s="51"/>
      <c r="D180" s="52"/>
      <c r="E180" s="52"/>
      <c r="F180" s="52"/>
      <c r="G180" s="52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</row>
    <row r="181" spans="1:20">
      <c r="A181" s="24"/>
      <c r="B181" s="25" t="s">
        <v>121</v>
      </c>
      <c r="C181" s="38" t="s">
        <v>122</v>
      </c>
      <c r="D181" s="26"/>
      <c r="E181" s="27"/>
      <c r="F181" s="28"/>
      <c r="G181" s="28">
        <f>G182</f>
        <v>0</v>
      </c>
      <c r="H181" s="28"/>
      <c r="I181" s="28">
        <v>0</v>
      </c>
      <c r="J181" s="28"/>
      <c r="K181" s="28">
        <v>4740</v>
      </c>
      <c r="L181" s="28"/>
      <c r="M181" s="28">
        <v>5735.4</v>
      </c>
      <c r="N181" s="28"/>
      <c r="O181" s="28">
        <v>0</v>
      </c>
      <c r="P181" s="28"/>
      <c r="Q181" s="28">
        <v>0</v>
      </c>
      <c r="R181" s="28"/>
      <c r="S181" s="28"/>
      <c r="T181" s="29"/>
    </row>
    <row r="182" spans="1:20" ht="22.5">
      <c r="A182" s="30"/>
      <c r="B182" s="31" t="s">
        <v>123</v>
      </c>
      <c r="C182" s="39" t="s">
        <v>124</v>
      </c>
      <c r="D182" s="32" t="s">
        <v>98</v>
      </c>
      <c r="E182" s="33">
        <v>1</v>
      </c>
      <c r="F182" s="34">
        <v>0</v>
      </c>
      <c r="G182" s="35">
        <f>ROUND(E182*F182,2)</f>
        <v>0</v>
      </c>
      <c r="H182" s="34">
        <v>0</v>
      </c>
      <c r="I182" s="35">
        <v>0</v>
      </c>
      <c r="J182" s="34">
        <v>4740</v>
      </c>
      <c r="K182" s="35">
        <v>4740</v>
      </c>
      <c r="L182" s="35">
        <v>21</v>
      </c>
      <c r="M182" s="35">
        <v>5735.4</v>
      </c>
      <c r="N182" s="35">
        <v>0</v>
      </c>
      <c r="O182" s="35">
        <v>0</v>
      </c>
      <c r="P182" s="35">
        <v>0</v>
      </c>
      <c r="Q182" s="35">
        <v>0</v>
      </c>
      <c r="R182" s="35"/>
      <c r="S182" s="35" t="s">
        <v>29</v>
      </c>
      <c r="T182" s="36" t="s">
        <v>30</v>
      </c>
    </row>
    <row r="183" spans="1:20">
      <c r="A183" s="21"/>
      <c r="B183" s="22"/>
      <c r="C183" s="51"/>
      <c r="D183" s="52"/>
      <c r="E183" s="52"/>
      <c r="F183" s="52"/>
      <c r="G183" s="52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</row>
    <row r="184" spans="1:20">
      <c r="A184" s="24"/>
      <c r="B184" s="25" t="s">
        <v>125</v>
      </c>
      <c r="C184" s="38" t="s">
        <v>126</v>
      </c>
      <c r="D184" s="26"/>
      <c r="E184" s="27"/>
      <c r="F184" s="28"/>
      <c r="G184" s="28">
        <f>G185</f>
        <v>0</v>
      </c>
      <c r="H184" s="28"/>
      <c r="I184" s="28">
        <v>0</v>
      </c>
      <c r="J184" s="28"/>
      <c r="K184" s="28">
        <v>242000</v>
      </c>
      <c r="L184" s="28"/>
      <c r="M184" s="28">
        <v>292820</v>
      </c>
      <c r="N184" s="28"/>
      <c r="O184" s="28">
        <v>0</v>
      </c>
      <c r="P184" s="28"/>
      <c r="Q184" s="28">
        <v>0</v>
      </c>
      <c r="R184" s="28"/>
      <c r="S184" s="28"/>
      <c r="T184" s="29"/>
    </row>
    <row r="185" spans="1:20">
      <c r="A185" s="30"/>
      <c r="B185" s="31" t="s">
        <v>127</v>
      </c>
      <c r="C185" s="39" t="s">
        <v>128</v>
      </c>
      <c r="D185" s="32" t="s">
        <v>66</v>
      </c>
      <c r="E185" s="33">
        <v>2</v>
      </c>
      <c r="F185" s="34">
        <v>0</v>
      </c>
      <c r="G185" s="35">
        <f>ROUND(E185*F185,2)</f>
        <v>0</v>
      </c>
      <c r="H185" s="34">
        <v>0</v>
      </c>
      <c r="I185" s="35">
        <v>0</v>
      </c>
      <c r="J185" s="34">
        <v>121000</v>
      </c>
      <c r="K185" s="35">
        <v>242000</v>
      </c>
      <c r="L185" s="35">
        <v>21</v>
      </c>
      <c r="M185" s="35">
        <v>292820</v>
      </c>
      <c r="N185" s="35">
        <v>2.7E-4</v>
      </c>
      <c r="O185" s="35">
        <v>0</v>
      </c>
      <c r="P185" s="35">
        <v>0</v>
      </c>
      <c r="Q185" s="35">
        <v>0</v>
      </c>
      <c r="R185" s="35"/>
      <c r="S185" s="35" t="s">
        <v>29</v>
      </c>
      <c r="T185" s="36" t="s">
        <v>30</v>
      </c>
    </row>
    <row r="186" spans="1:20">
      <c r="A186" s="21"/>
      <c r="B186" s="22"/>
      <c r="C186" s="46" t="s">
        <v>129</v>
      </c>
      <c r="D186" s="42"/>
      <c r="E186" s="4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</row>
    <row r="187" spans="1:20">
      <c r="A187" s="21"/>
      <c r="B187" s="22"/>
      <c r="C187" s="47" t="s">
        <v>130</v>
      </c>
      <c r="D187" s="44"/>
      <c r="E187" s="45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</row>
    <row r="188" spans="1:20">
      <c r="A188" s="21"/>
      <c r="B188" s="22"/>
      <c r="C188" s="46" t="s">
        <v>49</v>
      </c>
      <c r="D188" s="42"/>
      <c r="E188" s="43">
        <v>2</v>
      </c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</row>
    <row r="189" spans="1:20" s="71" customFormat="1">
      <c r="A189" s="90"/>
      <c r="B189" s="91" t="s">
        <v>171</v>
      </c>
      <c r="C189" s="103" t="s">
        <v>172</v>
      </c>
      <c r="D189" s="92"/>
      <c r="E189" s="93"/>
      <c r="F189" s="94"/>
      <c r="G189" s="94">
        <f>SUM(G190:G203)</f>
        <v>0</v>
      </c>
      <c r="H189" s="94"/>
      <c r="I189" s="94">
        <v>0</v>
      </c>
      <c r="J189" s="94"/>
      <c r="K189" s="94">
        <v>15762.02</v>
      </c>
      <c r="L189" s="94"/>
      <c r="M189" s="94">
        <v>19072.044199999997</v>
      </c>
      <c r="N189" s="94"/>
      <c r="O189" s="94">
        <v>0</v>
      </c>
      <c r="P189" s="94"/>
      <c r="Q189" s="94">
        <v>0</v>
      </c>
      <c r="R189" s="94"/>
      <c r="S189" s="94"/>
      <c r="T189" s="95"/>
    </row>
    <row r="190" spans="1:20" s="86" customFormat="1" ht="22.5">
      <c r="A190" s="96"/>
      <c r="B190" s="97" t="s">
        <v>173</v>
      </c>
      <c r="C190" s="104" t="s">
        <v>174</v>
      </c>
      <c r="D190" s="98" t="s">
        <v>51</v>
      </c>
      <c r="E190" s="99">
        <v>5</v>
      </c>
      <c r="F190" s="100">
        <v>0</v>
      </c>
      <c r="G190" s="101">
        <f>ROUND(E190*F190,2)</f>
        <v>0</v>
      </c>
      <c r="H190" s="100">
        <v>0</v>
      </c>
      <c r="I190" s="101">
        <v>0</v>
      </c>
      <c r="J190" s="100">
        <v>162</v>
      </c>
      <c r="K190" s="101">
        <v>1876.84</v>
      </c>
      <c r="L190" s="101">
        <v>21</v>
      </c>
      <c r="M190" s="101">
        <v>2270.9764</v>
      </c>
      <c r="N190" s="101">
        <v>0</v>
      </c>
      <c r="O190" s="101">
        <v>0</v>
      </c>
      <c r="P190" s="101">
        <v>0</v>
      </c>
      <c r="Q190" s="101">
        <v>0</v>
      </c>
      <c r="R190" s="101" t="s">
        <v>175</v>
      </c>
      <c r="S190" s="101" t="s">
        <v>46</v>
      </c>
      <c r="T190" s="102" t="s">
        <v>47</v>
      </c>
    </row>
    <row r="191" spans="1:20" s="86" customFormat="1">
      <c r="A191" s="87"/>
      <c r="B191" s="88"/>
      <c r="C191" s="65" t="s">
        <v>176</v>
      </c>
      <c r="D191" s="66"/>
      <c r="E191" s="66"/>
      <c r="F191" s="66"/>
      <c r="G191" s="66"/>
      <c r="H191" s="89"/>
      <c r="I191" s="89"/>
      <c r="J191" s="89"/>
      <c r="K191" s="89"/>
      <c r="L191" s="89"/>
      <c r="M191" s="89"/>
      <c r="N191" s="89"/>
      <c r="O191" s="89"/>
      <c r="P191" s="89"/>
      <c r="Q191" s="89"/>
      <c r="R191" s="89"/>
      <c r="S191" s="89"/>
      <c r="T191" s="89"/>
    </row>
    <row r="192" spans="1:20" s="86" customFormat="1">
      <c r="A192" s="87"/>
      <c r="B192" s="88"/>
      <c r="C192" s="55"/>
      <c r="D192" s="56"/>
      <c r="E192" s="56"/>
      <c r="F192" s="56"/>
      <c r="G192" s="56"/>
      <c r="H192" s="89"/>
      <c r="I192" s="89"/>
      <c r="J192" s="89"/>
      <c r="K192" s="89"/>
      <c r="L192" s="89"/>
      <c r="M192" s="89"/>
      <c r="N192" s="89"/>
      <c r="O192" s="89"/>
      <c r="P192" s="89"/>
      <c r="Q192" s="89"/>
      <c r="R192" s="89"/>
      <c r="S192" s="89"/>
      <c r="T192" s="89"/>
    </row>
    <row r="193" spans="1:20" s="86" customFormat="1">
      <c r="A193" s="96"/>
      <c r="B193" s="97" t="s">
        <v>178</v>
      </c>
      <c r="C193" s="104" t="s">
        <v>179</v>
      </c>
      <c r="D193" s="98" t="s">
        <v>51</v>
      </c>
      <c r="E193" s="99">
        <v>5</v>
      </c>
      <c r="F193" s="100">
        <v>0</v>
      </c>
      <c r="G193" s="101">
        <f>ROUND(E193*F193,2)</f>
        <v>0</v>
      </c>
      <c r="H193" s="100">
        <v>0</v>
      </c>
      <c r="I193" s="101">
        <v>0</v>
      </c>
      <c r="J193" s="100">
        <v>220</v>
      </c>
      <c r="K193" s="101">
        <v>2548.8000000000002</v>
      </c>
      <c r="L193" s="101">
        <v>21</v>
      </c>
      <c r="M193" s="101">
        <v>3084.0480000000002</v>
      </c>
      <c r="N193" s="101">
        <v>0</v>
      </c>
      <c r="O193" s="101">
        <v>0</v>
      </c>
      <c r="P193" s="101">
        <v>0</v>
      </c>
      <c r="Q193" s="101">
        <v>0</v>
      </c>
      <c r="R193" s="101" t="s">
        <v>180</v>
      </c>
      <c r="S193" s="101" t="s">
        <v>46</v>
      </c>
      <c r="T193" s="102" t="s">
        <v>47</v>
      </c>
    </row>
    <row r="194" spans="1:20" s="86" customFormat="1">
      <c r="A194" s="87"/>
      <c r="B194" s="88"/>
      <c r="C194" s="55"/>
      <c r="D194" s="56"/>
      <c r="E194" s="56"/>
      <c r="F194" s="56"/>
      <c r="G194" s="56"/>
      <c r="H194" s="89"/>
      <c r="I194" s="89"/>
      <c r="J194" s="89"/>
      <c r="K194" s="89"/>
      <c r="L194" s="89"/>
      <c r="M194" s="89"/>
      <c r="N194" s="89"/>
      <c r="O194" s="89"/>
      <c r="P194" s="89"/>
      <c r="Q194" s="89"/>
      <c r="R194" s="89"/>
      <c r="S194" s="89"/>
      <c r="T194" s="89"/>
    </row>
    <row r="195" spans="1:20" s="86" customFormat="1">
      <c r="A195" s="96"/>
      <c r="B195" s="97" t="s">
        <v>181</v>
      </c>
      <c r="C195" s="104" t="s">
        <v>182</v>
      </c>
      <c r="D195" s="98" t="s">
        <v>51</v>
      </c>
      <c r="E195" s="99">
        <v>5</v>
      </c>
      <c r="F195" s="100">
        <v>0</v>
      </c>
      <c r="G195" s="101">
        <f>ROUND(E195*F195,2)</f>
        <v>0</v>
      </c>
      <c r="H195" s="100">
        <v>0</v>
      </c>
      <c r="I195" s="101">
        <v>0</v>
      </c>
      <c r="J195" s="100">
        <v>15.7</v>
      </c>
      <c r="K195" s="101">
        <v>727.57</v>
      </c>
      <c r="L195" s="101">
        <v>21</v>
      </c>
      <c r="M195" s="101">
        <v>880.35970000000009</v>
      </c>
      <c r="N195" s="101">
        <v>0</v>
      </c>
      <c r="O195" s="101">
        <v>0</v>
      </c>
      <c r="P195" s="101">
        <v>0</v>
      </c>
      <c r="Q195" s="101">
        <v>0</v>
      </c>
      <c r="R195" s="101" t="s">
        <v>180</v>
      </c>
      <c r="S195" s="101" t="s">
        <v>46</v>
      </c>
      <c r="T195" s="102" t="s">
        <v>47</v>
      </c>
    </row>
    <row r="196" spans="1:20" s="86" customFormat="1">
      <c r="A196" s="87"/>
      <c r="B196" s="88"/>
      <c r="C196" s="55"/>
      <c r="D196" s="56"/>
      <c r="E196" s="56"/>
      <c r="F196" s="56"/>
      <c r="G196" s="56"/>
      <c r="H196" s="89"/>
      <c r="I196" s="89"/>
      <c r="J196" s="89"/>
      <c r="K196" s="89"/>
      <c r="L196" s="89"/>
      <c r="M196" s="89"/>
      <c r="N196" s="89"/>
      <c r="O196" s="89"/>
      <c r="P196" s="89"/>
      <c r="Q196" s="89"/>
      <c r="R196" s="89"/>
      <c r="S196" s="89"/>
      <c r="T196" s="89"/>
    </row>
    <row r="197" spans="1:20" s="71" customFormat="1">
      <c r="A197" s="96"/>
      <c r="B197" s="97" t="s">
        <v>183</v>
      </c>
      <c r="C197" s="104" t="s">
        <v>184</v>
      </c>
      <c r="D197" s="98" t="s">
        <v>51</v>
      </c>
      <c r="E197" s="99">
        <v>5</v>
      </c>
      <c r="F197" s="100">
        <v>0</v>
      </c>
      <c r="G197" s="101">
        <f>ROUND(E197*F197,2)</f>
        <v>0</v>
      </c>
      <c r="H197" s="100">
        <v>0</v>
      </c>
      <c r="I197" s="101">
        <v>0</v>
      </c>
      <c r="J197" s="100">
        <v>305.5</v>
      </c>
      <c r="K197" s="101">
        <v>3539.36</v>
      </c>
      <c r="L197" s="101">
        <v>21</v>
      </c>
      <c r="M197" s="101">
        <v>4282.6256000000003</v>
      </c>
      <c r="N197" s="101">
        <v>0</v>
      </c>
      <c r="O197" s="101">
        <v>0</v>
      </c>
      <c r="P197" s="101">
        <v>0</v>
      </c>
      <c r="Q197" s="101">
        <v>0</v>
      </c>
      <c r="R197" s="101" t="s">
        <v>180</v>
      </c>
      <c r="S197" s="101" t="s">
        <v>46</v>
      </c>
      <c r="T197" s="102" t="s">
        <v>47</v>
      </c>
    </row>
    <row r="198" spans="1:20" s="71" customFormat="1">
      <c r="A198" s="87"/>
      <c r="B198" s="88"/>
      <c r="C198" s="107" t="s">
        <v>177</v>
      </c>
      <c r="D198" s="105"/>
      <c r="E198" s="106"/>
      <c r="F198" s="89"/>
      <c r="G198" s="89"/>
      <c r="H198" s="89"/>
      <c r="I198" s="89"/>
      <c r="J198" s="89"/>
      <c r="K198" s="89"/>
      <c r="L198" s="89"/>
      <c r="M198" s="89"/>
      <c r="N198" s="89"/>
      <c r="O198" s="89"/>
      <c r="P198" s="89"/>
      <c r="Q198" s="89"/>
      <c r="R198" s="89"/>
      <c r="S198" s="89"/>
      <c r="T198" s="89"/>
    </row>
    <row r="199" spans="1:20" s="71" customFormat="1">
      <c r="A199" s="87"/>
      <c r="B199" s="88"/>
      <c r="C199" s="55"/>
      <c r="D199" s="56"/>
      <c r="E199" s="56"/>
      <c r="F199" s="56"/>
      <c r="G199" s="56"/>
      <c r="H199" s="89"/>
      <c r="I199" s="89"/>
      <c r="J199" s="89"/>
      <c r="K199" s="89"/>
      <c r="L199" s="89"/>
      <c r="M199" s="89"/>
      <c r="N199" s="89"/>
      <c r="O199" s="89"/>
      <c r="P199" s="89"/>
      <c r="Q199" s="89"/>
      <c r="R199" s="89"/>
      <c r="S199" s="89"/>
      <c r="T199" s="89"/>
    </row>
    <row r="200" spans="1:20" s="71" customFormat="1">
      <c r="A200" s="96"/>
      <c r="B200" s="97" t="s">
        <v>185</v>
      </c>
      <c r="C200" s="104" t="s">
        <v>186</v>
      </c>
      <c r="D200" s="98" t="s">
        <v>51</v>
      </c>
      <c r="E200" s="99">
        <v>5</v>
      </c>
      <c r="F200" s="100">
        <v>0</v>
      </c>
      <c r="G200" s="101">
        <f>ROUND(E200*F200,2)</f>
        <v>0</v>
      </c>
      <c r="H200" s="100">
        <v>0</v>
      </c>
      <c r="I200" s="101">
        <v>0</v>
      </c>
      <c r="J200" s="100">
        <v>10.199999999999999</v>
      </c>
      <c r="K200" s="101">
        <v>118.17</v>
      </c>
      <c r="L200" s="101">
        <v>21</v>
      </c>
      <c r="M200" s="101">
        <v>142.98570000000001</v>
      </c>
      <c r="N200" s="101">
        <v>0</v>
      </c>
      <c r="O200" s="101">
        <v>0</v>
      </c>
      <c r="P200" s="101">
        <v>0</v>
      </c>
      <c r="Q200" s="101">
        <v>0</v>
      </c>
      <c r="R200" s="101" t="s">
        <v>187</v>
      </c>
      <c r="S200" s="101" t="s">
        <v>46</v>
      </c>
      <c r="T200" s="102" t="s">
        <v>47</v>
      </c>
    </row>
    <row r="201" spans="1:20" s="71" customFormat="1">
      <c r="A201" s="87"/>
      <c r="B201" s="88"/>
      <c r="C201" s="65" t="s">
        <v>188</v>
      </c>
      <c r="D201" s="66"/>
      <c r="E201" s="66"/>
      <c r="F201" s="66"/>
      <c r="G201" s="66"/>
      <c r="H201" s="89"/>
      <c r="I201" s="89"/>
      <c r="J201" s="89"/>
      <c r="K201" s="89"/>
      <c r="L201" s="89"/>
      <c r="M201" s="89"/>
      <c r="N201" s="89"/>
      <c r="O201" s="89"/>
      <c r="P201" s="89"/>
      <c r="Q201" s="89"/>
      <c r="R201" s="89"/>
      <c r="S201" s="89"/>
      <c r="T201" s="89"/>
    </row>
    <row r="202" spans="1:20" s="71" customFormat="1">
      <c r="A202" s="87"/>
      <c r="B202" s="88"/>
      <c r="C202" s="55"/>
      <c r="D202" s="56"/>
      <c r="E202" s="56"/>
      <c r="F202" s="56"/>
      <c r="G202" s="56"/>
      <c r="H202" s="89"/>
      <c r="I202" s="89"/>
      <c r="J202" s="89"/>
      <c r="K202" s="89"/>
      <c r="L202" s="89"/>
      <c r="M202" s="89"/>
      <c r="N202" s="89"/>
      <c r="O202" s="89"/>
      <c r="P202" s="89"/>
      <c r="Q202" s="89"/>
      <c r="R202" s="89"/>
      <c r="S202" s="89"/>
      <c r="T202" s="89"/>
    </row>
    <row r="203" spans="1:20" s="71" customFormat="1">
      <c r="A203" s="96"/>
      <c r="B203" s="97" t="s">
        <v>189</v>
      </c>
      <c r="C203" s="104" t="s">
        <v>190</v>
      </c>
      <c r="D203" s="98" t="s">
        <v>51</v>
      </c>
      <c r="E203" s="99">
        <v>5</v>
      </c>
      <c r="F203" s="100">
        <v>0</v>
      </c>
      <c r="G203" s="101">
        <f>ROUND(E203*F203,2)</f>
        <v>0</v>
      </c>
      <c r="H203" s="100">
        <v>0</v>
      </c>
      <c r="I203" s="101">
        <v>0</v>
      </c>
      <c r="J203" s="100">
        <v>600</v>
      </c>
      <c r="K203" s="101">
        <v>6951.28</v>
      </c>
      <c r="L203" s="101">
        <v>21</v>
      </c>
      <c r="M203" s="101">
        <v>8411.0487999999987</v>
      </c>
      <c r="N203" s="101">
        <v>0</v>
      </c>
      <c r="O203" s="101">
        <v>0</v>
      </c>
      <c r="P203" s="101">
        <v>0</v>
      </c>
      <c r="Q203" s="101">
        <v>0</v>
      </c>
      <c r="R203" s="101"/>
      <c r="S203" s="101" t="s">
        <v>29</v>
      </c>
      <c r="T203" s="102" t="s">
        <v>30</v>
      </c>
    </row>
    <row r="204" spans="1:20">
      <c r="A204" s="80"/>
      <c r="B204" s="81"/>
      <c r="C204" s="55"/>
      <c r="D204" s="55"/>
      <c r="E204" s="55"/>
      <c r="F204" s="55"/>
      <c r="G204" s="55"/>
      <c r="H204" s="82"/>
      <c r="I204" s="82"/>
      <c r="J204" s="82"/>
      <c r="K204" s="82"/>
      <c r="L204" s="82"/>
      <c r="M204" s="82"/>
      <c r="N204" s="82"/>
      <c r="O204" s="82"/>
      <c r="P204" s="82"/>
      <c r="Q204" s="82"/>
      <c r="R204" s="82"/>
      <c r="S204" s="82"/>
      <c r="T204" s="82"/>
    </row>
    <row r="205" spans="1:20">
      <c r="A205" s="72"/>
      <c r="B205" s="73"/>
      <c r="C205" s="84"/>
      <c r="D205" s="74"/>
      <c r="E205" s="72"/>
      <c r="F205" s="72"/>
      <c r="G205" s="72"/>
      <c r="H205" s="72"/>
      <c r="I205" s="72"/>
      <c r="J205" s="72"/>
      <c r="K205" s="72"/>
      <c r="L205" s="72"/>
      <c r="M205" s="72"/>
      <c r="N205" s="72"/>
      <c r="O205" s="72"/>
      <c r="P205" s="72"/>
      <c r="Q205" s="72"/>
      <c r="R205" s="72"/>
      <c r="S205" s="72"/>
      <c r="T205" s="72"/>
    </row>
    <row r="206" spans="1:20">
      <c r="A206" s="76"/>
      <c r="B206" s="77" t="s">
        <v>12</v>
      </c>
      <c r="C206" s="85"/>
      <c r="D206" s="78"/>
      <c r="E206" s="79"/>
      <c r="F206" s="79"/>
      <c r="G206" s="83">
        <f>G8+G25+G85+G97+G108+G113+G118+G123+G145+G162+G181+G184+G189</f>
        <v>0</v>
      </c>
      <c r="H206" s="72"/>
      <c r="I206" s="72"/>
      <c r="J206" s="72"/>
      <c r="K206" s="72"/>
      <c r="L206" s="72"/>
      <c r="M206" s="72"/>
      <c r="N206" s="72"/>
      <c r="O206" s="72"/>
      <c r="P206" s="72"/>
      <c r="Q206" s="72"/>
      <c r="R206" s="75"/>
      <c r="S206" s="72"/>
      <c r="T206" s="72"/>
    </row>
    <row r="207" spans="1:20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  <c r="L207" s="71"/>
      <c r="M207" s="71"/>
      <c r="N207" s="71"/>
      <c r="O207" s="71"/>
      <c r="P207" s="71"/>
      <c r="Q207" s="71"/>
      <c r="R207" s="71"/>
      <c r="S207" s="71"/>
      <c r="T207" s="71"/>
    </row>
    <row r="208" spans="1:20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  <c r="L208" s="71"/>
      <c r="M208" s="71"/>
      <c r="N208" s="71"/>
      <c r="O208" s="71"/>
      <c r="P208" s="71"/>
      <c r="Q208" s="71"/>
      <c r="R208" s="71"/>
      <c r="S208" s="71"/>
      <c r="T208" s="71"/>
    </row>
    <row r="209" spans="1:20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  <c r="L209" s="71"/>
      <c r="M209" s="71"/>
      <c r="N209" s="71"/>
      <c r="O209" s="71"/>
      <c r="P209" s="71"/>
      <c r="Q209" s="71"/>
      <c r="R209" s="71"/>
      <c r="S209" s="71"/>
      <c r="T209" s="71"/>
    </row>
    <row r="210" spans="1:20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71"/>
      <c r="O210" s="71"/>
      <c r="P210" s="71"/>
      <c r="Q210" s="71"/>
      <c r="R210" s="71"/>
      <c r="S210" s="71"/>
      <c r="T210" s="71"/>
    </row>
  </sheetData>
  <mergeCells count="71">
    <mergeCell ref="C57:G57"/>
    <mergeCell ref="C61:G61"/>
    <mergeCell ref="C40:G40"/>
    <mergeCell ref="C44:G44"/>
    <mergeCell ref="C46:G46"/>
    <mergeCell ref="C27:G27"/>
    <mergeCell ref="C50:G50"/>
    <mergeCell ref="C112:G112"/>
    <mergeCell ref="C90:G90"/>
    <mergeCell ref="C92:G92"/>
    <mergeCell ref="C96:G96"/>
    <mergeCell ref="C99:G99"/>
    <mergeCell ref="C102:G102"/>
    <mergeCell ref="C104:G104"/>
    <mergeCell ref="C107:G107"/>
    <mergeCell ref="C69:G69"/>
    <mergeCell ref="C73:G73"/>
    <mergeCell ref="C120:G120"/>
    <mergeCell ref="C75:G75"/>
    <mergeCell ref="C79:G79"/>
    <mergeCell ref="C84:G84"/>
    <mergeCell ref="C63:G63"/>
    <mergeCell ref="C67:G67"/>
    <mergeCell ref="C55:G55"/>
    <mergeCell ref="C32:G32"/>
    <mergeCell ref="C34:G34"/>
    <mergeCell ref="C38:G38"/>
    <mergeCell ref="C127:G127"/>
    <mergeCell ref="C135:G135"/>
    <mergeCell ref="C143:G143"/>
    <mergeCell ref="C159:G159"/>
    <mergeCell ref="C164:G164"/>
    <mergeCell ref="C168:G168"/>
    <mergeCell ref="C157:G157"/>
    <mergeCell ref="C147:G147"/>
    <mergeCell ref="C141:G141"/>
    <mergeCell ref="C129:G129"/>
    <mergeCell ref="C131:G131"/>
    <mergeCell ref="C133:G133"/>
    <mergeCell ref="C137:G137"/>
    <mergeCell ref="C139:G139"/>
    <mergeCell ref="C176:G176"/>
    <mergeCell ref="C178:G178"/>
    <mergeCell ref="C180:G180"/>
    <mergeCell ref="C183:G183"/>
    <mergeCell ref="C204:G204"/>
    <mergeCell ref="C199:G199"/>
    <mergeCell ref="C201:G201"/>
    <mergeCell ref="C202:G202"/>
    <mergeCell ref="C191:G191"/>
    <mergeCell ref="C192:G192"/>
    <mergeCell ref="C194:G194"/>
    <mergeCell ref="C196:G196"/>
    <mergeCell ref="C166:G166"/>
    <mergeCell ref="C170:G170"/>
    <mergeCell ref="C172:G172"/>
    <mergeCell ref="C174:G174"/>
    <mergeCell ref="C161:G161"/>
    <mergeCell ref="C149:G149"/>
    <mergeCell ref="C151:G151"/>
    <mergeCell ref="C153:G153"/>
    <mergeCell ref="C155:G155"/>
    <mergeCell ref="C121:G121"/>
    <mergeCell ref="C122:G122"/>
    <mergeCell ref="C125:G125"/>
    <mergeCell ref="C115:G115"/>
    <mergeCell ref="C117:G117"/>
    <mergeCell ref="A1:G1"/>
    <mergeCell ref="C2:G2"/>
    <mergeCell ref="C3:G3"/>
    <mergeCell ref="C4:G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Náklady</vt:lpstr>
      <vt:lpstr>Položky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Matěj</dc:creator>
  <cp:lastModifiedBy>Matěj</cp:lastModifiedBy>
  <dcterms:created xsi:type="dcterms:W3CDTF">2020-10-25T09:23:38Z</dcterms:created>
  <dcterms:modified xsi:type="dcterms:W3CDTF">2021-02-03T13:46:44Z</dcterms:modified>
</cp:coreProperties>
</file>