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Pol'!$A$1:$X$433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H44" i="1" s="1"/>
  <c r="I44" i="1" s="1"/>
  <c r="F44" i="1"/>
  <c r="G43" i="1"/>
  <c r="F43" i="1"/>
  <c r="G41" i="1"/>
  <c r="F41" i="1"/>
  <c r="G40" i="1"/>
  <c r="H40" i="1" s="1"/>
  <c r="I40" i="1" s="1"/>
  <c r="F40" i="1"/>
  <c r="G39" i="1"/>
  <c r="F39" i="1"/>
  <c r="G432" i="13"/>
  <c r="BA273" i="13"/>
  <c r="BA272" i="13"/>
  <c r="BA262" i="13"/>
  <c r="BA257" i="13"/>
  <c r="BA247" i="13"/>
  <c r="BA178" i="13"/>
  <c r="BA144" i="13"/>
  <c r="BA128" i="13"/>
  <c r="BA123" i="13"/>
  <c r="BA82" i="13"/>
  <c r="BA2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7" i="13"/>
  <c r="I27" i="13"/>
  <c r="I26" i="13" s="1"/>
  <c r="K27" i="13"/>
  <c r="M27" i="13"/>
  <c r="O27" i="13"/>
  <c r="Q27" i="13"/>
  <c r="Q26" i="13" s="1"/>
  <c r="V27" i="13"/>
  <c r="G37" i="13"/>
  <c r="M37" i="13" s="1"/>
  <c r="I37" i="13"/>
  <c r="K37" i="13"/>
  <c r="K26" i="13" s="1"/>
  <c r="O37" i="13"/>
  <c r="O26" i="13" s="1"/>
  <c r="Q37" i="13"/>
  <c r="V37" i="13"/>
  <c r="V26" i="13" s="1"/>
  <c r="G46" i="13"/>
  <c r="I46" i="13"/>
  <c r="K46" i="13"/>
  <c r="M46" i="13"/>
  <c r="O46" i="13"/>
  <c r="Q46" i="13"/>
  <c r="V46" i="13"/>
  <c r="G55" i="13"/>
  <c r="M55" i="13" s="1"/>
  <c r="I55" i="13"/>
  <c r="K55" i="13"/>
  <c r="O55" i="13"/>
  <c r="Q55" i="13"/>
  <c r="V55" i="13"/>
  <c r="G64" i="13"/>
  <c r="I64" i="13"/>
  <c r="K64" i="13"/>
  <c r="M64" i="13"/>
  <c r="O64" i="13"/>
  <c r="Q64" i="13"/>
  <c r="V64" i="13"/>
  <c r="G72" i="13"/>
  <c r="M72" i="13" s="1"/>
  <c r="I72" i="13"/>
  <c r="K72" i="13"/>
  <c r="O72" i="13"/>
  <c r="Q72" i="13"/>
  <c r="V72" i="13"/>
  <c r="G81" i="13"/>
  <c r="I81" i="13"/>
  <c r="K81" i="13"/>
  <c r="M81" i="13"/>
  <c r="O81" i="13"/>
  <c r="Q81" i="13"/>
  <c r="V81" i="13"/>
  <c r="G90" i="13"/>
  <c r="M90" i="13" s="1"/>
  <c r="I90" i="13"/>
  <c r="K90" i="13"/>
  <c r="O90" i="13"/>
  <c r="Q90" i="13"/>
  <c r="V90" i="13"/>
  <c r="G99" i="13"/>
  <c r="I99" i="13"/>
  <c r="K99" i="13"/>
  <c r="M99" i="13"/>
  <c r="O99" i="13"/>
  <c r="Q99" i="13"/>
  <c r="V99" i="13"/>
  <c r="G108" i="13"/>
  <c r="M108" i="13" s="1"/>
  <c r="I108" i="13"/>
  <c r="K108" i="13"/>
  <c r="O108" i="13"/>
  <c r="Q108" i="13"/>
  <c r="V108" i="13"/>
  <c r="G117" i="13"/>
  <c r="G116" i="13" s="1"/>
  <c r="I117" i="13"/>
  <c r="K117" i="13"/>
  <c r="K116" i="13" s="1"/>
  <c r="O117" i="13"/>
  <c r="O116" i="13" s="1"/>
  <c r="Q117" i="13"/>
  <c r="V117" i="13"/>
  <c r="V116" i="13" s="1"/>
  <c r="G122" i="13"/>
  <c r="I122" i="13"/>
  <c r="I116" i="13" s="1"/>
  <c r="K122" i="13"/>
  <c r="M122" i="13"/>
  <c r="O122" i="13"/>
  <c r="Q122" i="13"/>
  <c r="Q116" i="13" s="1"/>
  <c r="V122" i="13"/>
  <c r="G127" i="13"/>
  <c r="M127" i="13" s="1"/>
  <c r="I127" i="13"/>
  <c r="K127" i="13"/>
  <c r="O127" i="13"/>
  <c r="Q127" i="13"/>
  <c r="V127" i="13"/>
  <c r="G133" i="13"/>
  <c r="I133" i="13"/>
  <c r="K133" i="13"/>
  <c r="M133" i="13"/>
  <c r="O133" i="13"/>
  <c r="Q133" i="13"/>
  <c r="V133" i="13"/>
  <c r="G138" i="13"/>
  <c r="M138" i="13" s="1"/>
  <c r="I138" i="13"/>
  <c r="K138" i="13"/>
  <c r="O138" i="13"/>
  <c r="Q138" i="13"/>
  <c r="V138" i="13"/>
  <c r="G143" i="13"/>
  <c r="I143" i="13"/>
  <c r="K143" i="13"/>
  <c r="M143" i="13"/>
  <c r="O143" i="13"/>
  <c r="Q143" i="13"/>
  <c r="V143" i="13"/>
  <c r="G148" i="13"/>
  <c r="M148" i="13" s="1"/>
  <c r="I148" i="13"/>
  <c r="K148" i="13"/>
  <c r="O148" i="13"/>
  <c r="Q148" i="13"/>
  <c r="V148" i="13"/>
  <c r="G153" i="13"/>
  <c r="G152" i="13" s="1"/>
  <c r="I153" i="13"/>
  <c r="K153" i="13"/>
  <c r="K152" i="13" s="1"/>
  <c r="O153" i="13"/>
  <c r="O152" i="13" s="1"/>
  <c r="Q153" i="13"/>
  <c r="V153" i="13"/>
  <c r="V152" i="13" s="1"/>
  <c r="G158" i="13"/>
  <c r="I158" i="13"/>
  <c r="I152" i="13" s="1"/>
  <c r="K158" i="13"/>
  <c r="M158" i="13"/>
  <c r="O158" i="13"/>
  <c r="Q158" i="13"/>
  <c r="Q152" i="13" s="1"/>
  <c r="V158" i="13"/>
  <c r="G165" i="13"/>
  <c r="M165" i="13" s="1"/>
  <c r="I165" i="13"/>
  <c r="K165" i="13"/>
  <c r="O165" i="13"/>
  <c r="Q165" i="13"/>
  <c r="V165" i="13"/>
  <c r="G171" i="13"/>
  <c r="I171" i="13"/>
  <c r="K171" i="13"/>
  <c r="M171" i="13"/>
  <c r="O171" i="13"/>
  <c r="Q171" i="13"/>
  <c r="V171" i="13"/>
  <c r="G177" i="13"/>
  <c r="M177" i="13" s="1"/>
  <c r="I177" i="13"/>
  <c r="K177" i="13"/>
  <c r="O177" i="13"/>
  <c r="Q177" i="13"/>
  <c r="V177" i="13"/>
  <c r="G183" i="13"/>
  <c r="I183" i="13"/>
  <c r="K183" i="13"/>
  <c r="M183" i="13"/>
  <c r="O183" i="13"/>
  <c r="Q183" i="13"/>
  <c r="V183" i="13"/>
  <c r="G193" i="13"/>
  <c r="I193" i="13"/>
  <c r="I192" i="13" s="1"/>
  <c r="K193" i="13"/>
  <c r="M193" i="13"/>
  <c r="O193" i="13"/>
  <c r="Q193" i="13"/>
  <c r="Q192" i="13" s="1"/>
  <c r="V193" i="13"/>
  <c r="G198" i="13"/>
  <c r="M198" i="13" s="1"/>
  <c r="I198" i="13"/>
  <c r="K198" i="13"/>
  <c r="K192" i="13" s="1"/>
  <c r="O198" i="13"/>
  <c r="O192" i="13" s="1"/>
  <c r="Q198" i="13"/>
  <c r="V198" i="13"/>
  <c r="V192" i="13" s="1"/>
  <c r="G203" i="13"/>
  <c r="I203" i="13"/>
  <c r="K203" i="13"/>
  <c r="M203" i="13"/>
  <c r="O203" i="13"/>
  <c r="Q203" i="13"/>
  <c r="V203" i="13"/>
  <c r="G212" i="13"/>
  <c r="K212" i="13"/>
  <c r="O212" i="13"/>
  <c r="V212" i="13"/>
  <c r="G213" i="13"/>
  <c r="I213" i="13"/>
  <c r="I212" i="13" s="1"/>
  <c r="K213" i="13"/>
  <c r="M213" i="13"/>
  <c r="M212" i="13" s="1"/>
  <c r="O213" i="13"/>
  <c r="Q213" i="13"/>
  <c r="Q212" i="13" s="1"/>
  <c r="V213" i="13"/>
  <c r="G218" i="13"/>
  <c r="I218" i="13"/>
  <c r="I217" i="13" s="1"/>
  <c r="K218" i="13"/>
  <c r="M218" i="13"/>
  <c r="O218" i="13"/>
  <c r="Q218" i="13"/>
  <c r="Q217" i="13" s="1"/>
  <c r="V218" i="13"/>
  <c r="G220" i="13"/>
  <c r="M220" i="13" s="1"/>
  <c r="I220" i="13"/>
  <c r="K220" i="13"/>
  <c r="K217" i="13" s="1"/>
  <c r="O220" i="13"/>
  <c r="O217" i="13" s="1"/>
  <c r="Q220" i="13"/>
  <c r="V220" i="13"/>
  <c r="V217" i="13" s="1"/>
  <c r="G223" i="13"/>
  <c r="G222" i="13" s="1"/>
  <c r="I223" i="13"/>
  <c r="K223" i="13"/>
  <c r="K222" i="13" s="1"/>
  <c r="O223" i="13"/>
  <c r="O222" i="13" s="1"/>
  <c r="Q223" i="13"/>
  <c r="V223" i="13"/>
  <c r="V222" i="13" s="1"/>
  <c r="G229" i="13"/>
  <c r="I229" i="13"/>
  <c r="I222" i="13" s="1"/>
  <c r="K229" i="13"/>
  <c r="M229" i="13"/>
  <c r="O229" i="13"/>
  <c r="Q229" i="13"/>
  <c r="Q222" i="13" s="1"/>
  <c r="V229" i="13"/>
  <c r="G234" i="13"/>
  <c r="M234" i="13" s="1"/>
  <c r="I234" i="13"/>
  <c r="K234" i="13"/>
  <c r="O234" i="13"/>
  <c r="Q234" i="13"/>
  <c r="V234" i="13"/>
  <c r="G240" i="13"/>
  <c r="I240" i="13"/>
  <c r="K240" i="13"/>
  <c r="M240" i="13"/>
  <c r="O240" i="13"/>
  <c r="Q240" i="13"/>
  <c r="V240" i="13"/>
  <c r="G246" i="13"/>
  <c r="M246" i="13" s="1"/>
  <c r="I246" i="13"/>
  <c r="K246" i="13"/>
  <c r="O246" i="13"/>
  <c r="Q246" i="13"/>
  <c r="V246" i="13"/>
  <c r="G251" i="13"/>
  <c r="I251" i="13"/>
  <c r="K251" i="13"/>
  <c r="M251" i="13"/>
  <c r="O251" i="13"/>
  <c r="Q251" i="13"/>
  <c r="V251" i="13"/>
  <c r="G256" i="13"/>
  <c r="M256" i="13" s="1"/>
  <c r="I256" i="13"/>
  <c r="K256" i="13"/>
  <c r="O256" i="13"/>
  <c r="Q256" i="13"/>
  <c r="V256" i="13"/>
  <c r="G261" i="13"/>
  <c r="I261" i="13"/>
  <c r="K261" i="13"/>
  <c r="M261" i="13"/>
  <c r="O261" i="13"/>
  <c r="Q261" i="13"/>
  <c r="V261" i="13"/>
  <c r="G267" i="13"/>
  <c r="M267" i="13" s="1"/>
  <c r="I267" i="13"/>
  <c r="K267" i="13"/>
  <c r="O267" i="13"/>
  <c r="Q267" i="13"/>
  <c r="V267" i="13"/>
  <c r="I270" i="13"/>
  <c r="Q270" i="13"/>
  <c r="G271" i="13"/>
  <c r="G270" i="13" s="1"/>
  <c r="I271" i="13"/>
  <c r="K271" i="13"/>
  <c r="K270" i="13" s="1"/>
  <c r="O271" i="13"/>
  <c r="O270" i="13" s="1"/>
  <c r="Q271" i="13"/>
  <c r="V271" i="13"/>
  <c r="V270" i="13" s="1"/>
  <c r="I278" i="13"/>
  <c r="Q278" i="13"/>
  <c r="G279" i="13"/>
  <c r="G278" i="13" s="1"/>
  <c r="I279" i="13"/>
  <c r="K279" i="13"/>
  <c r="K278" i="13" s="1"/>
  <c r="O279" i="13"/>
  <c r="O278" i="13" s="1"/>
  <c r="Q279" i="13"/>
  <c r="V279" i="13"/>
  <c r="V278" i="13" s="1"/>
  <c r="G282" i="13"/>
  <c r="G281" i="13" s="1"/>
  <c r="I282" i="13"/>
  <c r="K282" i="13"/>
  <c r="K281" i="13" s="1"/>
  <c r="O282" i="13"/>
  <c r="O281" i="13" s="1"/>
  <c r="Q282" i="13"/>
  <c r="V282" i="13"/>
  <c r="V281" i="13" s="1"/>
  <c r="G284" i="13"/>
  <c r="I284" i="13"/>
  <c r="I281" i="13" s="1"/>
  <c r="K284" i="13"/>
  <c r="M284" i="13"/>
  <c r="O284" i="13"/>
  <c r="Q284" i="13"/>
  <c r="Q281" i="13" s="1"/>
  <c r="V284" i="13"/>
  <c r="G286" i="13"/>
  <c r="M286" i="13" s="1"/>
  <c r="I286" i="13"/>
  <c r="K286" i="13"/>
  <c r="O286" i="13"/>
  <c r="Q286" i="13"/>
  <c r="V286" i="13"/>
  <c r="G288" i="13"/>
  <c r="I288" i="13"/>
  <c r="K288" i="13"/>
  <c r="M288" i="13"/>
  <c r="O288" i="13"/>
  <c r="Q288" i="13"/>
  <c r="V288" i="13"/>
  <c r="G290" i="13"/>
  <c r="M290" i="13" s="1"/>
  <c r="I290" i="13"/>
  <c r="K290" i="13"/>
  <c r="O290" i="13"/>
  <c r="Q290" i="13"/>
  <c r="V290" i="13"/>
  <c r="G292" i="13"/>
  <c r="I292" i="13"/>
  <c r="K292" i="13"/>
  <c r="M292" i="13"/>
  <c r="O292" i="13"/>
  <c r="Q292" i="13"/>
  <c r="V292" i="13"/>
  <c r="G294" i="13"/>
  <c r="M294" i="13" s="1"/>
  <c r="I294" i="13"/>
  <c r="K294" i="13"/>
  <c r="O294" i="13"/>
  <c r="Q294" i="13"/>
  <c r="V294" i="13"/>
  <c r="G296" i="13"/>
  <c r="I296" i="13"/>
  <c r="K296" i="13"/>
  <c r="M296" i="13"/>
  <c r="O296" i="13"/>
  <c r="Q296" i="13"/>
  <c r="V296" i="13"/>
  <c r="G298" i="13"/>
  <c r="M298" i="13" s="1"/>
  <c r="I298" i="13"/>
  <c r="K298" i="13"/>
  <c r="O298" i="13"/>
  <c r="Q298" i="13"/>
  <c r="V298" i="13"/>
  <c r="G300" i="13"/>
  <c r="I300" i="13"/>
  <c r="K300" i="13"/>
  <c r="M300" i="13"/>
  <c r="O300" i="13"/>
  <c r="Q300" i="13"/>
  <c r="V300" i="13"/>
  <c r="G302" i="13"/>
  <c r="M302" i="13" s="1"/>
  <c r="I302" i="13"/>
  <c r="K302" i="13"/>
  <c r="O302" i="13"/>
  <c r="Q302" i="13"/>
  <c r="V302" i="13"/>
  <c r="G304" i="13"/>
  <c r="I304" i="13"/>
  <c r="K304" i="13"/>
  <c r="M304" i="13"/>
  <c r="O304" i="13"/>
  <c r="Q304" i="13"/>
  <c r="V304" i="13"/>
  <c r="G306" i="13"/>
  <c r="M306" i="13" s="1"/>
  <c r="I306" i="13"/>
  <c r="K306" i="13"/>
  <c r="O306" i="13"/>
  <c r="Q306" i="13"/>
  <c r="V306" i="13"/>
  <c r="G308" i="13"/>
  <c r="I308" i="13"/>
  <c r="K308" i="13"/>
  <c r="M308" i="13"/>
  <c r="O308" i="13"/>
  <c r="Q308" i="13"/>
  <c r="V308" i="13"/>
  <c r="G310" i="13"/>
  <c r="M310" i="13" s="1"/>
  <c r="I310" i="13"/>
  <c r="K310" i="13"/>
  <c r="O310" i="13"/>
  <c r="Q310" i="13"/>
  <c r="V310" i="13"/>
  <c r="G312" i="13"/>
  <c r="I312" i="13"/>
  <c r="K312" i="13"/>
  <c r="M312" i="13"/>
  <c r="O312" i="13"/>
  <c r="Q312" i="13"/>
  <c r="V312" i="13"/>
  <c r="G314" i="13"/>
  <c r="M314" i="13" s="1"/>
  <c r="I314" i="13"/>
  <c r="K314" i="13"/>
  <c r="O314" i="13"/>
  <c r="Q314" i="13"/>
  <c r="V314" i="13"/>
  <c r="G316" i="13"/>
  <c r="I316" i="13"/>
  <c r="K316" i="13"/>
  <c r="M316" i="13"/>
  <c r="O316" i="13"/>
  <c r="Q316" i="13"/>
  <c r="V316" i="13"/>
  <c r="G318" i="13"/>
  <c r="M318" i="13" s="1"/>
  <c r="I318" i="13"/>
  <c r="K318" i="13"/>
  <c r="O318" i="13"/>
  <c r="Q318" i="13"/>
  <c r="V318" i="13"/>
  <c r="G321" i="13"/>
  <c r="I321" i="13"/>
  <c r="K321" i="13"/>
  <c r="K320" i="13" s="1"/>
  <c r="O321" i="13"/>
  <c r="O320" i="13" s="1"/>
  <c r="Q321" i="13"/>
  <c r="V321" i="13"/>
  <c r="V320" i="13" s="1"/>
  <c r="G324" i="13"/>
  <c r="I324" i="13"/>
  <c r="I320" i="13" s="1"/>
  <c r="K324" i="13"/>
  <c r="M324" i="13"/>
  <c r="O324" i="13"/>
  <c r="Q324" i="13"/>
  <c r="Q320" i="13" s="1"/>
  <c r="V324" i="13"/>
  <c r="G330" i="13"/>
  <c r="I330" i="13"/>
  <c r="K330" i="13"/>
  <c r="M330" i="13"/>
  <c r="O330" i="13"/>
  <c r="Q330" i="13"/>
  <c r="V330" i="13"/>
  <c r="G332" i="13"/>
  <c r="M332" i="13" s="1"/>
  <c r="I332" i="13"/>
  <c r="K332" i="13"/>
  <c r="K329" i="13" s="1"/>
  <c r="O332" i="13"/>
  <c r="O329" i="13" s="1"/>
  <c r="Q332" i="13"/>
  <c r="V332" i="13"/>
  <c r="V329" i="13" s="1"/>
  <c r="G334" i="13"/>
  <c r="I334" i="13"/>
  <c r="K334" i="13"/>
  <c r="M334" i="13"/>
  <c r="O334" i="13"/>
  <c r="Q334" i="13"/>
  <c r="V334" i="13"/>
  <c r="G336" i="13"/>
  <c r="M336" i="13" s="1"/>
  <c r="I336" i="13"/>
  <c r="K336" i="13"/>
  <c r="O336" i="13"/>
  <c r="Q336" i="13"/>
  <c r="V336" i="13"/>
  <c r="G338" i="13"/>
  <c r="I338" i="13"/>
  <c r="K338" i="13"/>
  <c r="M338" i="13"/>
  <c r="O338" i="13"/>
  <c r="Q338" i="13"/>
  <c r="V338" i="13"/>
  <c r="G340" i="13"/>
  <c r="M340" i="13" s="1"/>
  <c r="I340" i="13"/>
  <c r="K340" i="13"/>
  <c r="O340" i="13"/>
  <c r="Q340" i="13"/>
  <c r="V340" i="13"/>
  <c r="G342" i="13"/>
  <c r="I342" i="13"/>
  <c r="K342" i="13"/>
  <c r="M342" i="13"/>
  <c r="O342" i="13"/>
  <c r="Q342" i="13"/>
  <c r="V342" i="13"/>
  <c r="G344" i="13"/>
  <c r="M344" i="13" s="1"/>
  <c r="I344" i="13"/>
  <c r="K344" i="13"/>
  <c r="O344" i="13"/>
  <c r="Q344" i="13"/>
  <c r="V344" i="13"/>
  <c r="G347" i="13"/>
  <c r="I347" i="13"/>
  <c r="K347" i="13"/>
  <c r="O347" i="13"/>
  <c r="Q347" i="13"/>
  <c r="V347" i="13"/>
  <c r="V346" i="13" s="1"/>
  <c r="G349" i="13"/>
  <c r="I349" i="13"/>
  <c r="I346" i="13" s="1"/>
  <c r="K349" i="13"/>
  <c r="M349" i="13"/>
  <c r="O349" i="13"/>
  <c r="Q349" i="13"/>
  <c r="Q346" i="13" s="1"/>
  <c r="V349" i="13"/>
  <c r="G351" i="13"/>
  <c r="M351" i="13" s="1"/>
  <c r="I351" i="13"/>
  <c r="K351" i="13"/>
  <c r="O351" i="13"/>
  <c r="Q351" i="13"/>
  <c r="V351" i="13"/>
  <c r="G353" i="13"/>
  <c r="I353" i="13"/>
  <c r="K353" i="13"/>
  <c r="M353" i="13"/>
  <c r="O353" i="13"/>
  <c r="Q353" i="13"/>
  <c r="V353" i="13"/>
  <c r="G355" i="13"/>
  <c r="M355" i="13" s="1"/>
  <c r="I355" i="13"/>
  <c r="K355" i="13"/>
  <c r="O355" i="13"/>
  <c r="Q355" i="13"/>
  <c r="V355" i="13"/>
  <c r="G357" i="13"/>
  <c r="I357" i="13"/>
  <c r="K357" i="13"/>
  <c r="M357" i="13"/>
  <c r="O357" i="13"/>
  <c r="Q357" i="13"/>
  <c r="V357" i="13"/>
  <c r="G359" i="13"/>
  <c r="M359" i="13" s="1"/>
  <c r="I359" i="13"/>
  <c r="K359" i="13"/>
  <c r="O359" i="13"/>
  <c r="Q359" i="13"/>
  <c r="V359" i="13"/>
  <c r="G361" i="13"/>
  <c r="I361" i="13"/>
  <c r="K361" i="13"/>
  <c r="M361" i="13"/>
  <c r="O361" i="13"/>
  <c r="Q361" i="13"/>
  <c r="V361" i="13"/>
  <c r="G363" i="13"/>
  <c r="M363" i="13" s="1"/>
  <c r="I363" i="13"/>
  <c r="K363" i="13"/>
  <c r="O363" i="13"/>
  <c r="Q363" i="13"/>
  <c r="V363" i="13"/>
  <c r="G365" i="13"/>
  <c r="I365" i="13"/>
  <c r="K365" i="13"/>
  <c r="M365" i="13"/>
  <c r="O365" i="13"/>
  <c r="Q365" i="13"/>
  <c r="V365" i="13"/>
  <c r="G367" i="13"/>
  <c r="M367" i="13" s="1"/>
  <c r="I367" i="13"/>
  <c r="K367" i="13"/>
  <c r="O367" i="13"/>
  <c r="Q367" i="13"/>
  <c r="V367" i="13"/>
  <c r="G369" i="13"/>
  <c r="I369" i="13"/>
  <c r="K369" i="13"/>
  <c r="M369" i="13"/>
  <c r="O369" i="13"/>
  <c r="Q369" i="13"/>
  <c r="V369" i="13"/>
  <c r="G371" i="13"/>
  <c r="M371" i="13" s="1"/>
  <c r="I371" i="13"/>
  <c r="K371" i="13"/>
  <c r="O371" i="13"/>
  <c r="Q371" i="13"/>
  <c r="V371" i="13"/>
  <c r="G373" i="13"/>
  <c r="I373" i="13"/>
  <c r="K373" i="13"/>
  <c r="M373" i="13"/>
  <c r="O373" i="13"/>
  <c r="Q373" i="13"/>
  <c r="V373" i="13"/>
  <c r="G375" i="13"/>
  <c r="M375" i="13" s="1"/>
  <c r="I375" i="13"/>
  <c r="K375" i="13"/>
  <c r="O375" i="13"/>
  <c r="Q375" i="13"/>
  <c r="V375" i="13"/>
  <c r="G377" i="13"/>
  <c r="I377" i="13"/>
  <c r="K377" i="13"/>
  <c r="M377" i="13"/>
  <c r="O377" i="13"/>
  <c r="Q377" i="13"/>
  <c r="V377" i="13"/>
  <c r="G379" i="13"/>
  <c r="M379" i="13" s="1"/>
  <c r="I379" i="13"/>
  <c r="K379" i="13"/>
  <c r="O379" i="13"/>
  <c r="Q379" i="13"/>
  <c r="V379" i="13"/>
  <c r="I381" i="13"/>
  <c r="Q381" i="13"/>
  <c r="G382" i="13"/>
  <c r="G381" i="13" s="1"/>
  <c r="I382" i="13"/>
  <c r="K382" i="13"/>
  <c r="K381" i="13" s="1"/>
  <c r="O382" i="13"/>
  <c r="O381" i="13" s="1"/>
  <c r="Q382" i="13"/>
  <c r="V382" i="13"/>
  <c r="V381" i="13" s="1"/>
  <c r="G385" i="13"/>
  <c r="G384" i="13" s="1"/>
  <c r="I385" i="13"/>
  <c r="K385" i="13"/>
  <c r="K384" i="13" s="1"/>
  <c r="O385" i="13"/>
  <c r="O384" i="13" s="1"/>
  <c r="Q385" i="13"/>
  <c r="V385" i="13"/>
  <c r="V384" i="13" s="1"/>
  <c r="G388" i="13"/>
  <c r="I388" i="13"/>
  <c r="I384" i="13" s="1"/>
  <c r="K388" i="13"/>
  <c r="M388" i="13"/>
  <c r="O388" i="13"/>
  <c r="Q388" i="13"/>
  <c r="Q384" i="13" s="1"/>
  <c r="V388" i="13"/>
  <c r="G391" i="13"/>
  <c r="K391" i="13"/>
  <c r="O391" i="13"/>
  <c r="V391" i="13"/>
  <c r="G392" i="13"/>
  <c r="I392" i="13"/>
  <c r="I391" i="13" s="1"/>
  <c r="K392" i="13"/>
  <c r="M392" i="13"/>
  <c r="M391" i="13" s="1"/>
  <c r="O392" i="13"/>
  <c r="Q392" i="13"/>
  <c r="Q391" i="13" s="1"/>
  <c r="V392" i="13"/>
  <c r="G397" i="13"/>
  <c r="G398" i="13"/>
  <c r="I398" i="13"/>
  <c r="I397" i="13" s="1"/>
  <c r="K398" i="13"/>
  <c r="M398" i="13"/>
  <c r="O398" i="13"/>
  <c r="Q398" i="13"/>
  <c r="Q397" i="13" s="1"/>
  <c r="V398" i="13"/>
  <c r="G404" i="13"/>
  <c r="M404" i="13" s="1"/>
  <c r="I404" i="13"/>
  <c r="K404" i="13"/>
  <c r="K397" i="13" s="1"/>
  <c r="O404" i="13"/>
  <c r="O397" i="13" s="1"/>
  <c r="Q404" i="13"/>
  <c r="V404" i="13"/>
  <c r="V397" i="13" s="1"/>
  <c r="G410" i="13"/>
  <c r="I410" i="13"/>
  <c r="K410" i="13"/>
  <c r="M410" i="13"/>
  <c r="O410" i="13"/>
  <c r="Q410" i="13"/>
  <c r="V410" i="13"/>
  <c r="G415" i="13"/>
  <c r="M415" i="13" s="1"/>
  <c r="I415" i="13"/>
  <c r="K415" i="13"/>
  <c r="O415" i="13"/>
  <c r="Q415" i="13"/>
  <c r="V415" i="13"/>
  <c r="G420" i="13"/>
  <c r="I420" i="13"/>
  <c r="K420" i="13"/>
  <c r="M420" i="13"/>
  <c r="O420" i="13"/>
  <c r="Q420" i="13"/>
  <c r="V420" i="13"/>
  <c r="G425" i="13"/>
  <c r="M425" i="13" s="1"/>
  <c r="I425" i="13"/>
  <c r="K425" i="13"/>
  <c r="O425" i="13"/>
  <c r="Q425" i="13"/>
  <c r="V425" i="13"/>
  <c r="AE432" i="13"/>
  <c r="AF432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F45" i="1"/>
  <c r="G45" i="1"/>
  <c r="G25" i="1" s="1"/>
  <c r="A25" i="1" s="1"/>
  <c r="A26" i="1" s="1"/>
  <c r="G26" i="1" s="1"/>
  <c r="H43" i="1"/>
  <c r="I43" i="1" s="1"/>
  <c r="H42" i="1"/>
  <c r="I42" i="1" s="1"/>
  <c r="H41" i="1"/>
  <c r="I41" i="1" s="1"/>
  <c r="H39" i="1"/>
  <c r="H45" i="1" s="1"/>
  <c r="I71" i="1" l="1"/>
  <c r="J70" i="1" s="1"/>
  <c r="I16" i="1"/>
  <c r="I21" i="1" s="1"/>
  <c r="J54" i="1"/>
  <c r="J58" i="1"/>
  <c r="J62" i="1"/>
  <c r="J66" i="1"/>
  <c r="G28" i="1"/>
  <c r="G23" i="1"/>
  <c r="M397" i="13"/>
  <c r="O346" i="13"/>
  <c r="K346" i="13"/>
  <c r="G346" i="13"/>
  <c r="G329" i="13"/>
  <c r="M217" i="13"/>
  <c r="M26" i="13"/>
  <c r="M385" i="13"/>
  <c r="M384" i="13" s="1"/>
  <c r="M382" i="13"/>
  <c r="M381" i="13" s="1"/>
  <c r="M347" i="13"/>
  <c r="M346" i="13" s="1"/>
  <c r="Q329" i="13"/>
  <c r="M329" i="13"/>
  <c r="I329" i="13"/>
  <c r="G320" i="13"/>
  <c r="M321" i="13"/>
  <c r="M320" i="13" s="1"/>
  <c r="M192" i="13"/>
  <c r="G217" i="13"/>
  <c r="G192" i="13"/>
  <c r="G26" i="13"/>
  <c r="M282" i="13"/>
  <c r="M281" i="13" s="1"/>
  <c r="M279" i="13"/>
  <c r="M278" i="13" s="1"/>
  <c r="M271" i="13"/>
  <c r="M270" i="13" s="1"/>
  <c r="M223" i="13"/>
  <c r="M222" i="13" s="1"/>
  <c r="M153" i="13"/>
  <c r="M152" i="13" s="1"/>
  <c r="M117" i="13"/>
  <c r="M116" i="13" s="1"/>
  <c r="M8" i="12"/>
  <c r="G8" i="12"/>
  <c r="I39" i="1"/>
  <c r="I45" i="1" s="1"/>
  <c r="J28" i="1"/>
  <c r="J26" i="1"/>
  <c r="G38" i="1"/>
  <c r="F38" i="1"/>
  <c r="J23" i="1"/>
  <c r="J24" i="1"/>
  <c r="J25" i="1"/>
  <c r="J27" i="1"/>
  <c r="E24" i="1"/>
  <c r="E26" i="1"/>
  <c r="J68" i="1" l="1"/>
  <c r="J64" i="1"/>
  <c r="J60" i="1"/>
  <c r="J56" i="1"/>
  <c r="J69" i="1"/>
  <c r="J67" i="1"/>
  <c r="J65" i="1"/>
  <c r="J63" i="1"/>
  <c r="J61" i="1"/>
  <c r="J59" i="1"/>
  <c r="J57" i="1"/>
  <c r="J55" i="1"/>
  <c r="J53" i="1"/>
  <c r="J52" i="1"/>
  <c r="A23" i="1"/>
  <c r="A24" i="1" s="1"/>
  <c r="G24" i="1" s="1"/>
  <c r="A27" i="1" s="1"/>
  <c r="A29" i="1" s="1"/>
  <c r="G29" i="1" s="1"/>
  <c r="G27" i="1" s="1"/>
  <c r="J44" i="1"/>
  <c r="J42" i="1"/>
  <c r="J40" i="1"/>
  <c r="J43" i="1"/>
  <c r="J41" i="1"/>
  <c r="J39" i="1"/>
  <c r="J45" i="1" s="1"/>
  <c r="J7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<sst xmlns="http://schemas.openxmlformats.org/spreadsheetml/2006/main" count="1590" uniqueCount="467">
  <si>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</si>
  <si>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</si>
  <si>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</si>
  <si>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</si>
  <si>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</si>
  <si>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</si>
  <si>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</si>
  <si>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</si>
  <si>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</si>
  <si>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</si>
  <si>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</si>
  <si>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</si>
  <si>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</si>
  <si>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</si>
  <si>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</si>
  <si>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</si>
  <si>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</si>
  <si>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</si>
  <si>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</si>
  <si>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</si>
  <si>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</si>
  <si>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</si>
  <si>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</si>
  <si>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</si>
  <si>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</si>
  <si>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</si>
  <si>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</si>
  <si>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</si>
  <si>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</si>
  <si>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</si>
  <si>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</si>
  <si>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</si>
  <si>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</si>
  <si>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</si>
  <si>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</si>
  <si>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</si>
  <si>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</si>
  <si>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</si>
  <si>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</si>
  <si>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</si>
  <si>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</si>
  <si>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</si>
  <si>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</si>
  <si>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ELP_46</t>
  </si>
  <si>
    <t>UMÍSTĚNÍ ELEKTRONICKÝCH INFO. PANELŮ SPOL. DPMB, a.s.  - BRNO - TÁBOR - k.ú. ŽABOVŘESKY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</si>
  <si>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</si>
  <si>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</si>
  <si>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</si>
  <si>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</si>
  <si>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</si>
  <si>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</si>
  <si>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</si>
  <si>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</si>
  <si>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</si>
  <si>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</si>
  <si>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</si>
  <si>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</si>
  <si>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</si>
  <si>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</si>
  <si>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</si>
  <si>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</si>
  <si>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</si>
  <si>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</si>
  <si>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</si>
  <si>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</si>
  <si>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</si>
  <si>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</si>
  <si>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</si>
  <si>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</si>
  <si>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</si>
  <si>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</si>
  <si>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</si>
  <si>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</si>
  <si>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</si>
  <si>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</si>
  <si>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</si>
  <si>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767</t>
  </si>
  <si>
    <t>Konstrukce zámečnické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</si>
  <si>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</si>
  <si>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</si>
  <si>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</si>
  <si>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</si>
  <si>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</si>
  <si>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</si>
  <si>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</si>
  <si>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</si>
  <si>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</si>
  <si>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</si>
  <si>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</si>
  <si>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</si>
  <si>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</si>
  <si>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</si>
  <si>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</si>
  <si>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</si>
  <si>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</si>
  <si>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</si>
  <si>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</si>
  <si>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</si>
  <si>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</si>
  <si>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</si>
  <si>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</si>
  <si>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</si>
  <si>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</si>
  <si>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</si>
  <si>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</si>
  <si>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</si>
  <si>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</si>
  <si>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</si>
  <si>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</si>
  <si>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</si>
  <si>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</si>
  <si>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</si>
  <si>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</si>
  <si>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</si>
  <si>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</si>
  <si>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</si>
  <si>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</si>
  <si>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</si>
  <si>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</si>
  <si>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</si>
  <si>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</si>
  <si>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</si>
  <si>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</si>
  <si>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</si>
  <si>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</si>
  <si>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</si>
  <si>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</si>
  <si>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</si>
  <si>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</si>
  <si>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</si>
  <si>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</si>
  <si>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</si>
  <si>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</si>
  <si>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</si>
  <si>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</si>
  <si>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</si>
  <si>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</si>
  <si>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</si>
  <si>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</si>
  <si>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</si>
  <si>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</si>
  <si>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</si>
  <si>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</si>
  <si>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</si>
  <si>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</si>
  <si>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</si>
  <si>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</si>
  <si>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</si>
  <si>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</si>
  <si>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</si>
  <si>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</si>
  <si>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</si>
  <si>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</si>
  <si>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</si>
  <si>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</si>
  <si>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</si>
  <si>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</si>
  <si>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</si>
  <si>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</si>
  <si>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</si>
  <si>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</si>
  <si>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</si>
  <si>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</si>
  <si>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</si>
  <si>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</si>
  <si>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</si>
  <si>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</si>
  <si>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</si>
  <si>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</si>
  <si>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</si>
  <si>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</si>
  <si>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</si>
  <si>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</si>
  <si>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</si>
  <si>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</si>
  <si>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</si>
  <si>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 : </t>
  </si>
  <si>
    <t xml:space="preserve">asfalt - chodník : </t>
  </si>
  <si>
    <t>(1,2-0,35)*(0,4*1,5+0,775*1,15)*1,1/100*33</t>
  </si>
  <si>
    <t>(1,2-0,35)*(0,4*20,0+0,775*1,15+0,75*0,75)*1,1/100*33</t>
  </si>
  <si>
    <t xml:space="preserve">zámková dlažba : </t>
  </si>
  <si>
    <t>(1,2-0,19)*(0,4*8,5+0,75*0,75)*1,1/100*33</t>
  </si>
  <si>
    <t>139601103R00</t>
  </si>
  <si>
    <t>Ruční výkop jam, rýh a šachet v hornině 4</t>
  </si>
  <si>
    <t>s přehozením na vzdálenost do 5 m nebo s naložením na ruční dopravní prostředek</t>
  </si>
  <si>
    <t>(1,2-0,35)*(0,4*1,5+0,775*1,15)*1,1</t>
  </si>
  <si>
    <t>(1,2-0,35)*(0,4*20,0+0,775*1,15+0,75*0,75)*1,1</t>
  </si>
  <si>
    <t>(1,2-0,19)*(0,4*8,5+0,75*0,75)*1,1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</si>
  <si>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</si>
  <si>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</si>
  <si>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</si>
  <si>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0,21*(0,4*1,5+0,775*1,15)*1,1</t>
  </si>
  <si>
    <t>0,21*(0,4*20,0+0,775*1,15+0,75*0,75)*1,1</t>
  </si>
  <si>
    <t>0,21*(0,4*8,5+0,75*0,75)*1,1</t>
  </si>
  <si>
    <t>162701109R00</t>
  </si>
  <si>
    <t>Vodorovné přemístění výkopku příplatek k ceně za každých dalších i započatých 1 000 m přes 10 000 m_x000D_
 z horniny 1 až 4</t>
  </si>
  <si>
    <t>0,21*(0,4*1,5+0,775*1,15)*1,1*10</t>
  </si>
  <si>
    <t>0,21*(0,4*20,0+0,775*1,15+0,75*0,75)*1,1*10</t>
  </si>
  <si>
    <t>0,21*(0,4*8,5+0,75*0,75)*1,1*10</t>
  </si>
  <si>
    <t>167101101R00</t>
  </si>
  <si>
    <t>Nakládání, skládání, překládání neulehlého výkopku nakládání výkopku_x000D_
 do 100 m3, z horniny 1 až 4</t>
  </si>
  <si>
    <t>(1,2-0,35-0,21)*(0,4*1,5+0,775*1,15)*1,1</t>
  </si>
  <si>
    <t>(1,2-0,35-0,21)*(0,4*20,0+0,775*1,15+0,75*0,75)*1,1</t>
  </si>
  <si>
    <t>(1,2-0,19-0,21)*(0,4*8,5+0,75*0,75)*1,1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</si>
  <si>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</si>
  <si>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</si>
  <si>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</si>
  <si>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</si>
  <si>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</si>
  <si>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</si>
  <si>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</si>
  <si>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</si>
  <si>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</si>
  <si>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Kalkul</t>
  </si>
  <si>
    <t>vyrovnáním výškových rozdílů, ploch vodorovných a ploch do sklonu 1 : 5.</t>
  </si>
  <si>
    <t>(0,4*1,5+0,775*1,15)*1,1</t>
  </si>
  <si>
    <t>(0,4*20,0+0,775*1,15+0,75*0,75)*1,1</t>
  </si>
  <si>
    <t>(0,4*8,5+0,75*0,75)*1,1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</si>
  <si>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</si>
  <si>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</si>
  <si>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</si>
  <si>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</si>
  <si>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</si>
  <si>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</si>
  <si>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275321321R00</t>
  </si>
  <si>
    <t>Beton základových patek železový třídy C 20/25</t>
  </si>
  <si>
    <t>801-1</t>
  </si>
  <si>
    <t>bez dodávky a uložení výztuže</t>
  </si>
  <si>
    <t xml:space="preserve">D-06 : </t>
  </si>
  <si>
    <t>0,75*0,75*0,8*2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</si>
  <si>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</si>
  <si>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</si>
  <si>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</si>
  <si>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4*0,75*0,8*2</t>
  </si>
  <si>
    <t>275351216R00</t>
  </si>
  <si>
    <t>Bednění stěn základových patek odstranění</t>
  </si>
  <si>
    <t>Včetně očištění, vytřídění a uložení bednícího materiálu.</t>
  </si>
  <si>
    <t>275353122R00</t>
  </si>
  <si>
    <t>Bednění kotevních otvorů a prostupů v základových patkách o průřezu přes 0,02 do 0,05 m2, hloubky přes 0,5 do 1,00 m</t>
  </si>
  <si>
    <t>kus</t>
  </si>
  <si>
    <t>801-5</t>
  </si>
  <si>
    <t>včetně polohového zajištění a odbednění, popřípadě ztraceného bednění z pletiva a podobně.</t>
  </si>
  <si>
    <t>1*2</t>
  </si>
  <si>
    <t>275361821R00</t>
  </si>
  <si>
    <t>Výztuž základových patek z betonářské oceli 10 505(R)</t>
  </si>
  <si>
    <t>t</t>
  </si>
  <si>
    <t>včetně distančních prvků</t>
  </si>
  <si>
    <t>0,75*0,75*0,8*80/1000*2</t>
  </si>
  <si>
    <t>596841111RV2</t>
  </si>
  <si>
    <t>Kladení dlažby z betonových nebo kameninových dlaždic včetně dodávky dlaždic_x000D_
 betonových vymývaných, rozměru 40/40 mm, tloušťky 45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</si>
  <si>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</si>
  <si>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</si>
  <si>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0,4*0,4*2</t>
  </si>
  <si>
    <t>278311069R00</t>
  </si>
  <si>
    <t>Zálivka kotevních otvorů C 30/37 XF1 do 0,02 m3</t>
  </si>
  <si>
    <t>0,02*2</t>
  </si>
  <si>
    <t>564851111RT3</t>
  </si>
  <si>
    <t>Podklad ze štěrkodrti s rozprostřením a zhutněním frakce 0-45 mm, tloušťka po zhutnění 150 mm</t>
  </si>
  <si>
    <t>566901111R00</t>
  </si>
  <si>
    <t>Vyspravení podkladu po překopech kamenivem těženým nebo štěrkopískem</t>
  </si>
  <si>
    <t>pro inženýrské sítě, se zhutněním</t>
  </si>
  <si>
    <t>572942111R00</t>
  </si>
  <si>
    <t>Vyspravení krytu po překopech pro inženýrské sítě litým asfaltem, po zhutnění tloušťky 20 až 40 mm</t>
  </si>
  <si>
    <t>573231111R00</t>
  </si>
  <si>
    <t>Postřik živičný spojovací bez posypu kamenivem ze silniční emulze, v množství od 0,5 do 0,7 kg/m2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</si>
  <si>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</si>
  <si>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</si>
  <si>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</si>
  <si>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599141111R00</t>
  </si>
  <si>
    <t>Vyplnění spár mezi silničními panely živičnou zálivkou</t>
  </si>
  <si>
    <t>m</t>
  </si>
  <si>
    <t>jakékoliv tloušťky a vyčištění spár</t>
  </si>
  <si>
    <t>2*(20,0)*1,1</t>
  </si>
  <si>
    <t>(2*1,5)*1,1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</si>
  <si>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</si>
  <si>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</si>
  <si>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</si>
  <si>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 xml:space="preserve">č.v. 03 : </t>
  </si>
  <si>
    <t>918101111R00</t>
  </si>
  <si>
    <t>Lože pod obrubníky, krajníky nebo obruby z betonu prostého C 12/15</t>
  </si>
  <si>
    <t>z dlažebních kostek z betonu prostého</t>
  </si>
  <si>
    <t>5,0*0,25*0,25</t>
  </si>
  <si>
    <t>919735113R00</t>
  </si>
  <si>
    <t>Řezání stávajících krytů nebo podkladů živičných, hloubky přes 100 do 150 mm</t>
  </si>
  <si>
    <t>včetně spotřeby vody</t>
  </si>
  <si>
    <t>941955001R00</t>
  </si>
  <si>
    <t>Lešení lehké pracovní pomocné pomocné, o výšce lešeňové podlahy do 1,2 m</t>
  </si>
  <si>
    <t>800-3</t>
  </si>
  <si>
    <t xml:space="preserve">D-01-08 : </t>
  </si>
  <si>
    <t>5,0*2</t>
  </si>
  <si>
    <t>95-01.1</t>
  </si>
  <si>
    <t>Zednické výpomoci pro montážní práce  ( nezahrnuté v ostatních  rozpočtech   ), 5% z IN</t>
  </si>
  <si>
    <t>95-02.1</t>
  </si>
  <si>
    <t>Práce malého rozsahu, nevyrozpočtovatelné detaily, 2% z IN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</si>
  <si>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</si>
  <si>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</si>
  <si>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</si>
  <si>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</si>
  <si>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</si>
  <si>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113107330R00</t>
  </si>
  <si>
    <t>Odstranění podkladů nebo krytů z kameniva těženého, v ploše jednotlivě do 50 m2, tloušťka vrstvy 300 mm</t>
  </si>
  <si>
    <t>113108305R00</t>
  </si>
  <si>
    <t>Odstranění podkladů nebo krytů živičných, v ploše jednotlivě do 50 m2, tloušťka vrstvy 50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</si>
  <si>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</si>
  <si>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</si>
  <si>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</si>
  <si>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5,0</t>
  </si>
  <si>
    <t>961044111R00</t>
  </si>
  <si>
    <t>Bourání základů z betonu prostého</t>
  </si>
  <si>
    <t>801-3</t>
  </si>
  <si>
    <t>nebo vybourání otvorů průřezové plochy přes 4 m2 v základech,</t>
  </si>
  <si>
    <t>5,00*0,25*0,25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</si>
  <si>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</si>
  <si>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</si>
  <si>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</si>
  <si>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</si>
  <si>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</si>
  <si>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96-03a.102</t>
  </si>
  <si>
    <t>DMT stávajícího sloupu odvoz a likvidace vč. základové patky a jejího zásypu</t>
  </si>
  <si>
    <t xml:space="preserve">ks    </t>
  </si>
  <si>
    <t>998152121R00</t>
  </si>
  <si>
    <t>Přesun hmot pro oplocení a objekty zvláštní,monol. vodorovně do 50 m výšky do 3 m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</si>
  <si>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</si>
  <si>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</si>
  <si>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</si>
  <si>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9,16,17,18,20,21,22,23,24,25,26,27,28,29,30,31,32,33,34,36,37,38,39, : </t>
  </si>
  <si>
    <t>Součet: : 80,81677</t>
  </si>
  <si>
    <t>00001</t>
  </si>
  <si>
    <t>úprava stávajícího rozvaděče</t>
  </si>
  <si>
    <t>hod.</t>
  </si>
  <si>
    <t>R-položka</t>
  </si>
  <si>
    <t>POL12_1</t>
  </si>
  <si>
    <t>210010123</t>
  </si>
  <si>
    <t>trubka ohebná ochranná z PE do r=50mm (VU)</t>
  </si>
  <si>
    <t>210100001</t>
  </si>
  <si>
    <t>ukončení vodičů včetně zapojení do 2,5mm2</t>
  </si>
  <si>
    <t>ks</t>
  </si>
  <si>
    <t>210100003</t>
  </si>
  <si>
    <t>ukončení vodičů včetně zapojení do 16mm2</t>
  </si>
  <si>
    <t>210100101</t>
  </si>
  <si>
    <t>trubička smršťovací k izolaci uzemňovacího drátu FeZn</t>
  </si>
  <si>
    <t>210100641</t>
  </si>
  <si>
    <t>koncovka pro plastové kabely do 4x16mm2 /1kV</t>
  </si>
  <si>
    <t>210120001</t>
  </si>
  <si>
    <t>pojistka E27 do 25 A</t>
  </si>
  <si>
    <t>210120401</t>
  </si>
  <si>
    <t>jistič bez krytu</t>
  </si>
  <si>
    <t>210204201</t>
  </si>
  <si>
    <t>elektrovýzbroj stožáru pro 1 okruh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</si>
  <si>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</si>
  <si>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</si>
  <si>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</si>
  <si>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</si>
  <si>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</si>
  <si>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</si>
  <si>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210800608</t>
  </si>
  <si>
    <t>CYA 16 mm2 zelenožlutý (TR)</t>
  </si>
  <si>
    <t>210810005</t>
  </si>
  <si>
    <t>CYKY-CYKYm 3Cx1.5 mm2 750V - VU</t>
  </si>
  <si>
    <t>210810006</t>
  </si>
  <si>
    <t>CYKY-CYKYm 3Cx2.5 mm2 750V - VU</t>
  </si>
  <si>
    <t>210810013</t>
  </si>
  <si>
    <t>CYKY-CYKYm 4Bx10 mm2 750V - VU</t>
  </si>
  <si>
    <t>210810016</t>
  </si>
  <si>
    <t>CYKY-CYKYm 5Cx2.5 mm2 750V (VU)</t>
  </si>
  <si>
    <t>210850201</t>
  </si>
  <si>
    <t>příplatek za zatahování kabelu při váze do 0,75kg/1m kabelu</t>
  </si>
  <si>
    <t>214280501</t>
  </si>
  <si>
    <t>nátěr zemnících svorek asfaltovou hmotou</t>
  </si>
  <si>
    <t>215191310</t>
  </si>
  <si>
    <t>montáž a osazení kompaktního pilíře</t>
  </si>
  <si>
    <t>Specifikace</t>
  </si>
  <si>
    <t>POL3_0</t>
  </si>
  <si>
    <t>998767201R00</t>
  </si>
  <si>
    <t>Přesun hmot pro kovové stavební doplňk. konstrukce v objektech výšky do 6 m</t>
  </si>
  <si>
    <t>800-767</t>
  </si>
  <si>
    <t>POL1_7</t>
  </si>
  <si>
    <t>50 m vodorovně</t>
  </si>
  <si>
    <t>767_01_d-05</t>
  </si>
  <si>
    <t>D + M drobných OK kcí vč. předepsaných povrchových úprav</t>
  </si>
  <si>
    <t>kg</t>
  </si>
  <si>
    <t xml:space="preserve">sloup ELP : </t>
  </si>
  <si>
    <t>82,69*1,08*1,1*2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</si>
  <si>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</si>
  <si>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</si>
  <si>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</si>
  <si>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</si>
  <si>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</si>
  <si>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</si>
  <si>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vytýčení stávajících inženýrských sítí jejich správci</t>
  </si>
  <si>
    <t>objem</t>
  </si>
  <si>
    <t>00002</t>
  </si>
  <si>
    <t>drobný instalační materiál (svorky, příchytky, ...)</t>
  </si>
  <si>
    <t>POL12_0</t>
  </si>
  <si>
    <t>00003</t>
  </si>
  <si>
    <t>projektová dokumentace skutečného provedení</t>
  </si>
  <si>
    <t>00005</t>
  </si>
  <si>
    <t>rozvaděč RE (kompaktní pilíř 1930x800x240, atypická úprava, hl. jistič 1/10A/B, 2x jistič 1/6A/B)</t>
  </si>
  <si>
    <t>00004</t>
  </si>
  <si>
    <t>geodetické zaměření kabelového vedení (l=61m)</t>
  </si>
  <si>
    <t>OPN</t>
  </si>
  <si>
    <t>POL13_0</t>
  </si>
  <si>
    <t>00014</t>
  </si>
  <si>
    <t>zemní tyč ZT 2,0m</t>
  </si>
  <si>
    <t>CYKY-J 3x1.5mm2</t>
  </si>
  <si>
    <t>CYKY-J 3x2.5mm2</t>
  </si>
  <si>
    <t>CYKY-J 4x10mm2</t>
  </si>
  <si>
    <t>CYKY-J 5x2.5mm2</t>
  </si>
  <si>
    <t>CYA 16mm2 zelenožlutý</t>
  </si>
  <si>
    <t>00006</t>
  </si>
  <si>
    <t>chránička ohebná ochranná z PE r=50mm</t>
  </si>
  <si>
    <t>00007</t>
  </si>
  <si>
    <t>asfaltová hmota</t>
  </si>
  <si>
    <t>00008</t>
  </si>
  <si>
    <t>jistič In=1/10A/B</t>
  </si>
  <si>
    <t>00009</t>
  </si>
  <si>
    <t>pojistková patrona E27/4A</t>
  </si>
  <si>
    <t>00010</t>
  </si>
  <si>
    <t>00011</t>
  </si>
  <si>
    <t>koncovka pro plastové Cu kabely do 4x16mm2 / 1kV</t>
  </si>
  <si>
    <t>00012</t>
  </si>
  <si>
    <t>elektrovýzbroj stožáru pro 1 okruh, TN-S, třída ochrany II, IP55</t>
  </si>
  <si>
    <t>00013</t>
  </si>
  <si>
    <t>FeZn R=10mm</t>
  </si>
  <si>
    <t>00015</t>
  </si>
  <si>
    <t>svorka k zemnící tyči</t>
  </si>
  <si>
    <t>00016</t>
  </si>
  <si>
    <t>svorka SU univerzální</t>
  </si>
  <si>
    <t>00017</t>
  </si>
  <si>
    <t>svorka SP připojovací</t>
  </si>
  <si>
    <t>320410001</t>
  </si>
  <si>
    <t>celková prohlídka el. zařízení a vyhotovení revizní zprávy do objemu 50.000,-Kč montážních prací</t>
  </si>
  <si>
    <t>460490012R00</t>
  </si>
  <si>
    <t>Fólie výstražná z PVC, šířka 33 cm</t>
  </si>
  <si>
    <t>30,0*1,15</t>
  </si>
  <si>
    <t>28314141.AR</t>
  </si>
  <si>
    <t>fólie výstražná červená; š = 330,0 mm; tl. 1,20 mm</t>
  </si>
  <si>
    <t>SPCM</t>
  </si>
  <si>
    <t>RTS 15/ I</t>
  </si>
  <si>
    <t>POL3_9</t>
  </si>
  <si>
    <t>30,0/3,3*1,15*1,15</t>
  </si>
  <si>
    <t>M52_01_ELP3</t>
  </si>
  <si>
    <t>D + M Elektronického informačního panelu</t>
  </si>
  <si>
    <t xml:space="preserve">D-04 : </t>
  </si>
  <si>
    <t>Mezisoučet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</si>
  <si>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</si>
  <si>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</si>
  <si>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</si>
  <si>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POL1_9</t>
  </si>
  <si>
    <t>bez naložení, s vyložením a hrubým urovnáním</t>
  </si>
  <si>
    <t xml:space="preserve">Demontážní hmotnosti z položek s pořadovými čísly: : </t>
  </si>
  <si>
    <t xml:space="preserve">42,43,44,45,46,47,48,49,50, : </t>
  </si>
  <si>
    <t>Součet: : 42,18898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</si>
  <si>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</si>
  <si>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</si>
  <si>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</si>
  <si>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</si>
  <si>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</si>
  <si>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168,75591</t>
  </si>
  <si>
    <t>979082111R00</t>
  </si>
  <si>
    <t>Vnitrostaveništní doprava suti a vybouraných hmot do 10 m</t>
  </si>
  <si>
    <t>979990001R00</t>
  </si>
  <si>
    <t>Poplatek za skládku stavební suti</t>
  </si>
  <si>
    <t>979093111R00</t>
  </si>
  <si>
    <t>Uložení suti na skládku bez zhutnění</t>
  </si>
  <si>
    <t>800-6</t>
  </si>
  <si>
    <t>s hrubým urovnáním,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</si>
</sst>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SUMIF(F52:F70,A16,I52:I70)+SUMIF(F52:F70,"PSU",I52:I70)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SUMIF(F52:F70,A17,I52:I70)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SUMIF(F52:F70,A18,I52:I70)</f>
        <v>0</v>
      </c>
      <c r="J18" s="85"/>
    </row>
    <row r="19" spans="1:10" ht="23.25" customHeight="1" x14ac:dyDescent="0.2">
      <c r="A19" s="194" t="s">
        <v>92</v>
      </c>
      <c r="B19" s="38" t="s">
        <v>27</v>
      </c>
      <c r="C19" s="62"/>
      <c r="D19" s="63"/>
      <c r="E19" s="83"/>
      <c r="F19" s="84"/>
      <c r="G19" s="83"/>
      <c r="H19" s="84"/>
      <c r="I19" s="83">
        <f>SUMIF(F52:F70,A19,I52:I70)</f>
        <v>0</v>
      </c>
      <c r="J19" s="85"/>
    </row>
    <row r="20" spans="1:10" ht="23.25" customHeight="1" x14ac:dyDescent="0.2">
      <c r="A20" s="194" t="s">
        <v>91</v>
      </c>
      <c r="B20" s="38" t="s">
        <v>28</v>
      </c>
      <c r="C20" s="62"/>
      <c r="D20" s="63"/>
      <c r="E20" s="83"/>
      <c r="F20" s="84"/>
      <c r="G20" s="83"/>
      <c r="H20" s="84"/>
      <c r="I20" s="83">
        <f>SUMIF(F52:F70,A20,I52:I70)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Pol'!AE432</f>
        <v>0</v>
      </c>
      <c r="G39" s="148">
        <f>'00 00 Naklady'!AF26+'01 01 Pol'!AF432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Pol'!AE432</f>
        <v>0</v>
      </c>
      <c r="G43" s="154">
        <f>'01 01 Pol'!AF432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Pol'!AE432</f>
        <v>0</v>
      </c>
      <c r="G44" s="149">
        <f>'01 01 Pol'!AF432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IF(I71=0,"",I52/I71*100)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IF(I71=0,"",I53/I71*100)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Pol'!G116</f>
        <v>0</v>
      </c>
      <c r="J54" s="188" t="str">
        <f>IF(I71=0,"",I54/I71*100)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Pol'!G152</f>
        <v>0</v>
      </c>
      <c r="J55" s="188" t="str">
        <f>IF(I71=0,"",I55/I71*100)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Pol'!G192</f>
        <v>0</v>
      </c>
      <c r="J56" s="188" t="str">
        <f>IF(I71=0,"",I56/I71*100)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Pol'!G212</f>
        <v>0</v>
      </c>
      <c r="J57" s="188" t="str">
        <f>IF(I71=0,"",I57/I71*100)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'01 01 Pol'!G217</f>
        <v>0</v>
      </c>
      <c r="J58" s="188" t="str">
        <f>IF(I71=0,"",I58/I71*100)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'01 01 Pol'!G222</f>
        <v>0</v>
      </c>
      <c r="J59" s="188" t="str">
        <f>IF(I71=0,"",I59/I71*100)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24</v>
      </c>
      <c r="G60" s="191"/>
      <c r="H60" s="191"/>
      <c r="I60" s="191">
        <f>'01 01 Pol'!G270</f>
        <v>0</v>
      </c>
      <c r="J60" s="188" t="str">
        <f>IF(I71=0,"",I60/I71*100)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24</v>
      </c>
      <c r="G61" s="191"/>
      <c r="H61" s="191"/>
      <c r="I61" s="191">
        <f>'01 01 Pol'!G278</f>
        <v>0</v>
      </c>
      <c r="J61" s="188" t="str">
        <f>IF(I71=0,"",I61/I71*100)</f>
        <v/>
      </c>
    </row>
    <row r="62" spans="1:10" ht="36.75" customHeight="1" x14ac:dyDescent="0.2">
      <c r="A62" s="177"/>
      <c r="B62" s="182" t="s">
        <v>74</v>
      </c>
      <c r="C62" s="183" t="s">
        <v>75</v>
      </c>
      <c r="D62" s="184"/>
      <c r="E62" s="184"/>
      <c r="F62" s="190" t="s">
        <v>24</v>
      </c>
      <c r="G62" s="191"/>
      <c r="H62" s="191"/>
      <c r="I62" s="191">
        <f>'01 01 Pol'!G281</f>
        <v>0</v>
      </c>
      <c r="J62" s="188" t="str">
        <f>IF(I71=0,"",I62/I71*100)</f>
        <v/>
      </c>
    </row>
    <row r="63" spans="1:10" ht="36.75" customHeight="1" x14ac:dyDescent="0.2">
      <c r="A63" s="177"/>
      <c r="B63" s="182" t="s">
        <v>76</v>
      </c>
      <c r="C63" s="183" t="s">
        <v>77</v>
      </c>
      <c r="D63" s="184"/>
      <c r="E63" s="184"/>
      <c r="F63" s="190" t="s">
        <v>25</v>
      </c>
      <c r="G63" s="191"/>
      <c r="H63" s="191"/>
      <c r="I63" s="191">
        <f>'01 01 Pol'!G320</f>
        <v>0</v>
      </c>
      <c r="J63" s="188" t="str">
        <f>IF(I71=0,"",I63/I71*100)</f>
        <v/>
      </c>
    </row>
    <row r="64" spans="1:10" ht="36.75" customHeight="1" x14ac:dyDescent="0.2">
      <c r="A64" s="177"/>
      <c r="B64" s="182" t="s">
        <v>78</v>
      </c>
      <c r="C64" s="183" t="s">
        <v>79</v>
      </c>
      <c r="D64" s="184"/>
      <c r="E64" s="184"/>
      <c r="F64" s="190" t="s">
        <v>26</v>
      </c>
      <c r="G64" s="191"/>
      <c r="H64" s="191"/>
      <c r="I64" s="191">
        <f>'01 01 Pol'!G329</f>
        <v>0</v>
      </c>
      <c r="J64" s="188" t="str">
        <f>IF(I71=0,"",I64/I71*100)</f>
        <v/>
      </c>
    </row>
    <row r="65" spans="1:10" ht="36.75" customHeight="1" x14ac:dyDescent="0.2">
      <c r="A65" s="177"/>
      <c r="B65" s="182" t="s">
        <v>80</v>
      </c>
      <c r="C65" s="183" t="s">
        <v>81</v>
      </c>
      <c r="D65" s="184"/>
      <c r="E65" s="184"/>
      <c r="F65" s="190" t="s">
        <v>26</v>
      </c>
      <c r="G65" s="191"/>
      <c r="H65" s="191"/>
      <c r="I65" s="191">
        <f>'01 01 Pol'!G346</f>
        <v>0</v>
      </c>
      <c r="J65" s="188" t="str">
        <f>IF(I71=0,"",I65/I71*100)</f>
        <v/>
      </c>
    </row>
    <row r="66" spans="1:10" ht="36.75" customHeight="1" x14ac:dyDescent="0.2">
      <c r="A66" s="177"/>
      <c r="B66" s="182" t="s">
        <v>82</v>
      </c>
      <c r="C66" s="183" t="s">
        <v>83</v>
      </c>
      <c r="D66" s="184"/>
      <c r="E66" s="184"/>
      <c r="F66" s="190" t="s">
        <v>26</v>
      </c>
      <c r="G66" s="191"/>
      <c r="H66" s="191"/>
      <c r="I66" s="191">
        <f>'01 01 Pol'!G381</f>
        <v>0</v>
      </c>
      <c r="J66" s="188" t="str">
        <f>IF(I71=0,"",I66/I71*100)</f>
        <v/>
      </c>
    </row>
    <row r="67" spans="1:10" ht="36.75" customHeight="1" x14ac:dyDescent="0.2">
      <c r="A67" s="177"/>
      <c r="B67" s="182" t="s">
        <v>84</v>
      </c>
      <c r="C67" s="183" t="s">
        <v>85</v>
      </c>
      <c r="D67" s="184"/>
      <c r="E67" s="184"/>
      <c r="F67" s="190" t="s">
        <v>26</v>
      </c>
      <c r="G67" s="191"/>
      <c r="H67" s="191"/>
      <c r="I67" s="191">
        <f>'01 01 Pol'!G384</f>
        <v>0</v>
      </c>
      <c r="J67" s="188" t="str">
        <f>IF(I71=0,"",I67/I71*100)</f>
        <v/>
      </c>
    </row>
    <row r="68" spans="1:10" ht="36.75" customHeight="1" x14ac:dyDescent="0.2">
      <c r="A68" s="177"/>
      <c r="B68" s="182" t="s">
        <v>86</v>
      </c>
      <c r="C68" s="183" t="s">
        <v>87</v>
      </c>
      <c r="D68" s="184"/>
      <c r="E68" s="184"/>
      <c r="F68" s="190" t="s">
        <v>26</v>
      </c>
      <c r="G68" s="191"/>
      <c r="H68" s="191"/>
      <c r="I68" s="191">
        <f>'01 01 Pol'!G391</f>
        <v>0</v>
      </c>
      <c r="J68" s="188" t="str">
        <f>IF(I71=0,"",I68/I71*100)</f>
        <v/>
      </c>
    </row>
    <row r="69" spans="1:10" ht="36.75" customHeight="1" x14ac:dyDescent="0.2">
      <c r="A69" s="177"/>
      <c r="B69" s="182" t="s">
        <v>88</v>
      </c>
      <c r="C69" s="183" t="s">
        <v>89</v>
      </c>
      <c r="D69" s="184"/>
      <c r="E69" s="184"/>
      <c r="F69" s="190" t="s">
        <v>90</v>
      </c>
      <c r="G69" s="191"/>
      <c r="H69" s="191"/>
      <c r="I69" s="191">
        <f>'01 01 Pol'!G397</f>
        <v>0</v>
      </c>
      <c r="J69" s="188" t="str">
        <f>IF(I71=0,"",I69/I71*100)</f>
        <v/>
      </c>
    </row>
    <row r="70" spans="1:10" ht="36.75" customHeight="1" x14ac:dyDescent="0.2">
      <c r="A70" s="177"/>
      <c r="B70" s="182" t="s">
        <v>91</v>
      </c>
      <c r="C70" s="183" t="s">
        <v>28</v>
      </c>
      <c r="D70" s="184"/>
      <c r="E70" s="184"/>
      <c r="F70" s="190" t="s">
        <v>91</v>
      </c>
      <c r="G70" s="191"/>
      <c r="H70" s="191"/>
      <c r="I70" s="191">
        <f>'00 00 Naklady'!G8</f>
        <v>0</v>
      </c>
      <c r="J70" s="188" t="str">
        <f>IF(I71=0,"",I70/I71*100)</f>
        <v/>
      </c>
    </row>
    <row r="71" spans="1:10" ht="25.5" customHeight="1" x14ac:dyDescent="0.2">
      <c r="A71" s="178"/>
      <c r="B71" s="185" t="s">
        <v>1</v>
      </c>
      <c r="C71" s="186"/>
      <c r="D71" s="187"/>
      <c r="E71" s="187"/>
      <c r="F71" s="192"/>
      <c r="G71" s="193"/>
      <c r="H71" s="193"/>
      <c r="I71" s="193">
        <f>SUM(I52:I70)</f>
        <v>0</v>
      </c>
      <c r="J71" s="189">
        <f>SUM(J52:J70)</f>
        <v>0</v>
      </c>
    </row>
    <row r="72" spans="1:10" x14ac:dyDescent="0.2">
      <c r="F72" s="133"/>
      <c r="G72" s="133"/>
      <c r="H72" s="133"/>
      <c r="I72" s="133"/>
      <c r="J72" s="134"/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93</v>
      </c>
      <c r="B1" s="195"/>
      <c r="C1" s="195"/>
      <c r="D1" s="195"/>
      <c r="E1" s="195"/>
      <c r="F1" s="195"/>
      <c r="G1" s="195"/>
      <c r="AG1" t="s">
        <v>94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95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96</v>
      </c>
      <c r="AG3" t="s">
        <v>97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29</v>
      </c>
      <c r="H6" s="209" t="s">
        <v>30</v>
      </c>
      <c r="I6" s="209" t="s">
        <v>105</v>
      </c>
      <c r="J6" s="209" t="s">
        <v>31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120</v>
      </c>
      <c r="B8" s="222" t="s">
        <v>91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121</v>
      </c>
    </row>
    <row r="9" spans="1:60" outlineLevel="1" x14ac:dyDescent="0.2">
      <c r="A9" s="227">
        <v>1</v>
      </c>
      <c r="B9" s="228" t="s">
        <v>122</v>
      </c>
      <c r="C9" s="240" t="s">
        <v>123</v>
      </c>
      <c r="D9" s="229" t="s">
        <v>124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125</v>
      </c>
      <c r="T9" s="233" t="s">
        <v>126</v>
      </c>
      <c r="U9" s="219">
        <v>0</v>
      </c>
      <c r="V9" s="219">
        <f>ROUND(E9*U9,2)</f>
        <v>0</v>
      </c>
      <c r="W9" s="219"/>
      <c r="X9" s="219" t="s">
        <v>127</v>
      </c>
      <c r="Y9" s="210"/>
      <c r="Z9" s="210"/>
      <c r="AA9" s="210"/>
      <c r="AB9" s="210"/>
      <c r="AC9" s="210"/>
      <c r="AD9" s="210"/>
      <c r="AE9" s="210"/>
      <c r="AF9" s="210"/>
      <c r="AG9" s="210" t="s">
        <v>128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129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131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132</v>
      </c>
      <c r="C12" s="240" t="s">
        <v>133</v>
      </c>
      <c r="D12" s="229" t="s">
        <v>124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125</v>
      </c>
      <c r="T12" s="233" t="s">
        <v>126</v>
      </c>
      <c r="U12" s="219">
        <v>0</v>
      </c>
      <c r="V12" s="219">
        <f>ROUND(E12*U12,2)</f>
        <v>0</v>
      </c>
      <c r="W12" s="219"/>
      <c r="X12" s="219" t="s">
        <v>127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134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130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135</v>
      </c>
      <c r="C15" s="240" t="s">
        <v>136</v>
      </c>
      <c r="D15" s="229" t="s">
        <v>124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125</v>
      </c>
      <c r="T15" s="233" t="s">
        <v>126</v>
      </c>
      <c r="U15" s="219">
        <v>0</v>
      </c>
      <c r="V15" s="219">
        <f>ROUND(E15*U15,2)</f>
        <v>0</v>
      </c>
      <c r="W15" s="219"/>
      <c r="X15" s="219" t="s">
        <v>127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137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130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131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138</v>
      </c>
      <c r="C18" s="240" t="s">
        <v>139</v>
      </c>
      <c r="D18" s="229" t="s">
        <v>124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125</v>
      </c>
      <c r="T18" s="233" t="s">
        <v>126</v>
      </c>
      <c r="U18" s="219">
        <v>0</v>
      </c>
      <c r="V18" s="219">
        <f>ROUND(E18*U18,2)</f>
        <v>0</v>
      </c>
      <c r="W18" s="219"/>
      <c r="X18" s="219" t="s">
        <v>127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128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140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130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131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141</v>
      </c>
      <c r="C21" s="240" t="s">
        <v>142</v>
      </c>
      <c r="D21" s="229" t="s">
        <v>124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143</v>
      </c>
      <c r="T21" s="233" t="s">
        <v>126</v>
      </c>
      <c r="U21" s="219">
        <v>0</v>
      </c>
      <c r="V21" s="219">
        <f>ROUND(E21*U21,2)</f>
        <v>0</v>
      </c>
      <c r="W21" s="219"/>
      <c r="X21" s="219" t="s">
        <v>127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131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144</v>
      </c>
      <c r="C23" s="240" t="s">
        <v>145</v>
      </c>
      <c r="D23" s="229" t="s">
        <v>124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143</v>
      </c>
      <c r="T23" s="233" t="s">
        <v>126</v>
      </c>
      <c r="U23" s="219">
        <v>0</v>
      </c>
      <c r="V23" s="219">
        <f>ROUND(E23*U23,2)</f>
        <v>0</v>
      </c>
      <c r="W23" s="219"/>
      <c r="X23" s="219" t="s">
        <v>127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131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107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146</v>
      </c>
    </row>
    <row r="27" spans="1:60" x14ac:dyDescent="0.2">
      <c r="C27" s="246"/>
      <c r="D27" s="10"/>
      <c r="AG27" t="s">
        <v>147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148</v>
      </c>
      <c r="B1" s="195"/>
      <c r="C1" s="195"/>
      <c r="D1" s="195"/>
      <c r="E1" s="195"/>
      <c r="F1" s="195"/>
      <c r="G1" s="195"/>
      <c r="AG1" t="s">
        <v>94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95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95</v>
      </c>
      <c r="AG3" t="s">
        <v>97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98</v>
      </c>
    </row>
    <row r="5" spans="1:60" x14ac:dyDescent="0.2">
      <c r="D5" s="10"/>
    </row>
    <row r="6" spans="1:60" ht="38.25" x14ac:dyDescent="0.2">
      <c r="A6" s="206" t="s">
        <v>99</v>
      </c>
      <c r="B6" s="208" t="s">
        <v>100</v>
      </c>
      <c r="C6" s="208" t="s">
        <v>101</v>
      </c>
      <c r="D6" s="207" t="s">
        <v>102</v>
      </c>
      <c r="E6" s="206" t="s">
        <v>103</v>
      </c>
      <c r="F6" s="205" t="s">
        <v>104</v>
      </c>
      <c r="G6" s="206" t="s">
        <v>29</v>
      </c>
      <c r="H6" s="209" t="s">
        <v>30</v>
      </c>
      <c r="I6" s="209" t="s">
        <v>105</v>
      </c>
      <c r="J6" s="209" t="s">
        <v>31</v>
      </c>
      <c r="K6" s="209" t="s">
        <v>106</v>
      </c>
      <c r="L6" s="209" t="s">
        <v>107</v>
      </c>
      <c r="M6" s="209" t="s">
        <v>108</v>
      </c>
      <c r="N6" s="209" t="s">
        <v>109</v>
      </c>
      <c r="O6" s="209" t="s">
        <v>110</v>
      </c>
      <c r="P6" s="209" t="s">
        <v>111</v>
      </c>
      <c r="Q6" s="209" t="s">
        <v>112</v>
      </c>
      <c r="R6" s="209" t="s">
        <v>113</v>
      </c>
      <c r="S6" s="209" t="s">
        <v>114</v>
      </c>
      <c r="T6" s="209" t="s">
        <v>115</v>
      </c>
      <c r="U6" s="209" t="s">
        <v>116</v>
      </c>
      <c r="V6" s="209" t="s">
        <v>117</v>
      </c>
      <c r="W6" s="209" t="s">
        <v>118</v>
      </c>
      <c r="X6" s="209" t="s">
        <v>119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120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121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143</v>
      </c>
      <c r="T9" s="233" t="s">
        <v>126</v>
      </c>
      <c r="U9" s="219">
        <v>0</v>
      </c>
      <c r="V9" s="219">
        <f>ROUND(E9*U9,2)</f>
        <v>0</v>
      </c>
      <c r="W9" s="219"/>
      <c r="X9" s="219" t="s">
        <v>149</v>
      </c>
      <c r="Y9" s="210"/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4" t="s">
        <v>151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152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4" t="s">
        <v>153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152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4" t="s">
        <v>154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152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4" t="s">
        <v>155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152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4" t="s">
        <v>156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152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4" t="s">
        <v>157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152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4" t="s">
        <v>158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152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4" t="s">
        <v>159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152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4" t="s">
        <v>160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152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4" t="s">
        <v>161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152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4" t="s">
        <v>162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152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4" t="s">
        <v>163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152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4" t="s">
        <v>164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152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4" t="s">
        <v>165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152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4" t="s">
        <v>166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152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131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120</v>
      </c>
      <c r="B26" s="222" t="s">
        <v>56</v>
      </c>
      <c r="C26" s="239" t="s">
        <v>57</v>
      </c>
      <c r="D26" s="223"/>
      <c r="E26" s="224"/>
      <c r="F26" s="225"/>
      <c r="G26" s="225">
        <f>SUMIF(AG27:AG115,"&lt;&gt;NOR",G27:G115)</f>
        <v>0</v>
      </c>
      <c r="H26" s="225"/>
      <c r="I26" s="225">
        <f>SUM(I27:I115)</f>
        <v>0</v>
      </c>
      <c r="J26" s="225"/>
      <c r="K26" s="225">
        <f>SUM(K27:K115)</f>
        <v>0</v>
      </c>
      <c r="L26" s="225"/>
      <c r="M26" s="225">
        <f>SUM(M27:M115)</f>
        <v>0</v>
      </c>
      <c r="N26" s="225"/>
      <c r="O26" s="225">
        <f>SUM(O27:O115)</f>
        <v>5.85</v>
      </c>
      <c r="P26" s="225"/>
      <c r="Q26" s="225">
        <f>SUM(Q27:Q115)</f>
        <v>0</v>
      </c>
      <c r="R26" s="225"/>
      <c r="S26" s="225"/>
      <c r="T26" s="226"/>
      <c r="U26" s="220"/>
      <c r="V26" s="220">
        <f>SUM(V27:V115)</f>
        <v>103.15</v>
      </c>
      <c r="W26" s="220"/>
      <c r="X26" s="220"/>
      <c r="AG26" t="s">
        <v>121</v>
      </c>
    </row>
    <row r="27" spans="1:60" outlineLevel="1" x14ac:dyDescent="0.2">
      <c r="A27" s="227">
        <v>2</v>
      </c>
      <c r="B27" s="228" t="s">
        <v>167</v>
      </c>
      <c r="C27" s="240" t="s">
        <v>168</v>
      </c>
      <c r="D27" s="229" t="s">
        <v>169</v>
      </c>
      <c r="E27" s="230">
        <v>4.8298500000000004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170</v>
      </c>
      <c r="S27" s="232" t="s">
        <v>125</v>
      </c>
      <c r="T27" s="233" t="s">
        <v>171</v>
      </c>
      <c r="U27" s="219">
        <v>1.55</v>
      </c>
      <c r="V27" s="219">
        <f>ROUND(E27*U27,2)</f>
        <v>7.49</v>
      </c>
      <c r="W27" s="219"/>
      <c r="X27" s="219" t="s">
        <v>149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172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5" t="s">
        <v>173</v>
      </c>
      <c r="D28" s="251"/>
      <c r="E28" s="251"/>
      <c r="F28" s="251"/>
      <c r="G28" s="251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174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příplatek k cenám vykopávek za ztížení vykopávky v blízkosti podzemního vedení nebo výbušnin v horninách jakékoliv třídy,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4" t="s">
        <v>175</v>
      </c>
      <c r="D29" s="247"/>
      <c r="E29" s="248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152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4" t="s">
        <v>176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152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4" t="s">
        <v>177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152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4" t="s">
        <v>178</v>
      </c>
      <c r="D32" s="247"/>
      <c r="E32" s="248">
        <v>0.46012999999999998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152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4" t="s">
        <v>179</v>
      </c>
      <c r="D33" s="247"/>
      <c r="E33" s="248">
        <v>2.9169499999999999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152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4" t="s">
        <v>180</v>
      </c>
      <c r="D34" s="247"/>
      <c r="E34" s="248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152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4" t="s">
        <v>181</v>
      </c>
      <c r="D35" s="247"/>
      <c r="E35" s="248">
        <v>1.4527699999999999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152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2"/>
      <c r="D36" s="235"/>
      <c r="E36" s="235"/>
      <c r="F36" s="235"/>
      <c r="G36" s="235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131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7">
        <v>3</v>
      </c>
      <c r="B37" s="228" t="s">
        <v>182</v>
      </c>
      <c r="C37" s="240" t="s">
        <v>183</v>
      </c>
      <c r="D37" s="229" t="s">
        <v>169</v>
      </c>
      <c r="E37" s="230">
        <v>14.635910000000001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170</v>
      </c>
      <c r="S37" s="232" t="s">
        <v>125</v>
      </c>
      <c r="T37" s="233" t="s">
        <v>171</v>
      </c>
      <c r="U37" s="219">
        <v>4.66</v>
      </c>
      <c r="V37" s="219">
        <f>ROUND(E37*U37,2)</f>
        <v>68.2</v>
      </c>
      <c r="W37" s="219"/>
      <c r="X37" s="219" t="s">
        <v>149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150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5" t="s">
        <v>184</v>
      </c>
      <c r="D38" s="251"/>
      <c r="E38" s="251"/>
      <c r="F38" s="251"/>
      <c r="G38" s="251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174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4" t="s">
        <v>176</v>
      </c>
      <c r="D39" s="247"/>
      <c r="E39" s="248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152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4" t="s">
        <v>177</v>
      </c>
      <c r="D40" s="247"/>
      <c r="E40" s="248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152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4" t="s">
        <v>185</v>
      </c>
      <c r="D41" s="247"/>
      <c r="E41" s="248">
        <v>1.39432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152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4" t="s">
        <v>186</v>
      </c>
      <c r="D42" s="247"/>
      <c r="E42" s="248">
        <v>8.8392599999999995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152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4" t="s">
        <v>180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152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4" t="s">
        <v>187</v>
      </c>
      <c r="D44" s="247"/>
      <c r="E44" s="248">
        <v>4.4023399999999997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152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2"/>
      <c r="D45" s="235"/>
      <c r="E45" s="235"/>
      <c r="F45" s="235"/>
      <c r="G45" s="235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131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27">
        <v>4</v>
      </c>
      <c r="B46" s="228" t="s">
        <v>188</v>
      </c>
      <c r="C46" s="240" t="s">
        <v>189</v>
      </c>
      <c r="D46" s="229" t="s">
        <v>169</v>
      </c>
      <c r="E46" s="230">
        <v>3.4436300000000002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170</v>
      </c>
      <c r="S46" s="232" t="s">
        <v>125</v>
      </c>
      <c r="T46" s="233" t="s">
        <v>171</v>
      </c>
      <c r="U46" s="219">
        <v>0.01</v>
      </c>
      <c r="V46" s="219">
        <f>ROUND(E46*U46,2)</f>
        <v>0.03</v>
      </c>
      <c r="W46" s="219"/>
      <c r="X46" s="219" t="s">
        <v>149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172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5" t="s">
        <v>190</v>
      </c>
      <c r="D47" s="251"/>
      <c r="E47" s="251"/>
      <c r="F47" s="251"/>
      <c r="G47" s="251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174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4" t="s">
        <v>176</v>
      </c>
      <c r="D48" s="247"/>
      <c r="E48" s="248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152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4" t="s">
        <v>177</v>
      </c>
      <c r="D49" s="247"/>
      <c r="E49" s="248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152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4" t="s">
        <v>191</v>
      </c>
      <c r="D50" s="247"/>
      <c r="E50" s="248">
        <v>0.34448000000000001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152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4" t="s">
        <v>192</v>
      </c>
      <c r="D51" s="247"/>
      <c r="E51" s="248">
        <v>2.1838199999999999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152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4" t="s">
        <v>180</v>
      </c>
      <c r="D52" s="247"/>
      <c r="E52" s="248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152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4" t="s">
        <v>193</v>
      </c>
      <c r="D53" s="247"/>
      <c r="E53" s="248">
        <v>0.91534000000000004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152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2"/>
      <c r="D54" s="235"/>
      <c r="E54" s="235"/>
      <c r="F54" s="235"/>
      <c r="G54" s="235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131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33.75" outlineLevel="1" x14ac:dyDescent="0.2">
      <c r="A55" s="227">
        <v>5</v>
      </c>
      <c r="B55" s="228" t="s">
        <v>194</v>
      </c>
      <c r="C55" s="240" t="s">
        <v>195</v>
      </c>
      <c r="D55" s="229" t="s">
        <v>169</v>
      </c>
      <c r="E55" s="230">
        <v>34.436320000000002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 t="s">
        <v>170</v>
      </c>
      <c r="S55" s="232" t="s">
        <v>125</v>
      </c>
      <c r="T55" s="233" t="s">
        <v>171</v>
      </c>
      <c r="U55" s="219">
        <v>0</v>
      </c>
      <c r="V55" s="219">
        <f>ROUND(E55*U55,2)</f>
        <v>0</v>
      </c>
      <c r="W55" s="219"/>
      <c r="X55" s="219" t="s">
        <v>149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172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5" t="s">
        <v>190</v>
      </c>
      <c r="D56" s="251"/>
      <c r="E56" s="251"/>
      <c r="F56" s="251"/>
      <c r="G56" s="251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174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4" t="s">
        <v>176</v>
      </c>
      <c r="D57" s="247"/>
      <c r="E57" s="248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152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4" t="s">
        <v>177</v>
      </c>
      <c r="D58" s="247"/>
      <c r="E58" s="248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152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4" t="s">
        <v>196</v>
      </c>
      <c r="D59" s="247"/>
      <c r="E59" s="248">
        <v>3.4447899999999998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152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4" t="s">
        <v>197</v>
      </c>
      <c r="D60" s="247"/>
      <c r="E60" s="248">
        <v>21.838159999999998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152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4" t="s">
        <v>180</v>
      </c>
      <c r="D61" s="247"/>
      <c r="E61" s="248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152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4" t="s">
        <v>198</v>
      </c>
      <c r="D62" s="247"/>
      <c r="E62" s="248">
        <v>9.1533800000000003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152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2"/>
      <c r="D63" s="235"/>
      <c r="E63" s="235"/>
      <c r="F63" s="235"/>
      <c r="G63" s="235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131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27">
        <v>6</v>
      </c>
      <c r="B64" s="228" t="s">
        <v>199</v>
      </c>
      <c r="C64" s="240" t="s">
        <v>200</v>
      </c>
      <c r="D64" s="229" t="s">
        <v>169</v>
      </c>
      <c r="E64" s="230">
        <v>11.19228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 t="s">
        <v>170</v>
      </c>
      <c r="S64" s="232" t="s">
        <v>125</v>
      </c>
      <c r="T64" s="233" t="s">
        <v>171</v>
      </c>
      <c r="U64" s="219">
        <v>0.65</v>
      </c>
      <c r="V64" s="219">
        <f>ROUND(E64*U64,2)</f>
        <v>7.27</v>
      </c>
      <c r="W64" s="219"/>
      <c r="X64" s="219" t="s">
        <v>149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4" t="s">
        <v>176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152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4" t="s">
        <v>177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152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4" t="s">
        <v>201</v>
      </c>
      <c r="D67" s="247"/>
      <c r="E67" s="248">
        <v>1.0498400000000001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152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4" t="s">
        <v>202</v>
      </c>
      <c r="D68" s="247"/>
      <c r="E68" s="248">
        <v>6.6554399999999996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152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4" t="s">
        <v>180</v>
      </c>
      <c r="D69" s="247"/>
      <c r="E69" s="248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152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4" t="s">
        <v>203</v>
      </c>
      <c r="D70" s="247"/>
      <c r="E70" s="248">
        <v>3.4870000000000001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152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2"/>
      <c r="D71" s="235"/>
      <c r="E71" s="235"/>
      <c r="F71" s="235"/>
      <c r="G71" s="235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131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27">
        <v>7</v>
      </c>
      <c r="B72" s="228" t="s">
        <v>204</v>
      </c>
      <c r="C72" s="240" t="s">
        <v>205</v>
      </c>
      <c r="D72" s="229" t="s">
        <v>169</v>
      </c>
      <c r="E72" s="230">
        <v>11.19228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2" t="s">
        <v>170</v>
      </c>
      <c r="S72" s="232" t="s">
        <v>125</v>
      </c>
      <c r="T72" s="233" t="s">
        <v>171</v>
      </c>
      <c r="U72" s="219">
        <v>1.1499999999999999</v>
      </c>
      <c r="V72" s="219">
        <f>ROUND(E72*U72,2)</f>
        <v>12.87</v>
      </c>
      <c r="W72" s="219"/>
      <c r="X72" s="219" t="s">
        <v>149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172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5" t="s">
        <v>206</v>
      </c>
      <c r="D73" s="251"/>
      <c r="E73" s="251"/>
      <c r="F73" s="251"/>
      <c r="G73" s="251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174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4" t="s">
        <v>176</v>
      </c>
      <c r="D74" s="247"/>
      <c r="E74" s="248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152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4" t="s">
        <v>177</v>
      </c>
      <c r="D75" s="247"/>
      <c r="E75" s="248"/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152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4" t="s">
        <v>201</v>
      </c>
      <c r="D76" s="247"/>
      <c r="E76" s="248">
        <v>1.0498400000000001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152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4" t="s">
        <v>202</v>
      </c>
      <c r="D77" s="247"/>
      <c r="E77" s="248">
        <v>6.6554399999999996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152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4" t="s">
        <v>180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152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4" t="s">
        <v>203</v>
      </c>
      <c r="D79" s="247"/>
      <c r="E79" s="248">
        <v>3.4870000000000001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152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2"/>
      <c r="D80" s="235"/>
      <c r="E80" s="235"/>
      <c r="F80" s="235"/>
      <c r="G80" s="235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131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7">
        <v>8</v>
      </c>
      <c r="B81" s="228" t="s">
        <v>207</v>
      </c>
      <c r="C81" s="240" t="s">
        <v>208</v>
      </c>
      <c r="D81" s="229" t="s">
        <v>169</v>
      </c>
      <c r="E81" s="230">
        <v>3.4436300000000002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1.7</v>
      </c>
      <c r="O81" s="232">
        <f>ROUND(E81*N81,2)</f>
        <v>5.85</v>
      </c>
      <c r="P81" s="232">
        <v>0</v>
      </c>
      <c r="Q81" s="232">
        <f>ROUND(E81*P81,2)</f>
        <v>0</v>
      </c>
      <c r="R81" s="232" t="s">
        <v>170</v>
      </c>
      <c r="S81" s="232" t="s">
        <v>125</v>
      </c>
      <c r="T81" s="233" t="s">
        <v>171</v>
      </c>
      <c r="U81" s="219">
        <v>1.59</v>
      </c>
      <c r="V81" s="219">
        <f>ROUND(E81*U81,2)</f>
        <v>5.48</v>
      </c>
      <c r="W81" s="219"/>
      <c r="X81" s="219" t="s">
        <v>149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172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17"/>
      <c r="B82" s="218"/>
      <c r="C82" s="255" t="s">
        <v>209</v>
      </c>
      <c r="D82" s="251"/>
      <c r="E82" s="251"/>
      <c r="F82" s="251"/>
      <c r="G82" s="251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174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36" t="str">
        <f>C82</f>
        <v>sypaninou z vhodných hornin tř. 1 - 4 nebo materiálem připraveným podél výkopu ve vzdálenosti do 3 m od jeho kraje, pro jakoukoliv hloubku výkopu a jakoukoliv míru zhutnění,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4" t="s">
        <v>176</v>
      </c>
      <c r="D83" s="247"/>
      <c r="E83" s="248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152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4" t="s">
        <v>177</v>
      </c>
      <c r="D84" s="247"/>
      <c r="E84" s="248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152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4" t="s">
        <v>191</v>
      </c>
      <c r="D85" s="247"/>
      <c r="E85" s="248">
        <v>0.34448000000000001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152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4" t="s">
        <v>192</v>
      </c>
      <c r="D86" s="247"/>
      <c r="E86" s="248">
        <v>2.1838199999999999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152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54" t="s">
        <v>180</v>
      </c>
      <c r="D87" s="247"/>
      <c r="E87" s="248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0"/>
      <c r="Z87" s="210"/>
      <c r="AA87" s="210"/>
      <c r="AB87" s="210"/>
      <c r="AC87" s="210"/>
      <c r="AD87" s="210"/>
      <c r="AE87" s="210"/>
      <c r="AF87" s="210"/>
      <c r="AG87" s="210" t="s">
        <v>152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4" t="s">
        <v>193</v>
      </c>
      <c r="D88" s="247"/>
      <c r="E88" s="248">
        <v>0.91534000000000004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152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2"/>
      <c r="D89" s="235"/>
      <c r="E89" s="235"/>
      <c r="F89" s="235"/>
      <c r="G89" s="235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131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27">
        <v>9</v>
      </c>
      <c r="B90" s="228" t="s">
        <v>210</v>
      </c>
      <c r="C90" s="240" t="s">
        <v>211</v>
      </c>
      <c r="D90" s="229" t="s">
        <v>212</v>
      </c>
      <c r="E90" s="230">
        <v>16.398250000000001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2" t="s">
        <v>170</v>
      </c>
      <c r="S90" s="232" t="s">
        <v>125</v>
      </c>
      <c r="T90" s="233" t="s">
        <v>213</v>
      </c>
      <c r="U90" s="219">
        <v>0.02</v>
      </c>
      <c r="V90" s="219">
        <f>ROUND(E90*U90,2)</f>
        <v>0.33</v>
      </c>
      <c r="W90" s="219"/>
      <c r="X90" s="219" t="s">
        <v>149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150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5" t="s">
        <v>214</v>
      </c>
      <c r="D91" s="251"/>
      <c r="E91" s="251"/>
      <c r="F91" s="251"/>
      <c r="G91" s="251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174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4" t="s">
        <v>176</v>
      </c>
      <c r="D92" s="247"/>
      <c r="E92" s="248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152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4" t="s">
        <v>177</v>
      </c>
      <c r="D93" s="247"/>
      <c r="E93" s="248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152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4" t="s">
        <v>215</v>
      </c>
      <c r="D94" s="247"/>
      <c r="E94" s="248">
        <v>1.6403799999999999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152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4" t="s">
        <v>216</v>
      </c>
      <c r="D95" s="247"/>
      <c r="E95" s="248">
        <v>10.39913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152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4" t="s">
        <v>180</v>
      </c>
      <c r="D96" s="247"/>
      <c r="E96" s="248"/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152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54" t="s">
        <v>217</v>
      </c>
      <c r="D97" s="247"/>
      <c r="E97" s="248">
        <v>4.3587499999999997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152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42"/>
      <c r="D98" s="235"/>
      <c r="E98" s="235"/>
      <c r="F98" s="235"/>
      <c r="G98" s="235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131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 x14ac:dyDescent="0.2">
      <c r="A99" s="227">
        <v>10</v>
      </c>
      <c r="B99" s="228" t="s">
        <v>218</v>
      </c>
      <c r="C99" s="240" t="s">
        <v>219</v>
      </c>
      <c r="D99" s="229" t="s">
        <v>212</v>
      </c>
      <c r="E99" s="230">
        <v>16.398250000000001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2" t="s">
        <v>220</v>
      </c>
      <c r="S99" s="232" t="s">
        <v>125</v>
      </c>
      <c r="T99" s="233" t="s">
        <v>171</v>
      </c>
      <c r="U99" s="219">
        <v>0.09</v>
      </c>
      <c r="V99" s="219">
        <f>ROUND(E99*U99,2)</f>
        <v>1.48</v>
      </c>
      <c r="W99" s="219"/>
      <c r="X99" s="219" t="s">
        <v>149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5" t="s">
        <v>221</v>
      </c>
      <c r="D100" s="251"/>
      <c r="E100" s="251"/>
      <c r="F100" s="251"/>
      <c r="G100" s="251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174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4" t="s">
        <v>176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152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4" t="s">
        <v>177</v>
      </c>
      <c r="D102" s="247"/>
      <c r="E102" s="248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152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4" t="s">
        <v>215</v>
      </c>
      <c r="D103" s="247"/>
      <c r="E103" s="248">
        <v>1.6403799999999999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152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4" t="s">
        <v>216</v>
      </c>
      <c r="D104" s="247"/>
      <c r="E104" s="248">
        <v>10.39913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152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4" t="s">
        <v>180</v>
      </c>
      <c r="D105" s="247"/>
      <c r="E105" s="248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152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4" t="s">
        <v>217</v>
      </c>
      <c r="D106" s="247"/>
      <c r="E106" s="248">
        <v>4.3587499999999997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152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2"/>
      <c r="D107" s="235"/>
      <c r="E107" s="235"/>
      <c r="F107" s="235"/>
      <c r="G107" s="235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131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27">
        <v>11</v>
      </c>
      <c r="B108" s="228" t="s">
        <v>222</v>
      </c>
      <c r="C108" s="240" t="s">
        <v>223</v>
      </c>
      <c r="D108" s="229" t="s">
        <v>169</v>
      </c>
      <c r="E108" s="230">
        <v>3.4436300000000002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2" t="s">
        <v>170</v>
      </c>
      <c r="S108" s="232" t="s">
        <v>125</v>
      </c>
      <c r="T108" s="233" t="s">
        <v>171</v>
      </c>
      <c r="U108" s="219">
        <v>0</v>
      </c>
      <c r="V108" s="219">
        <f>ROUND(E108*U108,2)</f>
        <v>0</v>
      </c>
      <c r="W108" s="219"/>
      <c r="X108" s="219" t="s">
        <v>149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150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4" t="s">
        <v>176</v>
      </c>
      <c r="D109" s="247"/>
      <c r="E109" s="248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152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4" t="s">
        <v>177</v>
      </c>
      <c r="D110" s="247"/>
      <c r="E110" s="248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152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4" t="s">
        <v>191</v>
      </c>
      <c r="D111" s="247"/>
      <c r="E111" s="248">
        <v>0.34448000000000001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152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4" t="s">
        <v>192</v>
      </c>
      <c r="D112" s="247"/>
      <c r="E112" s="248">
        <v>2.1838199999999999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4" t="s">
        <v>180</v>
      </c>
      <c r="D113" s="247"/>
      <c r="E113" s="248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152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4" t="s">
        <v>193</v>
      </c>
      <c r="D114" s="247"/>
      <c r="E114" s="248">
        <v>0.91534000000000004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152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42"/>
      <c r="D115" s="235"/>
      <c r="E115" s="235"/>
      <c r="F115" s="235"/>
      <c r="G115" s="235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131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x14ac:dyDescent="0.2">
      <c r="A116" s="221" t="s">
        <v>120</v>
      </c>
      <c r="B116" s="222" t="s">
        <v>58</v>
      </c>
      <c r="C116" s="239" t="s">
        <v>59</v>
      </c>
      <c r="D116" s="223"/>
      <c r="E116" s="224"/>
      <c r="F116" s="225"/>
      <c r="G116" s="225">
        <f>SUMIF(AG117:AG151,"&lt;&gt;NOR",G117:G151)</f>
        <v>0</v>
      </c>
      <c r="H116" s="225"/>
      <c r="I116" s="225">
        <f>SUM(I117:I151)</f>
        <v>0</v>
      </c>
      <c r="J116" s="225"/>
      <c r="K116" s="225">
        <f>SUM(K117:K151)</f>
        <v>0</v>
      </c>
      <c r="L116" s="225"/>
      <c r="M116" s="225">
        <f>SUM(M117:M151)</f>
        <v>0</v>
      </c>
      <c r="N116" s="225"/>
      <c r="O116" s="225">
        <f>SUM(O117:O151)</f>
        <v>2.73</v>
      </c>
      <c r="P116" s="225"/>
      <c r="Q116" s="225">
        <f>SUM(Q117:Q151)</f>
        <v>0</v>
      </c>
      <c r="R116" s="225"/>
      <c r="S116" s="225"/>
      <c r="T116" s="226"/>
      <c r="U116" s="220"/>
      <c r="V116" s="220">
        <f>SUM(V117:V151)</f>
        <v>10.889999999999999</v>
      </c>
      <c r="W116" s="220"/>
      <c r="X116" s="220"/>
      <c r="AG116" t="s">
        <v>121</v>
      </c>
    </row>
    <row r="117" spans="1:60" outlineLevel="1" x14ac:dyDescent="0.2">
      <c r="A117" s="227">
        <v>12</v>
      </c>
      <c r="B117" s="228" t="s">
        <v>224</v>
      </c>
      <c r="C117" s="240" t="s">
        <v>225</v>
      </c>
      <c r="D117" s="229" t="s">
        <v>169</v>
      </c>
      <c r="E117" s="230">
        <v>0.9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2.5249999999999999</v>
      </c>
      <c r="O117" s="232">
        <f>ROUND(E117*N117,2)</f>
        <v>2.27</v>
      </c>
      <c r="P117" s="232">
        <v>0</v>
      </c>
      <c r="Q117" s="232">
        <f>ROUND(E117*P117,2)</f>
        <v>0</v>
      </c>
      <c r="R117" s="232" t="s">
        <v>226</v>
      </c>
      <c r="S117" s="232" t="s">
        <v>125</v>
      </c>
      <c r="T117" s="233" t="s">
        <v>171</v>
      </c>
      <c r="U117" s="219">
        <v>0.48</v>
      </c>
      <c r="V117" s="219">
        <f>ROUND(E117*U117,2)</f>
        <v>0.43</v>
      </c>
      <c r="W117" s="219"/>
      <c r="X117" s="219" t="s">
        <v>149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150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5" t="s">
        <v>227</v>
      </c>
      <c r="D118" s="251"/>
      <c r="E118" s="251"/>
      <c r="F118" s="251"/>
      <c r="G118" s="251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174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4" t="s">
        <v>228</v>
      </c>
      <c r="D119" s="247"/>
      <c r="E119" s="248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152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4" t="s">
        <v>229</v>
      </c>
      <c r="D120" s="247"/>
      <c r="E120" s="248">
        <v>0.9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152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2"/>
      <c r="D121" s="235"/>
      <c r="E121" s="235"/>
      <c r="F121" s="235"/>
      <c r="G121" s="235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131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7">
        <v>13</v>
      </c>
      <c r="B122" s="228" t="s">
        <v>230</v>
      </c>
      <c r="C122" s="240" t="s">
        <v>231</v>
      </c>
      <c r="D122" s="229" t="s">
        <v>212</v>
      </c>
      <c r="E122" s="230">
        <v>4.8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32">
        <v>3.9199999999999999E-2</v>
      </c>
      <c r="O122" s="232">
        <f>ROUND(E122*N122,2)</f>
        <v>0.19</v>
      </c>
      <c r="P122" s="232">
        <v>0</v>
      </c>
      <c r="Q122" s="232">
        <f>ROUND(E122*P122,2)</f>
        <v>0</v>
      </c>
      <c r="R122" s="232" t="s">
        <v>226</v>
      </c>
      <c r="S122" s="232" t="s">
        <v>125</v>
      </c>
      <c r="T122" s="233" t="s">
        <v>171</v>
      </c>
      <c r="U122" s="219">
        <v>1.05</v>
      </c>
      <c r="V122" s="219">
        <f>ROUND(E122*U122,2)</f>
        <v>5.04</v>
      </c>
      <c r="W122" s="219"/>
      <c r="X122" s="219" t="s">
        <v>149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150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1" x14ac:dyDescent="0.2">
      <c r="A123" s="217"/>
      <c r="B123" s="218"/>
      <c r="C123" s="255" t="s">
        <v>232</v>
      </c>
      <c r="D123" s="251"/>
      <c r="E123" s="251"/>
      <c r="F123" s="251"/>
      <c r="G123" s="251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174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36" t="str">
        <f>C123</f>
        <v>bednění svislé nebo šikmé (odkloněné), půdorysně přímé nebo zalomené, stěn základových patek ve volných nebo zapažených jámách, rýhách, šachtách, včetně případných vzpěr,</v>
      </c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4" t="s">
        <v>228</v>
      </c>
      <c r="D124" s="247"/>
      <c r="E124" s="248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152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4" t="s">
        <v>233</v>
      </c>
      <c r="D125" s="247"/>
      <c r="E125" s="248">
        <v>4.8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152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2"/>
      <c r="D126" s="235"/>
      <c r="E126" s="235"/>
      <c r="F126" s="235"/>
      <c r="G126" s="235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131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27">
        <v>14</v>
      </c>
      <c r="B127" s="228" t="s">
        <v>234</v>
      </c>
      <c r="C127" s="240" t="s">
        <v>235</v>
      </c>
      <c r="D127" s="229" t="s">
        <v>212</v>
      </c>
      <c r="E127" s="230">
        <v>4.8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2" t="s">
        <v>226</v>
      </c>
      <c r="S127" s="232" t="s">
        <v>125</v>
      </c>
      <c r="T127" s="233" t="s">
        <v>171</v>
      </c>
      <c r="U127" s="219">
        <v>0.32</v>
      </c>
      <c r="V127" s="219">
        <f>ROUND(E127*U127,2)</f>
        <v>1.54</v>
      </c>
      <c r="W127" s="219"/>
      <c r="X127" s="219" t="s">
        <v>149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150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22.5" outlineLevel="1" x14ac:dyDescent="0.2">
      <c r="A128" s="217"/>
      <c r="B128" s="218"/>
      <c r="C128" s="255" t="s">
        <v>232</v>
      </c>
      <c r="D128" s="251"/>
      <c r="E128" s="251"/>
      <c r="F128" s="251"/>
      <c r="G128" s="251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174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36" t="str">
        <f>C128</f>
        <v>bednění svislé nebo šikmé (odkloněné), půdorysně přímé nebo zalomené, stěn základových patek ve volných nebo zapažených jámách, rýhách, šachtách, včetně případných vzpěr,</v>
      </c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6" t="s">
        <v>236</v>
      </c>
      <c r="D129" s="252"/>
      <c r="E129" s="252"/>
      <c r="F129" s="252"/>
      <c r="G129" s="252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130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4" t="s">
        <v>228</v>
      </c>
      <c r="D130" s="247"/>
      <c r="E130" s="248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152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4" t="s">
        <v>233</v>
      </c>
      <c r="D131" s="247"/>
      <c r="E131" s="248">
        <v>4.8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152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2"/>
      <c r="D132" s="235"/>
      <c r="E132" s="235"/>
      <c r="F132" s="235"/>
      <c r="G132" s="235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131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22.5" outlineLevel="1" x14ac:dyDescent="0.2">
      <c r="A133" s="227">
        <v>15</v>
      </c>
      <c r="B133" s="228" t="s">
        <v>237</v>
      </c>
      <c r="C133" s="240" t="s">
        <v>238</v>
      </c>
      <c r="D133" s="229" t="s">
        <v>239</v>
      </c>
      <c r="E133" s="230">
        <v>2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32">
        <v>9.4199999999999996E-3</v>
      </c>
      <c r="O133" s="232">
        <f>ROUND(E133*N133,2)</f>
        <v>0.02</v>
      </c>
      <c r="P133" s="232">
        <v>0</v>
      </c>
      <c r="Q133" s="232">
        <f>ROUND(E133*P133,2)</f>
        <v>0</v>
      </c>
      <c r="R133" s="232" t="s">
        <v>240</v>
      </c>
      <c r="S133" s="232" t="s">
        <v>125</v>
      </c>
      <c r="T133" s="233" t="s">
        <v>171</v>
      </c>
      <c r="U133" s="219">
        <v>0.9</v>
      </c>
      <c r="V133" s="219">
        <f>ROUND(E133*U133,2)</f>
        <v>1.8</v>
      </c>
      <c r="W133" s="219"/>
      <c r="X133" s="219" t="s">
        <v>149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150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5" t="s">
        <v>241</v>
      </c>
      <c r="D134" s="251"/>
      <c r="E134" s="251"/>
      <c r="F134" s="251"/>
      <c r="G134" s="251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174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4" t="s">
        <v>228</v>
      </c>
      <c r="D135" s="247"/>
      <c r="E135" s="248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152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4" t="s">
        <v>242</v>
      </c>
      <c r="D136" s="247"/>
      <c r="E136" s="248">
        <v>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152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42"/>
      <c r="D137" s="235"/>
      <c r="E137" s="235"/>
      <c r="F137" s="235"/>
      <c r="G137" s="235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131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27">
        <v>16</v>
      </c>
      <c r="B138" s="228" t="s">
        <v>243</v>
      </c>
      <c r="C138" s="240" t="s">
        <v>244</v>
      </c>
      <c r="D138" s="229" t="s">
        <v>245</v>
      </c>
      <c r="E138" s="230">
        <v>7.1999999999999995E-2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32">
        <v>1.0211600000000001</v>
      </c>
      <c r="O138" s="232">
        <f>ROUND(E138*N138,2)</f>
        <v>7.0000000000000007E-2</v>
      </c>
      <c r="P138" s="232">
        <v>0</v>
      </c>
      <c r="Q138" s="232">
        <f>ROUND(E138*P138,2)</f>
        <v>0</v>
      </c>
      <c r="R138" s="232" t="s">
        <v>226</v>
      </c>
      <c r="S138" s="232" t="s">
        <v>125</v>
      </c>
      <c r="T138" s="233" t="s">
        <v>171</v>
      </c>
      <c r="U138" s="219">
        <v>23.53</v>
      </c>
      <c r="V138" s="219">
        <f>ROUND(E138*U138,2)</f>
        <v>1.69</v>
      </c>
      <c r="W138" s="219"/>
      <c r="X138" s="219" t="s">
        <v>149</v>
      </c>
      <c r="Y138" s="210"/>
      <c r="Z138" s="210"/>
      <c r="AA138" s="210"/>
      <c r="AB138" s="210"/>
      <c r="AC138" s="210"/>
      <c r="AD138" s="210"/>
      <c r="AE138" s="210"/>
      <c r="AF138" s="210"/>
      <c r="AG138" s="210" t="s">
        <v>150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5" t="s">
        <v>246</v>
      </c>
      <c r="D139" s="251"/>
      <c r="E139" s="251"/>
      <c r="F139" s="251"/>
      <c r="G139" s="251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174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4" t="s">
        <v>228</v>
      </c>
      <c r="D140" s="247"/>
      <c r="E140" s="248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152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4" t="s">
        <v>247</v>
      </c>
      <c r="D141" s="247"/>
      <c r="E141" s="248">
        <v>7.1999999999999995E-2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152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2"/>
      <c r="D142" s="235"/>
      <c r="E142" s="235"/>
      <c r="F142" s="235"/>
      <c r="G142" s="235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131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33.75" outlineLevel="1" x14ac:dyDescent="0.2">
      <c r="A143" s="227">
        <v>17</v>
      </c>
      <c r="B143" s="228" t="s">
        <v>248</v>
      </c>
      <c r="C143" s="240" t="s">
        <v>249</v>
      </c>
      <c r="D143" s="229" t="s">
        <v>212</v>
      </c>
      <c r="E143" s="230">
        <v>0.32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32">
        <v>0.24928</v>
      </c>
      <c r="O143" s="232">
        <f>ROUND(E143*N143,2)</f>
        <v>0.08</v>
      </c>
      <c r="P143" s="232">
        <v>0</v>
      </c>
      <c r="Q143" s="232">
        <f>ROUND(E143*P143,2)</f>
        <v>0</v>
      </c>
      <c r="R143" s="232" t="s">
        <v>250</v>
      </c>
      <c r="S143" s="232" t="s">
        <v>125</v>
      </c>
      <c r="T143" s="233" t="s">
        <v>171</v>
      </c>
      <c r="U143" s="219">
        <v>0.39</v>
      </c>
      <c r="V143" s="219">
        <f>ROUND(E143*U143,2)</f>
        <v>0.12</v>
      </c>
      <c r="W143" s="219"/>
      <c r="X143" s="219" t="s">
        <v>149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150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17"/>
      <c r="B144" s="218"/>
      <c r="C144" s="255" t="s">
        <v>251</v>
      </c>
      <c r="D144" s="251"/>
      <c r="E144" s="251"/>
      <c r="F144" s="251"/>
      <c r="G144" s="251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174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36" t="str">
        <f>C144</f>
        <v>komunikací pro pěší do velikosti dlaždic 0,25 m2 s provedením lože do tl. 30 mm, s vyplněním spár a se smetením přebytečného materiálu na vzdálenost do 3 m</v>
      </c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4" t="s">
        <v>228</v>
      </c>
      <c r="D145" s="247"/>
      <c r="E145" s="248"/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152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4" t="s">
        <v>252</v>
      </c>
      <c r="D146" s="247"/>
      <c r="E146" s="248">
        <v>0.32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152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2"/>
      <c r="D147" s="235"/>
      <c r="E147" s="235"/>
      <c r="F147" s="235"/>
      <c r="G147" s="235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131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27">
        <v>18</v>
      </c>
      <c r="B148" s="228" t="s">
        <v>253</v>
      </c>
      <c r="C148" s="240" t="s">
        <v>254</v>
      </c>
      <c r="D148" s="229" t="s">
        <v>169</v>
      </c>
      <c r="E148" s="230">
        <v>0.04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32">
        <v>2.5249999999999999</v>
      </c>
      <c r="O148" s="232">
        <f>ROUND(E148*N148,2)</f>
        <v>0.1</v>
      </c>
      <c r="P148" s="232">
        <v>0</v>
      </c>
      <c r="Q148" s="232">
        <f>ROUND(E148*P148,2)</f>
        <v>0</v>
      </c>
      <c r="R148" s="232"/>
      <c r="S148" s="232" t="s">
        <v>143</v>
      </c>
      <c r="T148" s="233" t="s">
        <v>126</v>
      </c>
      <c r="U148" s="219">
        <v>6.75</v>
      </c>
      <c r="V148" s="219">
        <f>ROUND(E148*U148,2)</f>
        <v>0.27</v>
      </c>
      <c r="W148" s="219"/>
      <c r="X148" s="219" t="s">
        <v>149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150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4" t="s">
        <v>228</v>
      </c>
      <c r="D149" s="247"/>
      <c r="E149" s="248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152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4" t="s">
        <v>255</v>
      </c>
      <c r="D150" s="247"/>
      <c r="E150" s="248">
        <v>0.04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152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2"/>
      <c r="D151" s="235"/>
      <c r="E151" s="235"/>
      <c r="F151" s="235"/>
      <c r="G151" s="235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131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221" t="s">
        <v>120</v>
      </c>
      <c r="B152" s="222" t="s">
        <v>60</v>
      </c>
      <c r="C152" s="239" t="s">
        <v>61</v>
      </c>
      <c r="D152" s="223"/>
      <c r="E152" s="224"/>
      <c r="F152" s="225"/>
      <c r="G152" s="225">
        <f>SUMIF(AG153:AG191,"&lt;&gt;NOR",G153:G191)</f>
        <v>0</v>
      </c>
      <c r="H152" s="225"/>
      <c r="I152" s="225">
        <f>SUM(I153:I191)</f>
        <v>0</v>
      </c>
      <c r="J152" s="225"/>
      <c r="K152" s="225">
        <f>SUM(K153:K191)</f>
        <v>0</v>
      </c>
      <c r="L152" s="225"/>
      <c r="M152" s="225">
        <f>SUM(M153:M191)</f>
        <v>0</v>
      </c>
      <c r="N152" s="225"/>
      <c r="O152" s="225">
        <f>SUM(O153:O191)</f>
        <v>23.37</v>
      </c>
      <c r="P152" s="225"/>
      <c r="Q152" s="225">
        <f>SUM(Q153:Q191)</f>
        <v>0</v>
      </c>
      <c r="R152" s="225"/>
      <c r="S152" s="225"/>
      <c r="T152" s="226"/>
      <c r="U152" s="220"/>
      <c r="V152" s="220">
        <f>SUM(V153:V191)</f>
        <v>7.37</v>
      </c>
      <c r="W152" s="220"/>
      <c r="X152" s="220"/>
      <c r="AG152" t="s">
        <v>121</v>
      </c>
    </row>
    <row r="153" spans="1:60" ht="22.5" outlineLevel="1" x14ac:dyDescent="0.2">
      <c r="A153" s="227">
        <v>19</v>
      </c>
      <c r="B153" s="228" t="s">
        <v>256</v>
      </c>
      <c r="C153" s="240" t="s">
        <v>257</v>
      </c>
      <c r="D153" s="229" t="s">
        <v>212</v>
      </c>
      <c r="E153" s="230">
        <v>4.3587499999999997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0.378</v>
      </c>
      <c r="O153" s="232">
        <f>ROUND(E153*N153,2)</f>
        <v>1.65</v>
      </c>
      <c r="P153" s="232">
        <v>0</v>
      </c>
      <c r="Q153" s="232">
        <f>ROUND(E153*P153,2)</f>
        <v>0</v>
      </c>
      <c r="R153" s="232" t="s">
        <v>250</v>
      </c>
      <c r="S153" s="232" t="s">
        <v>125</v>
      </c>
      <c r="T153" s="233" t="s">
        <v>171</v>
      </c>
      <c r="U153" s="219">
        <v>0.03</v>
      </c>
      <c r="V153" s="219">
        <f>ROUND(E153*U153,2)</f>
        <v>0.13</v>
      </c>
      <c r="W153" s="219"/>
      <c r="X153" s="219" t="s">
        <v>149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150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4" t="s">
        <v>176</v>
      </c>
      <c r="D154" s="247"/>
      <c r="E154" s="248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152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4" t="s">
        <v>180</v>
      </c>
      <c r="D155" s="247"/>
      <c r="E155" s="248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152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4" t="s">
        <v>217</v>
      </c>
      <c r="D156" s="247"/>
      <c r="E156" s="248">
        <v>4.3587499999999997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152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42"/>
      <c r="D157" s="235"/>
      <c r="E157" s="235"/>
      <c r="F157" s="235"/>
      <c r="G157" s="235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131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27">
        <v>20</v>
      </c>
      <c r="B158" s="228" t="s">
        <v>258</v>
      </c>
      <c r="C158" s="240" t="s">
        <v>259</v>
      </c>
      <c r="D158" s="229" t="s">
        <v>169</v>
      </c>
      <c r="E158" s="230">
        <v>12.0395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32">
        <v>1.6867000000000001</v>
      </c>
      <c r="O158" s="232">
        <f>ROUND(E158*N158,2)</f>
        <v>20.309999999999999</v>
      </c>
      <c r="P158" s="232">
        <v>0</v>
      </c>
      <c r="Q158" s="232">
        <f>ROUND(E158*P158,2)</f>
        <v>0</v>
      </c>
      <c r="R158" s="232" t="s">
        <v>250</v>
      </c>
      <c r="S158" s="232" t="s">
        <v>125</v>
      </c>
      <c r="T158" s="233" t="s">
        <v>171</v>
      </c>
      <c r="U158" s="219">
        <v>0.16</v>
      </c>
      <c r="V158" s="219">
        <f>ROUND(E158*U158,2)</f>
        <v>1.93</v>
      </c>
      <c r="W158" s="219"/>
      <c r="X158" s="219" t="s">
        <v>149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150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5" t="s">
        <v>260</v>
      </c>
      <c r="D159" s="251"/>
      <c r="E159" s="251"/>
      <c r="F159" s="251"/>
      <c r="G159" s="251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174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4" t="s">
        <v>176</v>
      </c>
      <c r="D160" s="247"/>
      <c r="E160" s="248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4" t="s">
        <v>177</v>
      </c>
      <c r="D161" s="247"/>
      <c r="E161" s="248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152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4" t="s">
        <v>215</v>
      </c>
      <c r="D162" s="247"/>
      <c r="E162" s="248">
        <v>1.6403799999999999</v>
      </c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152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4" t="s">
        <v>216</v>
      </c>
      <c r="D163" s="247"/>
      <c r="E163" s="248">
        <v>10.39913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152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2"/>
      <c r="D164" s="235"/>
      <c r="E164" s="235"/>
      <c r="F164" s="235"/>
      <c r="G164" s="235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131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27">
        <v>21</v>
      </c>
      <c r="B165" s="228" t="s">
        <v>261</v>
      </c>
      <c r="C165" s="240" t="s">
        <v>262</v>
      </c>
      <c r="D165" s="229" t="s">
        <v>212</v>
      </c>
      <c r="E165" s="230">
        <v>12.0395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32">
        <v>7.596E-2</v>
      </c>
      <c r="O165" s="232">
        <f>ROUND(E165*N165,2)</f>
        <v>0.91</v>
      </c>
      <c r="P165" s="232">
        <v>0</v>
      </c>
      <c r="Q165" s="232">
        <f>ROUND(E165*P165,2)</f>
        <v>0</v>
      </c>
      <c r="R165" s="232" t="s">
        <v>250</v>
      </c>
      <c r="S165" s="232" t="s">
        <v>125</v>
      </c>
      <c r="T165" s="233" t="s">
        <v>171</v>
      </c>
      <c r="U165" s="219">
        <v>0.08</v>
      </c>
      <c r="V165" s="219">
        <f>ROUND(E165*U165,2)</f>
        <v>0.96</v>
      </c>
      <c r="W165" s="219"/>
      <c r="X165" s="219" t="s">
        <v>149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150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4" t="s">
        <v>176</v>
      </c>
      <c r="D166" s="247"/>
      <c r="E166" s="248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152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4" t="s">
        <v>177</v>
      </c>
      <c r="D167" s="247"/>
      <c r="E167" s="248"/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152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54" t="s">
        <v>215</v>
      </c>
      <c r="D168" s="247"/>
      <c r="E168" s="248">
        <v>1.6403799999999999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152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54" t="s">
        <v>216</v>
      </c>
      <c r="D169" s="247"/>
      <c r="E169" s="248">
        <v>10.39913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152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2"/>
      <c r="D170" s="235"/>
      <c r="E170" s="235"/>
      <c r="F170" s="235"/>
      <c r="G170" s="235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131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22.5" outlineLevel="1" x14ac:dyDescent="0.2">
      <c r="A171" s="227">
        <v>22</v>
      </c>
      <c r="B171" s="228" t="s">
        <v>263</v>
      </c>
      <c r="C171" s="240" t="s">
        <v>264</v>
      </c>
      <c r="D171" s="229" t="s">
        <v>212</v>
      </c>
      <c r="E171" s="230">
        <v>12.0395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32">
        <v>7.1000000000000002E-4</v>
      </c>
      <c r="O171" s="232">
        <f>ROUND(E171*N171,2)</f>
        <v>0.01</v>
      </c>
      <c r="P171" s="232">
        <v>0</v>
      </c>
      <c r="Q171" s="232">
        <f>ROUND(E171*P171,2)</f>
        <v>0</v>
      </c>
      <c r="R171" s="232" t="s">
        <v>250</v>
      </c>
      <c r="S171" s="232" t="s">
        <v>125</v>
      </c>
      <c r="T171" s="233" t="s">
        <v>171</v>
      </c>
      <c r="U171" s="219">
        <v>2E-3</v>
      </c>
      <c r="V171" s="219">
        <f>ROUND(E171*U171,2)</f>
        <v>0.02</v>
      </c>
      <c r="W171" s="219"/>
      <c r="X171" s="219" t="s">
        <v>149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150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4" t="s">
        <v>176</v>
      </c>
      <c r="D172" s="247"/>
      <c r="E172" s="248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152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4" t="s">
        <v>177</v>
      </c>
      <c r="D173" s="247"/>
      <c r="E173" s="248"/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152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4" t="s">
        <v>215</v>
      </c>
      <c r="D174" s="247"/>
      <c r="E174" s="248">
        <v>1.6403799999999999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152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4" t="s">
        <v>216</v>
      </c>
      <c r="D175" s="247"/>
      <c r="E175" s="248">
        <v>10.39913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152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2"/>
      <c r="D176" s="235"/>
      <c r="E176" s="235"/>
      <c r="F176" s="235"/>
      <c r="G176" s="235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131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27">
        <v>23</v>
      </c>
      <c r="B177" s="228" t="s">
        <v>265</v>
      </c>
      <c r="C177" s="240" t="s">
        <v>266</v>
      </c>
      <c r="D177" s="229" t="s">
        <v>212</v>
      </c>
      <c r="E177" s="230">
        <v>4.3587499999999997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2">
        <v>7.3899999999999993E-2</v>
      </c>
      <c r="O177" s="232">
        <f>ROUND(E177*N177,2)</f>
        <v>0.32</v>
      </c>
      <c r="P177" s="232">
        <v>0</v>
      </c>
      <c r="Q177" s="232">
        <f>ROUND(E177*P177,2)</f>
        <v>0</v>
      </c>
      <c r="R177" s="232" t="s">
        <v>250</v>
      </c>
      <c r="S177" s="232" t="s">
        <v>125</v>
      </c>
      <c r="T177" s="233" t="s">
        <v>171</v>
      </c>
      <c r="U177" s="219">
        <v>0.45</v>
      </c>
      <c r="V177" s="219">
        <f>ROUND(E177*U177,2)</f>
        <v>1.96</v>
      </c>
      <c r="W177" s="219"/>
      <c r="X177" s="219" t="s">
        <v>149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172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ht="22.5" outlineLevel="1" x14ac:dyDescent="0.2">
      <c r="A178" s="217"/>
      <c r="B178" s="218"/>
      <c r="C178" s="255" t="s">
        <v>267</v>
      </c>
      <c r="D178" s="251"/>
      <c r="E178" s="251"/>
      <c r="F178" s="251"/>
      <c r="G178" s="251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174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36" t="str">
        <f>C178</f>
        <v>s provedením lože z kameniva drceného, s vyplněním spár, s dvojitým hutněním a se smetením přebytečného materiálu na krajnici. S dodáním hmot pro lože a výplň spár.</v>
      </c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4" t="s">
        <v>176</v>
      </c>
      <c r="D179" s="247"/>
      <c r="E179" s="248"/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152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54" t="s">
        <v>180</v>
      </c>
      <c r="D180" s="247"/>
      <c r="E180" s="248"/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152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54" t="s">
        <v>217</v>
      </c>
      <c r="D181" s="247"/>
      <c r="E181" s="248">
        <v>4.3587499999999997</v>
      </c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152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42"/>
      <c r="D182" s="235"/>
      <c r="E182" s="235"/>
      <c r="F182" s="235"/>
      <c r="G182" s="235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131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27">
        <v>24</v>
      </c>
      <c r="B183" s="228" t="s">
        <v>268</v>
      </c>
      <c r="C183" s="240" t="s">
        <v>269</v>
      </c>
      <c r="D183" s="229" t="s">
        <v>270</v>
      </c>
      <c r="E183" s="230">
        <v>47.3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32">
        <v>3.5999999999999999E-3</v>
      </c>
      <c r="O183" s="232">
        <f>ROUND(E183*N183,2)</f>
        <v>0.17</v>
      </c>
      <c r="P183" s="232">
        <v>0</v>
      </c>
      <c r="Q183" s="232">
        <f>ROUND(E183*P183,2)</f>
        <v>0</v>
      </c>
      <c r="R183" s="232" t="s">
        <v>250</v>
      </c>
      <c r="S183" s="232" t="s">
        <v>125</v>
      </c>
      <c r="T183" s="233" t="s">
        <v>171</v>
      </c>
      <c r="U183" s="219">
        <v>0.05</v>
      </c>
      <c r="V183" s="219">
        <f>ROUND(E183*U183,2)</f>
        <v>2.37</v>
      </c>
      <c r="W183" s="219"/>
      <c r="X183" s="219" t="s">
        <v>149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150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5" t="s">
        <v>271</v>
      </c>
      <c r="D184" s="251"/>
      <c r="E184" s="251"/>
      <c r="F184" s="251"/>
      <c r="G184" s="251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174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4" t="s">
        <v>176</v>
      </c>
      <c r="D185" s="247"/>
      <c r="E185" s="248"/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152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54" t="s">
        <v>177</v>
      </c>
      <c r="D186" s="247"/>
      <c r="E186" s="248"/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152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4" t="s">
        <v>272</v>
      </c>
      <c r="D187" s="247"/>
      <c r="E187" s="248">
        <v>44</v>
      </c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152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4" t="s">
        <v>176</v>
      </c>
      <c r="D188" s="247"/>
      <c r="E188" s="248"/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152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54" t="s">
        <v>177</v>
      </c>
      <c r="D189" s="247"/>
      <c r="E189" s="248"/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152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4" t="s">
        <v>273</v>
      </c>
      <c r="D190" s="247"/>
      <c r="E190" s="248">
        <v>3.3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152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2"/>
      <c r="D191" s="235"/>
      <c r="E191" s="235"/>
      <c r="F191" s="235"/>
      <c r="G191" s="235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131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x14ac:dyDescent="0.2">
      <c r="A192" s="221" t="s">
        <v>120</v>
      </c>
      <c r="B192" s="222" t="s">
        <v>62</v>
      </c>
      <c r="C192" s="239" t="s">
        <v>63</v>
      </c>
      <c r="D192" s="223"/>
      <c r="E192" s="224"/>
      <c r="F192" s="225"/>
      <c r="G192" s="225">
        <f>SUMIF(AG193:AG211,"&lt;&gt;NOR",G193:G211)</f>
        <v>0</v>
      </c>
      <c r="H192" s="225"/>
      <c r="I192" s="225">
        <f>SUM(I193:I211)</f>
        <v>0</v>
      </c>
      <c r="J192" s="225"/>
      <c r="K192" s="225">
        <f>SUM(K193:K211)</f>
        <v>0</v>
      </c>
      <c r="L192" s="225"/>
      <c r="M192" s="225">
        <f>SUM(M193:M211)</f>
        <v>0</v>
      </c>
      <c r="N192" s="225"/>
      <c r="O192" s="225">
        <f>SUM(O193:O211)</f>
        <v>1.53</v>
      </c>
      <c r="P192" s="225"/>
      <c r="Q192" s="225">
        <f>SUM(Q193:Q211)</f>
        <v>0</v>
      </c>
      <c r="R192" s="225"/>
      <c r="S192" s="225"/>
      <c r="T192" s="226"/>
      <c r="U192" s="220"/>
      <c r="V192" s="220">
        <f>SUM(V193:V211)</f>
        <v>4.6399999999999997</v>
      </c>
      <c r="W192" s="220"/>
      <c r="X192" s="220"/>
      <c r="AG192" t="s">
        <v>121</v>
      </c>
    </row>
    <row r="193" spans="1:60" ht="22.5" outlineLevel="1" x14ac:dyDescent="0.2">
      <c r="A193" s="227">
        <v>25</v>
      </c>
      <c r="B193" s="228" t="s">
        <v>274</v>
      </c>
      <c r="C193" s="240" t="s">
        <v>275</v>
      </c>
      <c r="D193" s="229" t="s">
        <v>270</v>
      </c>
      <c r="E193" s="230">
        <v>5</v>
      </c>
      <c r="F193" s="231"/>
      <c r="G193" s="232">
        <f>ROUND(E193*F193,2)</f>
        <v>0</v>
      </c>
      <c r="H193" s="231"/>
      <c r="I193" s="232">
        <f>ROUND(E193*H193,2)</f>
        <v>0</v>
      </c>
      <c r="J193" s="231"/>
      <c r="K193" s="232">
        <f>ROUND(E193*J193,2)</f>
        <v>0</v>
      </c>
      <c r="L193" s="232">
        <v>21</v>
      </c>
      <c r="M193" s="232">
        <f>G193*(1+L193/100)</f>
        <v>0</v>
      </c>
      <c r="N193" s="232">
        <v>0.14874000000000001</v>
      </c>
      <c r="O193" s="232">
        <f>ROUND(E193*N193,2)</f>
        <v>0.74</v>
      </c>
      <c r="P193" s="232">
        <v>0</v>
      </c>
      <c r="Q193" s="232">
        <f>ROUND(E193*P193,2)</f>
        <v>0</v>
      </c>
      <c r="R193" s="232" t="s">
        <v>250</v>
      </c>
      <c r="S193" s="232" t="s">
        <v>125</v>
      </c>
      <c r="T193" s="233" t="s">
        <v>171</v>
      </c>
      <c r="U193" s="219">
        <v>0.27</v>
      </c>
      <c r="V193" s="219">
        <f>ROUND(E193*U193,2)</f>
        <v>1.35</v>
      </c>
      <c r="W193" s="219"/>
      <c r="X193" s="219" t="s">
        <v>149</v>
      </c>
      <c r="Y193" s="210"/>
      <c r="Z193" s="210"/>
      <c r="AA193" s="210"/>
      <c r="AB193" s="210"/>
      <c r="AC193" s="210"/>
      <c r="AD193" s="210"/>
      <c r="AE193" s="210"/>
      <c r="AF193" s="210"/>
      <c r="AG193" s="210" t="s">
        <v>150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55" t="s">
        <v>276</v>
      </c>
      <c r="D194" s="251"/>
      <c r="E194" s="251"/>
      <c r="F194" s="251"/>
      <c r="G194" s="251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174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54" t="s">
        <v>277</v>
      </c>
      <c r="D195" s="247"/>
      <c r="E195" s="248"/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152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54" t="s">
        <v>60</v>
      </c>
      <c r="D196" s="247"/>
      <c r="E196" s="248">
        <v>5</v>
      </c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152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42"/>
      <c r="D197" s="235"/>
      <c r="E197" s="235"/>
      <c r="F197" s="235"/>
      <c r="G197" s="235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131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27">
        <v>26</v>
      </c>
      <c r="B198" s="228" t="s">
        <v>278</v>
      </c>
      <c r="C198" s="240" t="s">
        <v>279</v>
      </c>
      <c r="D198" s="229" t="s">
        <v>169</v>
      </c>
      <c r="E198" s="230">
        <v>0.3125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32">
        <v>2.5249999999999999</v>
      </c>
      <c r="O198" s="232">
        <f>ROUND(E198*N198,2)</f>
        <v>0.79</v>
      </c>
      <c r="P198" s="232">
        <v>0</v>
      </c>
      <c r="Q198" s="232">
        <f>ROUND(E198*P198,2)</f>
        <v>0</v>
      </c>
      <c r="R198" s="232" t="s">
        <v>250</v>
      </c>
      <c r="S198" s="232" t="s">
        <v>125</v>
      </c>
      <c r="T198" s="233" t="s">
        <v>171</v>
      </c>
      <c r="U198" s="219">
        <v>1.44</v>
      </c>
      <c r="V198" s="219">
        <f>ROUND(E198*U198,2)</f>
        <v>0.45</v>
      </c>
      <c r="W198" s="219"/>
      <c r="X198" s="219" t="s">
        <v>149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150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55" t="s">
        <v>280</v>
      </c>
      <c r="D199" s="251"/>
      <c r="E199" s="251"/>
      <c r="F199" s="251"/>
      <c r="G199" s="251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174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54" t="s">
        <v>277</v>
      </c>
      <c r="D200" s="247"/>
      <c r="E200" s="248"/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152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4" t="s">
        <v>281</v>
      </c>
      <c r="D201" s="247"/>
      <c r="E201" s="248">
        <v>0.3125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152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2"/>
      <c r="D202" s="235"/>
      <c r="E202" s="235"/>
      <c r="F202" s="235"/>
      <c r="G202" s="235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131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27">
        <v>27</v>
      </c>
      <c r="B203" s="228" t="s">
        <v>282</v>
      </c>
      <c r="C203" s="240" t="s">
        <v>283</v>
      </c>
      <c r="D203" s="229" t="s">
        <v>270</v>
      </c>
      <c r="E203" s="230">
        <v>47.3</v>
      </c>
      <c r="F203" s="231"/>
      <c r="G203" s="232">
        <f>ROUND(E203*F203,2)</f>
        <v>0</v>
      </c>
      <c r="H203" s="231"/>
      <c r="I203" s="232">
        <f>ROUND(E203*H203,2)</f>
        <v>0</v>
      </c>
      <c r="J203" s="231"/>
      <c r="K203" s="232">
        <f>ROUND(E203*J203,2)</f>
        <v>0</v>
      </c>
      <c r="L203" s="232">
        <v>21</v>
      </c>
      <c r="M203" s="232">
        <f>G203*(1+L203/100)</f>
        <v>0</v>
      </c>
      <c r="N203" s="232">
        <v>0</v>
      </c>
      <c r="O203" s="232">
        <f>ROUND(E203*N203,2)</f>
        <v>0</v>
      </c>
      <c r="P203" s="232">
        <v>0</v>
      </c>
      <c r="Q203" s="232">
        <f>ROUND(E203*P203,2)</f>
        <v>0</v>
      </c>
      <c r="R203" s="232" t="s">
        <v>250</v>
      </c>
      <c r="S203" s="232" t="s">
        <v>125</v>
      </c>
      <c r="T203" s="233" t="s">
        <v>171</v>
      </c>
      <c r="U203" s="219">
        <v>0.06</v>
      </c>
      <c r="V203" s="219">
        <f>ROUND(E203*U203,2)</f>
        <v>2.84</v>
      </c>
      <c r="W203" s="219"/>
      <c r="X203" s="219" t="s">
        <v>149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172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5" t="s">
        <v>284</v>
      </c>
      <c r="D204" s="251"/>
      <c r="E204" s="251"/>
      <c r="F204" s="251"/>
      <c r="G204" s="251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174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4" t="s">
        <v>176</v>
      </c>
      <c r="D205" s="247"/>
      <c r="E205" s="248"/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152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4" t="s">
        <v>177</v>
      </c>
      <c r="D206" s="247"/>
      <c r="E206" s="248"/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152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4" t="s">
        <v>272</v>
      </c>
      <c r="D207" s="247"/>
      <c r="E207" s="248">
        <v>44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152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4" t="s">
        <v>176</v>
      </c>
      <c r="D208" s="247"/>
      <c r="E208" s="248"/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152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54" t="s">
        <v>177</v>
      </c>
      <c r="D209" s="247"/>
      <c r="E209" s="248"/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9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152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54" t="s">
        <v>273</v>
      </c>
      <c r="D210" s="247"/>
      <c r="E210" s="248">
        <v>3.3</v>
      </c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152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42"/>
      <c r="D211" s="235"/>
      <c r="E211" s="235"/>
      <c r="F211" s="235"/>
      <c r="G211" s="235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131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x14ac:dyDescent="0.2">
      <c r="A212" s="221" t="s">
        <v>120</v>
      </c>
      <c r="B212" s="222" t="s">
        <v>64</v>
      </c>
      <c r="C212" s="239" t="s">
        <v>65</v>
      </c>
      <c r="D212" s="223"/>
      <c r="E212" s="224"/>
      <c r="F212" s="225"/>
      <c r="G212" s="225">
        <f>SUMIF(AG213:AG216,"&lt;&gt;NOR",G213:G216)</f>
        <v>0</v>
      </c>
      <c r="H212" s="225"/>
      <c r="I212" s="225">
        <f>SUM(I213:I216)</f>
        <v>0</v>
      </c>
      <c r="J212" s="225"/>
      <c r="K212" s="225">
        <f>SUM(K213:K216)</f>
        <v>0</v>
      </c>
      <c r="L212" s="225"/>
      <c r="M212" s="225">
        <f>SUM(M213:M216)</f>
        <v>0</v>
      </c>
      <c r="N212" s="225"/>
      <c r="O212" s="225">
        <f>SUM(O213:O216)</f>
        <v>0.01</v>
      </c>
      <c r="P212" s="225"/>
      <c r="Q212" s="225">
        <f>SUM(Q213:Q216)</f>
        <v>0</v>
      </c>
      <c r="R212" s="225"/>
      <c r="S212" s="225"/>
      <c r="T212" s="226"/>
      <c r="U212" s="220"/>
      <c r="V212" s="220">
        <f>SUM(V213:V216)</f>
        <v>1.77</v>
      </c>
      <c r="W212" s="220"/>
      <c r="X212" s="220"/>
      <c r="AG212" t="s">
        <v>121</v>
      </c>
    </row>
    <row r="213" spans="1:60" outlineLevel="1" x14ac:dyDescent="0.2">
      <c r="A213" s="227">
        <v>28</v>
      </c>
      <c r="B213" s="228" t="s">
        <v>285</v>
      </c>
      <c r="C213" s="240" t="s">
        <v>286</v>
      </c>
      <c r="D213" s="229" t="s">
        <v>212</v>
      </c>
      <c r="E213" s="230">
        <v>10</v>
      </c>
      <c r="F213" s="231"/>
      <c r="G213" s="232">
        <f>ROUND(E213*F213,2)</f>
        <v>0</v>
      </c>
      <c r="H213" s="231"/>
      <c r="I213" s="232">
        <f>ROUND(E213*H213,2)</f>
        <v>0</v>
      </c>
      <c r="J213" s="231"/>
      <c r="K213" s="232">
        <f>ROUND(E213*J213,2)</f>
        <v>0</v>
      </c>
      <c r="L213" s="232">
        <v>21</v>
      </c>
      <c r="M213" s="232">
        <f>G213*(1+L213/100)</f>
        <v>0</v>
      </c>
      <c r="N213" s="232">
        <v>1.2099999999999999E-3</v>
      </c>
      <c r="O213" s="232">
        <f>ROUND(E213*N213,2)</f>
        <v>0.01</v>
      </c>
      <c r="P213" s="232">
        <v>0</v>
      </c>
      <c r="Q213" s="232">
        <f>ROUND(E213*P213,2)</f>
        <v>0</v>
      </c>
      <c r="R213" s="232" t="s">
        <v>287</v>
      </c>
      <c r="S213" s="232" t="s">
        <v>125</v>
      </c>
      <c r="T213" s="233" t="s">
        <v>171</v>
      </c>
      <c r="U213" s="219">
        <v>0.17699999999999999</v>
      </c>
      <c r="V213" s="219">
        <f>ROUND(E213*U213,2)</f>
        <v>1.77</v>
      </c>
      <c r="W213" s="219"/>
      <c r="X213" s="219" t="s">
        <v>149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150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54" t="s">
        <v>288</v>
      </c>
      <c r="D214" s="247"/>
      <c r="E214" s="248"/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152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54" t="s">
        <v>289</v>
      </c>
      <c r="D215" s="247"/>
      <c r="E215" s="248">
        <v>10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152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2"/>
      <c r="D216" s="235"/>
      <c r="E216" s="235"/>
      <c r="F216" s="235"/>
      <c r="G216" s="235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131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221" t="s">
        <v>120</v>
      </c>
      <c r="B217" s="222" t="s">
        <v>66</v>
      </c>
      <c r="C217" s="239" t="s">
        <v>67</v>
      </c>
      <c r="D217" s="223"/>
      <c r="E217" s="224"/>
      <c r="F217" s="225"/>
      <c r="G217" s="225">
        <f>SUMIF(AG218:AG221,"&lt;&gt;NOR",G218:G221)</f>
        <v>0</v>
      </c>
      <c r="H217" s="225"/>
      <c r="I217" s="225">
        <f>SUM(I218:I221)</f>
        <v>0</v>
      </c>
      <c r="J217" s="225"/>
      <c r="K217" s="225">
        <f>SUM(K218:K221)</f>
        <v>0</v>
      </c>
      <c r="L217" s="225"/>
      <c r="M217" s="225">
        <f>SUM(M218:M221)</f>
        <v>0</v>
      </c>
      <c r="N217" s="225"/>
      <c r="O217" s="225">
        <f>SUM(O218:O221)</f>
        <v>0</v>
      </c>
      <c r="P217" s="225"/>
      <c r="Q217" s="225">
        <f>SUM(Q218:Q221)</f>
        <v>0</v>
      </c>
      <c r="R217" s="225"/>
      <c r="S217" s="225"/>
      <c r="T217" s="226"/>
      <c r="U217" s="220"/>
      <c r="V217" s="220">
        <f>SUM(V218:V221)</f>
        <v>0</v>
      </c>
      <c r="W217" s="220"/>
      <c r="X217" s="220"/>
      <c r="AG217" t="s">
        <v>121</v>
      </c>
    </row>
    <row r="218" spans="1:60" ht="22.5" outlineLevel="1" x14ac:dyDescent="0.2">
      <c r="A218" s="227">
        <v>29</v>
      </c>
      <c r="B218" s="228" t="s">
        <v>290</v>
      </c>
      <c r="C218" s="240" t="s">
        <v>291</v>
      </c>
      <c r="D218" s="229" t="s">
        <v>0</v>
      </c>
      <c r="E218" s="230">
        <v>5</v>
      </c>
      <c r="F218" s="231"/>
      <c r="G218" s="232">
        <f>ROUND(E218*F218,2)</f>
        <v>0</v>
      </c>
      <c r="H218" s="231"/>
      <c r="I218" s="232">
        <f>ROUND(E218*H218,2)</f>
        <v>0</v>
      </c>
      <c r="J218" s="231"/>
      <c r="K218" s="232">
        <f>ROUND(E218*J218,2)</f>
        <v>0</v>
      </c>
      <c r="L218" s="232">
        <v>21</v>
      </c>
      <c r="M218" s="232">
        <f>G218*(1+L218/100)</f>
        <v>0</v>
      </c>
      <c r="N218" s="232">
        <v>0</v>
      </c>
      <c r="O218" s="232">
        <f>ROUND(E218*N218,2)</f>
        <v>0</v>
      </c>
      <c r="P218" s="232">
        <v>0</v>
      </c>
      <c r="Q218" s="232">
        <f>ROUND(E218*P218,2)</f>
        <v>0</v>
      </c>
      <c r="R218" s="232"/>
      <c r="S218" s="232" t="s">
        <v>143</v>
      </c>
      <c r="T218" s="233" t="s">
        <v>126</v>
      </c>
      <c r="U218" s="219">
        <v>0</v>
      </c>
      <c r="V218" s="219">
        <f>ROUND(E218*U218,2)</f>
        <v>0</v>
      </c>
      <c r="W218" s="219"/>
      <c r="X218" s="219" t="s">
        <v>127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128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43"/>
      <c r="D219" s="237"/>
      <c r="E219" s="237"/>
      <c r="F219" s="237"/>
      <c r="G219" s="237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131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27">
        <v>30</v>
      </c>
      <c r="B220" s="228" t="s">
        <v>292</v>
      </c>
      <c r="C220" s="240" t="s">
        <v>293</v>
      </c>
      <c r="D220" s="229" t="s">
        <v>0</v>
      </c>
      <c r="E220" s="230">
        <v>2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/>
      <c r="S220" s="232" t="s">
        <v>143</v>
      </c>
      <c r="T220" s="233" t="s">
        <v>126</v>
      </c>
      <c r="U220" s="219">
        <v>0</v>
      </c>
      <c r="V220" s="219">
        <f>ROUND(E220*U220,2)</f>
        <v>0</v>
      </c>
      <c r="W220" s="219"/>
      <c r="X220" s="219" t="s">
        <v>127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128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43"/>
      <c r="D221" s="237"/>
      <c r="E221" s="237"/>
      <c r="F221" s="237"/>
      <c r="G221" s="237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131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x14ac:dyDescent="0.2">
      <c r="A222" s="221" t="s">
        <v>120</v>
      </c>
      <c r="B222" s="222" t="s">
        <v>68</v>
      </c>
      <c r="C222" s="239" t="s">
        <v>69</v>
      </c>
      <c r="D222" s="223"/>
      <c r="E222" s="224"/>
      <c r="F222" s="225"/>
      <c r="G222" s="225">
        <f>SUMIF(AG223:AG269,"&lt;&gt;NOR",G223:G269)</f>
        <v>0</v>
      </c>
      <c r="H222" s="225"/>
      <c r="I222" s="225">
        <f>SUM(I223:I269)</f>
        <v>0</v>
      </c>
      <c r="J222" s="225"/>
      <c r="K222" s="225">
        <f>SUM(K223:K269)</f>
        <v>0</v>
      </c>
      <c r="L222" s="225"/>
      <c r="M222" s="225">
        <f>SUM(M223:M269)</f>
        <v>0</v>
      </c>
      <c r="N222" s="225"/>
      <c r="O222" s="225">
        <f>SUM(O223:O269)</f>
        <v>0</v>
      </c>
      <c r="P222" s="225"/>
      <c r="Q222" s="225">
        <f>SUM(Q223:Q269)</f>
        <v>13.430000000000001</v>
      </c>
      <c r="R222" s="225"/>
      <c r="S222" s="225"/>
      <c r="T222" s="226"/>
      <c r="U222" s="220"/>
      <c r="V222" s="220">
        <f>SUM(V223:V269)</f>
        <v>15.749999999999998</v>
      </c>
      <c r="W222" s="220"/>
      <c r="X222" s="220"/>
      <c r="AG222" t="s">
        <v>121</v>
      </c>
    </row>
    <row r="223" spans="1:60" ht="22.5" outlineLevel="1" x14ac:dyDescent="0.2">
      <c r="A223" s="227">
        <v>31</v>
      </c>
      <c r="B223" s="228" t="s">
        <v>294</v>
      </c>
      <c r="C223" s="240" t="s">
        <v>295</v>
      </c>
      <c r="D223" s="229" t="s">
        <v>212</v>
      </c>
      <c r="E223" s="230">
        <v>4.3587499999999997</v>
      </c>
      <c r="F223" s="231"/>
      <c r="G223" s="232">
        <f>ROUND(E223*F223,2)</f>
        <v>0</v>
      </c>
      <c r="H223" s="231"/>
      <c r="I223" s="232">
        <f>ROUND(E223*H223,2)</f>
        <v>0</v>
      </c>
      <c r="J223" s="231"/>
      <c r="K223" s="232">
        <f>ROUND(E223*J223,2)</f>
        <v>0</v>
      </c>
      <c r="L223" s="232">
        <v>21</v>
      </c>
      <c r="M223" s="232">
        <f>G223*(1+L223/100)</f>
        <v>0</v>
      </c>
      <c r="N223" s="232">
        <v>0</v>
      </c>
      <c r="O223" s="232">
        <f>ROUND(E223*N223,2)</f>
        <v>0</v>
      </c>
      <c r="P223" s="232">
        <v>0.22500000000000001</v>
      </c>
      <c r="Q223" s="232">
        <f>ROUND(E223*P223,2)</f>
        <v>0.98</v>
      </c>
      <c r="R223" s="232" t="s">
        <v>250</v>
      </c>
      <c r="S223" s="232" t="s">
        <v>125</v>
      </c>
      <c r="T223" s="233" t="s">
        <v>171</v>
      </c>
      <c r="U223" s="219">
        <v>0.14000000000000001</v>
      </c>
      <c r="V223" s="219">
        <f>ROUND(E223*U223,2)</f>
        <v>0.61</v>
      </c>
      <c r="W223" s="219"/>
      <c r="X223" s="219" t="s">
        <v>149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150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55" t="s">
        <v>296</v>
      </c>
      <c r="D224" s="251"/>
      <c r="E224" s="251"/>
      <c r="F224" s="251"/>
      <c r="G224" s="251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174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54" t="s">
        <v>176</v>
      </c>
      <c r="D225" s="247"/>
      <c r="E225" s="248"/>
      <c r="F225" s="219"/>
      <c r="G225" s="219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152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54" t="s">
        <v>180</v>
      </c>
      <c r="D226" s="247"/>
      <c r="E226" s="248"/>
      <c r="F226" s="219"/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152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4" t="s">
        <v>217</v>
      </c>
      <c r="D227" s="247"/>
      <c r="E227" s="248">
        <v>4.3587499999999997</v>
      </c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152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42"/>
      <c r="D228" s="235"/>
      <c r="E228" s="235"/>
      <c r="F228" s="235"/>
      <c r="G228" s="235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131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22.5" outlineLevel="1" x14ac:dyDescent="0.2">
      <c r="A229" s="227">
        <v>32</v>
      </c>
      <c r="B229" s="228" t="s">
        <v>297</v>
      </c>
      <c r="C229" s="240" t="s">
        <v>298</v>
      </c>
      <c r="D229" s="229" t="s">
        <v>212</v>
      </c>
      <c r="E229" s="230">
        <v>4.3587499999999997</v>
      </c>
      <c r="F229" s="231"/>
      <c r="G229" s="232">
        <f>ROUND(E229*F229,2)</f>
        <v>0</v>
      </c>
      <c r="H229" s="231"/>
      <c r="I229" s="232">
        <f>ROUND(E229*H229,2)</f>
        <v>0</v>
      </c>
      <c r="J229" s="231"/>
      <c r="K229" s="232">
        <f>ROUND(E229*J229,2)</f>
        <v>0</v>
      </c>
      <c r="L229" s="232">
        <v>21</v>
      </c>
      <c r="M229" s="232">
        <f>G229*(1+L229/100)</f>
        <v>0</v>
      </c>
      <c r="N229" s="232">
        <v>0</v>
      </c>
      <c r="O229" s="232">
        <f>ROUND(E229*N229,2)</f>
        <v>0</v>
      </c>
      <c r="P229" s="232">
        <v>0.41799999999999998</v>
      </c>
      <c r="Q229" s="232">
        <f>ROUND(E229*P229,2)</f>
        <v>1.82</v>
      </c>
      <c r="R229" s="232" t="s">
        <v>250</v>
      </c>
      <c r="S229" s="232" t="s">
        <v>125</v>
      </c>
      <c r="T229" s="233" t="s">
        <v>171</v>
      </c>
      <c r="U229" s="219">
        <v>0.36</v>
      </c>
      <c r="V229" s="219">
        <f>ROUND(E229*U229,2)</f>
        <v>1.57</v>
      </c>
      <c r="W229" s="219"/>
      <c r="X229" s="219" t="s">
        <v>149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172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54" t="s">
        <v>176</v>
      </c>
      <c r="D230" s="247"/>
      <c r="E230" s="248"/>
      <c r="F230" s="219"/>
      <c r="G230" s="219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152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4" t="s">
        <v>180</v>
      </c>
      <c r="D231" s="247"/>
      <c r="E231" s="248"/>
      <c r="F231" s="219"/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152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54" t="s">
        <v>217</v>
      </c>
      <c r="D232" s="247"/>
      <c r="E232" s="248">
        <v>4.3587499999999997</v>
      </c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152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42"/>
      <c r="D233" s="235"/>
      <c r="E233" s="235"/>
      <c r="F233" s="235"/>
      <c r="G233" s="235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131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2.5" outlineLevel="1" x14ac:dyDescent="0.2">
      <c r="A234" s="227">
        <v>33</v>
      </c>
      <c r="B234" s="228" t="s">
        <v>299</v>
      </c>
      <c r="C234" s="240" t="s">
        <v>300</v>
      </c>
      <c r="D234" s="229" t="s">
        <v>212</v>
      </c>
      <c r="E234" s="230">
        <v>12.0395</v>
      </c>
      <c r="F234" s="231"/>
      <c r="G234" s="232">
        <f>ROUND(E234*F234,2)</f>
        <v>0</v>
      </c>
      <c r="H234" s="231"/>
      <c r="I234" s="232">
        <f>ROUND(E234*H234,2)</f>
        <v>0</v>
      </c>
      <c r="J234" s="231"/>
      <c r="K234" s="232">
        <f>ROUND(E234*J234,2)</f>
        <v>0</v>
      </c>
      <c r="L234" s="232">
        <v>21</v>
      </c>
      <c r="M234" s="232">
        <f>G234*(1+L234/100)</f>
        <v>0</v>
      </c>
      <c r="N234" s="232">
        <v>0</v>
      </c>
      <c r="O234" s="232">
        <f>ROUND(E234*N234,2)</f>
        <v>0</v>
      </c>
      <c r="P234" s="232">
        <v>0.66</v>
      </c>
      <c r="Q234" s="232">
        <f>ROUND(E234*P234,2)</f>
        <v>7.95</v>
      </c>
      <c r="R234" s="232" t="s">
        <v>250</v>
      </c>
      <c r="S234" s="232" t="s">
        <v>125</v>
      </c>
      <c r="T234" s="233" t="s">
        <v>171</v>
      </c>
      <c r="U234" s="219">
        <v>0.63</v>
      </c>
      <c r="V234" s="219">
        <f>ROUND(E234*U234,2)</f>
        <v>7.58</v>
      </c>
      <c r="W234" s="219"/>
      <c r="X234" s="219" t="s">
        <v>149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150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54" t="s">
        <v>176</v>
      </c>
      <c r="D235" s="247"/>
      <c r="E235" s="248"/>
      <c r="F235" s="219"/>
      <c r="G235" s="219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152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54" t="s">
        <v>177</v>
      </c>
      <c r="D236" s="247"/>
      <c r="E236" s="248"/>
      <c r="F236" s="219"/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152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54" t="s">
        <v>215</v>
      </c>
      <c r="D237" s="247"/>
      <c r="E237" s="248">
        <v>1.6403799999999999</v>
      </c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152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54" t="s">
        <v>216</v>
      </c>
      <c r="D238" s="247"/>
      <c r="E238" s="248">
        <v>10.39913</v>
      </c>
      <c r="F238" s="219"/>
      <c r="G238" s="219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9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152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42"/>
      <c r="D239" s="235"/>
      <c r="E239" s="235"/>
      <c r="F239" s="235"/>
      <c r="G239" s="235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131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 x14ac:dyDescent="0.2">
      <c r="A240" s="227">
        <v>34</v>
      </c>
      <c r="B240" s="228" t="s">
        <v>301</v>
      </c>
      <c r="C240" s="240" t="s">
        <v>302</v>
      </c>
      <c r="D240" s="229" t="s">
        <v>212</v>
      </c>
      <c r="E240" s="230">
        <v>12.0395</v>
      </c>
      <c r="F240" s="231"/>
      <c r="G240" s="232">
        <f>ROUND(E240*F240,2)</f>
        <v>0</v>
      </c>
      <c r="H240" s="231"/>
      <c r="I240" s="232">
        <f>ROUND(E240*H240,2)</f>
        <v>0</v>
      </c>
      <c r="J240" s="231"/>
      <c r="K240" s="232">
        <f>ROUND(E240*J240,2)</f>
        <v>0</v>
      </c>
      <c r="L240" s="232">
        <v>21</v>
      </c>
      <c r="M240" s="232">
        <f>G240*(1+L240/100)</f>
        <v>0</v>
      </c>
      <c r="N240" s="232">
        <v>0</v>
      </c>
      <c r="O240" s="232">
        <f>ROUND(E240*N240,2)</f>
        <v>0</v>
      </c>
      <c r="P240" s="232">
        <v>0.11</v>
      </c>
      <c r="Q240" s="232">
        <f>ROUND(E240*P240,2)</f>
        <v>1.32</v>
      </c>
      <c r="R240" s="232" t="s">
        <v>250</v>
      </c>
      <c r="S240" s="232" t="s">
        <v>125</v>
      </c>
      <c r="T240" s="233" t="s">
        <v>171</v>
      </c>
      <c r="U240" s="219">
        <v>0.2</v>
      </c>
      <c r="V240" s="219">
        <f>ROUND(E240*U240,2)</f>
        <v>2.41</v>
      </c>
      <c r="W240" s="219"/>
      <c r="X240" s="219" t="s">
        <v>149</v>
      </c>
      <c r="Y240" s="210"/>
      <c r="Z240" s="210"/>
      <c r="AA240" s="210"/>
      <c r="AB240" s="210"/>
      <c r="AC240" s="210"/>
      <c r="AD240" s="210"/>
      <c r="AE240" s="210"/>
      <c r="AF240" s="210"/>
      <c r="AG240" s="210" t="s">
        <v>150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4" t="s">
        <v>176</v>
      </c>
      <c r="D241" s="247"/>
      <c r="E241" s="248"/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152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4" t="s">
        <v>177</v>
      </c>
      <c r="D242" s="247"/>
      <c r="E242" s="248"/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152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54" t="s">
        <v>215</v>
      </c>
      <c r="D243" s="247"/>
      <c r="E243" s="248">
        <v>1.6403799999999999</v>
      </c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152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4" t="s">
        <v>216</v>
      </c>
      <c r="D244" s="247"/>
      <c r="E244" s="248">
        <v>10.39913</v>
      </c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152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42"/>
      <c r="D245" s="235"/>
      <c r="E245" s="235"/>
      <c r="F245" s="235"/>
      <c r="G245" s="235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131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27">
        <v>35</v>
      </c>
      <c r="B246" s="228" t="s">
        <v>303</v>
      </c>
      <c r="C246" s="240" t="s">
        <v>304</v>
      </c>
      <c r="D246" s="229" t="s">
        <v>270</v>
      </c>
      <c r="E246" s="230">
        <v>5</v>
      </c>
      <c r="F246" s="231"/>
      <c r="G246" s="232">
        <f>ROUND(E246*F246,2)</f>
        <v>0</v>
      </c>
      <c r="H246" s="231"/>
      <c r="I246" s="232">
        <f>ROUND(E246*H246,2)</f>
        <v>0</v>
      </c>
      <c r="J246" s="231"/>
      <c r="K246" s="232">
        <f>ROUND(E246*J246,2)</f>
        <v>0</v>
      </c>
      <c r="L246" s="232">
        <v>21</v>
      </c>
      <c r="M246" s="232">
        <f>G246*(1+L246/100)</f>
        <v>0</v>
      </c>
      <c r="N246" s="232">
        <v>0</v>
      </c>
      <c r="O246" s="232">
        <f>ROUND(E246*N246,2)</f>
        <v>0</v>
      </c>
      <c r="P246" s="232">
        <v>0.14499999999999999</v>
      </c>
      <c r="Q246" s="232">
        <f>ROUND(E246*P246,2)</f>
        <v>0.73</v>
      </c>
      <c r="R246" s="232" t="s">
        <v>250</v>
      </c>
      <c r="S246" s="232" t="s">
        <v>125</v>
      </c>
      <c r="T246" s="233" t="s">
        <v>171</v>
      </c>
      <c r="U246" s="219">
        <v>0.12</v>
      </c>
      <c r="V246" s="219">
        <f>ROUND(E246*U246,2)</f>
        <v>0.6</v>
      </c>
      <c r="W246" s="219"/>
      <c r="X246" s="219" t="s">
        <v>149</v>
      </c>
      <c r="Y246" s="210"/>
      <c r="Z246" s="210"/>
      <c r="AA246" s="210"/>
      <c r="AB246" s="210"/>
      <c r="AC246" s="210"/>
      <c r="AD246" s="210"/>
      <c r="AE246" s="210"/>
      <c r="AF246" s="210"/>
      <c r="AG246" s="210" t="s">
        <v>150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5" t="s">
        <v>305</v>
      </c>
      <c r="D247" s="251"/>
      <c r="E247" s="251"/>
      <c r="F247" s="251"/>
      <c r="G247" s="251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174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36" t="str">
        <f>C247</f>
        <v>s vybouráním lože, s přemístěním hmot na skládku na vzdálenost do 3 m nebo naložením na dopravní prostředek</v>
      </c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4" t="s">
        <v>277</v>
      </c>
      <c r="D248" s="247"/>
      <c r="E248" s="248"/>
      <c r="F248" s="219"/>
      <c r="G248" s="219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152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54" t="s">
        <v>306</v>
      </c>
      <c r="D249" s="247"/>
      <c r="E249" s="248">
        <v>5</v>
      </c>
      <c r="F249" s="219"/>
      <c r="G249" s="21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19"/>
      <c r="X249" s="219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152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42"/>
      <c r="D250" s="235"/>
      <c r="E250" s="235"/>
      <c r="F250" s="235"/>
      <c r="G250" s="235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131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27">
        <v>36</v>
      </c>
      <c r="B251" s="228" t="s">
        <v>307</v>
      </c>
      <c r="C251" s="240" t="s">
        <v>308</v>
      </c>
      <c r="D251" s="229" t="s">
        <v>169</v>
      </c>
      <c r="E251" s="230">
        <v>0.3125</v>
      </c>
      <c r="F251" s="231"/>
      <c r="G251" s="232">
        <f>ROUND(E251*F251,2)</f>
        <v>0</v>
      </c>
      <c r="H251" s="231"/>
      <c r="I251" s="232">
        <f>ROUND(E251*H251,2)</f>
        <v>0</v>
      </c>
      <c r="J251" s="231"/>
      <c r="K251" s="232">
        <f>ROUND(E251*J251,2)</f>
        <v>0</v>
      </c>
      <c r="L251" s="232">
        <v>21</v>
      </c>
      <c r="M251" s="232">
        <f>G251*(1+L251/100)</f>
        <v>0</v>
      </c>
      <c r="N251" s="232">
        <v>0</v>
      </c>
      <c r="O251" s="232">
        <f>ROUND(E251*N251,2)</f>
        <v>0</v>
      </c>
      <c r="P251" s="232">
        <v>2</v>
      </c>
      <c r="Q251" s="232">
        <f>ROUND(E251*P251,2)</f>
        <v>0.63</v>
      </c>
      <c r="R251" s="232" t="s">
        <v>309</v>
      </c>
      <c r="S251" s="232" t="s">
        <v>125</v>
      </c>
      <c r="T251" s="233" t="s">
        <v>171</v>
      </c>
      <c r="U251" s="219">
        <v>6.44</v>
      </c>
      <c r="V251" s="219">
        <f>ROUND(E251*U251,2)</f>
        <v>2.0099999999999998</v>
      </c>
      <c r="W251" s="219"/>
      <c r="X251" s="219" t="s">
        <v>149</v>
      </c>
      <c r="Y251" s="210"/>
      <c r="Z251" s="210"/>
      <c r="AA251" s="210"/>
      <c r="AB251" s="210"/>
      <c r="AC251" s="210"/>
      <c r="AD251" s="210"/>
      <c r="AE251" s="210"/>
      <c r="AF251" s="210"/>
      <c r="AG251" s="210" t="s">
        <v>150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5" t="s">
        <v>310</v>
      </c>
      <c r="D252" s="251"/>
      <c r="E252" s="251"/>
      <c r="F252" s="251"/>
      <c r="G252" s="251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174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54" t="s">
        <v>277</v>
      </c>
      <c r="D253" s="247"/>
      <c r="E253" s="248"/>
      <c r="F253" s="219"/>
      <c r="G253" s="219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9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152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54" t="s">
        <v>311</v>
      </c>
      <c r="D254" s="247"/>
      <c r="E254" s="248">
        <v>0.3125</v>
      </c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152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42"/>
      <c r="D255" s="235"/>
      <c r="E255" s="235"/>
      <c r="F255" s="235"/>
      <c r="G255" s="235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131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ht="22.5" outlineLevel="1" x14ac:dyDescent="0.2">
      <c r="A256" s="227">
        <v>37</v>
      </c>
      <c r="B256" s="228" t="s">
        <v>312</v>
      </c>
      <c r="C256" s="240" t="s">
        <v>313</v>
      </c>
      <c r="D256" s="229" t="s">
        <v>270</v>
      </c>
      <c r="E256" s="230">
        <v>5</v>
      </c>
      <c r="F256" s="231"/>
      <c r="G256" s="232">
        <f>ROUND(E256*F256,2)</f>
        <v>0</v>
      </c>
      <c r="H256" s="231"/>
      <c r="I256" s="232">
        <f>ROUND(E256*H256,2)</f>
        <v>0</v>
      </c>
      <c r="J256" s="231"/>
      <c r="K256" s="232">
        <f>ROUND(E256*J256,2)</f>
        <v>0</v>
      </c>
      <c r="L256" s="232">
        <v>21</v>
      </c>
      <c r="M256" s="232">
        <f>G256*(1+L256/100)</f>
        <v>0</v>
      </c>
      <c r="N256" s="232">
        <v>0</v>
      </c>
      <c r="O256" s="232">
        <f>ROUND(E256*N256,2)</f>
        <v>0</v>
      </c>
      <c r="P256" s="232">
        <v>0</v>
      </c>
      <c r="Q256" s="232">
        <f>ROUND(E256*P256,2)</f>
        <v>0</v>
      </c>
      <c r="R256" s="232" t="s">
        <v>250</v>
      </c>
      <c r="S256" s="232" t="s">
        <v>125</v>
      </c>
      <c r="T256" s="233" t="s">
        <v>213</v>
      </c>
      <c r="U256" s="219">
        <v>0.09</v>
      </c>
      <c r="V256" s="219">
        <f>ROUND(E256*U256,2)</f>
        <v>0.45</v>
      </c>
      <c r="W256" s="219"/>
      <c r="X256" s="219" t="s">
        <v>149</v>
      </c>
      <c r="Y256" s="210"/>
      <c r="Z256" s="210"/>
      <c r="AA256" s="210"/>
      <c r="AB256" s="210"/>
      <c r="AC256" s="210"/>
      <c r="AD256" s="210"/>
      <c r="AE256" s="210"/>
      <c r="AF256" s="210"/>
      <c r="AG256" s="210" t="s">
        <v>150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1" x14ac:dyDescent="0.2">
      <c r="A257" s="217"/>
      <c r="B257" s="218"/>
      <c r="C257" s="255" t="s">
        <v>314</v>
      </c>
      <c r="D257" s="251"/>
      <c r="E257" s="251"/>
      <c r="F257" s="251"/>
      <c r="G257" s="251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174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36" t="str">
        <f>C257</f>
        <v>krajníků, desek nebo panelů od spojovacího materiálu s odklizením a uložením očištěných hmot a spojovacího materiálu na skládku na vzdálenost do 10 m</v>
      </c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54" t="s">
        <v>277</v>
      </c>
      <c r="D258" s="247"/>
      <c r="E258" s="248"/>
      <c r="F258" s="219"/>
      <c r="G258" s="219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152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4" t="s">
        <v>306</v>
      </c>
      <c r="D259" s="247"/>
      <c r="E259" s="248">
        <v>5</v>
      </c>
      <c r="F259" s="219"/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152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42"/>
      <c r="D260" s="235"/>
      <c r="E260" s="235"/>
      <c r="F260" s="235"/>
      <c r="G260" s="235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131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ht="22.5" outlineLevel="1" x14ac:dyDescent="0.2">
      <c r="A261" s="227">
        <v>38</v>
      </c>
      <c r="B261" s="228" t="s">
        <v>315</v>
      </c>
      <c r="C261" s="240" t="s">
        <v>316</v>
      </c>
      <c r="D261" s="229" t="s">
        <v>212</v>
      </c>
      <c r="E261" s="230">
        <v>4.3587499999999997</v>
      </c>
      <c r="F261" s="231"/>
      <c r="G261" s="232">
        <f>ROUND(E261*F261,2)</f>
        <v>0</v>
      </c>
      <c r="H261" s="231"/>
      <c r="I261" s="232">
        <f>ROUND(E261*H261,2)</f>
        <v>0</v>
      </c>
      <c r="J261" s="231"/>
      <c r="K261" s="232">
        <f>ROUND(E261*J261,2)</f>
        <v>0</v>
      </c>
      <c r="L261" s="232">
        <v>21</v>
      </c>
      <c r="M261" s="232">
        <f>G261*(1+L261/100)</f>
        <v>0</v>
      </c>
      <c r="N261" s="232">
        <v>0</v>
      </c>
      <c r="O261" s="232">
        <f>ROUND(E261*N261,2)</f>
        <v>0</v>
      </c>
      <c r="P261" s="232">
        <v>0</v>
      </c>
      <c r="Q261" s="232">
        <f>ROUND(E261*P261,2)</f>
        <v>0</v>
      </c>
      <c r="R261" s="232" t="s">
        <v>250</v>
      </c>
      <c r="S261" s="232" t="s">
        <v>125</v>
      </c>
      <c r="T261" s="233" t="s">
        <v>171</v>
      </c>
      <c r="U261" s="219">
        <v>0.12</v>
      </c>
      <c r="V261" s="219">
        <f>ROUND(E261*U261,2)</f>
        <v>0.52</v>
      </c>
      <c r="W261" s="219"/>
      <c r="X261" s="219" t="s">
        <v>149</v>
      </c>
      <c r="Y261" s="210"/>
      <c r="Z261" s="210"/>
      <c r="AA261" s="210"/>
      <c r="AB261" s="210"/>
      <c r="AC261" s="210"/>
      <c r="AD261" s="210"/>
      <c r="AE261" s="210"/>
      <c r="AF261" s="210"/>
      <c r="AG261" s="210" t="s">
        <v>172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ht="22.5" outlineLevel="1" x14ac:dyDescent="0.2">
      <c r="A262" s="217"/>
      <c r="B262" s="218"/>
      <c r="C262" s="255" t="s">
        <v>314</v>
      </c>
      <c r="D262" s="251"/>
      <c r="E262" s="251"/>
      <c r="F262" s="251"/>
      <c r="G262" s="251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174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36" t="str">
        <f>C262</f>
        <v>krajníků, desek nebo panelů od spojovacího materiálu s odklizením a uložením očištěných hmot a spojovacího materiálu na skládku na vzdálenost do 10 m</v>
      </c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54" t="s">
        <v>176</v>
      </c>
      <c r="D263" s="247"/>
      <c r="E263" s="248"/>
      <c r="F263" s="219"/>
      <c r="G263" s="219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152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/>
      <c r="B264" s="218"/>
      <c r="C264" s="254" t="s">
        <v>180</v>
      </c>
      <c r="D264" s="247"/>
      <c r="E264" s="248"/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9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152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4" t="s">
        <v>217</v>
      </c>
      <c r="D265" s="247"/>
      <c r="E265" s="248">
        <v>4.3587499999999997</v>
      </c>
      <c r="F265" s="219"/>
      <c r="G265" s="21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152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42"/>
      <c r="D266" s="235"/>
      <c r="E266" s="235"/>
      <c r="F266" s="235"/>
      <c r="G266" s="235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131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27">
        <v>39</v>
      </c>
      <c r="B267" s="228" t="s">
        <v>317</v>
      </c>
      <c r="C267" s="240" t="s">
        <v>318</v>
      </c>
      <c r="D267" s="229" t="s">
        <v>319</v>
      </c>
      <c r="E267" s="230">
        <v>2</v>
      </c>
      <c r="F267" s="231"/>
      <c r="G267" s="232">
        <f>ROUND(E267*F267,2)</f>
        <v>0</v>
      </c>
      <c r="H267" s="231"/>
      <c r="I267" s="232">
        <f>ROUND(E267*H267,2)</f>
        <v>0</v>
      </c>
      <c r="J267" s="231"/>
      <c r="K267" s="232">
        <f>ROUND(E267*J267,2)</f>
        <v>0</v>
      </c>
      <c r="L267" s="232">
        <v>21</v>
      </c>
      <c r="M267" s="232">
        <f>G267*(1+L267/100)</f>
        <v>0</v>
      </c>
      <c r="N267" s="232">
        <v>0</v>
      </c>
      <c r="O267" s="232">
        <f>ROUND(E267*N267,2)</f>
        <v>0</v>
      </c>
      <c r="P267" s="232">
        <v>0</v>
      </c>
      <c r="Q267" s="232">
        <f>ROUND(E267*P267,2)</f>
        <v>0</v>
      </c>
      <c r="R267" s="232"/>
      <c r="S267" s="232" t="s">
        <v>143</v>
      </c>
      <c r="T267" s="233" t="s">
        <v>126</v>
      </c>
      <c r="U267" s="219">
        <v>0</v>
      </c>
      <c r="V267" s="219">
        <f>ROUND(E267*U267,2)</f>
        <v>0</v>
      </c>
      <c r="W267" s="219"/>
      <c r="X267" s="219" t="s">
        <v>149</v>
      </c>
      <c r="Y267" s="210"/>
      <c r="Z267" s="210"/>
      <c r="AA267" s="210"/>
      <c r="AB267" s="210"/>
      <c r="AC267" s="210"/>
      <c r="AD267" s="210"/>
      <c r="AE267" s="210"/>
      <c r="AF267" s="210"/>
      <c r="AG267" s="210" t="s">
        <v>150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4" t="s">
        <v>58</v>
      </c>
      <c r="D268" s="247"/>
      <c r="E268" s="248">
        <v>2</v>
      </c>
      <c r="F268" s="219"/>
      <c r="G268" s="219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152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42"/>
      <c r="D269" s="235"/>
      <c r="E269" s="235"/>
      <c r="F269" s="235"/>
      <c r="G269" s="235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131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x14ac:dyDescent="0.2">
      <c r="A270" s="221" t="s">
        <v>120</v>
      </c>
      <c r="B270" s="222" t="s">
        <v>70</v>
      </c>
      <c r="C270" s="239" t="s">
        <v>71</v>
      </c>
      <c r="D270" s="223"/>
      <c r="E270" s="224"/>
      <c r="F270" s="225"/>
      <c r="G270" s="225">
        <f>SUMIF(AG271:AG277,"&lt;&gt;NOR",G271:G277)</f>
        <v>0</v>
      </c>
      <c r="H270" s="225"/>
      <c r="I270" s="225">
        <f>SUM(I271:I277)</f>
        <v>0</v>
      </c>
      <c r="J270" s="225"/>
      <c r="K270" s="225">
        <f>SUM(K271:K277)</f>
        <v>0</v>
      </c>
      <c r="L270" s="225"/>
      <c r="M270" s="225">
        <f>SUM(M271:M277)</f>
        <v>0</v>
      </c>
      <c r="N270" s="225"/>
      <c r="O270" s="225">
        <f>SUM(O271:O277)</f>
        <v>0</v>
      </c>
      <c r="P270" s="225"/>
      <c r="Q270" s="225">
        <f>SUM(Q271:Q277)</f>
        <v>0</v>
      </c>
      <c r="R270" s="225"/>
      <c r="S270" s="225"/>
      <c r="T270" s="226"/>
      <c r="U270" s="220"/>
      <c r="V270" s="220">
        <f>SUM(V271:V277)</f>
        <v>49.22</v>
      </c>
      <c r="W270" s="220"/>
      <c r="X270" s="220"/>
      <c r="AG270" t="s">
        <v>121</v>
      </c>
    </row>
    <row r="271" spans="1:60" outlineLevel="1" x14ac:dyDescent="0.2">
      <c r="A271" s="227">
        <v>40</v>
      </c>
      <c r="B271" s="228" t="s">
        <v>320</v>
      </c>
      <c r="C271" s="240" t="s">
        <v>321</v>
      </c>
      <c r="D271" s="229" t="s">
        <v>245</v>
      </c>
      <c r="E271" s="230">
        <v>80.816770000000005</v>
      </c>
      <c r="F271" s="231"/>
      <c r="G271" s="232">
        <f>ROUND(E271*F271,2)</f>
        <v>0</v>
      </c>
      <c r="H271" s="231"/>
      <c r="I271" s="232">
        <f>ROUND(E271*H271,2)</f>
        <v>0</v>
      </c>
      <c r="J271" s="231"/>
      <c r="K271" s="232">
        <f>ROUND(E271*J271,2)</f>
        <v>0</v>
      </c>
      <c r="L271" s="232">
        <v>21</v>
      </c>
      <c r="M271" s="232">
        <f>G271*(1+L271/100)</f>
        <v>0</v>
      </c>
      <c r="N271" s="232">
        <v>0</v>
      </c>
      <c r="O271" s="232">
        <f>ROUND(E271*N271,2)</f>
        <v>0</v>
      </c>
      <c r="P271" s="232">
        <v>0</v>
      </c>
      <c r="Q271" s="232">
        <f>ROUND(E271*P271,2)</f>
        <v>0</v>
      </c>
      <c r="R271" s="232" t="s">
        <v>240</v>
      </c>
      <c r="S271" s="232" t="s">
        <v>125</v>
      </c>
      <c r="T271" s="233" t="s">
        <v>171</v>
      </c>
      <c r="U271" s="219">
        <v>0.60899999999999999</v>
      </c>
      <c r="V271" s="219">
        <f>ROUND(E271*U271,2)</f>
        <v>49.22</v>
      </c>
      <c r="W271" s="219"/>
      <c r="X271" s="219" t="s">
        <v>149</v>
      </c>
      <c r="Y271" s="210"/>
      <c r="Z271" s="210"/>
      <c r="AA271" s="210"/>
      <c r="AB271" s="210"/>
      <c r="AC271" s="210"/>
      <c r="AD271" s="210"/>
      <c r="AE271" s="210"/>
      <c r="AF271" s="210"/>
      <c r="AG271" s="210" t="s">
        <v>172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ht="22.5" outlineLevel="1" x14ac:dyDescent="0.2">
      <c r="A272" s="217"/>
      <c r="B272" s="218"/>
      <c r="C272" s="255" t="s">
        <v>322</v>
      </c>
      <c r="D272" s="251"/>
      <c r="E272" s="251"/>
      <c r="F272" s="251"/>
      <c r="G272" s="251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174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36" t="str">
        <f>C272</f>
        <v>na novostavbách a změnách objektů pro oplocení (815 2 JKSo), objekty zvláštní pro chov živočichů (815 3 JKSO), objekty pozemní různé (815 9 JKSO)</v>
      </c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57" t="s">
        <v>323</v>
      </c>
      <c r="D273" s="253"/>
      <c r="E273" s="253"/>
      <c r="F273" s="253"/>
      <c r="G273" s="253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174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36" t="str">
        <f>C273</f>
        <v>se svislou nosnou konstrukcí monolitickou betonovou tyčovou nebo plošnou ( KMCH 2 a 3 - JKSO šesté místo)</v>
      </c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54" t="s">
        <v>324</v>
      </c>
      <c r="D274" s="247"/>
      <c r="E274" s="248"/>
      <c r="F274" s="219"/>
      <c r="G274" s="21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152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4" t="s">
        <v>325</v>
      </c>
      <c r="D275" s="247"/>
      <c r="E275" s="248"/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152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4" t="s">
        <v>326</v>
      </c>
      <c r="D276" s="247"/>
      <c r="E276" s="248">
        <v>80.819999999999993</v>
      </c>
      <c r="F276" s="219"/>
      <c r="G276" s="21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152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42"/>
      <c r="D277" s="235"/>
      <c r="E277" s="235"/>
      <c r="F277" s="235"/>
      <c r="G277" s="235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131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x14ac:dyDescent="0.2">
      <c r="A278" s="221" t="s">
        <v>120</v>
      </c>
      <c r="B278" s="222" t="s">
        <v>72</v>
      </c>
      <c r="C278" s="239" t="s">
        <v>73</v>
      </c>
      <c r="D278" s="223"/>
      <c r="E278" s="224"/>
      <c r="F278" s="225"/>
      <c r="G278" s="225">
        <f>SUMIF(AG279:AG280,"&lt;&gt;NOR",G279:G280)</f>
        <v>0</v>
      </c>
      <c r="H278" s="225"/>
      <c r="I278" s="225">
        <f>SUM(I279:I280)</f>
        <v>0</v>
      </c>
      <c r="J278" s="225"/>
      <c r="K278" s="225">
        <f>SUM(K279:K280)</f>
        <v>0</v>
      </c>
      <c r="L278" s="225"/>
      <c r="M278" s="225">
        <f>SUM(M279:M280)</f>
        <v>0</v>
      </c>
      <c r="N278" s="225"/>
      <c r="O278" s="225">
        <f>SUM(O279:O280)</f>
        <v>0</v>
      </c>
      <c r="P278" s="225"/>
      <c r="Q278" s="225">
        <f>SUM(Q279:Q280)</f>
        <v>0</v>
      </c>
      <c r="R278" s="225"/>
      <c r="S278" s="225"/>
      <c r="T278" s="226"/>
      <c r="U278" s="220"/>
      <c r="V278" s="220">
        <f>SUM(V279:V280)</f>
        <v>0</v>
      </c>
      <c r="W278" s="220"/>
      <c r="X278" s="220"/>
      <c r="AG278" t="s">
        <v>121</v>
      </c>
    </row>
    <row r="279" spans="1:60" outlineLevel="1" x14ac:dyDescent="0.2">
      <c r="A279" s="227">
        <v>41</v>
      </c>
      <c r="B279" s="228" t="s">
        <v>327</v>
      </c>
      <c r="C279" s="240" t="s">
        <v>328</v>
      </c>
      <c r="D279" s="229" t="s">
        <v>329</v>
      </c>
      <c r="E279" s="230">
        <v>4</v>
      </c>
      <c r="F279" s="231"/>
      <c r="G279" s="232">
        <f>ROUND(E279*F279,2)</f>
        <v>0</v>
      </c>
      <c r="H279" s="231"/>
      <c r="I279" s="232">
        <f>ROUND(E279*H279,2)</f>
        <v>0</v>
      </c>
      <c r="J279" s="231"/>
      <c r="K279" s="232">
        <f>ROUND(E279*J279,2)</f>
        <v>0</v>
      </c>
      <c r="L279" s="232">
        <v>21</v>
      </c>
      <c r="M279" s="232">
        <f>G279*(1+L279/100)</f>
        <v>0</v>
      </c>
      <c r="N279" s="232">
        <v>0</v>
      </c>
      <c r="O279" s="232">
        <f>ROUND(E279*N279,2)</f>
        <v>0</v>
      </c>
      <c r="P279" s="232">
        <v>0</v>
      </c>
      <c r="Q279" s="232">
        <f>ROUND(E279*P279,2)</f>
        <v>0</v>
      </c>
      <c r="R279" s="232"/>
      <c r="S279" s="232" t="s">
        <v>143</v>
      </c>
      <c r="T279" s="233" t="s">
        <v>126</v>
      </c>
      <c r="U279" s="219">
        <v>0</v>
      </c>
      <c r="V279" s="219">
        <f>ROUND(E279*U279,2)</f>
        <v>0</v>
      </c>
      <c r="W279" s="219"/>
      <c r="X279" s="219" t="s">
        <v>330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331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43"/>
      <c r="D280" s="237"/>
      <c r="E280" s="237"/>
      <c r="F280" s="237"/>
      <c r="G280" s="237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131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x14ac:dyDescent="0.2">
      <c r="A281" s="221" t="s">
        <v>120</v>
      </c>
      <c r="B281" s="222" t="s">
        <v>74</v>
      </c>
      <c r="C281" s="239" t="s">
        <v>75</v>
      </c>
      <c r="D281" s="223"/>
      <c r="E281" s="224"/>
      <c r="F281" s="225"/>
      <c r="G281" s="225">
        <f>SUMIF(AG282:AG319,"&lt;&gt;NOR",G282:G319)</f>
        <v>0</v>
      </c>
      <c r="H281" s="225"/>
      <c r="I281" s="225">
        <f>SUM(I282:I319)</f>
        <v>0</v>
      </c>
      <c r="J281" s="225"/>
      <c r="K281" s="225">
        <f>SUM(K282:K319)</f>
        <v>0</v>
      </c>
      <c r="L281" s="225"/>
      <c r="M281" s="225">
        <f>SUM(M282:M319)</f>
        <v>0</v>
      </c>
      <c r="N281" s="225"/>
      <c r="O281" s="225">
        <f>SUM(O282:O319)</f>
        <v>0</v>
      </c>
      <c r="P281" s="225"/>
      <c r="Q281" s="225">
        <f>SUM(Q282:Q319)</f>
        <v>0</v>
      </c>
      <c r="R281" s="225"/>
      <c r="S281" s="225"/>
      <c r="T281" s="226"/>
      <c r="U281" s="220"/>
      <c r="V281" s="220">
        <f>SUM(V282:V319)</f>
        <v>0</v>
      </c>
      <c r="W281" s="220"/>
      <c r="X281" s="220"/>
      <c r="AG281" t="s">
        <v>121</v>
      </c>
    </row>
    <row r="282" spans="1:60" outlineLevel="1" x14ac:dyDescent="0.2">
      <c r="A282" s="227">
        <v>42</v>
      </c>
      <c r="B282" s="228" t="s">
        <v>332</v>
      </c>
      <c r="C282" s="240" t="s">
        <v>333</v>
      </c>
      <c r="D282" s="229" t="s">
        <v>270</v>
      </c>
      <c r="E282" s="230">
        <v>46</v>
      </c>
      <c r="F282" s="231"/>
      <c r="G282" s="232">
        <f>ROUND(E282*F282,2)</f>
        <v>0</v>
      </c>
      <c r="H282" s="231"/>
      <c r="I282" s="232">
        <f>ROUND(E282*H282,2)</f>
        <v>0</v>
      </c>
      <c r="J282" s="231"/>
      <c r="K282" s="232">
        <f>ROUND(E282*J282,2)</f>
        <v>0</v>
      </c>
      <c r="L282" s="232">
        <v>21</v>
      </c>
      <c r="M282" s="232">
        <f>G282*(1+L282/100)</f>
        <v>0</v>
      </c>
      <c r="N282" s="232">
        <v>0</v>
      </c>
      <c r="O282" s="232">
        <f>ROUND(E282*N282,2)</f>
        <v>0</v>
      </c>
      <c r="P282" s="232">
        <v>0</v>
      </c>
      <c r="Q282" s="232">
        <f>ROUND(E282*P282,2)</f>
        <v>0</v>
      </c>
      <c r="R282" s="232"/>
      <c r="S282" s="232" t="s">
        <v>143</v>
      </c>
      <c r="T282" s="233" t="s">
        <v>126</v>
      </c>
      <c r="U282" s="219">
        <v>0</v>
      </c>
      <c r="V282" s="219">
        <f>ROUND(E282*U282,2)</f>
        <v>0</v>
      </c>
      <c r="W282" s="219"/>
      <c r="X282" s="219" t="s">
        <v>149</v>
      </c>
      <c r="Y282" s="210"/>
      <c r="Z282" s="210"/>
      <c r="AA282" s="210"/>
      <c r="AB282" s="210"/>
      <c r="AC282" s="210"/>
      <c r="AD282" s="210"/>
      <c r="AE282" s="210"/>
      <c r="AF282" s="210"/>
      <c r="AG282" s="210" t="s">
        <v>172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43"/>
      <c r="D283" s="237"/>
      <c r="E283" s="237"/>
      <c r="F283" s="237"/>
      <c r="G283" s="237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131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27">
        <v>43</v>
      </c>
      <c r="B284" s="228" t="s">
        <v>334</v>
      </c>
      <c r="C284" s="240" t="s">
        <v>335</v>
      </c>
      <c r="D284" s="229" t="s">
        <v>336</v>
      </c>
      <c r="E284" s="230">
        <v>30</v>
      </c>
      <c r="F284" s="231"/>
      <c r="G284" s="232">
        <f>ROUND(E284*F284,2)</f>
        <v>0</v>
      </c>
      <c r="H284" s="231"/>
      <c r="I284" s="232">
        <f>ROUND(E284*H284,2)</f>
        <v>0</v>
      </c>
      <c r="J284" s="231"/>
      <c r="K284" s="232">
        <f>ROUND(E284*J284,2)</f>
        <v>0</v>
      </c>
      <c r="L284" s="232">
        <v>21</v>
      </c>
      <c r="M284" s="232">
        <f>G284*(1+L284/100)</f>
        <v>0</v>
      </c>
      <c r="N284" s="232">
        <v>0</v>
      </c>
      <c r="O284" s="232">
        <f>ROUND(E284*N284,2)</f>
        <v>0</v>
      </c>
      <c r="P284" s="232">
        <v>0</v>
      </c>
      <c r="Q284" s="232">
        <f>ROUND(E284*P284,2)</f>
        <v>0</v>
      </c>
      <c r="R284" s="232"/>
      <c r="S284" s="232" t="s">
        <v>143</v>
      </c>
      <c r="T284" s="233" t="s">
        <v>126</v>
      </c>
      <c r="U284" s="219">
        <v>0</v>
      </c>
      <c r="V284" s="219">
        <f>ROUND(E284*U284,2)</f>
        <v>0</v>
      </c>
      <c r="W284" s="219"/>
      <c r="X284" s="219" t="s">
        <v>149</v>
      </c>
      <c r="Y284" s="210"/>
      <c r="Z284" s="210"/>
      <c r="AA284" s="210"/>
      <c r="AB284" s="210"/>
      <c r="AC284" s="210"/>
      <c r="AD284" s="210"/>
      <c r="AE284" s="210"/>
      <c r="AF284" s="210"/>
      <c r="AG284" s="210" t="s">
        <v>172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43"/>
      <c r="D285" s="237"/>
      <c r="E285" s="237"/>
      <c r="F285" s="237"/>
      <c r="G285" s="237"/>
      <c r="H285" s="219"/>
      <c r="I285" s="219"/>
      <c r="J285" s="219"/>
      <c r="K285" s="219"/>
      <c r="L285" s="219"/>
      <c r="M285" s="219"/>
      <c r="N285" s="219"/>
      <c r="O285" s="219"/>
      <c r="P285" s="219"/>
      <c r="Q285" s="219"/>
      <c r="R285" s="219"/>
      <c r="S285" s="219"/>
      <c r="T285" s="219"/>
      <c r="U285" s="219"/>
      <c r="V285" s="219"/>
      <c r="W285" s="219"/>
      <c r="X285" s="219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131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27">
        <v>44</v>
      </c>
      <c r="B286" s="228" t="s">
        <v>337</v>
      </c>
      <c r="C286" s="240" t="s">
        <v>338</v>
      </c>
      <c r="D286" s="229" t="s">
        <v>336</v>
      </c>
      <c r="E286" s="230">
        <v>5</v>
      </c>
      <c r="F286" s="231"/>
      <c r="G286" s="232">
        <f>ROUND(E286*F286,2)</f>
        <v>0</v>
      </c>
      <c r="H286" s="231"/>
      <c r="I286" s="232">
        <f>ROUND(E286*H286,2)</f>
        <v>0</v>
      </c>
      <c r="J286" s="231"/>
      <c r="K286" s="232">
        <f>ROUND(E286*J286,2)</f>
        <v>0</v>
      </c>
      <c r="L286" s="232">
        <v>21</v>
      </c>
      <c r="M286" s="232">
        <f>G286*(1+L286/100)</f>
        <v>0</v>
      </c>
      <c r="N286" s="232">
        <v>0</v>
      </c>
      <c r="O286" s="232">
        <f>ROUND(E286*N286,2)</f>
        <v>0</v>
      </c>
      <c r="P286" s="232">
        <v>0</v>
      </c>
      <c r="Q286" s="232">
        <f>ROUND(E286*P286,2)</f>
        <v>0</v>
      </c>
      <c r="R286" s="232"/>
      <c r="S286" s="232" t="s">
        <v>143</v>
      </c>
      <c r="T286" s="233" t="s">
        <v>126</v>
      </c>
      <c r="U286" s="219">
        <v>0</v>
      </c>
      <c r="V286" s="219">
        <f>ROUND(E286*U286,2)</f>
        <v>0</v>
      </c>
      <c r="W286" s="219"/>
      <c r="X286" s="219" t="s">
        <v>149</v>
      </c>
      <c r="Y286" s="210"/>
      <c r="Z286" s="210"/>
      <c r="AA286" s="210"/>
      <c r="AB286" s="210"/>
      <c r="AC286" s="210"/>
      <c r="AD286" s="210"/>
      <c r="AE286" s="210"/>
      <c r="AF286" s="210"/>
      <c r="AG286" s="210" t="s">
        <v>172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43"/>
      <c r="D287" s="237"/>
      <c r="E287" s="237"/>
      <c r="F287" s="237"/>
      <c r="G287" s="237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131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27">
        <v>45</v>
      </c>
      <c r="B288" s="228" t="s">
        <v>339</v>
      </c>
      <c r="C288" s="240" t="s">
        <v>340</v>
      </c>
      <c r="D288" s="229" t="s">
        <v>336</v>
      </c>
      <c r="E288" s="230">
        <v>2</v>
      </c>
      <c r="F288" s="231"/>
      <c r="G288" s="232">
        <f>ROUND(E288*F288,2)</f>
        <v>0</v>
      </c>
      <c r="H288" s="231"/>
      <c r="I288" s="232">
        <f>ROUND(E288*H288,2)</f>
        <v>0</v>
      </c>
      <c r="J288" s="231"/>
      <c r="K288" s="232">
        <f>ROUND(E288*J288,2)</f>
        <v>0</v>
      </c>
      <c r="L288" s="232">
        <v>21</v>
      </c>
      <c r="M288" s="232">
        <f>G288*(1+L288/100)</f>
        <v>0</v>
      </c>
      <c r="N288" s="232">
        <v>0</v>
      </c>
      <c r="O288" s="232">
        <f>ROUND(E288*N288,2)</f>
        <v>0</v>
      </c>
      <c r="P288" s="232">
        <v>0</v>
      </c>
      <c r="Q288" s="232">
        <f>ROUND(E288*P288,2)</f>
        <v>0</v>
      </c>
      <c r="R288" s="232"/>
      <c r="S288" s="232" t="s">
        <v>143</v>
      </c>
      <c r="T288" s="233" t="s">
        <v>126</v>
      </c>
      <c r="U288" s="219">
        <v>0</v>
      </c>
      <c r="V288" s="219">
        <f>ROUND(E288*U288,2)</f>
        <v>0</v>
      </c>
      <c r="W288" s="219"/>
      <c r="X288" s="219" t="s">
        <v>149</v>
      </c>
      <c r="Y288" s="210"/>
      <c r="Z288" s="210"/>
      <c r="AA288" s="210"/>
      <c r="AB288" s="210"/>
      <c r="AC288" s="210"/>
      <c r="AD288" s="210"/>
      <c r="AE288" s="210"/>
      <c r="AF288" s="210"/>
      <c r="AG288" s="210" t="s">
        <v>172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43"/>
      <c r="D289" s="237"/>
      <c r="E289" s="237"/>
      <c r="F289" s="237"/>
      <c r="G289" s="237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131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27">
        <v>46</v>
      </c>
      <c r="B290" s="228" t="s">
        <v>341</v>
      </c>
      <c r="C290" s="240" t="s">
        <v>342</v>
      </c>
      <c r="D290" s="229" t="s">
        <v>336</v>
      </c>
      <c r="E290" s="230">
        <v>2</v>
      </c>
      <c r="F290" s="231"/>
      <c r="G290" s="232">
        <f>ROUND(E290*F290,2)</f>
        <v>0</v>
      </c>
      <c r="H290" s="231"/>
      <c r="I290" s="232">
        <f>ROUND(E290*H290,2)</f>
        <v>0</v>
      </c>
      <c r="J290" s="231"/>
      <c r="K290" s="232">
        <f>ROUND(E290*J290,2)</f>
        <v>0</v>
      </c>
      <c r="L290" s="232">
        <v>21</v>
      </c>
      <c r="M290" s="232">
        <f>G290*(1+L290/100)</f>
        <v>0</v>
      </c>
      <c r="N290" s="232">
        <v>0</v>
      </c>
      <c r="O290" s="232">
        <f>ROUND(E290*N290,2)</f>
        <v>0</v>
      </c>
      <c r="P290" s="232">
        <v>0</v>
      </c>
      <c r="Q290" s="232">
        <f>ROUND(E290*P290,2)</f>
        <v>0</v>
      </c>
      <c r="R290" s="232"/>
      <c r="S290" s="232" t="s">
        <v>143</v>
      </c>
      <c r="T290" s="233" t="s">
        <v>126</v>
      </c>
      <c r="U290" s="219">
        <v>0</v>
      </c>
      <c r="V290" s="219">
        <f>ROUND(E290*U290,2)</f>
        <v>0</v>
      </c>
      <c r="W290" s="219"/>
      <c r="X290" s="219" t="s">
        <v>149</v>
      </c>
      <c r="Y290" s="210"/>
      <c r="Z290" s="210"/>
      <c r="AA290" s="210"/>
      <c r="AB290" s="210"/>
      <c r="AC290" s="210"/>
      <c r="AD290" s="210"/>
      <c r="AE290" s="210"/>
      <c r="AF290" s="210"/>
      <c r="AG290" s="210" t="s">
        <v>172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43"/>
      <c r="D291" s="237"/>
      <c r="E291" s="237"/>
      <c r="F291" s="237"/>
      <c r="G291" s="237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9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131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27">
        <v>47</v>
      </c>
      <c r="B292" s="228" t="s">
        <v>343</v>
      </c>
      <c r="C292" s="240" t="s">
        <v>344</v>
      </c>
      <c r="D292" s="229" t="s">
        <v>336</v>
      </c>
      <c r="E292" s="230">
        <v>2</v>
      </c>
      <c r="F292" s="231"/>
      <c r="G292" s="232">
        <f>ROUND(E292*F292,2)</f>
        <v>0</v>
      </c>
      <c r="H292" s="231"/>
      <c r="I292" s="232">
        <f>ROUND(E292*H292,2)</f>
        <v>0</v>
      </c>
      <c r="J292" s="231"/>
      <c r="K292" s="232">
        <f>ROUND(E292*J292,2)</f>
        <v>0</v>
      </c>
      <c r="L292" s="232">
        <v>21</v>
      </c>
      <c r="M292" s="232">
        <f>G292*(1+L292/100)</f>
        <v>0</v>
      </c>
      <c r="N292" s="232">
        <v>0</v>
      </c>
      <c r="O292" s="232">
        <f>ROUND(E292*N292,2)</f>
        <v>0</v>
      </c>
      <c r="P292" s="232">
        <v>0</v>
      </c>
      <c r="Q292" s="232">
        <f>ROUND(E292*P292,2)</f>
        <v>0</v>
      </c>
      <c r="R292" s="232"/>
      <c r="S292" s="232" t="s">
        <v>143</v>
      </c>
      <c r="T292" s="233" t="s">
        <v>126</v>
      </c>
      <c r="U292" s="219">
        <v>0</v>
      </c>
      <c r="V292" s="219">
        <f>ROUND(E292*U292,2)</f>
        <v>0</v>
      </c>
      <c r="W292" s="219"/>
      <c r="X292" s="219" t="s">
        <v>149</v>
      </c>
      <c r="Y292" s="210"/>
      <c r="Z292" s="210"/>
      <c r="AA292" s="210"/>
      <c r="AB292" s="210"/>
      <c r="AC292" s="210"/>
      <c r="AD292" s="210"/>
      <c r="AE292" s="210"/>
      <c r="AF292" s="210"/>
      <c r="AG292" s="210" t="s">
        <v>172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17"/>
      <c r="B293" s="218"/>
      <c r="C293" s="243"/>
      <c r="D293" s="237"/>
      <c r="E293" s="237"/>
      <c r="F293" s="237"/>
      <c r="G293" s="237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9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131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27">
        <v>48</v>
      </c>
      <c r="B294" s="228" t="s">
        <v>345</v>
      </c>
      <c r="C294" s="240" t="s">
        <v>346</v>
      </c>
      <c r="D294" s="229" t="s">
        <v>336</v>
      </c>
      <c r="E294" s="230">
        <v>1</v>
      </c>
      <c r="F294" s="231"/>
      <c r="G294" s="232">
        <f>ROUND(E294*F294,2)</f>
        <v>0</v>
      </c>
      <c r="H294" s="231"/>
      <c r="I294" s="232">
        <f>ROUND(E294*H294,2)</f>
        <v>0</v>
      </c>
      <c r="J294" s="231"/>
      <c r="K294" s="232">
        <f>ROUND(E294*J294,2)</f>
        <v>0</v>
      </c>
      <c r="L294" s="232">
        <v>21</v>
      </c>
      <c r="M294" s="232">
        <f>G294*(1+L294/100)</f>
        <v>0</v>
      </c>
      <c r="N294" s="232">
        <v>0</v>
      </c>
      <c r="O294" s="232">
        <f>ROUND(E294*N294,2)</f>
        <v>0</v>
      </c>
      <c r="P294" s="232">
        <v>0</v>
      </c>
      <c r="Q294" s="232">
        <f>ROUND(E294*P294,2)</f>
        <v>0</v>
      </c>
      <c r="R294" s="232"/>
      <c r="S294" s="232" t="s">
        <v>143</v>
      </c>
      <c r="T294" s="233" t="s">
        <v>126</v>
      </c>
      <c r="U294" s="219">
        <v>0</v>
      </c>
      <c r="V294" s="219">
        <f>ROUND(E294*U294,2)</f>
        <v>0</v>
      </c>
      <c r="W294" s="219"/>
      <c r="X294" s="219" t="s">
        <v>149</v>
      </c>
      <c r="Y294" s="210"/>
      <c r="Z294" s="210"/>
      <c r="AA294" s="210"/>
      <c r="AB294" s="210"/>
      <c r="AC294" s="210"/>
      <c r="AD294" s="210"/>
      <c r="AE294" s="210"/>
      <c r="AF294" s="210"/>
      <c r="AG294" s="210" t="s">
        <v>172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7"/>
      <c r="B295" s="218"/>
      <c r="C295" s="243"/>
      <c r="D295" s="237"/>
      <c r="E295" s="237"/>
      <c r="F295" s="237"/>
      <c r="G295" s="237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131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27">
        <v>49</v>
      </c>
      <c r="B296" s="228" t="s">
        <v>347</v>
      </c>
      <c r="C296" s="240" t="s">
        <v>348</v>
      </c>
      <c r="D296" s="229" t="s">
        <v>336</v>
      </c>
      <c r="E296" s="230">
        <v>2</v>
      </c>
      <c r="F296" s="231"/>
      <c r="G296" s="232">
        <f>ROUND(E296*F296,2)</f>
        <v>0</v>
      </c>
      <c r="H296" s="231"/>
      <c r="I296" s="232">
        <f>ROUND(E296*H296,2)</f>
        <v>0</v>
      </c>
      <c r="J296" s="231"/>
      <c r="K296" s="232">
        <f>ROUND(E296*J296,2)</f>
        <v>0</v>
      </c>
      <c r="L296" s="232">
        <v>21</v>
      </c>
      <c r="M296" s="232">
        <f>G296*(1+L296/100)</f>
        <v>0</v>
      </c>
      <c r="N296" s="232">
        <v>0</v>
      </c>
      <c r="O296" s="232">
        <f>ROUND(E296*N296,2)</f>
        <v>0</v>
      </c>
      <c r="P296" s="232">
        <v>0</v>
      </c>
      <c r="Q296" s="232">
        <f>ROUND(E296*P296,2)</f>
        <v>0</v>
      </c>
      <c r="R296" s="232"/>
      <c r="S296" s="232" t="s">
        <v>143</v>
      </c>
      <c r="T296" s="233" t="s">
        <v>126</v>
      </c>
      <c r="U296" s="219">
        <v>0</v>
      </c>
      <c r="V296" s="219">
        <f>ROUND(E296*U296,2)</f>
        <v>0</v>
      </c>
      <c r="W296" s="219"/>
      <c r="X296" s="219" t="s">
        <v>149</v>
      </c>
      <c r="Y296" s="210"/>
      <c r="Z296" s="210"/>
      <c r="AA296" s="210"/>
      <c r="AB296" s="210"/>
      <c r="AC296" s="210"/>
      <c r="AD296" s="210"/>
      <c r="AE296" s="210"/>
      <c r="AF296" s="210"/>
      <c r="AG296" s="210" t="s">
        <v>172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43"/>
      <c r="D297" s="237"/>
      <c r="E297" s="237"/>
      <c r="F297" s="237"/>
      <c r="G297" s="237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9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131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27">
        <v>50</v>
      </c>
      <c r="B298" s="228" t="s">
        <v>349</v>
      </c>
      <c r="C298" s="240" t="s">
        <v>350</v>
      </c>
      <c r="D298" s="229" t="s">
        <v>270</v>
      </c>
      <c r="E298" s="230">
        <v>15</v>
      </c>
      <c r="F298" s="231"/>
      <c r="G298" s="232">
        <f>ROUND(E298*F298,2)</f>
        <v>0</v>
      </c>
      <c r="H298" s="231"/>
      <c r="I298" s="232">
        <f>ROUND(E298*H298,2)</f>
        <v>0</v>
      </c>
      <c r="J298" s="231"/>
      <c r="K298" s="232">
        <f>ROUND(E298*J298,2)</f>
        <v>0</v>
      </c>
      <c r="L298" s="232">
        <v>21</v>
      </c>
      <c r="M298" s="232">
        <f>G298*(1+L298/100)</f>
        <v>0</v>
      </c>
      <c r="N298" s="232">
        <v>0</v>
      </c>
      <c r="O298" s="232">
        <f>ROUND(E298*N298,2)</f>
        <v>0</v>
      </c>
      <c r="P298" s="232">
        <v>0</v>
      </c>
      <c r="Q298" s="232">
        <f>ROUND(E298*P298,2)</f>
        <v>0</v>
      </c>
      <c r="R298" s="232"/>
      <c r="S298" s="232" t="s">
        <v>143</v>
      </c>
      <c r="T298" s="233" t="s">
        <v>126</v>
      </c>
      <c r="U298" s="219">
        <v>0</v>
      </c>
      <c r="V298" s="219">
        <f>ROUND(E298*U298,2)</f>
        <v>0</v>
      </c>
      <c r="W298" s="219"/>
      <c r="X298" s="219" t="s">
        <v>149</v>
      </c>
      <c r="Y298" s="210"/>
      <c r="Z298" s="210"/>
      <c r="AA298" s="210"/>
      <c r="AB298" s="210"/>
      <c r="AC298" s="210"/>
      <c r="AD298" s="210"/>
      <c r="AE298" s="210"/>
      <c r="AF298" s="210"/>
      <c r="AG298" s="210" t="s">
        <v>172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43"/>
      <c r="D299" s="237"/>
      <c r="E299" s="237"/>
      <c r="F299" s="237"/>
      <c r="G299" s="237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9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131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27">
        <v>51</v>
      </c>
      <c r="B300" s="228" t="s">
        <v>351</v>
      </c>
      <c r="C300" s="240" t="s">
        <v>352</v>
      </c>
      <c r="D300" s="229" t="s">
        <v>336</v>
      </c>
      <c r="E300" s="230">
        <v>11</v>
      </c>
      <c r="F300" s="231"/>
      <c r="G300" s="232">
        <f>ROUND(E300*F300,2)</f>
        <v>0</v>
      </c>
      <c r="H300" s="231"/>
      <c r="I300" s="232">
        <f>ROUND(E300*H300,2)</f>
        <v>0</v>
      </c>
      <c r="J300" s="231"/>
      <c r="K300" s="232">
        <f>ROUND(E300*J300,2)</f>
        <v>0</v>
      </c>
      <c r="L300" s="232">
        <v>21</v>
      </c>
      <c r="M300" s="232">
        <f>G300*(1+L300/100)</f>
        <v>0</v>
      </c>
      <c r="N300" s="232">
        <v>0</v>
      </c>
      <c r="O300" s="232">
        <f>ROUND(E300*N300,2)</f>
        <v>0</v>
      </c>
      <c r="P300" s="232">
        <v>0</v>
      </c>
      <c r="Q300" s="232">
        <f>ROUND(E300*P300,2)</f>
        <v>0</v>
      </c>
      <c r="R300" s="232"/>
      <c r="S300" s="232" t="s">
        <v>143</v>
      </c>
      <c r="T300" s="233" t="s">
        <v>126</v>
      </c>
      <c r="U300" s="219">
        <v>0</v>
      </c>
      <c r="V300" s="219">
        <f>ROUND(E300*U300,2)</f>
        <v>0</v>
      </c>
      <c r="W300" s="219"/>
      <c r="X300" s="219" t="s">
        <v>149</v>
      </c>
      <c r="Y300" s="210"/>
      <c r="Z300" s="210"/>
      <c r="AA300" s="210"/>
      <c r="AB300" s="210"/>
      <c r="AC300" s="210"/>
      <c r="AD300" s="210"/>
      <c r="AE300" s="210"/>
      <c r="AF300" s="210"/>
      <c r="AG300" s="210" t="s">
        <v>172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43"/>
      <c r="D301" s="237"/>
      <c r="E301" s="237"/>
      <c r="F301" s="237"/>
      <c r="G301" s="237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131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27">
        <v>52</v>
      </c>
      <c r="B302" s="228" t="s">
        <v>353</v>
      </c>
      <c r="C302" s="240" t="s">
        <v>354</v>
      </c>
      <c r="D302" s="229" t="s">
        <v>336</v>
      </c>
      <c r="E302" s="230">
        <v>9</v>
      </c>
      <c r="F302" s="231"/>
      <c r="G302" s="232">
        <f>ROUND(E302*F302,2)</f>
        <v>0</v>
      </c>
      <c r="H302" s="231"/>
      <c r="I302" s="232">
        <f>ROUND(E302*H302,2)</f>
        <v>0</v>
      </c>
      <c r="J302" s="231"/>
      <c r="K302" s="232">
        <f>ROUND(E302*J302,2)</f>
        <v>0</v>
      </c>
      <c r="L302" s="232">
        <v>21</v>
      </c>
      <c r="M302" s="232">
        <f>G302*(1+L302/100)</f>
        <v>0</v>
      </c>
      <c r="N302" s="232">
        <v>0</v>
      </c>
      <c r="O302" s="232">
        <f>ROUND(E302*N302,2)</f>
        <v>0</v>
      </c>
      <c r="P302" s="232">
        <v>0</v>
      </c>
      <c r="Q302" s="232">
        <f>ROUND(E302*P302,2)</f>
        <v>0</v>
      </c>
      <c r="R302" s="232"/>
      <c r="S302" s="232" t="s">
        <v>143</v>
      </c>
      <c r="T302" s="233" t="s">
        <v>126</v>
      </c>
      <c r="U302" s="219">
        <v>0</v>
      </c>
      <c r="V302" s="219">
        <f>ROUND(E302*U302,2)</f>
        <v>0</v>
      </c>
      <c r="W302" s="219"/>
      <c r="X302" s="219" t="s">
        <v>149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172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43"/>
      <c r="D303" s="237"/>
      <c r="E303" s="237"/>
      <c r="F303" s="237"/>
      <c r="G303" s="237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131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27">
        <v>53</v>
      </c>
      <c r="B304" s="228" t="s">
        <v>355</v>
      </c>
      <c r="C304" s="240" t="s">
        <v>356</v>
      </c>
      <c r="D304" s="229" t="s">
        <v>270</v>
      </c>
      <c r="E304" s="230">
        <v>2</v>
      </c>
      <c r="F304" s="231"/>
      <c r="G304" s="232">
        <f>ROUND(E304*F304,2)</f>
        <v>0</v>
      </c>
      <c r="H304" s="231"/>
      <c r="I304" s="232">
        <f>ROUND(E304*H304,2)</f>
        <v>0</v>
      </c>
      <c r="J304" s="231"/>
      <c r="K304" s="232">
        <f>ROUND(E304*J304,2)</f>
        <v>0</v>
      </c>
      <c r="L304" s="232">
        <v>21</v>
      </c>
      <c r="M304" s="232">
        <f>G304*(1+L304/100)</f>
        <v>0</v>
      </c>
      <c r="N304" s="232">
        <v>0</v>
      </c>
      <c r="O304" s="232">
        <f>ROUND(E304*N304,2)</f>
        <v>0</v>
      </c>
      <c r="P304" s="232">
        <v>0</v>
      </c>
      <c r="Q304" s="232">
        <f>ROUND(E304*P304,2)</f>
        <v>0</v>
      </c>
      <c r="R304" s="232"/>
      <c r="S304" s="232" t="s">
        <v>143</v>
      </c>
      <c r="T304" s="233" t="s">
        <v>126</v>
      </c>
      <c r="U304" s="219">
        <v>0</v>
      </c>
      <c r="V304" s="219">
        <f>ROUND(E304*U304,2)</f>
        <v>0</v>
      </c>
      <c r="W304" s="219"/>
      <c r="X304" s="219" t="s">
        <v>149</v>
      </c>
      <c r="Y304" s="210"/>
      <c r="Z304" s="210"/>
      <c r="AA304" s="210"/>
      <c r="AB304" s="210"/>
      <c r="AC304" s="210"/>
      <c r="AD304" s="210"/>
      <c r="AE304" s="210"/>
      <c r="AF304" s="210"/>
      <c r="AG304" s="210" t="s">
        <v>172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17"/>
      <c r="B305" s="218"/>
      <c r="C305" s="243"/>
      <c r="D305" s="237"/>
      <c r="E305" s="237"/>
      <c r="F305" s="237"/>
      <c r="G305" s="237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9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131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27">
        <v>54</v>
      </c>
      <c r="B306" s="228" t="s">
        <v>357</v>
      </c>
      <c r="C306" s="240" t="s">
        <v>358</v>
      </c>
      <c r="D306" s="229" t="s">
        <v>270</v>
      </c>
      <c r="E306" s="230">
        <v>8</v>
      </c>
      <c r="F306" s="231"/>
      <c r="G306" s="232">
        <f>ROUND(E306*F306,2)</f>
        <v>0</v>
      </c>
      <c r="H306" s="231"/>
      <c r="I306" s="232">
        <f>ROUND(E306*H306,2)</f>
        <v>0</v>
      </c>
      <c r="J306" s="231"/>
      <c r="K306" s="232">
        <f>ROUND(E306*J306,2)</f>
        <v>0</v>
      </c>
      <c r="L306" s="232">
        <v>21</v>
      </c>
      <c r="M306" s="232">
        <f>G306*(1+L306/100)</f>
        <v>0</v>
      </c>
      <c r="N306" s="232">
        <v>0</v>
      </c>
      <c r="O306" s="232">
        <f>ROUND(E306*N306,2)</f>
        <v>0</v>
      </c>
      <c r="P306" s="232">
        <v>0</v>
      </c>
      <c r="Q306" s="232">
        <f>ROUND(E306*P306,2)</f>
        <v>0</v>
      </c>
      <c r="R306" s="232"/>
      <c r="S306" s="232" t="s">
        <v>143</v>
      </c>
      <c r="T306" s="233" t="s">
        <v>126</v>
      </c>
      <c r="U306" s="219">
        <v>0</v>
      </c>
      <c r="V306" s="219">
        <f>ROUND(E306*U306,2)</f>
        <v>0</v>
      </c>
      <c r="W306" s="219"/>
      <c r="X306" s="219" t="s">
        <v>149</v>
      </c>
      <c r="Y306" s="210"/>
      <c r="Z306" s="210"/>
      <c r="AA306" s="210"/>
      <c r="AB306" s="210"/>
      <c r="AC306" s="210"/>
      <c r="AD306" s="210"/>
      <c r="AE306" s="210"/>
      <c r="AF306" s="210"/>
      <c r="AG306" s="210" t="s">
        <v>172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43"/>
      <c r="D307" s="237"/>
      <c r="E307" s="237"/>
      <c r="F307" s="237"/>
      <c r="G307" s="237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131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27">
        <v>55</v>
      </c>
      <c r="B308" s="228" t="s">
        <v>359</v>
      </c>
      <c r="C308" s="240" t="s">
        <v>360</v>
      </c>
      <c r="D308" s="229" t="s">
        <v>270</v>
      </c>
      <c r="E308" s="230">
        <v>41</v>
      </c>
      <c r="F308" s="231"/>
      <c r="G308" s="232">
        <f>ROUND(E308*F308,2)</f>
        <v>0</v>
      </c>
      <c r="H308" s="231"/>
      <c r="I308" s="232">
        <f>ROUND(E308*H308,2)</f>
        <v>0</v>
      </c>
      <c r="J308" s="231"/>
      <c r="K308" s="232">
        <f>ROUND(E308*J308,2)</f>
        <v>0</v>
      </c>
      <c r="L308" s="232">
        <v>21</v>
      </c>
      <c r="M308" s="232">
        <f>G308*(1+L308/100)</f>
        <v>0</v>
      </c>
      <c r="N308" s="232">
        <v>0</v>
      </c>
      <c r="O308" s="232">
        <f>ROUND(E308*N308,2)</f>
        <v>0</v>
      </c>
      <c r="P308" s="232">
        <v>0</v>
      </c>
      <c r="Q308" s="232">
        <f>ROUND(E308*P308,2)</f>
        <v>0</v>
      </c>
      <c r="R308" s="232"/>
      <c r="S308" s="232" t="s">
        <v>143</v>
      </c>
      <c r="T308" s="233" t="s">
        <v>126</v>
      </c>
      <c r="U308" s="219">
        <v>0</v>
      </c>
      <c r="V308" s="219">
        <f>ROUND(E308*U308,2)</f>
        <v>0</v>
      </c>
      <c r="W308" s="219"/>
      <c r="X308" s="219" t="s">
        <v>149</v>
      </c>
      <c r="Y308" s="210"/>
      <c r="Z308" s="210"/>
      <c r="AA308" s="210"/>
      <c r="AB308" s="210"/>
      <c r="AC308" s="210"/>
      <c r="AD308" s="210"/>
      <c r="AE308" s="210"/>
      <c r="AF308" s="210"/>
      <c r="AG308" s="210" t="s">
        <v>172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/>
      <c r="B309" s="218"/>
      <c r="C309" s="243"/>
      <c r="D309" s="237"/>
      <c r="E309" s="237"/>
      <c r="F309" s="237"/>
      <c r="G309" s="237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9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131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27">
        <v>56</v>
      </c>
      <c r="B310" s="228" t="s">
        <v>361</v>
      </c>
      <c r="C310" s="240" t="s">
        <v>362</v>
      </c>
      <c r="D310" s="229" t="s">
        <v>270</v>
      </c>
      <c r="E310" s="230">
        <v>9</v>
      </c>
      <c r="F310" s="231"/>
      <c r="G310" s="232">
        <f>ROUND(E310*F310,2)</f>
        <v>0</v>
      </c>
      <c r="H310" s="231"/>
      <c r="I310" s="232">
        <f>ROUND(E310*H310,2)</f>
        <v>0</v>
      </c>
      <c r="J310" s="231"/>
      <c r="K310" s="232">
        <f>ROUND(E310*J310,2)</f>
        <v>0</v>
      </c>
      <c r="L310" s="232">
        <v>21</v>
      </c>
      <c r="M310" s="232">
        <f>G310*(1+L310/100)</f>
        <v>0</v>
      </c>
      <c r="N310" s="232">
        <v>0</v>
      </c>
      <c r="O310" s="232">
        <f>ROUND(E310*N310,2)</f>
        <v>0</v>
      </c>
      <c r="P310" s="232">
        <v>0</v>
      </c>
      <c r="Q310" s="232">
        <f>ROUND(E310*P310,2)</f>
        <v>0</v>
      </c>
      <c r="R310" s="232"/>
      <c r="S310" s="232" t="s">
        <v>143</v>
      </c>
      <c r="T310" s="233" t="s">
        <v>126</v>
      </c>
      <c r="U310" s="219">
        <v>0</v>
      </c>
      <c r="V310" s="219">
        <f>ROUND(E310*U310,2)</f>
        <v>0</v>
      </c>
      <c r="W310" s="219"/>
      <c r="X310" s="219" t="s">
        <v>149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172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43"/>
      <c r="D311" s="237"/>
      <c r="E311" s="237"/>
      <c r="F311" s="237"/>
      <c r="G311" s="237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131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27">
        <v>57</v>
      </c>
      <c r="B312" s="228" t="s">
        <v>363</v>
      </c>
      <c r="C312" s="240" t="s">
        <v>364</v>
      </c>
      <c r="D312" s="229" t="s">
        <v>270</v>
      </c>
      <c r="E312" s="230">
        <v>11</v>
      </c>
      <c r="F312" s="231"/>
      <c r="G312" s="232">
        <f>ROUND(E312*F312,2)</f>
        <v>0</v>
      </c>
      <c r="H312" s="231"/>
      <c r="I312" s="232">
        <f>ROUND(E312*H312,2)</f>
        <v>0</v>
      </c>
      <c r="J312" s="231"/>
      <c r="K312" s="232">
        <f>ROUND(E312*J312,2)</f>
        <v>0</v>
      </c>
      <c r="L312" s="232">
        <v>21</v>
      </c>
      <c r="M312" s="232">
        <f>G312*(1+L312/100)</f>
        <v>0</v>
      </c>
      <c r="N312" s="232">
        <v>0</v>
      </c>
      <c r="O312" s="232">
        <f>ROUND(E312*N312,2)</f>
        <v>0</v>
      </c>
      <c r="P312" s="232">
        <v>0</v>
      </c>
      <c r="Q312" s="232">
        <f>ROUND(E312*P312,2)</f>
        <v>0</v>
      </c>
      <c r="R312" s="232"/>
      <c r="S312" s="232" t="s">
        <v>143</v>
      </c>
      <c r="T312" s="233" t="s">
        <v>126</v>
      </c>
      <c r="U312" s="219">
        <v>0</v>
      </c>
      <c r="V312" s="219">
        <f>ROUND(E312*U312,2)</f>
        <v>0</v>
      </c>
      <c r="W312" s="219"/>
      <c r="X312" s="219" t="s">
        <v>149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172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/>
      <c r="B313" s="218"/>
      <c r="C313" s="243"/>
      <c r="D313" s="237"/>
      <c r="E313" s="237"/>
      <c r="F313" s="237"/>
      <c r="G313" s="237"/>
      <c r="H313" s="219"/>
      <c r="I313" s="219"/>
      <c r="J313" s="219"/>
      <c r="K313" s="219"/>
      <c r="L313" s="219"/>
      <c r="M313" s="219"/>
      <c r="N313" s="219"/>
      <c r="O313" s="219"/>
      <c r="P313" s="219"/>
      <c r="Q313" s="219"/>
      <c r="R313" s="219"/>
      <c r="S313" s="219"/>
      <c r="T313" s="219"/>
      <c r="U313" s="219"/>
      <c r="V313" s="219"/>
      <c r="W313" s="219"/>
      <c r="X313" s="219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131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27">
        <v>58</v>
      </c>
      <c r="B314" s="228" t="s">
        <v>365</v>
      </c>
      <c r="C314" s="240" t="s">
        <v>366</v>
      </c>
      <c r="D314" s="229" t="s">
        <v>270</v>
      </c>
      <c r="E314" s="230">
        <v>61</v>
      </c>
      <c r="F314" s="231"/>
      <c r="G314" s="232">
        <f>ROUND(E314*F314,2)</f>
        <v>0</v>
      </c>
      <c r="H314" s="231"/>
      <c r="I314" s="232">
        <f>ROUND(E314*H314,2)</f>
        <v>0</v>
      </c>
      <c r="J314" s="231"/>
      <c r="K314" s="232">
        <f>ROUND(E314*J314,2)</f>
        <v>0</v>
      </c>
      <c r="L314" s="232">
        <v>21</v>
      </c>
      <c r="M314" s="232">
        <f>G314*(1+L314/100)</f>
        <v>0</v>
      </c>
      <c r="N314" s="232">
        <v>0</v>
      </c>
      <c r="O314" s="232">
        <f>ROUND(E314*N314,2)</f>
        <v>0</v>
      </c>
      <c r="P314" s="232">
        <v>0</v>
      </c>
      <c r="Q314" s="232">
        <f>ROUND(E314*P314,2)</f>
        <v>0</v>
      </c>
      <c r="R314" s="232"/>
      <c r="S314" s="232" t="s">
        <v>143</v>
      </c>
      <c r="T314" s="233" t="s">
        <v>126</v>
      </c>
      <c r="U314" s="219">
        <v>0</v>
      </c>
      <c r="V314" s="219">
        <f>ROUND(E314*U314,2)</f>
        <v>0</v>
      </c>
      <c r="W314" s="219"/>
      <c r="X314" s="219" t="s">
        <v>149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172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43"/>
      <c r="D315" s="237"/>
      <c r="E315" s="237"/>
      <c r="F315" s="237"/>
      <c r="G315" s="237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131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27">
        <v>59</v>
      </c>
      <c r="B316" s="228" t="s">
        <v>367</v>
      </c>
      <c r="C316" s="240" t="s">
        <v>368</v>
      </c>
      <c r="D316" s="229" t="s">
        <v>212</v>
      </c>
      <c r="E316" s="230">
        <v>1</v>
      </c>
      <c r="F316" s="231"/>
      <c r="G316" s="232">
        <f>ROUND(E316*F316,2)</f>
        <v>0</v>
      </c>
      <c r="H316" s="231"/>
      <c r="I316" s="232">
        <f>ROUND(E316*H316,2)</f>
        <v>0</v>
      </c>
      <c r="J316" s="231"/>
      <c r="K316" s="232">
        <f>ROUND(E316*J316,2)</f>
        <v>0</v>
      </c>
      <c r="L316" s="232">
        <v>21</v>
      </c>
      <c r="M316" s="232">
        <f>G316*(1+L316/100)</f>
        <v>0</v>
      </c>
      <c r="N316" s="232">
        <v>0</v>
      </c>
      <c r="O316" s="232">
        <f>ROUND(E316*N316,2)</f>
        <v>0</v>
      </c>
      <c r="P316" s="232">
        <v>0</v>
      </c>
      <c r="Q316" s="232">
        <f>ROUND(E316*P316,2)</f>
        <v>0</v>
      </c>
      <c r="R316" s="232"/>
      <c r="S316" s="232" t="s">
        <v>143</v>
      </c>
      <c r="T316" s="233" t="s">
        <v>126</v>
      </c>
      <c r="U316" s="219">
        <v>0</v>
      </c>
      <c r="V316" s="219">
        <f>ROUND(E316*U316,2)</f>
        <v>0</v>
      </c>
      <c r="W316" s="219"/>
      <c r="X316" s="219" t="s">
        <v>149</v>
      </c>
      <c r="Y316" s="210"/>
      <c r="Z316" s="210"/>
      <c r="AA316" s="210"/>
      <c r="AB316" s="210"/>
      <c r="AC316" s="210"/>
      <c r="AD316" s="210"/>
      <c r="AE316" s="210"/>
      <c r="AF316" s="210"/>
      <c r="AG316" s="210" t="s">
        <v>172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7"/>
      <c r="B317" s="218"/>
      <c r="C317" s="243"/>
      <c r="D317" s="237"/>
      <c r="E317" s="237"/>
      <c r="F317" s="237"/>
      <c r="G317" s="237"/>
      <c r="H317" s="219"/>
      <c r="I317" s="219"/>
      <c r="J317" s="219"/>
      <c r="K317" s="219"/>
      <c r="L317" s="219"/>
      <c r="M317" s="219"/>
      <c r="N317" s="219"/>
      <c r="O317" s="219"/>
      <c r="P317" s="219"/>
      <c r="Q317" s="219"/>
      <c r="R317" s="219"/>
      <c r="S317" s="219"/>
      <c r="T317" s="219"/>
      <c r="U317" s="219"/>
      <c r="V317" s="219"/>
      <c r="W317" s="219"/>
      <c r="X317" s="219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131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27">
        <v>60</v>
      </c>
      <c r="B318" s="228" t="s">
        <v>369</v>
      </c>
      <c r="C318" s="240" t="s">
        <v>370</v>
      </c>
      <c r="D318" s="229" t="s">
        <v>336</v>
      </c>
      <c r="E318" s="230">
        <v>1</v>
      </c>
      <c r="F318" s="231"/>
      <c r="G318" s="232">
        <f>ROUND(E318*F318,2)</f>
        <v>0</v>
      </c>
      <c r="H318" s="231"/>
      <c r="I318" s="232">
        <f>ROUND(E318*H318,2)</f>
        <v>0</v>
      </c>
      <c r="J318" s="231"/>
      <c r="K318" s="232">
        <f>ROUND(E318*J318,2)</f>
        <v>0</v>
      </c>
      <c r="L318" s="232">
        <v>21</v>
      </c>
      <c r="M318" s="232">
        <f>G318*(1+L318/100)</f>
        <v>0</v>
      </c>
      <c r="N318" s="232">
        <v>0</v>
      </c>
      <c r="O318" s="232">
        <f>ROUND(E318*N318,2)</f>
        <v>0</v>
      </c>
      <c r="P318" s="232">
        <v>0</v>
      </c>
      <c r="Q318" s="232">
        <f>ROUND(E318*P318,2)</f>
        <v>0</v>
      </c>
      <c r="R318" s="232"/>
      <c r="S318" s="232" t="s">
        <v>143</v>
      </c>
      <c r="T318" s="233" t="s">
        <v>126</v>
      </c>
      <c r="U318" s="219">
        <v>0</v>
      </c>
      <c r="V318" s="219">
        <f>ROUND(E318*U318,2)</f>
        <v>0</v>
      </c>
      <c r="W318" s="219"/>
      <c r="X318" s="219" t="s">
        <v>371</v>
      </c>
      <c r="Y318" s="210"/>
      <c r="Z318" s="210"/>
      <c r="AA318" s="210"/>
      <c r="AB318" s="210"/>
      <c r="AC318" s="210"/>
      <c r="AD318" s="210"/>
      <c r="AE318" s="210"/>
      <c r="AF318" s="210"/>
      <c r="AG318" s="210" t="s">
        <v>372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/>
      <c r="B319" s="218"/>
      <c r="C319" s="243"/>
      <c r="D319" s="237"/>
      <c r="E319" s="237"/>
      <c r="F319" s="237"/>
      <c r="G319" s="237"/>
      <c r="H319" s="219"/>
      <c r="I319" s="219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19"/>
      <c r="U319" s="219"/>
      <c r="V319" s="219"/>
      <c r="W319" s="219"/>
      <c r="X319" s="219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131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x14ac:dyDescent="0.2">
      <c r="A320" s="221" t="s">
        <v>120</v>
      </c>
      <c r="B320" s="222" t="s">
        <v>76</v>
      </c>
      <c r="C320" s="239" t="s">
        <v>77</v>
      </c>
      <c r="D320" s="223"/>
      <c r="E320" s="224"/>
      <c r="F320" s="225"/>
      <c r="G320" s="225">
        <f>SUMIF(AG321:AG328,"&lt;&gt;NOR",G321:G328)</f>
        <v>0</v>
      </c>
      <c r="H320" s="225"/>
      <c r="I320" s="225">
        <f>SUM(I321:I328)</f>
        <v>0</v>
      </c>
      <c r="J320" s="225"/>
      <c r="K320" s="225">
        <f>SUM(K321:K328)</f>
        <v>0</v>
      </c>
      <c r="L320" s="225"/>
      <c r="M320" s="225">
        <f>SUM(M321:M328)</f>
        <v>0</v>
      </c>
      <c r="N320" s="225"/>
      <c r="O320" s="225">
        <f>SUM(O321:O328)</f>
        <v>0</v>
      </c>
      <c r="P320" s="225"/>
      <c r="Q320" s="225">
        <f>SUM(Q321:Q328)</f>
        <v>0</v>
      </c>
      <c r="R320" s="225"/>
      <c r="S320" s="225"/>
      <c r="T320" s="226"/>
      <c r="U320" s="220"/>
      <c r="V320" s="220">
        <f>SUM(V321:V328)</f>
        <v>0</v>
      </c>
      <c r="W320" s="220"/>
      <c r="X320" s="220"/>
      <c r="AG320" t="s">
        <v>121</v>
      </c>
    </row>
    <row r="321" spans="1:60" outlineLevel="1" x14ac:dyDescent="0.2">
      <c r="A321" s="227">
        <v>61</v>
      </c>
      <c r="B321" s="228" t="s">
        <v>373</v>
      </c>
      <c r="C321" s="240" t="s">
        <v>374</v>
      </c>
      <c r="D321" s="229" t="s">
        <v>0</v>
      </c>
      <c r="E321" s="230">
        <v>221.03039999999999</v>
      </c>
      <c r="F321" s="231"/>
      <c r="G321" s="232">
        <f>ROUND(E321*F321,2)</f>
        <v>0</v>
      </c>
      <c r="H321" s="231"/>
      <c r="I321" s="232">
        <f>ROUND(E321*H321,2)</f>
        <v>0</v>
      </c>
      <c r="J321" s="231"/>
      <c r="K321" s="232">
        <f>ROUND(E321*J321,2)</f>
        <v>0</v>
      </c>
      <c r="L321" s="232">
        <v>21</v>
      </c>
      <c r="M321" s="232">
        <f>G321*(1+L321/100)</f>
        <v>0</v>
      </c>
      <c r="N321" s="232">
        <v>0</v>
      </c>
      <c r="O321" s="232">
        <f>ROUND(E321*N321,2)</f>
        <v>0</v>
      </c>
      <c r="P321" s="232">
        <v>0</v>
      </c>
      <c r="Q321" s="232">
        <f>ROUND(E321*P321,2)</f>
        <v>0</v>
      </c>
      <c r="R321" s="232" t="s">
        <v>375</v>
      </c>
      <c r="S321" s="232" t="s">
        <v>125</v>
      </c>
      <c r="T321" s="233" t="s">
        <v>171</v>
      </c>
      <c r="U321" s="219">
        <v>0</v>
      </c>
      <c r="V321" s="219">
        <f>ROUND(E321*U321,2)</f>
        <v>0</v>
      </c>
      <c r="W321" s="219"/>
      <c r="X321" s="219" t="s">
        <v>149</v>
      </c>
      <c r="Y321" s="210"/>
      <c r="Z321" s="210"/>
      <c r="AA321" s="210"/>
      <c r="AB321" s="210"/>
      <c r="AC321" s="210"/>
      <c r="AD321" s="210"/>
      <c r="AE321" s="210"/>
      <c r="AF321" s="210"/>
      <c r="AG321" s="210" t="s">
        <v>376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55" t="s">
        <v>377</v>
      </c>
      <c r="D322" s="251"/>
      <c r="E322" s="251"/>
      <c r="F322" s="251"/>
      <c r="G322" s="251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9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174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42"/>
      <c r="D323" s="235"/>
      <c r="E323" s="235"/>
      <c r="F323" s="235"/>
      <c r="G323" s="235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9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131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27">
        <v>62</v>
      </c>
      <c r="B324" s="228" t="s">
        <v>378</v>
      </c>
      <c r="C324" s="240" t="s">
        <v>379</v>
      </c>
      <c r="D324" s="229" t="s">
        <v>380</v>
      </c>
      <c r="E324" s="230">
        <v>196.47144</v>
      </c>
      <c r="F324" s="231"/>
      <c r="G324" s="232">
        <f>ROUND(E324*F324,2)</f>
        <v>0</v>
      </c>
      <c r="H324" s="231"/>
      <c r="I324" s="232">
        <f>ROUND(E324*H324,2)</f>
        <v>0</v>
      </c>
      <c r="J324" s="231"/>
      <c r="K324" s="232">
        <f>ROUND(E324*J324,2)</f>
        <v>0</v>
      </c>
      <c r="L324" s="232">
        <v>21</v>
      </c>
      <c r="M324" s="232">
        <f>G324*(1+L324/100)</f>
        <v>0</v>
      </c>
      <c r="N324" s="232">
        <v>0</v>
      </c>
      <c r="O324" s="232">
        <f>ROUND(E324*N324,2)</f>
        <v>0</v>
      </c>
      <c r="P324" s="232">
        <v>0</v>
      </c>
      <c r="Q324" s="232">
        <f>ROUND(E324*P324,2)</f>
        <v>0</v>
      </c>
      <c r="R324" s="232"/>
      <c r="S324" s="232" t="s">
        <v>143</v>
      </c>
      <c r="T324" s="233" t="s">
        <v>126</v>
      </c>
      <c r="U324" s="219">
        <v>0</v>
      </c>
      <c r="V324" s="219">
        <f>ROUND(E324*U324,2)</f>
        <v>0</v>
      </c>
      <c r="W324" s="219"/>
      <c r="X324" s="219" t="s">
        <v>149</v>
      </c>
      <c r="Y324" s="210"/>
      <c r="Z324" s="210"/>
      <c r="AA324" s="210"/>
      <c r="AB324" s="210"/>
      <c r="AC324" s="210"/>
      <c r="AD324" s="210"/>
      <c r="AE324" s="210"/>
      <c r="AF324" s="210"/>
      <c r="AG324" s="210" t="s">
        <v>150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54" t="s">
        <v>228</v>
      </c>
      <c r="D325" s="247"/>
      <c r="E325" s="248"/>
      <c r="F325" s="219"/>
      <c r="G325" s="219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9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152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54" t="s">
        <v>381</v>
      </c>
      <c r="D326" s="247"/>
      <c r="E326" s="248"/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9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152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54" t="s">
        <v>382</v>
      </c>
      <c r="D327" s="247"/>
      <c r="E327" s="248">
        <v>196.47144</v>
      </c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152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42"/>
      <c r="D328" s="235"/>
      <c r="E328" s="235"/>
      <c r="F328" s="235"/>
      <c r="G328" s="235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9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131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x14ac:dyDescent="0.2">
      <c r="A329" s="221" t="s">
        <v>120</v>
      </c>
      <c r="B329" s="222" t="s">
        <v>78</v>
      </c>
      <c r="C329" s="239" t="s">
        <v>79</v>
      </c>
      <c r="D329" s="223"/>
      <c r="E329" s="224"/>
      <c r="F329" s="225"/>
      <c r="G329" s="225">
        <f>SUMIF(AG330:AG345,"&lt;&gt;NOR",G330:G345)</f>
        <v>0</v>
      </c>
      <c r="H329" s="225"/>
      <c r="I329" s="225">
        <f>SUM(I330:I345)</f>
        <v>0</v>
      </c>
      <c r="J329" s="225"/>
      <c r="K329" s="225">
        <f>SUM(K330:K345)</f>
        <v>0</v>
      </c>
      <c r="L329" s="225"/>
      <c r="M329" s="225">
        <f>SUM(M330:M345)</f>
        <v>0</v>
      </c>
      <c r="N329" s="225"/>
      <c r="O329" s="225">
        <f>SUM(O330:O345)</f>
        <v>0</v>
      </c>
      <c r="P329" s="225"/>
      <c r="Q329" s="225">
        <f>SUM(Q330:Q345)</f>
        <v>0</v>
      </c>
      <c r="R329" s="225"/>
      <c r="S329" s="225"/>
      <c r="T329" s="226"/>
      <c r="U329" s="220"/>
      <c r="V329" s="220">
        <f>SUM(V330:V345)</f>
        <v>0</v>
      </c>
      <c r="W329" s="220"/>
      <c r="X329" s="220"/>
      <c r="AG329" t="s">
        <v>121</v>
      </c>
    </row>
    <row r="330" spans="1:60" outlineLevel="1" x14ac:dyDescent="0.2">
      <c r="A330" s="227">
        <v>63</v>
      </c>
      <c r="B330" s="228" t="s">
        <v>383</v>
      </c>
      <c r="C330" s="240" t="s">
        <v>384</v>
      </c>
      <c r="D330" s="229" t="s">
        <v>336</v>
      </c>
      <c r="E330" s="230">
        <v>1</v>
      </c>
      <c r="F330" s="231"/>
      <c r="G330" s="232">
        <f>ROUND(E330*F330,2)</f>
        <v>0</v>
      </c>
      <c r="H330" s="231"/>
      <c r="I330" s="232">
        <f>ROUND(E330*H330,2)</f>
        <v>0</v>
      </c>
      <c r="J330" s="231"/>
      <c r="K330" s="232">
        <f>ROUND(E330*J330,2)</f>
        <v>0</v>
      </c>
      <c r="L330" s="232">
        <v>21</v>
      </c>
      <c r="M330" s="232">
        <f>G330*(1+L330/100)</f>
        <v>0</v>
      </c>
      <c r="N330" s="232">
        <v>0</v>
      </c>
      <c r="O330" s="232">
        <f>ROUND(E330*N330,2)</f>
        <v>0</v>
      </c>
      <c r="P330" s="232">
        <v>0</v>
      </c>
      <c r="Q330" s="232">
        <f>ROUND(E330*P330,2)</f>
        <v>0</v>
      </c>
      <c r="R330" s="232"/>
      <c r="S330" s="232" t="s">
        <v>143</v>
      </c>
      <c r="T330" s="233" t="s">
        <v>126</v>
      </c>
      <c r="U330" s="219">
        <v>0</v>
      </c>
      <c r="V330" s="219">
        <f>ROUND(E330*U330,2)</f>
        <v>0</v>
      </c>
      <c r="W330" s="219"/>
      <c r="X330" s="219" t="s">
        <v>149</v>
      </c>
      <c r="Y330" s="210"/>
      <c r="Z330" s="210"/>
      <c r="AA330" s="210"/>
      <c r="AB330" s="210"/>
      <c r="AC330" s="210"/>
      <c r="AD330" s="210"/>
      <c r="AE330" s="210"/>
      <c r="AF330" s="210"/>
      <c r="AG330" s="210" t="s">
        <v>150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43"/>
      <c r="D331" s="237"/>
      <c r="E331" s="237"/>
      <c r="F331" s="237"/>
      <c r="G331" s="237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131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27">
        <v>64</v>
      </c>
      <c r="B332" s="228" t="s">
        <v>385</v>
      </c>
      <c r="C332" s="240" t="s">
        <v>386</v>
      </c>
      <c r="D332" s="229" t="s">
        <v>336</v>
      </c>
      <c r="E332" s="230">
        <v>1</v>
      </c>
      <c r="F332" s="231"/>
      <c r="G332" s="232">
        <f>ROUND(E332*F332,2)</f>
        <v>0</v>
      </c>
      <c r="H332" s="231"/>
      <c r="I332" s="232">
        <f>ROUND(E332*H332,2)</f>
        <v>0</v>
      </c>
      <c r="J332" s="231"/>
      <c r="K332" s="232">
        <f>ROUND(E332*J332,2)</f>
        <v>0</v>
      </c>
      <c r="L332" s="232">
        <v>21</v>
      </c>
      <c r="M332" s="232">
        <f>G332*(1+L332/100)</f>
        <v>0</v>
      </c>
      <c r="N332" s="232">
        <v>0</v>
      </c>
      <c r="O332" s="232">
        <f>ROUND(E332*N332,2)</f>
        <v>0</v>
      </c>
      <c r="P332" s="232">
        <v>0</v>
      </c>
      <c r="Q332" s="232">
        <f>ROUND(E332*P332,2)</f>
        <v>0</v>
      </c>
      <c r="R332" s="232"/>
      <c r="S332" s="232" t="s">
        <v>143</v>
      </c>
      <c r="T332" s="233" t="s">
        <v>126</v>
      </c>
      <c r="U332" s="219">
        <v>0</v>
      </c>
      <c r="V332" s="219">
        <f>ROUND(E332*U332,2)</f>
        <v>0</v>
      </c>
      <c r="W332" s="219"/>
      <c r="X332" s="219" t="s">
        <v>149</v>
      </c>
      <c r="Y332" s="210"/>
      <c r="Z332" s="210"/>
      <c r="AA332" s="210"/>
      <c r="AB332" s="210"/>
      <c r="AC332" s="210"/>
      <c r="AD332" s="210"/>
      <c r="AE332" s="210"/>
      <c r="AF332" s="210"/>
      <c r="AG332" s="210" t="s">
        <v>150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43"/>
      <c r="D333" s="237"/>
      <c r="E333" s="237"/>
      <c r="F333" s="237"/>
      <c r="G333" s="237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131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27">
        <v>65</v>
      </c>
      <c r="B334" s="228" t="s">
        <v>387</v>
      </c>
      <c r="C334" s="240" t="s">
        <v>388</v>
      </c>
      <c r="D334" s="229" t="s">
        <v>336</v>
      </c>
      <c r="E334" s="230">
        <v>1</v>
      </c>
      <c r="F334" s="231"/>
      <c r="G334" s="232">
        <f>ROUND(E334*F334,2)</f>
        <v>0</v>
      </c>
      <c r="H334" s="231"/>
      <c r="I334" s="232">
        <f>ROUND(E334*H334,2)</f>
        <v>0</v>
      </c>
      <c r="J334" s="231"/>
      <c r="K334" s="232">
        <f>ROUND(E334*J334,2)</f>
        <v>0</v>
      </c>
      <c r="L334" s="232">
        <v>21</v>
      </c>
      <c r="M334" s="232">
        <f>G334*(1+L334/100)</f>
        <v>0</v>
      </c>
      <c r="N334" s="232">
        <v>0</v>
      </c>
      <c r="O334" s="232">
        <f>ROUND(E334*N334,2)</f>
        <v>0</v>
      </c>
      <c r="P334" s="232">
        <v>0</v>
      </c>
      <c r="Q334" s="232">
        <f>ROUND(E334*P334,2)</f>
        <v>0</v>
      </c>
      <c r="R334" s="232"/>
      <c r="S334" s="232" t="s">
        <v>143</v>
      </c>
      <c r="T334" s="233" t="s">
        <v>126</v>
      </c>
      <c r="U334" s="219">
        <v>0</v>
      </c>
      <c r="V334" s="219">
        <f>ROUND(E334*U334,2)</f>
        <v>0</v>
      </c>
      <c r="W334" s="219"/>
      <c r="X334" s="219" t="s">
        <v>149</v>
      </c>
      <c r="Y334" s="210"/>
      <c r="Z334" s="210"/>
      <c r="AA334" s="210"/>
      <c r="AB334" s="210"/>
      <c r="AC334" s="210"/>
      <c r="AD334" s="210"/>
      <c r="AE334" s="210"/>
      <c r="AF334" s="210"/>
      <c r="AG334" s="210" t="s">
        <v>150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7"/>
      <c r="B335" s="218"/>
      <c r="C335" s="243"/>
      <c r="D335" s="237"/>
      <c r="E335" s="237"/>
      <c r="F335" s="237"/>
      <c r="G335" s="237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9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131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27">
        <v>66</v>
      </c>
      <c r="B336" s="228" t="s">
        <v>327</v>
      </c>
      <c r="C336" s="240" t="s">
        <v>389</v>
      </c>
      <c r="D336" s="229" t="s">
        <v>390</v>
      </c>
      <c r="E336" s="230">
        <v>1</v>
      </c>
      <c r="F336" s="231"/>
      <c r="G336" s="232">
        <f>ROUND(E336*F336,2)</f>
        <v>0</v>
      </c>
      <c r="H336" s="231"/>
      <c r="I336" s="232">
        <f>ROUND(E336*H336,2)</f>
        <v>0</v>
      </c>
      <c r="J336" s="231"/>
      <c r="K336" s="232">
        <f>ROUND(E336*J336,2)</f>
        <v>0</v>
      </c>
      <c r="L336" s="232">
        <v>21</v>
      </c>
      <c r="M336" s="232">
        <f>G336*(1+L336/100)</f>
        <v>0</v>
      </c>
      <c r="N336" s="232">
        <v>0</v>
      </c>
      <c r="O336" s="232">
        <f>ROUND(E336*N336,2)</f>
        <v>0</v>
      </c>
      <c r="P336" s="232">
        <v>0</v>
      </c>
      <c r="Q336" s="232">
        <f>ROUND(E336*P336,2)</f>
        <v>0</v>
      </c>
      <c r="R336" s="232"/>
      <c r="S336" s="232" t="s">
        <v>143</v>
      </c>
      <c r="T336" s="233" t="s">
        <v>126</v>
      </c>
      <c r="U336" s="219">
        <v>0</v>
      </c>
      <c r="V336" s="219">
        <f>ROUND(E336*U336,2)</f>
        <v>0</v>
      </c>
      <c r="W336" s="219"/>
      <c r="X336" s="219" t="s">
        <v>149</v>
      </c>
      <c r="Y336" s="210"/>
      <c r="Z336" s="210"/>
      <c r="AA336" s="210"/>
      <c r="AB336" s="210"/>
      <c r="AC336" s="210"/>
      <c r="AD336" s="210"/>
      <c r="AE336" s="210"/>
      <c r="AF336" s="210"/>
      <c r="AG336" s="210" t="s">
        <v>172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43"/>
      <c r="D337" s="237"/>
      <c r="E337" s="237"/>
      <c r="F337" s="237"/>
      <c r="G337" s="237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9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131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27">
        <v>67</v>
      </c>
      <c r="B338" s="228" t="s">
        <v>391</v>
      </c>
      <c r="C338" s="240" t="s">
        <v>392</v>
      </c>
      <c r="D338" s="229" t="s">
        <v>390</v>
      </c>
      <c r="E338" s="230">
        <v>1</v>
      </c>
      <c r="F338" s="231"/>
      <c r="G338" s="232">
        <f>ROUND(E338*F338,2)</f>
        <v>0</v>
      </c>
      <c r="H338" s="231"/>
      <c r="I338" s="232">
        <f>ROUND(E338*H338,2)</f>
        <v>0</v>
      </c>
      <c r="J338" s="231"/>
      <c r="K338" s="232">
        <f>ROUND(E338*J338,2)</f>
        <v>0</v>
      </c>
      <c r="L338" s="232">
        <v>21</v>
      </c>
      <c r="M338" s="232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2"/>
      <c r="S338" s="232" t="s">
        <v>143</v>
      </c>
      <c r="T338" s="233" t="s">
        <v>126</v>
      </c>
      <c r="U338" s="219">
        <v>0</v>
      </c>
      <c r="V338" s="219">
        <f>ROUND(E338*U338,2)</f>
        <v>0</v>
      </c>
      <c r="W338" s="219"/>
      <c r="X338" s="219" t="s">
        <v>330</v>
      </c>
      <c r="Y338" s="210"/>
      <c r="Z338" s="210"/>
      <c r="AA338" s="210"/>
      <c r="AB338" s="210"/>
      <c r="AC338" s="210"/>
      <c r="AD338" s="210"/>
      <c r="AE338" s="210"/>
      <c r="AF338" s="210"/>
      <c r="AG338" s="210" t="s">
        <v>393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43"/>
      <c r="D339" s="237"/>
      <c r="E339" s="237"/>
      <c r="F339" s="237"/>
      <c r="G339" s="237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9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131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27">
        <v>68</v>
      </c>
      <c r="B340" s="228" t="s">
        <v>394</v>
      </c>
      <c r="C340" s="240" t="s">
        <v>395</v>
      </c>
      <c r="D340" s="229" t="s">
        <v>336</v>
      </c>
      <c r="E340" s="230">
        <v>1</v>
      </c>
      <c r="F340" s="231"/>
      <c r="G340" s="232">
        <f>ROUND(E340*F340,2)</f>
        <v>0</v>
      </c>
      <c r="H340" s="231"/>
      <c r="I340" s="232">
        <f>ROUND(E340*H340,2)</f>
        <v>0</v>
      </c>
      <c r="J340" s="231"/>
      <c r="K340" s="232">
        <f>ROUND(E340*J340,2)</f>
        <v>0</v>
      </c>
      <c r="L340" s="232">
        <v>21</v>
      </c>
      <c r="M340" s="232">
        <f>G340*(1+L340/100)</f>
        <v>0</v>
      </c>
      <c r="N340" s="232">
        <v>0</v>
      </c>
      <c r="O340" s="232">
        <f>ROUND(E340*N340,2)</f>
        <v>0</v>
      </c>
      <c r="P340" s="232">
        <v>0</v>
      </c>
      <c r="Q340" s="232">
        <f>ROUND(E340*P340,2)</f>
        <v>0</v>
      </c>
      <c r="R340" s="232"/>
      <c r="S340" s="232" t="s">
        <v>143</v>
      </c>
      <c r="T340" s="233" t="s">
        <v>126</v>
      </c>
      <c r="U340" s="219">
        <v>0</v>
      </c>
      <c r="V340" s="219">
        <f>ROUND(E340*U340,2)</f>
        <v>0</v>
      </c>
      <c r="W340" s="219"/>
      <c r="X340" s="219" t="s">
        <v>330</v>
      </c>
      <c r="Y340" s="210"/>
      <c r="Z340" s="210"/>
      <c r="AA340" s="210"/>
      <c r="AB340" s="210"/>
      <c r="AC340" s="210"/>
      <c r="AD340" s="210"/>
      <c r="AE340" s="210"/>
      <c r="AF340" s="210"/>
      <c r="AG340" s="210" t="s">
        <v>393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43"/>
      <c r="D341" s="237"/>
      <c r="E341" s="237"/>
      <c r="F341" s="237"/>
      <c r="G341" s="237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131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ht="22.5" outlineLevel="1" x14ac:dyDescent="0.2">
      <c r="A342" s="227">
        <v>69</v>
      </c>
      <c r="B342" s="228" t="s">
        <v>396</v>
      </c>
      <c r="C342" s="240" t="s">
        <v>397</v>
      </c>
      <c r="D342" s="229" t="s">
        <v>336</v>
      </c>
      <c r="E342" s="230">
        <v>1</v>
      </c>
      <c r="F342" s="231"/>
      <c r="G342" s="232">
        <f>ROUND(E342*F342,2)</f>
        <v>0</v>
      </c>
      <c r="H342" s="231"/>
      <c r="I342" s="232">
        <f>ROUND(E342*H342,2)</f>
        <v>0</v>
      </c>
      <c r="J342" s="231"/>
      <c r="K342" s="232">
        <f>ROUND(E342*J342,2)</f>
        <v>0</v>
      </c>
      <c r="L342" s="232">
        <v>21</v>
      </c>
      <c r="M342" s="232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2"/>
      <c r="S342" s="232" t="s">
        <v>143</v>
      </c>
      <c r="T342" s="233" t="s">
        <v>126</v>
      </c>
      <c r="U342" s="219">
        <v>0</v>
      </c>
      <c r="V342" s="219">
        <f>ROUND(E342*U342,2)</f>
        <v>0</v>
      </c>
      <c r="W342" s="219"/>
      <c r="X342" s="219" t="s">
        <v>330</v>
      </c>
      <c r="Y342" s="210"/>
      <c r="Z342" s="210"/>
      <c r="AA342" s="210"/>
      <c r="AB342" s="210"/>
      <c r="AC342" s="210"/>
      <c r="AD342" s="210"/>
      <c r="AE342" s="210"/>
      <c r="AF342" s="210"/>
      <c r="AG342" s="210" t="s">
        <v>393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17"/>
      <c r="B343" s="218"/>
      <c r="C343" s="243"/>
      <c r="D343" s="237"/>
      <c r="E343" s="237"/>
      <c r="F343" s="237"/>
      <c r="G343" s="237"/>
      <c r="H343" s="219"/>
      <c r="I343" s="219"/>
      <c r="J343" s="219"/>
      <c r="K343" s="219"/>
      <c r="L343" s="219"/>
      <c r="M343" s="219"/>
      <c r="N343" s="219"/>
      <c r="O343" s="219"/>
      <c r="P343" s="219"/>
      <c r="Q343" s="219"/>
      <c r="R343" s="219"/>
      <c r="S343" s="219"/>
      <c r="T343" s="219"/>
      <c r="U343" s="219"/>
      <c r="V343" s="219"/>
      <c r="W343" s="219"/>
      <c r="X343" s="219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131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27">
        <v>70</v>
      </c>
      <c r="B344" s="228" t="s">
        <v>398</v>
      </c>
      <c r="C344" s="240" t="s">
        <v>399</v>
      </c>
      <c r="D344" s="229" t="s">
        <v>390</v>
      </c>
      <c r="E344" s="230">
        <v>1</v>
      </c>
      <c r="F344" s="231"/>
      <c r="G344" s="232">
        <f>ROUND(E344*F344,2)</f>
        <v>0</v>
      </c>
      <c r="H344" s="231"/>
      <c r="I344" s="232">
        <f>ROUND(E344*H344,2)</f>
        <v>0</v>
      </c>
      <c r="J344" s="231"/>
      <c r="K344" s="232">
        <f>ROUND(E344*J344,2)</f>
        <v>0</v>
      </c>
      <c r="L344" s="232">
        <v>21</v>
      </c>
      <c r="M344" s="232">
        <f>G344*(1+L344/100)</f>
        <v>0</v>
      </c>
      <c r="N344" s="232">
        <v>0</v>
      </c>
      <c r="O344" s="232">
        <f>ROUND(E344*N344,2)</f>
        <v>0</v>
      </c>
      <c r="P344" s="232">
        <v>0</v>
      </c>
      <c r="Q344" s="232">
        <f>ROUND(E344*P344,2)</f>
        <v>0</v>
      </c>
      <c r="R344" s="232"/>
      <c r="S344" s="232" t="s">
        <v>143</v>
      </c>
      <c r="T344" s="233" t="s">
        <v>126</v>
      </c>
      <c r="U344" s="219">
        <v>0</v>
      </c>
      <c r="V344" s="219">
        <f>ROUND(E344*U344,2)</f>
        <v>0</v>
      </c>
      <c r="W344" s="219"/>
      <c r="X344" s="219" t="s">
        <v>400</v>
      </c>
      <c r="Y344" s="210"/>
      <c r="Z344" s="210"/>
      <c r="AA344" s="210"/>
      <c r="AB344" s="210"/>
      <c r="AC344" s="210"/>
      <c r="AD344" s="210"/>
      <c r="AE344" s="210"/>
      <c r="AF344" s="210"/>
      <c r="AG344" s="210" t="s">
        <v>401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43"/>
      <c r="D345" s="237"/>
      <c r="E345" s="237"/>
      <c r="F345" s="237"/>
      <c r="G345" s="237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131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x14ac:dyDescent="0.2">
      <c r="A346" s="221" t="s">
        <v>120</v>
      </c>
      <c r="B346" s="222" t="s">
        <v>80</v>
      </c>
      <c r="C346" s="239" t="s">
        <v>81</v>
      </c>
      <c r="D346" s="223"/>
      <c r="E346" s="224"/>
      <c r="F346" s="225"/>
      <c r="G346" s="225">
        <f>SUMIF(AG347:AG380,"&lt;&gt;NOR",G347:G380)</f>
        <v>0</v>
      </c>
      <c r="H346" s="225"/>
      <c r="I346" s="225">
        <f>SUM(I347:I380)</f>
        <v>0</v>
      </c>
      <c r="J346" s="225"/>
      <c r="K346" s="225">
        <f>SUM(K347:K380)</f>
        <v>0</v>
      </c>
      <c r="L346" s="225"/>
      <c r="M346" s="225">
        <f>SUM(M347:M380)</f>
        <v>0</v>
      </c>
      <c r="N346" s="225"/>
      <c r="O346" s="225">
        <f>SUM(O347:O380)</f>
        <v>0</v>
      </c>
      <c r="P346" s="225"/>
      <c r="Q346" s="225">
        <f>SUM(Q347:Q380)</f>
        <v>0</v>
      </c>
      <c r="R346" s="225"/>
      <c r="S346" s="225"/>
      <c r="T346" s="226"/>
      <c r="U346" s="220"/>
      <c r="V346" s="220">
        <f>SUM(V347:V380)</f>
        <v>0</v>
      </c>
      <c r="W346" s="220"/>
      <c r="X346" s="220"/>
      <c r="AG346" t="s">
        <v>121</v>
      </c>
    </row>
    <row r="347" spans="1:60" outlineLevel="1" x14ac:dyDescent="0.2">
      <c r="A347" s="227">
        <v>71</v>
      </c>
      <c r="B347" s="228" t="s">
        <v>402</v>
      </c>
      <c r="C347" s="240" t="s">
        <v>403</v>
      </c>
      <c r="D347" s="229" t="s">
        <v>336</v>
      </c>
      <c r="E347" s="230">
        <v>9</v>
      </c>
      <c r="F347" s="231"/>
      <c r="G347" s="232">
        <f>ROUND(E347*F347,2)</f>
        <v>0</v>
      </c>
      <c r="H347" s="231"/>
      <c r="I347" s="232">
        <f>ROUND(E347*H347,2)</f>
        <v>0</v>
      </c>
      <c r="J347" s="231"/>
      <c r="K347" s="232">
        <f>ROUND(E347*J347,2)</f>
        <v>0</v>
      </c>
      <c r="L347" s="232">
        <v>21</v>
      </c>
      <c r="M347" s="232">
        <f>G347*(1+L347/100)</f>
        <v>0</v>
      </c>
      <c r="N347" s="232">
        <v>0</v>
      </c>
      <c r="O347" s="232">
        <f>ROUND(E347*N347,2)</f>
        <v>0</v>
      </c>
      <c r="P347" s="232">
        <v>0</v>
      </c>
      <c r="Q347" s="232">
        <f>ROUND(E347*P347,2)</f>
        <v>0</v>
      </c>
      <c r="R347" s="232"/>
      <c r="S347" s="232" t="s">
        <v>143</v>
      </c>
      <c r="T347" s="233" t="s">
        <v>126</v>
      </c>
      <c r="U347" s="219">
        <v>0</v>
      </c>
      <c r="V347" s="219">
        <f>ROUND(E347*U347,2)</f>
        <v>0</v>
      </c>
      <c r="W347" s="219"/>
      <c r="X347" s="219" t="s">
        <v>149</v>
      </c>
      <c r="Y347" s="210"/>
      <c r="Z347" s="210"/>
      <c r="AA347" s="210"/>
      <c r="AB347" s="210"/>
      <c r="AC347" s="210"/>
      <c r="AD347" s="210"/>
      <c r="AE347" s="210"/>
      <c r="AF347" s="210"/>
      <c r="AG347" s="210" t="s">
        <v>172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43"/>
      <c r="D348" s="237"/>
      <c r="E348" s="237"/>
      <c r="F348" s="237"/>
      <c r="G348" s="237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9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131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27">
        <v>72</v>
      </c>
      <c r="B349" s="228" t="s">
        <v>327</v>
      </c>
      <c r="C349" s="240" t="s">
        <v>404</v>
      </c>
      <c r="D349" s="229" t="s">
        <v>270</v>
      </c>
      <c r="E349" s="230">
        <v>8</v>
      </c>
      <c r="F349" s="231"/>
      <c r="G349" s="232">
        <f>ROUND(E349*F349,2)</f>
        <v>0</v>
      </c>
      <c r="H349" s="231"/>
      <c r="I349" s="232">
        <f>ROUND(E349*H349,2)</f>
        <v>0</v>
      </c>
      <c r="J349" s="231"/>
      <c r="K349" s="232">
        <f>ROUND(E349*J349,2)</f>
        <v>0</v>
      </c>
      <c r="L349" s="232">
        <v>21</v>
      </c>
      <c r="M349" s="232">
        <f>G349*(1+L349/100)</f>
        <v>0</v>
      </c>
      <c r="N349" s="232">
        <v>0</v>
      </c>
      <c r="O349" s="232">
        <f>ROUND(E349*N349,2)</f>
        <v>0</v>
      </c>
      <c r="P349" s="232">
        <v>0</v>
      </c>
      <c r="Q349" s="232">
        <f>ROUND(E349*P349,2)</f>
        <v>0</v>
      </c>
      <c r="R349" s="232"/>
      <c r="S349" s="232" t="s">
        <v>143</v>
      </c>
      <c r="T349" s="233" t="s">
        <v>126</v>
      </c>
      <c r="U349" s="219">
        <v>0</v>
      </c>
      <c r="V349" s="219">
        <f>ROUND(E349*U349,2)</f>
        <v>0</v>
      </c>
      <c r="W349" s="219"/>
      <c r="X349" s="219" t="s">
        <v>371</v>
      </c>
      <c r="Y349" s="210"/>
      <c r="Z349" s="210"/>
      <c r="AA349" s="210"/>
      <c r="AB349" s="210"/>
      <c r="AC349" s="210"/>
      <c r="AD349" s="210"/>
      <c r="AE349" s="210"/>
      <c r="AF349" s="210"/>
      <c r="AG349" s="210" t="s">
        <v>372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43"/>
      <c r="D350" s="237"/>
      <c r="E350" s="237"/>
      <c r="F350" s="237"/>
      <c r="G350" s="237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131</v>
      </c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27">
        <v>73</v>
      </c>
      <c r="B351" s="228" t="s">
        <v>391</v>
      </c>
      <c r="C351" s="240" t="s">
        <v>405</v>
      </c>
      <c r="D351" s="229" t="s">
        <v>270</v>
      </c>
      <c r="E351" s="230">
        <v>41</v>
      </c>
      <c r="F351" s="231"/>
      <c r="G351" s="232">
        <f>ROUND(E351*F351,2)</f>
        <v>0</v>
      </c>
      <c r="H351" s="231"/>
      <c r="I351" s="232">
        <f>ROUND(E351*H351,2)</f>
        <v>0</v>
      </c>
      <c r="J351" s="231"/>
      <c r="K351" s="232">
        <f>ROUND(E351*J351,2)</f>
        <v>0</v>
      </c>
      <c r="L351" s="232">
        <v>21</v>
      </c>
      <c r="M351" s="232">
        <f>G351*(1+L351/100)</f>
        <v>0</v>
      </c>
      <c r="N351" s="232">
        <v>0</v>
      </c>
      <c r="O351" s="232">
        <f>ROUND(E351*N351,2)</f>
        <v>0</v>
      </c>
      <c r="P351" s="232">
        <v>0</v>
      </c>
      <c r="Q351" s="232">
        <f>ROUND(E351*P351,2)</f>
        <v>0</v>
      </c>
      <c r="R351" s="232"/>
      <c r="S351" s="232" t="s">
        <v>143</v>
      </c>
      <c r="T351" s="233" t="s">
        <v>126</v>
      </c>
      <c r="U351" s="219">
        <v>0</v>
      </c>
      <c r="V351" s="219">
        <f>ROUND(E351*U351,2)</f>
        <v>0</v>
      </c>
      <c r="W351" s="219"/>
      <c r="X351" s="219" t="s">
        <v>371</v>
      </c>
      <c r="Y351" s="210"/>
      <c r="Z351" s="210"/>
      <c r="AA351" s="210"/>
      <c r="AB351" s="210"/>
      <c r="AC351" s="210"/>
      <c r="AD351" s="210"/>
      <c r="AE351" s="210"/>
      <c r="AF351" s="210"/>
      <c r="AG351" s="210" t="s">
        <v>372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43"/>
      <c r="D352" s="237"/>
      <c r="E352" s="237"/>
      <c r="F352" s="237"/>
      <c r="G352" s="237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131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27">
        <v>74</v>
      </c>
      <c r="B353" s="228" t="s">
        <v>394</v>
      </c>
      <c r="C353" s="240" t="s">
        <v>406</v>
      </c>
      <c r="D353" s="229" t="s">
        <v>270</v>
      </c>
      <c r="E353" s="230">
        <v>9</v>
      </c>
      <c r="F353" s="231"/>
      <c r="G353" s="232">
        <f>ROUND(E353*F353,2)</f>
        <v>0</v>
      </c>
      <c r="H353" s="231"/>
      <c r="I353" s="232">
        <f>ROUND(E353*H353,2)</f>
        <v>0</v>
      </c>
      <c r="J353" s="231"/>
      <c r="K353" s="232">
        <f>ROUND(E353*J353,2)</f>
        <v>0</v>
      </c>
      <c r="L353" s="232">
        <v>21</v>
      </c>
      <c r="M353" s="232">
        <f>G353*(1+L353/100)</f>
        <v>0</v>
      </c>
      <c r="N353" s="232">
        <v>0</v>
      </c>
      <c r="O353" s="232">
        <f>ROUND(E353*N353,2)</f>
        <v>0</v>
      </c>
      <c r="P353" s="232">
        <v>0</v>
      </c>
      <c r="Q353" s="232">
        <f>ROUND(E353*P353,2)</f>
        <v>0</v>
      </c>
      <c r="R353" s="232"/>
      <c r="S353" s="232" t="s">
        <v>143</v>
      </c>
      <c r="T353" s="233" t="s">
        <v>126</v>
      </c>
      <c r="U353" s="219">
        <v>0</v>
      </c>
      <c r="V353" s="219">
        <f>ROUND(E353*U353,2)</f>
        <v>0</v>
      </c>
      <c r="W353" s="219"/>
      <c r="X353" s="219" t="s">
        <v>371</v>
      </c>
      <c r="Y353" s="210"/>
      <c r="Z353" s="210"/>
      <c r="AA353" s="210"/>
      <c r="AB353" s="210"/>
      <c r="AC353" s="210"/>
      <c r="AD353" s="210"/>
      <c r="AE353" s="210"/>
      <c r="AF353" s="210"/>
      <c r="AG353" s="210" t="s">
        <v>372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43"/>
      <c r="D354" s="237"/>
      <c r="E354" s="237"/>
      <c r="F354" s="237"/>
      <c r="G354" s="237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131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27">
        <v>75</v>
      </c>
      <c r="B355" s="228" t="s">
        <v>398</v>
      </c>
      <c r="C355" s="240" t="s">
        <v>407</v>
      </c>
      <c r="D355" s="229" t="s">
        <v>270</v>
      </c>
      <c r="E355" s="230">
        <v>11</v>
      </c>
      <c r="F355" s="231"/>
      <c r="G355" s="232">
        <f>ROUND(E355*F355,2)</f>
        <v>0</v>
      </c>
      <c r="H355" s="231"/>
      <c r="I355" s="232">
        <f>ROUND(E355*H355,2)</f>
        <v>0</v>
      </c>
      <c r="J355" s="231"/>
      <c r="K355" s="232">
        <f>ROUND(E355*J355,2)</f>
        <v>0</v>
      </c>
      <c r="L355" s="232">
        <v>21</v>
      </c>
      <c r="M355" s="232">
        <f>G355*(1+L355/100)</f>
        <v>0</v>
      </c>
      <c r="N355" s="232">
        <v>0</v>
      </c>
      <c r="O355" s="232">
        <f>ROUND(E355*N355,2)</f>
        <v>0</v>
      </c>
      <c r="P355" s="232">
        <v>0</v>
      </c>
      <c r="Q355" s="232">
        <f>ROUND(E355*P355,2)</f>
        <v>0</v>
      </c>
      <c r="R355" s="232"/>
      <c r="S355" s="232" t="s">
        <v>143</v>
      </c>
      <c r="T355" s="233" t="s">
        <v>126</v>
      </c>
      <c r="U355" s="219">
        <v>0</v>
      </c>
      <c r="V355" s="219">
        <f>ROUND(E355*U355,2)</f>
        <v>0</v>
      </c>
      <c r="W355" s="219"/>
      <c r="X355" s="219" t="s">
        <v>371</v>
      </c>
      <c r="Y355" s="210"/>
      <c r="Z355" s="210"/>
      <c r="AA355" s="210"/>
      <c r="AB355" s="210"/>
      <c r="AC355" s="210"/>
      <c r="AD355" s="210"/>
      <c r="AE355" s="210"/>
      <c r="AF355" s="210"/>
      <c r="AG355" s="210" t="s">
        <v>372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43"/>
      <c r="D356" s="237"/>
      <c r="E356" s="237"/>
      <c r="F356" s="237"/>
      <c r="G356" s="237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9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131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27">
        <v>76</v>
      </c>
      <c r="B357" s="228" t="s">
        <v>396</v>
      </c>
      <c r="C357" s="240" t="s">
        <v>408</v>
      </c>
      <c r="D357" s="229" t="s">
        <v>270</v>
      </c>
      <c r="E357" s="230">
        <v>2</v>
      </c>
      <c r="F357" s="231"/>
      <c r="G357" s="232">
        <f>ROUND(E357*F357,2)</f>
        <v>0</v>
      </c>
      <c r="H357" s="231"/>
      <c r="I357" s="232">
        <f>ROUND(E357*H357,2)</f>
        <v>0</v>
      </c>
      <c r="J357" s="231"/>
      <c r="K357" s="232">
        <f>ROUND(E357*J357,2)</f>
        <v>0</v>
      </c>
      <c r="L357" s="232">
        <v>21</v>
      </c>
      <c r="M357" s="232">
        <f>G357*(1+L357/100)</f>
        <v>0</v>
      </c>
      <c r="N357" s="232">
        <v>0</v>
      </c>
      <c r="O357" s="232">
        <f>ROUND(E357*N357,2)</f>
        <v>0</v>
      </c>
      <c r="P357" s="232">
        <v>0</v>
      </c>
      <c r="Q357" s="232">
        <f>ROUND(E357*P357,2)</f>
        <v>0</v>
      </c>
      <c r="R357" s="232"/>
      <c r="S357" s="232" t="s">
        <v>143</v>
      </c>
      <c r="T357" s="233" t="s">
        <v>126</v>
      </c>
      <c r="U357" s="219">
        <v>0</v>
      </c>
      <c r="V357" s="219">
        <f>ROUND(E357*U357,2)</f>
        <v>0</v>
      </c>
      <c r="W357" s="219"/>
      <c r="X357" s="219" t="s">
        <v>371</v>
      </c>
      <c r="Y357" s="210"/>
      <c r="Z357" s="210"/>
      <c r="AA357" s="210"/>
      <c r="AB357" s="210"/>
      <c r="AC357" s="210"/>
      <c r="AD357" s="210"/>
      <c r="AE357" s="210"/>
      <c r="AF357" s="210"/>
      <c r="AG357" s="210" t="s">
        <v>372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43"/>
      <c r="D358" s="237"/>
      <c r="E358" s="237"/>
      <c r="F358" s="237"/>
      <c r="G358" s="237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131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27">
        <v>77</v>
      </c>
      <c r="B359" s="228" t="s">
        <v>409</v>
      </c>
      <c r="C359" s="240" t="s">
        <v>410</v>
      </c>
      <c r="D359" s="229" t="s">
        <v>270</v>
      </c>
      <c r="E359" s="230">
        <v>46</v>
      </c>
      <c r="F359" s="231"/>
      <c r="G359" s="232">
        <f>ROUND(E359*F359,2)</f>
        <v>0</v>
      </c>
      <c r="H359" s="231"/>
      <c r="I359" s="232">
        <f>ROUND(E359*H359,2)</f>
        <v>0</v>
      </c>
      <c r="J359" s="231"/>
      <c r="K359" s="232">
        <f>ROUND(E359*J359,2)</f>
        <v>0</v>
      </c>
      <c r="L359" s="232">
        <v>21</v>
      </c>
      <c r="M359" s="232">
        <f>G359*(1+L359/100)</f>
        <v>0</v>
      </c>
      <c r="N359" s="232">
        <v>0</v>
      </c>
      <c r="O359" s="232">
        <f>ROUND(E359*N359,2)</f>
        <v>0</v>
      </c>
      <c r="P359" s="232">
        <v>0</v>
      </c>
      <c r="Q359" s="232">
        <f>ROUND(E359*P359,2)</f>
        <v>0</v>
      </c>
      <c r="R359" s="232"/>
      <c r="S359" s="232" t="s">
        <v>143</v>
      </c>
      <c r="T359" s="233" t="s">
        <v>126</v>
      </c>
      <c r="U359" s="219">
        <v>0</v>
      </c>
      <c r="V359" s="219">
        <f>ROUND(E359*U359,2)</f>
        <v>0</v>
      </c>
      <c r="W359" s="219"/>
      <c r="X359" s="219" t="s">
        <v>371</v>
      </c>
      <c r="Y359" s="210"/>
      <c r="Z359" s="210"/>
      <c r="AA359" s="210"/>
      <c r="AB359" s="210"/>
      <c r="AC359" s="210"/>
      <c r="AD359" s="210"/>
      <c r="AE359" s="210"/>
      <c r="AF359" s="210"/>
      <c r="AG359" s="210" t="s">
        <v>372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43"/>
      <c r="D360" s="237"/>
      <c r="E360" s="237"/>
      <c r="F360" s="237"/>
      <c r="G360" s="237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9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131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27">
        <v>78</v>
      </c>
      <c r="B361" s="228" t="s">
        <v>411</v>
      </c>
      <c r="C361" s="240" t="s">
        <v>412</v>
      </c>
      <c r="D361" s="229" t="s">
        <v>380</v>
      </c>
      <c r="E361" s="230">
        <v>0.17</v>
      </c>
      <c r="F361" s="231"/>
      <c r="G361" s="232">
        <f>ROUND(E361*F361,2)</f>
        <v>0</v>
      </c>
      <c r="H361" s="231"/>
      <c r="I361" s="232">
        <f>ROUND(E361*H361,2)</f>
        <v>0</v>
      </c>
      <c r="J361" s="231"/>
      <c r="K361" s="232">
        <f>ROUND(E361*J361,2)</f>
        <v>0</v>
      </c>
      <c r="L361" s="232">
        <v>21</v>
      </c>
      <c r="M361" s="232">
        <f>G361*(1+L361/100)</f>
        <v>0</v>
      </c>
      <c r="N361" s="232">
        <v>0</v>
      </c>
      <c r="O361" s="232">
        <f>ROUND(E361*N361,2)</f>
        <v>0</v>
      </c>
      <c r="P361" s="232">
        <v>0</v>
      </c>
      <c r="Q361" s="232">
        <f>ROUND(E361*P361,2)</f>
        <v>0</v>
      </c>
      <c r="R361" s="232"/>
      <c r="S361" s="232" t="s">
        <v>143</v>
      </c>
      <c r="T361" s="233" t="s">
        <v>126</v>
      </c>
      <c r="U361" s="219">
        <v>0</v>
      </c>
      <c r="V361" s="219">
        <f>ROUND(E361*U361,2)</f>
        <v>0</v>
      </c>
      <c r="W361" s="219"/>
      <c r="X361" s="219" t="s">
        <v>371</v>
      </c>
      <c r="Y361" s="210"/>
      <c r="Z361" s="210"/>
      <c r="AA361" s="210"/>
      <c r="AB361" s="210"/>
      <c r="AC361" s="210"/>
      <c r="AD361" s="210"/>
      <c r="AE361" s="210"/>
      <c r="AF361" s="210"/>
      <c r="AG361" s="210" t="s">
        <v>372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43"/>
      <c r="D362" s="237"/>
      <c r="E362" s="237"/>
      <c r="F362" s="237"/>
      <c r="G362" s="237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9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131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27">
        <v>79</v>
      </c>
      <c r="B363" s="228" t="s">
        <v>413</v>
      </c>
      <c r="C363" s="240" t="s">
        <v>414</v>
      </c>
      <c r="D363" s="229" t="s">
        <v>336</v>
      </c>
      <c r="E363" s="230">
        <v>1</v>
      </c>
      <c r="F363" s="231"/>
      <c r="G363" s="232">
        <f>ROUND(E363*F363,2)</f>
        <v>0</v>
      </c>
      <c r="H363" s="231"/>
      <c r="I363" s="232">
        <f>ROUND(E363*H363,2)</f>
        <v>0</v>
      </c>
      <c r="J363" s="231"/>
      <c r="K363" s="232">
        <f>ROUND(E363*J363,2)</f>
        <v>0</v>
      </c>
      <c r="L363" s="232">
        <v>21</v>
      </c>
      <c r="M363" s="232">
        <f>G363*(1+L363/100)</f>
        <v>0</v>
      </c>
      <c r="N363" s="232">
        <v>0</v>
      </c>
      <c r="O363" s="232">
        <f>ROUND(E363*N363,2)</f>
        <v>0</v>
      </c>
      <c r="P363" s="232">
        <v>0</v>
      </c>
      <c r="Q363" s="232">
        <f>ROUND(E363*P363,2)</f>
        <v>0</v>
      </c>
      <c r="R363" s="232"/>
      <c r="S363" s="232" t="s">
        <v>143</v>
      </c>
      <c r="T363" s="233" t="s">
        <v>126</v>
      </c>
      <c r="U363" s="219">
        <v>0</v>
      </c>
      <c r="V363" s="219">
        <f>ROUND(E363*U363,2)</f>
        <v>0</v>
      </c>
      <c r="W363" s="219"/>
      <c r="X363" s="219" t="s">
        <v>371</v>
      </c>
      <c r="Y363" s="210"/>
      <c r="Z363" s="210"/>
      <c r="AA363" s="210"/>
      <c r="AB363" s="210"/>
      <c r="AC363" s="210"/>
      <c r="AD363" s="210"/>
      <c r="AE363" s="210"/>
      <c r="AF363" s="210"/>
      <c r="AG363" s="210" t="s">
        <v>372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43"/>
      <c r="D364" s="237"/>
      <c r="E364" s="237"/>
      <c r="F364" s="237"/>
      <c r="G364" s="237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9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131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27">
        <v>80</v>
      </c>
      <c r="B365" s="228" t="s">
        <v>415</v>
      </c>
      <c r="C365" s="240" t="s">
        <v>416</v>
      </c>
      <c r="D365" s="229" t="s">
        <v>336</v>
      </c>
      <c r="E365" s="230">
        <v>2</v>
      </c>
      <c r="F365" s="231"/>
      <c r="G365" s="232">
        <f>ROUND(E365*F365,2)</f>
        <v>0</v>
      </c>
      <c r="H365" s="231"/>
      <c r="I365" s="232">
        <f>ROUND(E365*H365,2)</f>
        <v>0</v>
      </c>
      <c r="J365" s="231"/>
      <c r="K365" s="232">
        <f>ROUND(E365*J365,2)</f>
        <v>0</v>
      </c>
      <c r="L365" s="232">
        <v>21</v>
      </c>
      <c r="M365" s="232">
        <f>G365*(1+L365/100)</f>
        <v>0</v>
      </c>
      <c r="N365" s="232">
        <v>0</v>
      </c>
      <c r="O365" s="232">
        <f>ROUND(E365*N365,2)</f>
        <v>0</v>
      </c>
      <c r="P365" s="232">
        <v>0</v>
      </c>
      <c r="Q365" s="232">
        <f>ROUND(E365*P365,2)</f>
        <v>0</v>
      </c>
      <c r="R365" s="232"/>
      <c r="S365" s="232" t="s">
        <v>143</v>
      </c>
      <c r="T365" s="233" t="s">
        <v>126</v>
      </c>
      <c r="U365" s="219">
        <v>0</v>
      </c>
      <c r="V365" s="219">
        <f>ROUND(E365*U365,2)</f>
        <v>0</v>
      </c>
      <c r="W365" s="219"/>
      <c r="X365" s="219" t="s">
        <v>371</v>
      </c>
      <c r="Y365" s="210"/>
      <c r="Z365" s="210"/>
      <c r="AA365" s="210"/>
      <c r="AB365" s="210"/>
      <c r="AC365" s="210"/>
      <c r="AD365" s="210"/>
      <c r="AE365" s="210"/>
      <c r="AF365" s="210"/>
      <c r="AG365" s="210" t="s">
        <v>372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43"/>
      <c r="D366" s="237"/>
      <c r="E366" s="237"/>
      <c r="F366" s="237"/>
      <c r="G366" s="237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131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27">
        <v>81</v>
      </c>
      <c r="B367" s="228" t="s">
        <v>417</v>
      </c>
      <c r="C367" s="240" t="s">
        <v>340</v>
      </c>
      <c r="D367" s="229" t="s">
        <v>336</v>
      </c>
      <c r="E367" s="230">
        <v>2</v>
      </c>
      <c r="F367" s="231"/>
      <c r="G367" s="232">
        <f>ROUND(E367*F367,2)</f>
        <v>0</v>
      </c>
      <c r="H367" s="231"/>
      <c r="I367" s="232">
        <f>ROUND(E367*H367,2)</f>
        <v>0</v>
      </c>
      <c r="J367" s="231"/>
      <c r="K367" s="232">
        <f>ROUND(E367*J367,2)</f>
        <v>0</v>
      </c>
      <c r="L367" s="232">
        <v>21</v>
      </c>
      <c r="M367" s="232">
        <f>G367*(1+L367/100)</f>
        <v>0</v>
      </c>
      <c r="N367" s="232">
        <v>0</v>
      </c>
      <c r="O367" s="232">
        <f>ROUND(E367*N367,2)</f>
        <v>0</v>
      </c>
      <c r="P367" s="232">
        <v>0</v>
      </c>
      <c r="Q367" s="232">
        <f>ROUND(E367*P367,2)</f>
        <v>0</v>
      </c>
      <c r="R367" s="232"/>
      <c r="S367" s="232" t="s">
        <v>143</v>
      </c>
      <c r="T367" s="233" t="s">
        <v>126</v>
      </c>
      <c r="U367" s="219">
        <v>0</v>
      </c>
      <c r="V367" s="219">
        <f>ROUND(E367*U367,2)</f>
        <v>0</v>
      </c>
      <c r="W367" s="219"/>
      <c r="X367" s="219" t="s">
        <v>371</v>
      </c>
      <c r="Y367" s="210"/>
      <c r="Z367" s="210"/>
      <c r="AA367" s="210"/>
      <c r="AB367" s="210"/>
      <c r="AC367" s="210"/>
      <c r="AD367" s="210"/>
      <c r="AE367" s="210"/>
      <c r="AF367" s="210"/>
      <c r="AG367" s="210" t="s">
        <v>372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17"/>
      <c r="B368" s="218"/>
      <c r="C368" s="243"/>
      <c r="D368" s="237"/>
      <c r="E368" s="237"/>
      <c r="F368" s="237"/>
      <c r="G368" s="237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9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131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27">
        <v>82</v>
      </c>
      <c r="B369" s="228" t="s">
        <v>418</v>
      </c>
      <c r="C369" s="240" t="s">
        <v>419</v>
      </c>
      <c r="D369" s="229" t="s">
        <v>336</v>
      </c>
      <c r="E369" s="230">
        <v>2</v>
      </c>
      <c r="F369" s="231"/>
      <c r="G369" s="232">
        <f>ROUND(E369*F369,2)</f>
        <v>0</v>
      </c>
      <c r="H369" s="231"/>
      <c r="I369" s="232">
        <f>ROUND(E369*H369,2)</f>
        <v>0</v>
      </c>
      <c r="J369" s="231"/>
      <c r="K369" s="232">
        <f>ROUND(E369*J369,2)</f>
        <v>0</v>
      </c>
      <c r="L369" s="232">
        <v>21</v>
      </c>
      <c r="M369" s="232">
        <f>G369*(1+L369/100)</f>
        <v>0</v>
      </c>
      <c r="N369" s="232">
        <v>0</v>
      </c>
      <c r="O369" s="232">
        <f>ROUND(E369*N369,2)</f>
        <v>0</v>
      </c>
      <c r="P369" s="232">
        <v>0</v>
      </c>
      <c r="Q369" s="232">
        <f>ROUND(E369*P369,2)</f>
        <v>0</v>
      </c>
      <c r="R369" s="232"/>
      <c r="S369" s="232" t="s">
        <v>143</v>
      </c>
      <c r="T369" s="233" t="s">
        <v>126</v>
      </c>
      <c r="U369" s="219">
        <v>0</v>
      </c>
      <c r="V369" s="219">
        <f>ROUND(E369*U369,2)</f>
        <v>0</v>
      </c>
      <c r="W369" s="219"/>
      <c r="X369" s="219" t="s">
        <v>371</v>
      </c>
      <c r="Y369" s="210"/>
      <c r="Z369" s="210"/>
      <c r="AA369" s="210"/>
      <c r="AB369" s="210"/>
      <c r="AC369" s="210"/>
      <c r="AD369" s="210"/>
      <c r="AE369" s="210"/>
      <c r="AF369" s="210"/>
      <c r="AG369" s="210" t="s">
        <v>372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17"/>
      <c r="B370" s="218"/>
      <c r="C370" s="243"/>
      <c r="D370" s="237"/>
      <c r="E370" s="237"/>
      <c r="F370" s="237"/>
      <c r="G370" s="237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9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131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27">
        <v>83</v>
      </c>
      <c r="B371" s="228" t="s">
        <v>420</v>
      </c>
      <c r="C371" s="240" t="s">
        <v>421</v>
      </c>
      <c r="D371" s="229" t="s">
        <v>336</v>
      </c>
      <c r="E371" s="230">
        <v>2</v>
      </c>
      <c r="F371" s="231"/>
      <c r="G371" s="232">
        <f>ROUND(E371*F371,2)</f>
        <v>0</v>
      </c>
      <c r="H371" s="231"/>
      <c r="I371" s="232">
        <f>ROUND(E371*H371,2)</f>
        <v>0</v>
      </c>
      <c r="J371" s="231"/>
      <c r="K371" s="232">
        <f>ROUND(E371*J371,2)</f>
        <v>0</v>
      </c>
      <c r="L371" s="232">
        <v>21</v>
      </c>
      <c r="M371" s="232">
        <f>G371*(1+L371/100)</f>
        <v>0</v>
      </c>
      <c r="N371" s="232">
        <v>0</v>
      </c>
      <c r="O371" s="232">
        <f>ROUND(E371*N371,2)</f>
        <v>0</v>
      </c>
      <c r="P371" s="232">
        <v>0</v>
      </c>
      <c r="Q371" s="232">
        <f>ROUND(E371*P371,2)</f>
        <v>0</v>
      </c>
      <c r="R371" s="232"/>
      <c r="S371" s="232" t="s">
        <v>143</v>
      </c>
      <c r="T371" s="233" t="s">
        <v>126</v>
      </c>
      <c r="U371" s="219">
        <v>0</v>
      </c>
      <c r="V371" s="219">
        <f>ROUND(E371*U371,2)</f>
        <v>0</v>
      </c>
      <c r="W371" s="219"/>
      <c r="X371" s="219" t="s">
        <v>371</v>
      </c>
      <c r="Y371" s="210"/>
      <c r="Z371" s="210"/>
      <c r="AA371" s="210"/>
      <c r="AB371" s="210"/>
      <c r="AC371" s="210"/>
      <c r="AD371" s="210"/>
      <c r="AE371" s="210"/>
      <c r="AF371" s="210"/>
      <c r="AG371" s="210" t="s">
        <v>372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17"/>
      <c r="B372" s="218"/>
      <c r="C372" s="243"/>
      <c r="D372" s="237"/>
      <c r="E372" s="237"/>
      <c r="F372" s="237"/>
      <c r="G372" s="237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9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131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27">
        <v>84</v>
      </c>
      <c r="B373" s="228" t="s">
        <v>422</v>
      </c>
      <c r="C373" s="240" t="s">
        <v>423</v>
      </c>
      <c r="D373" s="229" t="s">
        <v>380</v>
      </c>
      <c r="E373" s="230">
        <v>9.3000000000000007</v>
      </c>
      <c r="F373" s="231"/>
      <c r="G373" s="232">
        <f>ROUND(E373*F373,2)</f>
        <v>0</v>
      </c>
      <c r="H373" s="231"/>
      <c r="I373" s="232">
        <f>ROUND(E373*H373,2)</f>
        <v>0</v>
      </c>
      <c r="J373" s="231"/>
      <c r="K373" s="232">
        <f>ROUND(E373*J373,2)</f>
        <v>0</v>
      </c>
      <c r="L373" s="232">
        <v>21</v>
      </c>
      <c r="M373" s="232">
        <f>G373*(1+L373/100)</f>
        <v>0</v>
      </c>
      <c r="N373" s="232">
        <v>0</v>
      </c>
      <c r="O373" s="232">
        <f>ROUND(E373*N373,2)</f>
        <v>0</v>
      </c>
      <c r="P373" s="232">
        <v>0</v>
      </c>
      <c r="Q373" s="232">
        <f>ROUND(E373*P373,2)</f>
        <v>0</v>
      </c>
      <c r="R373" s="232"/>
      <c r="S373" s="232" t="s">
        <v>143</v>
      </c>
      <c r="T373" s="233" t="s">
        <v>126</v>
      </c>
      <c r="U373" s="219">
        <v>0</v>
      </c>
      <c r="V373" s="219">
        <f>ROUND(E373*U373,2)</f>
        <v>0</v>
      </c>
      <c r="W373" s="219"/>
      <c r="X373" s="219" t="s">
        <v>371</v>
      </c>
      <c r="Y373" s="210"/>
      <c r="Z373" s="210"/>
      <c r="AA373" s="210"/>
      <c r="AB373" s="210"/>
      <c r="AC373" s="210"/>
      <c r="AD373" s="210"/>
      <c r="AE373" s="210"/>
      <c r="AF373" s="210"/>
      <c r="AG373" s="210" t="s">
        <v>372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/>
      <c r="B374" s="218"/>
      <c r="C374" s="243"/>
      <c r="D374" s="237"/>
      <c r="E374" s="237"/>
      <c r="F374" s="237"/>
      <c r="G374" s="237"/>
      <c r="H374" s="219"/>
      <c r="I374" s="219"/>
      <c r="J374" s="219"/>
      <c r="K374" s="219"/>
      <c r="L374" s="219"/>
      <c r="M374" s="219"/>
      <c r="N374" s="219"/>
      <c r="O374" s="219"/>
      <c r="P374" s="219"/>
      <c r="Q374" s="219"/>
      <c r="R374" s="219"/>
      <c r="S374" s="219"/>
      <c r="T374" s="219"/>
      <c r="U374" s="219"/>
      <c r="V374" s="219"/>
      <c r="W374" s="219"/>
      <c r="X374" s="219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131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27">
        <v>85</v>
      </c>
      <c r="B375" s="228" t="s">
        <v>424</v>
      </c>
      <c r="C375" s="240" t="s">
        <v>425</v>
      </c>
      <c r="D375" s="229" t="s">
        <v>336</v>
      </c>
      <c r="E375" s="230">
        <v>9</v>
      </c>
      <c r="F375" s="231"/>
      <c r="G375" s="232">
        <f>ROUND(E375*F375,2)</f>
        <v>0</v>
      </c>
      <c r="H375" s="231"/>
      <c r="I375" s="232">
        <f>ROUND(E375*H375,2)</f>
        <v>0</v>
      </c>
      <c r="J375" s="231"/>
      <c r="K375" s="232">
        <f>ROUND(E375*J375,2)</f>
        <v>0</v>
      </c>
      <c r="L375" s="232">
        <v>21</v>
      </c>
      <c r="M375" s="232">
        <f>G375*(1+L375/100)</f>
        <v>0</v>
      </c>
      <c r="N375" s="232">
        <v>0</v>
      </c>
      <c r="O375" s="232">
        <f>ROUND(E375*N375,2)</f>
        <v>0</v>
      </c>
      <c r="P375" s="232">
        <v>0</v>
      </c>
      <c r="Q375" s="232">
        <f>ROUND(E375*P375,2)</f>
        <v>0</v>
      </c>
      <c r="R375" s="232"/>
      <c r="S375" s="232" t="s">
        <v>143</v>
      </c>
      <c r="T375" s="233" t="s">
        <v>126</v>
      </c>
      <c r="U375" s="219">
        <v>0</v>
      </c>
      <c r="V375" s="219">
        <f>ROUND(E375*U375,2)</f>
        <v>0</v>
      </c>
      <c r="W375" s="219"/>
      <c r="X375" s="219" t="s">
        <v>371</v>
      </c>
      <c r="Y375" s="210"/>
      <c r="Z375" s="210"/>
      <c r="AA375" s="210"/>
      <c r="AB375" s="210"/>
      <c r="AC375" s="210"/>
      <c r="AD375" s="210"/>
      <c r="AE375" s="210"/>
      <c r="AF375" s="210"/>
      <c r="AG375" s="210" t="s">
        <v>372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17"/>
      <c r="B376" s="218"/>
      <c r="C376" s="243"/>
      <c r="D376" s="237"/>
      <c r="E376" s="237"/>
      <c r="F376" s="237"/>
      <c r="G376" s="237"/>
      <c r="H376" s="219"/>
      <c r="I376" s="219"/>
      <c r="J376" s="219"/>
      <c r="K376" s="219"/>
      <c r="L376" s="219"/>
      <c r="M376" s="219"/>
      <c r="N376" s="219"/>
      <c r="O376" s="219"/>
      <c r="P376" s="219"/>
      <c r="Q376" s="219"/>
      <c r="R376" s="219"/>
      <c r="S376" s="219"/>
      <c r="T376" s="219"/>
      <c r="U376" s="219"/>
      <c r="V376" s="219"/>
      <c r="W376" s="219"/>
      <c r="X376" s="219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131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27">
        <v>86</v>
      </c>
      <c r="B377" s="228" t="s">
        <v>426</v>
      </c>
      <c r="C377" s="240" t="s">
        <v>427</v>
      </c>
      <c r="D377" s="229" t="s">
        <v>336</v>
      </c>
      <c r="E377" s="230">
        <v>9</v>
      </c>
      <c r="F377" s="231"/>
      <c r="G377" s="232">
        <f>ROUND(E377*F377,2)</f>
        <v>0</v>
      </c>
      <c r="H377" s="231"/>
      <c r="I377" s="232">
        <f>ROUND(E377*H377,2)</f>
        <v>0</v>
      </c>
      <c r="J377" s="231"/>
      <c r="K377" s="232">
        <f>ROUND(E377*J377,2)</f>
        <v>0</v>
      </c>
      <c r="L377" s="232">
        <v>21</v>
      </c>
      <c r="M377" s="232">
        <f>G377*(1+L377/100)</f>
        <v>0</v>
      </c>
      <c r="N377" s="232">
        <v>0</v>
      </c>
      <c r="O377" s="232">
        <f>ROUND(E377*N377,2)</f>
        <v>0</v>
      </c>
      <c r="P377" s="232">
        <v>0</v>
      </c>
      <c r="Q377" s="232">
        <f>ROUND(E377*P377,2)</f>
        <v>0</v>
      </c>
      <c r="R377" s="232"/>
      <c r="S377" s="232" t="s">
        <v>143</v>
      </c>
      <c r="T377" s="233" t="s">
        <v>126</v>
      </c>
      <c r="U377" s="219">
        <v>0</v>
      </c>
      <c r="V377" s="219">
        <f>ROUND(E377*U377,2)</f>
        <v>0</v>
      </c>
      <c r="W377" s="219"/>
      <c r="X377" s="219" t="s">
        <v>371</v>
      </c>
      <c r="Y377" s="210"/>
      <c r="Z377" s="210"/>
      <c r="AA377" s="210"/>
      <c r="AB377" s="210"/>
      <c r="AC377" s="210"/>
      <c r="AD377" s="210"/>
      <c r="AE377" s="210"/>
      <c r="AF377" s="210"/>
      <c r="AG377" s="210" t="s">
        <v>372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17"/>
      <c r="B378" s="218"/>
      <c r="C378" s="243"/>
      <c r="D378" s="237"/>
      <c r="E378" s="237"/>
      <c r="F378" s="237"/>
      <c r="G378" s="237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9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131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27">
        <v>87</v>
      </c>
      <c r="B379" s="228" t="s">
        <v>428</v>
      </c>
      <c r="C379" s="240" t="s">
        <v>429</v>
      </c>
      <c r="D379" s="229" t="s">
        <v>336</v>
      </c>
      <c r="E379" s="230">
        <v>2</v>
      </c>
      <c r="F379" s="231"/>
      <c r="G379" s="232">
        <f>ROUND(E379*F379,2)</f>
        <v>0</v>
      </c>
      <c r="H379" s="231"/>
      <c r="I379" s="232">
        <f>ROUND(E379*H379,2)</f>
        <v>0</v>
      </c>
      <c r="J379" s="231"/>
      <c r="K379" s="232">
        <f>ROUND(E379*J379,2)</f>
        <v>0</v>
      </c>
      <c r="L379" s="232">
        <v>21</v>
      </c>
      <c r="M379" s="232">
        <f>G379*(1+L379/100)</f>
        <v>0</v>
      </c>
      <c r="N379" s="232">
        <v>0</v>
      </c>
      <c r="O379" s="232">
        <f>ROUND(E379*N379,2)</f>
        <v>0</v>
      </c>
      <c r="P379" s="232">
        <v>0</v>
      </c>
      <c r="Q379" s="232">
        <f>ROUND(E379*P379,2)</f>
        <v>0</v>
      </c>
      <c r="R379" s="232"/>
      <c r="S379" s="232" t="s">
        <v>143</v>
      </c>
      <c r="T379" s="233" t="s">
        <v>126</v>
      </c>
      <c r="U379" s="219">
        <v>0</v>
      </c>
      <c r="V379" s="219">
        <f>ROUND(E379*U379,2)</f>
        <v>0</v>
      </c>
      <c r="W379" s="219"/>
      <c r="X379" s="219" t="s">
        <v>371</v>
      </c>
      <c r="Y379" s="210"/>
      <c r="Z379" s="210"/>
      <c r="AA379" s="210"/>
      <c r="AB379" s="210"/>
      <c r="AC379" s="210"/>
      <c r="AD379" s="210"/>
      <c r="AE379" s="210"/>
      <c r="AF379" s="210"/>
      <c r="AG379" s="210" t="s">
        <v>372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43"/>
      <c r="D380" s="237"/>
      <c r="E380" s="237"/>
      <c r="F380" s="237"/>
      <c r="G380" s="237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9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131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x14ac:dyDescent="0.2">
      <c r="A381" s="221" t="s">
        <v>120</v>
      </c>
      <c r="B381" s="222" t="s">
        <v>82</v>
      </c>
      <c r="C381" s="239" t="s">
        <v>83</v>
      </c>
      <c r="D381" s="223"/>
      <c r="E381" s="224"/>
      <c r="F381" s="225"/>
      <c r="G381" s="225">
        <f>SUMIF(AG382:AG383,"&lt;&gt;NOR",G382:G383)</f>
        <v>0</v>
      </c>
      <c r="H381" s="225"/>
      <c r="I381" s="225">
        <f>SUM(I382:I383)</f>
        <v>0</v>
      </c>
      <c r="J381" s="225"/>
      <c r="K381" s="225">
        <f>SUM(K382:K383)</f>
        <v>0</v>
      </c>
      <c r="L381" s="225"/>
      <c r="M381" s="225">
        <f>SUM(M382:M383)</f>
        <v>0</v>
      </c>
      <c r="N381" s="225"/>
      <c r="O381" s="225">
        <f>SUM(O382:O383)</f>
        <v>0</v>
      </c>
      <c r="P381" s="225"/>
      <c r="Q381" s="225">
        <f>SUM(Q382:Q383)</f>
        <v>0</v>
      </c>
      <c r="R381" s="225"/>
      <c r="S381" s="225"/>
      <c r="T381" s="226"/>
      <c r="U381" s="220"/>
      <c r="V381" s="220">
        <f>SUM(V382:V383)</f>
        <v>0</v>
      </c>
      <c r="W381" s="220"/>
      <c r="X381" s="220"/>
      <c r="AG381" t="s">
        <v>121</v>
      </c>
    </row>
    <row r="382" spans="1:60" ht="22.5" outlineLevel="1" x14ac:dyDescent="0.2">
      <c r="A382" s="227">
        <v>88</v>
      </c>
      <c r="B382" s="228" t="s">
        <v>430</v>
      </c>
      <c r="C382" s="240" t="s">
        <v>431</v>
      </c>
      <c r="D382" s="229" t="s">
        <v>390</v>
      </c>
      <c r="E382" s="230">
        <v>1</v>
      </c>
      <c r="F382" s="231"/>
      <c r="G382" s="232">
        <f>ROUND(E382*F382,2)</f>
        <v>0</v>
      </c>
      <c r="H382" s="231"/>
      <c r="I382" s="232">
        <f>ROUND(E382*H382,2)</f>
        <v>0</v>
      </c>
      <c r="J382" s="231"/>
      <c r="K382" s="232">
        <f>ROUND(E382*J382,2)</f>
        <v>0</v>
      </c>
      <c r="L382" s="232">
        <v>21</v>
      </c>
      <c r="M382" s="232">
        <f>G382*(1+L382/100)</f>
        <v>0</v>
      </c>
      <c r="N382" s="232">
        <v>0</v>
      </c>
      <c r="O382" s="232">
        <f>ROUND(E382*N382,2)</f>
        <v>0</v>
      </c>
      <c r="P382" s="232">
        <v>0</v>
      </c>
      <c r="Q382" s="232">
        <f>ROUND(E382*P382,2)</f>
        <v>0</v>
      </c>
      <c r="R382" s="232"/>
      <c r="S382" s="232" t="s">
        <v>143</v>
      </c>
      <c r="T382" s="233" t="s">
        <v>126</v>
      </c>
      <c r="U382" s="219">
        <v>0</v>
      </c>
      <c r="V382" s="219">
        <f>ROUND(E382*U382,2)</f>
        <v>0</v>
      </c>
      <c r="W382" s="219"/>
      <c r="X382" s="219" t="s">
        <v>149</v>
      </c>
      <c r="Y382" s="210"/>
      <c r="Z382" s="210"/>
      <c r="AA382" s="210"/>
      <c r="AB382" s="210"/>
      <c r="AC382" s="210"/>
      <c r="AD382" s="210"/>
      <c r="AE382" s="210"/>
      <c r="AF382" s="210"/>
      <c r="AG382" s="210" t="s">
        <v>172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43"/>
      <c r="D383" s="237"/>
      <c r="E383" s="237"/>
      <c r="F383" s="237"/>
      <c r="G383" s="237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131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x14ac:dyDescent="0.2">
      <c r="A384" s="221" t="s">
        <v>120</v>
      </c>
      <c r="B384" s="222" t="s">
        <v>84</v>
      </c>
      <c r="C384" s="239" t="s">
        <v>85</v>
      </c>
      <c r="D384" s="223"/>
      <c r="E384" s="224"/>
      <c r="F384" s="225"/>
      <c r="G384" s="225">
        <f>SUMIF(AG385:AG390,"&lt;&gt;NOR",G385:G390)</f>
        <v>0</v>
      </c>
      <c r="H384" s="225"/>
      <c r="I384" s="225">
        <f>SUM(I385:I390)</f>
        <v>0</v>
      </c>
      <c r="J384" s="225"/>
      <c r="K384" s="225">
        <f>SUM(K385:K390)</f>
        <v>0</v>
      </c>
      <c r="L384" s="225"/>
      <c r="M384" s="225">
        <f>SUM(M385:M390)</f>
        <v>0</v>
      </c>
      <c r="N384" s="225"/>
      <c r="O384" s="225">
        <f>SUM(O385:O390)</f>
        <v>0</v>
      </c>
      <c r="P384" s="225"/>
      <c r="Q384" s="225">
        <f>SUM(Q385:Q390)</f>
        <v>0</v>
      </c>
      <c r="R384" s="225"/>
      <c r="S384" s="225"/>
      <c r="T384" s="226"/>
      <c r="U384" s="220"/>
      <c r="V384" s="220">
        <f>SUM(V385:V390)</f>
        <v>1.04</v>
      </c>
      <c r="W384" s="220"/>
      <c r="X384" s="220"/>
      <c r="AG384" t="s">
        <v>121</v>
      </c>
    </row>
    <row r="385" spans="1:60" outlineLevel="1" x14ac:dyDescent="0.2">
      <c r="A385" s="227">
        <v>89</v>
      </c>
      <c r="B385" s="228" t="s">
        <v>432</v>
      </c>
      <c r="C385" s="240" t="s">
        <v>433</v>
      </c>
      <c r="D385" s="229" t="s">
        <v>270</v>
      </c>
      <c r="E385" s="230">
        <v>34.5</v>
      </c>
      <c r="F385" s="231"/>
      <c r="G385" s="232">
        <f>ROUND(E385*F385,2)</f>
        <v>0</v>
      </c>
      <c r="H385" s="231"/>
      <c r="I385" s="232">
        <f>ROUND(E385*H385,2)</f>
        <v>0</v>
      </c>
      <c r="J385" s="231"/>
      <c r="K385" s="232">
        <f>ROUND(E385*J385,2)</f>
        <v>0</v>
      </c>
      <c r="L385" s="232">
        <v>21</v>
      </c>
      <c r="M385" s="232">
        <f>G385*(1+L385/100)</f>
        <v>0</v>
      </c>
      <c r="N385" s="232">
        <v>6.0000000000000002E-5</v>
      </c>
      <c r="O385" s="232">
        <f>ROUND(E385*N385,2)</f>
        <v>0</v>
      </c>
      <c r="P385" s="232">
        <v>0</v>
      </c>
      <c r="Q385" s="232">
        <f>ROUND(E385*P385,2)</f>
        <v>0</v>
      </c>
      <c r="R385" s="232"/>
      <c r="S385" s="232" t="s">
        <v>125</v>
      </c>
      <c r="T385" s="233" t="s">
        <v>171</v>
      </c>
      <c r="U385" s="219">
        <v>0.03</v>
      </c>
      <c r="V385" s="219">
        <f>ROUND(E385*U385,2)</f>
        <v>1.04</v>
      </c>
      <c r="W385" s="219"/>
      <c r="X385" s="219" t="s">
        <v>149</v>
      </c>
      <c r="Y385" s="210"/>
      <c r="Z385" s="210"/>
      <c r="AA385" s="210"/>
      <c r="AB385" s="210"/>
      <c r="AC385" s="210"/>
      <c r="AD385" s="210"/>
      <c r="AE385" s="210"/>
      <c r="AF385" s="210"/>
      <c r="AG385" s="210" t="s">
        <v>150</v>
      </c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54" t="s">
        <v>434</v>
      </c>
      <c r="D386" s="247"/>
      <c r="E386" s="248">
        <v>34.5</v>
      </c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9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152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42"/>
      <c r="D387" s="235"/>
      <c r="E387" s="235"/>
      <c r="F387" s="235"/>
      <c r="G387" s="235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131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27">
        <v>90</v>
      </c>
      <c r="B388" s="228" t="s">
        <v>435</v>
      </c>
      <c r="C388" s="240" t="s">
        <v>436</v>
      </c>
      <c r="D388" s="229" t="s">
        <v>380</v>
      </c>
      <c r="E388" s="230">
        <v>12.022729999999999</v>
      </c>
      <c r="F388" s="231"/>
      <c r="G388" s="232">
        <f>ROUND(E388*F388,2)</f>
        <v>0</v>
      </c>
      <c r="H388" s="231"/>
      <c r="I388" s="232">
        <f>ROUND(E388*H388,2)</f>
        <v>0</v>
      </c>
      <c r="J388" s="231"/>
      <c r="K388" s="232">
        <f>ROUND(E388*J388,2)</f>
        <v>0</v>
      </c>
      <c r="L388" s="232">
        <v>21</v>
      </c>
      <c r="M388" s="232">
        <f>G388*(1+L388/100)</f>
        <v>0</v>
      </c>
      <c r="N388" s="232">
        <v>0</v>
      </c>
      <c r="O388" s="232">
        <f>ROUND(E388*N388,2)</f>
        <v>0</v>
      </c>
      <c r="P388" s="232">
        <v>0</v>
      </c>
      <c r="Q388" s="232">
        <f>ROUND(E388*P388,2)</f>
        <v>0</v>
      </c>
      <c r="R388" s="232" t="s">
        <v>437</v>
      </c>
      <c r="S388" s="232" t="s">
        <v>438</v>
      </c>
      <c r="T388" s="233" t="s">
        <v>438</v>
      </c>
      <c r="U388" s="219">
        <v>0</v>
      </c>
      <c r="V388" s="219">
        <f>ROUND(E388*U388,2)</f>
        <v>0</v>
      </c>
      <c r="W388" s="219"/>
      <c r="X388" s="219" t="s">
        <v>371</v>
      </c>
      <c r="Y388" s="210"/>
      <c r="Z388" s="210"/>
      <c r="AA388" s="210"/>
      <c r="AB388" s="210"/>
      <c r="AC388" s="210"/>
      <c r="AD388" s="210"/>
      <c r="AE388" s="210"/>
      <c r="AF388" s="210"/>
      <c r="AG388" s="210" t="s">
        <v>439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17"/>
      <c r="B389" s="218"/>
      <c r="C389" s="254" t="s">
        <v>440</v>
      </c>
      <c r="D389" s="247"/>
      <c r="E389" s="248">
        <v>12.022729999999999</v>
      </c>
      <c r="F389" s="219"/>
      <c r="G389" s="219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9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152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42"/>
      <c r="D390" s="235"/>
      <c r="E390" s="235"/>
      <c r="F390" s="235"/>
      <c r="G390" s="235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131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x14ac:dyDescent="0.2">
      <c r="A391" s="221" t="s">
        <v>120</v>
      </c>
      <c r="B391" s="222" t="s">
        <v>86</v>
      </c>
      <c r="C391" s="239" t="s">
        <v>87</v>
      </c>
      <c r="D391" s="223"/>
      <c r="E391" s="224"/>
      <c r="F391" s="225"/>
      <c r="G391" s="225">
        <f>SUMIF(AG392:AG396,"&lt;&gt;NOR",G392:G396)</f>
        <v>0</v>
      </c>
      <c r="H391" s="225"/>
      <c r="I391" s="225">
        <f>SUM(I392:I396)</f>
        <v>0</v>
      </c>
      <c r="J391" s="225"/>
      <c r="K391" s="225">
        <f>SUM(K392:K396)</f>
        <v>0</v>
      </c>
      <c r="L391" s="225"/>
      <c r="M391" s="225">
        <f>SUM(M392:M396)</f>
        <v>0</v>
      </c>
      <c r="N391" s="225"/>
      <c r="O391" s="225">
        <f>SUM(O392:O396)</f>
        <v>0</v>
      </c>
      <c r="P391" s="225"/>
      <c r="Q391" s="225">
        <f>SUM(Q392:Q396)</f>
        <v>0</v>
      </c>
      <c r="R391" s="225"/>
      <c r="S391" s="225"/>
      <c r="T391" s="226"/>
      <c r="U391" s="220"/>
      <c r="V391" s="220">
        <f>SUM(V392:V396)</f>
        <v>0.25</v>
      </c>
      <c r="W391" s="220"/>
      <c r="X391" s="220"/>
      <c r="AG391" t="s">
        <v>121</v>
      </c>
    </row>
    <row r="392" spans="1:60" outlineLevel="1" x14ac:dyDescent="0.2">
      <c r="A392" s="227">
        <v>91</v>
      </c>
      <c r="B392" s="228" t="s">
        <v>441</v>
      </c>
      <c r="C392" s="240" t="s">
        <v>442</v>
      </c>
      <c r="D392" s="229" t="s">
        <v>319</v>
      </c>
      <c r="E392" s="230">
        <v>2</v>
      </c>
      <c r="F392" s="231"/>
      <c r="G392" s="232">
        <f>ROUND(E392*F392,2)</f>
        <v>0</v>
      </c>
      <c r="H392" s="231"/>
      <c r="I392" s="232">
        <f>ROUND(E392*H392,2)</f>
        <v>0</v>
      </c>
      <c r="J392" s="231"/>
      <c r="K392" s="232">
        <f>ROUND(E392*J392,2)</f>
        <v>0</v>
      </c>
      <c r="L392" s="232">
        <v>21</v>
      </c>
      <c r="M392" s="232">
        <f>G392*(1+L392/100)</f>
        <v>0</v>
      </c>
      <c r="N392" s="232">
        <v>2.7E-4</v>
      </c>
      <c r="O392" s="232">
        <f>ROUND(E392*N392,2)</f>
        <v>0</v>
      </c>
      <c r="P392" s="232">
        <v>0</v>
      </c>
      <c r="Q392" s="232">
        <f>ROUND(E392*P392,2)</f>
        <v>0</v>
      </c>
      <c r="R392" s="232"/>
      <c r="S392" s="232" t="s">
        <v>143</v>
      </c>
      <c r="T392" s="233" t="s">
        <v>126</v>
      </c>
      <c r="U392" s="219">
        <v>0.125</v>
      </c>
      <c r="V392" s="219">
        <f>ROUND(E392*U392,2)</f>
        <v>0.25</v>
      </c>
      <c r="W392" s="219"/>
      <c r="X392" s="219" t="s">
        <v>149</v>
      </c>
      <c r="Y392" s="210"/>
      <c r="Z392" s="210"/>
      <c r="AA392" s="210"/>
      <c r="AB392" s="210"/>
      <c r="AC392" s="210"/>
      <c r="AD392" s="210"/>
      <c r="AE392" s="210"/>
      <c r="AF392" s="210"/>
      <c r="AG392" s="210" t="s">
        <v>150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54" t="s">
        <v>443</v>
      </c>
      <c r="D393" s="247"/>
      <c r="E393" s="248"/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9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152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58" t="s">
        <v>444</v>
      </c>
      <c r="D394" s="249"/>
      <c r="E394" s="250"/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152</v>
      </c>
      <c r="AH394" s="210">
        <v>1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17"/>
      <c r="B395" s="218"/>
      <c r="C395" s="254" t="s">
        <v>58</v>
      </c>
      <c r="D395" s="247"/>
      <c r="E395" s="248">
        <v>2</v>
      </c>
      <c r="F395" s="219"/>
      <c r="G395" s="219"/>
      <c r="H395" s="219"/>
      <c r="I395" s="219"/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9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152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17"/>
      <c r="B396" s="218"/>
      <c r="C396" s="242"/>
      <c r="D396" s="235"/>
      <c r="E396" s="235"/>
      <c r="F396" s="235"/>
      <c r="G396" s="235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131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x14ac:dyDescent="0.2">
      <c r="A397" s="221" t="s">
        <v>120</v>
      </c>
      <c r="B397" s="222" t="s">
        <v>88</v>
      </c>
      <c r="C397" s="239" t="s">
        <v>89</v>
      </c>
      <c r="D397" s="223"/>
      <c r="E397" s="224"/>
      <c r="F397" s="225"/>
      <c r="G397" s="225">
        <f>SUMIF(AG398:AG430,"&lt;&gt;NOR",G398:G430)</f>
        <v>0</v>
      </c>
      <c r="H397" s="225"/>
      <c r="I397" s="225">
        <f>SUM(I398:I430)</f>
        <v>0</v>
      </c>
      <c r="J397" s="225"/>
      <c r="K397" s="225">
        <f>SUM(K398:K430)</f>
        <v>0</v>
      </c>
      <c r="L397" s="225"/>
      <c r="M397" s="225">
        <f>SUM(M398:M430)</f>
        <v>0</v>
      </c>
      <c r="N397" s="225"/>
      <c r="O397" s="225">
        <f>SUM(O398:O430)</f>
        <v>0</v>
      </c>
      <c r="P397" s="225"/>
      <c r="Q397" s="225">
        <f>SUM(Q398:Q430)</f>
        <v>0</v>
      </c>
      <c r="R397" s="225"/>
      <c r="S397" s="225"/>
      <c r="T397" s="226"/>
      <c r="U397" s="220"/>
      <c r="V397" s="220">
        <f>SUM(V398:V430)</f>
        <v>72.349999999999994</v>
      </c>
      <c r="W397" s="220"/>
      <c r="X397" s="220"/>
      <c r="AG397" t="s">
        <v>121</v>
      </c>
    </row>
    <row r="398" spans="1:60" ht="22.5" outlineLevel="1" x14ac:dyDescent="0.2">
      <c r="A398" s="227">
        <v>92</v>
      </c>
      <c r="B398" s="228" t="s">
        <v>445</v>
      </c>
      <c r="C398" s="240" t="s">
        <v>446</v>
      </c>
      <c r="D398" s="229" t="s">
        <v>245</v>
      </c>
      <c r="E398" s="230">
        <v>42.188980000000001</v>
      </c>
      <c r="F398" s="231"/>
      <c r="G398" s="232">
        <f>ROUND(E398*F398,2)</f>
        <v>0</v>
      </c>
      <c r="H398" s="231"/>
      <c r="I398" s="232">
        <f>ROUND(E398*H398,2)</f>
        <v>0</v>
      </c>
      <c r="J398" s="231"/>
      <c r="K398" s="232">
        <f>ROUND(E398*J398,2)</f>
        <v>0</v>
      </c>
      <c r="L398" s="232">
        <v>21</v>
      </c>
      <c r="M398" s="232">
        <f>G398*(1+L398/100)</f>
        <v>0</v>
      </c>
      <c r="N398" s="232">
        <v>0</v>
      </c>
      <c r="O398" s="232">
        <f>ROUND(E398*N398,2)</f>
        <v>0</v>
      </c>
      <c r="P398" s="232">
        <v>0</v>
      </c>
      <c r="Q398" s="232">
        <f>ROUND(E398*P398,2)</f>
        <v>0</v>
      </c>
      <c r="R398" s="232" t="s">
        <v>447</v>
      </c>
      <c r="S398" s="232" t="s">
        <v>125</v>
      </c>
      <c r="T398" s="233" t="s">
        <v>171</v>
      </c>
      <c r="U398" s="219">
        <v>0.27700000000000002</v>
      </c>
      <c r="V398" s="219">
        <f>ROUND(E398*U398,2)</f>
        <v>11.69</v>
      </c>
      <c r="W398" s="219"/>
      <c r="X398" s="219" t="s">
        <v>149</v>
      </c>
      <c r="Y398" s="210"/>
      <c r="Z398" s="210"/>
      <c r="AA398" s="210"/>
      <c r="AB398" s="210"/>
      <c r="AC398" s="210"/>
      <c r="AD398" s="210"/>
      <c r="AE398" s="210"/>
      <c r="AF398" s="210"/>
      <c r="AG398" s="210" t="s">
        <v>448</v>
      </c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17"/>
      <c r="B399" s="218"/>
      <c r="C399" s="255" t="s">
        <v>449</v>
      </c>
      <c r="D399" s="251"/>
      <c r="E399" s="251"/>
      <c r="F399" s="251"/>
      <c r="G399" s="251"/>
      <c r="H399" s="219"/>
      <c r="I399" s="219"/>
      <c r="J399" s="219"/>
      <c r="K399" s="219"/>
      <c r="L399" s="219"/>
      <c r="M399" s="219"/>
      <c r="N399" s="219"/>
      <c r="O399" s="219"/>
      <c r="P399" s="219"/>
      <c r="Q399" s="219"/>
      <c r="R399" s="219"/>
      <c r="S399" s="219"/>
      <c r="T399" s="219"/>
      <c r="U399" s="219"/>
      <c r="V399" s="219"/>
      <c r="W399" s="219"/>
      <c r="X399" s="219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174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54" t="s">
        <v>450</v>
      </c>
      <c r="D400" s="247"/>
      <c r="E400" s="248"/>
      <c r="F400" s="219"/>
      <c r="G400" s="219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9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152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54" t="s">
        <v>451</v>
      </c>
      <c r="D401" s="247"/>
      <c r="E401" s="248"/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152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17"/>
      <c r="B402" s="218"/>
      <c r="C402" s="254" t="s">
        <v>452</v>
      </c>
      <c r="D402" s="247"/>
      <c r="E402" s="248">
        <v>42.19</v>
      </c>
      <c r="F402" s="219"/>
      <c r="G402" s="219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9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152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42"/>
      <c r="D403" s="235"/>
      <c r="E403" s="235"/>
      <c r="F403" s="235"/>
      <c r="G403" s="235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9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131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27">
        <v>93</v>
      </c>
      <c r="B404" s="228" t="s">
        <v>453</v>
      </c>
      <c r="C404" s="240" t="s">
        <v>454</v>
      </c>
      <c r="D404" s="229" t="s">
        <v>245</v>
      </c>
      <c r="E404" s="230">
        <v>42.188980000000001</v>
      </c>
      <c r="F404" s="231"/>
      <c r="G404" s="232">
        <f>ROUND(E404*F404,2)</f>
        <v>0</v>
      </c>
      <c r="H404" s="231"/>
      <c r="I404" s="232">
        <f>ROUND(E404*H404,2)</f>
        <v>0</v>
      </c>
      <c r="J404" s="231"/>
      <c r="K404" s="232">
        <f>ROUND(E404*J404,2)</f>
        <v>0</v>
      </c>
      <c r="L404" s="232">
        <v>21</v>
      </c>
      <c r="M404" s="232">
        <f>G404*(1+L404/100)</f>
        <v>0</v>
      </c>
      <c r="N404" s="232">
        <v>0</v>
      </c>
      <c r="O404" s="232">
        <f>ROUND(E404*N404,2)</f>
        <v>0</v>
      </c>
      <c r="P404" s="232">
        <v>0</v>
      </c>
      <c r="Q404" s="232">
        <f>ROUND(E404*P404,2)</f>
        <v>0</v>
      </c>
      <c r="R404" s="232" t="s">
        <v>309</v>
      </c>
      <c r="S404" s="232" t="s">
        <v>125</v>
      </c>
      <c r="T404" s="233" t="s">
        <v>213</v>
      </c>
      <c r="U404" s="219">
        <v>0.49</v>
      </c>
      <c r="V404" s="219">
        <f>ROUND(E404*U404,2)</f>
        <v>20.67</v>
      </c>
      <c r="W404" s="219"/>
      <c r="X404" s="219" t="s">
        <v>149</v>
      </c>
      <c r="Y404" s="210"/>
      <c r="Z404" s="210"/>
      <c r="AA404" s="210"/>
      <c r="AB404" s="210"/>
      <c r="AC404" s="210"/>
      <c r="AD404" s="210"/>
      <c r="AE404" s="210"/>
      <c r="AF404" s="210"/>
      <c r="AG404" s="210" t="s">
        <v>448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41" t="s">
        <v>455</v>
      </c>
      <c r="D405" s="234"/>
      <c r="E405" s="234"/>
      <c r="F405" s="234"/>
      <c r="G405" s="234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130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17"/>
      <c r="B406" s="218"/>
      <c r="C406" s="254" t="s">
        <v>450</v>
      </c>
      <c r="D406" s="247"/>
      <c r="E406" s="248"/>
      <c r="F406" s="219"/>
      <c r="G406" s="219"/>
      <c r="H406" s="219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  <c r="T406" s="219"/>
      <c r="U406" s="219"/>
      <c r="V406" s="219"/>
      <c r="W406" s="219"/>
      <c r="X406" s="219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152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54" t="s">
        <v>451</v>
      </c>
      <c r="D407" s="247"/>
      <c r="E407" s="248"/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152</v>
      </c>
      <c r="AH407" s="210">
        <v>0</v>
      </c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54" t="s">
        <v>452</v>
      </c>
      <c r="D408" s="247"/>
      <c r="E408" s="248">
        <v>42.188980000000001</v>
      </c>
      <c r="F408" s="219"/>
      <c r="G408" s="219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9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152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17"/>
      <c r="B409" s="218"/>
      <c r="C409" s="242"/>
      <c r="D409" s="235"/>
      <c r="E409" s="235"/>
      <c r="F409" s="235"/>
      <c r="G409" s="235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9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131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27">
        <v>94</v>
      </c>
      <c r="B410" s="228" t="s">
        <v>456</v>
      </c>
      <c r="C410" s="240" t="s">
        <v>457</v>
      </c>
      <c r="D410" s="229" t="s">
        <v>245</v>
      </c>
      <c r="E410" s="230">
        <v>168.75591</v>
      </c>
      <c r="F410" s="231"/>
      <c r="G410" s="232">
        <f>ROUND(E410*F410,2)</f>
        <v>0</v>
      </c>
      <c r="H410" s="231"/>
      <c r="I410" s="232">
        <f>ROUND(E410*H410,2)</f>
        <v>0</v>
      </c>
      <c r="J410" s="231"/>
      <c r="K410" s="232">
        <f>ROUND(E410*J410,2)</f>
        <v>0</v>
      </c>
      <c r="L410" s="232">
        <v>21</v>
      </c>
      <c r="M410" s="232">
        <f>G410*(1+L410/100)</f>
        <v>0</v>
      </c>
      <c r="N410" s="232">
        <v>0</v>
      </c>
      <c r="O410" s="232">
        <f>ROUND(E410*N410,2)</f>
        <v>0</v>
      </c>
      <c r="P410" s="232">
        <v>0</v>
      </c>
      <c r="Q410" s="232">
        <f>ROUND(E410*P410,2)</f>
        <v>0</v>
      </c>
      <c r="R410" s="232" t="s">
        <v>309</v>
      </c>
      <c r="S410" s="232" t="s">
        <v>125</v>
      </c>
      <c r="T410" s="233" t="s">
        <v>171</v>
      </c>
      <c r="U410" s="219">
        <v>0</v>
      </c>
      <c r="V410" s="219">
        <f>ROUND(E410*U410,2)</f>
        <v>0</v>
      </c>
      <c r="W410" s="219"/>
      <c r="X410" s="219" t="s">
        <v>149</v>
      </c>
      <c r="Y410" s="210"/>
      <c r="Z410" s="210"/>
      <c r="AA410" s="210"/>
      <c r="AB410" s="210"/>
      <c r="AC410" s="210"/>
      <c r="AD410" s="210"/>
      <c r="AE410" s="210"/>
      <c r="AF410" s="210"/>
      <c r="AG410" s="210" t="s">
        <v>448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54" t="s">
        <v>450</v>
      </c>
      <c r="D411" s="247"/>
      <c r="E411" s="248"/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152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17"/>
      <c r="B412" s="218"/>
      <c r="C412" s="254" t="s">
        <v>451</v>
      </c>
      <c r="D412" s="247"/>
      <c r="E412" s="248"/>
      <c r="F412" s="219"/>
      <c r="G412" s="219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9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152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54" t="s">
        <v>458</v>
      </c>
      <c r="D413" s="247"/>
      <c r="E413" s="248">
        <v>168.76</v>
      </c>
      <c r="F413" s="219"/>
      <c r="G413" s="219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9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152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17"/>
      <c r="B414" s="218"/>
      <c r="C414" s="242"/>
      <c r="D414" s="235"/>
      <c r="E414" s="235"/>
      <c r="F414" s="235"/>
      <c r="G414" s="235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9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131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27">
        <v>95</v>
      </c>
      <c r="B415" s="228" t="s">
        <v>459</v>
      </c>
      <c r="C415" s="240" t="s">
        <v>460</v>
      </c>
      <c r="D415" s="229" t="s">
        <v>245</v>
      </c>
      <c r="E415" s="230">
        <v>42.188980000000001</v>
      </c>
      <c r="F415" s="231"/>
      <c r="G415" s="232">
        <f>ROUND(E415*F415,2)</f>
        <v>0</v>
      </c>
      <c r="H415" s="231"/>
      <c r="I415" s="232">
        <f>ROUND(E415*H415,2)</f>
        <v>0</v>
      </c>
      <c r="J415" s="231"/>
      <c r="K415" s="232">
        <f>ROUND(E415*J415,2)</f>
        <v>0</v>
      </c>
      <c r="L415" s="232">
        <v>21</v>
      </c>
      <c r="M415" s="232">
        <f>G415*(1+L415/100)</f>
        <v>0</v>
      </c>
      <c r="N415" s="232">
        <v>0</v>
      </c>
      <c r="O415" s="232">
        <f>ROUND(E415*N415,2)</f>
        <v>0</v>
      </c>
      <c r="P415" s="232">
        <v>0</v>
      </c>
      <c r="Q415" s="232">
        <f>ROUND(E415*P415,2)</f>
        <v>0</v>
      </c>
      <c r="R415" s="232" t="s">
        <v>309</v>
      </c>
      <c r="S415" s="232" t="s">
        <v>125</v>
      </c>
      <c r="T415" s="233" t="s">
        <v>171</v>
      </c>
      <c r="U415" s="219">
        <v>0.94199999999999995</v>
      </c>
      <c r="V415" s="219">
        <f>ROUND(E415*U415,2)</f>
        <v>39.74</v>
      </c>
      <c r="W415" s="219"/>
      <c r="X415" s="219" t="s">
        <v>149</v>
      </c>
      <c r="Y415" s="210"/>
      <c r="Z415" s="210"/>
      <c r="AA415" s="210"/>
      <c r="AB415" s="210"/>
      <c r="AC415" s="210"/>
      <c r="AD415" s="210"/>
      <c r="AE415" s="210"/>
      <c r="AF415" s="210"/>
      <c r="AG415" s="210" t="s">
        <v>448</v>
      </c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17"/>
      <c r="B416" s="218"/>
      <c r="C416" s="254" t="s">
        <v>450</v>
      </c>
      <c r="D416" s="247"/>
      <c r="E416" s="248"/>
      <c r="F416" s="219"/>
      <c r="G416" s="219"/>
      <c r="H416" s="219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  <c r="T416" s="219"/>
      <c r="U416" s="219"/>
      <c r="V416" s="219"/>
      <c r="W416" s="219"/>
      <c r="X416" s="219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152</v>
      </c>
      <c r="AH416" s="210">
        <v>0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17"/>
      <c r="B417" s="218"/>
      <c r="C417" s="254" t="s">
        <v>451</v>
      </c>
      <c r="D417" s="247"/>
      <c r="E417" s="248"/>
      <c r="F417" s="219"/>
      <c r="G417" s="219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9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152</v>
      </c>
      <c r="AH417" s="210">
        <v>0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17"/>
      <c r="B418" s="218"/>
      <c r="C418" s="254" t="s">
        <v>452</v>
      </c>
      <c r="D418" s="247"/>
      <c r="E418" s="248">
        <v>42.19</v>
      </c>
      <c r="F418" s="219"/>
      <c r="G418" s="219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9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152</v>
      </c>
      <c r="AH418" s="210">
        <v>0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42"/>
      <c r="D419" s="235"/>
      <c r="E419" s="235"/>
      <c r="F419" s="235"/>
      <c r="G419" s="235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131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27">
        <v>96</v>
      </c>
      <c r="B420" s="228" t="s">
        <v>461</v>
      </c>
      <c r="C420" s="240" t="s">
        <v>462</v>
      </c>
      <c r="D420" s="229" t="s">
        <v>245</v>
      </c>
      <c r="E420" s="230">
        <v>42.188980000000001</v>
      </c>
      <c r="F420" s="231"/>
      <c r="G420" s="232">
        <f>ROUND(E420*F420,2)</f>
        <v>0</v>
      </c>
      <c r="H420" s="231"/>
      <c r="I420" s="232">
        <f>ROUND(E420*H420,2)</f>
        <v>0</v>
      </c>
      <c r="J420" s="231"/>
      <c r="K420" s="232">
        <f>ROUND(E420*J420,2)</f>
        <v>0</v>
      </c>
      <c r="L420" s="232">
        <v>21</v>
      </c>
      <c r="M420" s="232">
        <f>G420*(1+L420/100)</f>
        <v>0</v>
      </c>
      <c r="N420" s="232">
        <v>0</v>
      </c>
      <c r="O420" s="232">
        <f>ROUND(E420*N420,2)</f>
        <v>0</v>
      </c>
      <c r="P420" s="232">
        <v>0</v>
      </c>
      <c r="Q420" s="232">
        <f>ROUND(E420*P420,2)</f>
        <v>0</v>
      </c>
      <c r="R420" s="232" t="s">
        <v>309</v>
      </c>
      <c r="S420" s="232" t="s">
        <v>125</v>
      </c>
      <c r="T420" s="233" t="s">
        <v>171</v>
      </c>
      <c r="U420" s="219">
        <v>0</v>
      </c>
      <c r="V420" s="219">
        <f>ROUND(E420*U420,2)</f>
        <v>0</v>
      </c>
      <c r="W420" s="219"/>
      <c r="X420" s="219" t="s">
        <v>149</v>
      </c>
      <c r="Y420" s="210"/>
      <c r="Z420" s="210"/>
      <c r="AA420" s="210"/>
      <c r="AB420" s="210"/>
      <c r="AC420" s="210"/>
      <c r="AD420" s="210"/>
      <c r="AE420" s="210"/>
      <c r="AF420" s="210"/>
      <c r="AG420" s="210" t="s">
        <v>448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54" t="s">
        <v>450</v>
      </c>
      <c r="D421" s="247"/>
      <c r="E421" s="248"/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152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17"/>
      <c r="B422" s="218"/>
      <c r="C422" s="254" t="s">
        <v>451</v>
      </c>
      <c r="D422" s="247"/>
      <c r="E422" s="248"/>
      <c r="F422" s="219"/>
      <c r="G422" s="219"/>
      <c r="H422" s="219"/>
      <c r="I422" s="219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19"/>
      <c r="X422" s="219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152</v>
      </c>
      <c r="AH422" s="210">
        <v>0</v>
      </c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54" t="s">
        <v>452</v>
      </c>
      <c r="D423" s="247"/>
      <c r="E423" s="248">
        <v>42.19</v>
      </c>
      <c r="F423" s="219"/>
      <c r="G423" s="219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9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152</v>
      </c>
      <c r="AH423" s="210">
        <v>0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17"/>
      <c r="B424" s="218"/>
      <c r="C424" s="242"/>
      <c r="D424" s="235"/>
      <c r="E424" s="235"/>
      <c r="F424" s="235"/>
      <c r="G424" s="235"/>
      <c r="H424" s="219"/>
      <c r="I424" s="219"/>
      <c r="J424" s="219"/>
      <c r="K424" s="219"/>
      <c r="L424" s="219"/>
      <c r="M424" s="219"/>
      <c r="N424" s="219"/>
      <c r="O424" s="219"/>
      <c r="P424" s="219"/>
      <c r="Q424" s="219"/>
      <c r="R424" s="219"/>
      <c r="S424" s="219"/>
      <c r="T424" s="219"/>
      <c r="U424" s="219"/>
      <c r="V424" s="219"/>
      <c r="W424" s="219"/>
      <c r="X424" s="219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131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27">
        <v>97</v>
      </c>
      <c r="B425" s="228" t="s">
        <v>463</v>
      </c>
      <c r="C425" s="240" t="s">
        <v>464</v>
      </c>
      <c r="D425" s="229" t="s">
        <v>245</v>
      </c>
      <c r="E425" s="230">
        <v>42.188980000000001</v>
      </c>
      <c r="F425" s="231"/>
      <c r="G425" s="232">
        <f>ROUND(E425*F425,2)</f>
        <v>0</v>
      </c>
      <c r="H425" s="231"/>
      <c r="I425" s="232">
        <f>ROUND(E425*H425,2)</f>
        <v>0</v>
      </c>
      <c r="J425" s="231"/>
      <c r="K425" s="232">
        <f>ROUND(E425*J425,2)</f>
        <v>0</v>
      </c>
      <c r="L425" s="232">
        <v>21</v>
      </c>
      <c r="M425" s="232">
        <f>G425*(1+L425/100)</f>
        <v>0</v>
      </c>
      <c r="N425" s="232">
        <v>0</v>
      </c>
      <c r="O425" s="232">
        <f>ROUND(E425*N425,2)</f>
        <v>0</v>
      </c>
      <c r="P425" s="232">
        <v>0</v>
      </c>
      <c r="Q425" s="232">
        <f>ROUND(E425*P425,2)</f>
        <v>0</v>
      </c>
      <c r="R425" s="232" t="s">
        <v>465</v>
      </c>
      <c r="S425" s="232" t="s">
        <v>125</v>
      </c>
      <c r="T425" s="233" t="s">
        <v>171</v>
      </c>
      <c r="U425" s="219">
        <v>6.0000000000000001E-3</v>
      </c>
      <c r="V425" s="219">
        <f>ROUND(E425*U425,2)</f>
        <v>0.25</v>
      </c>
      <c r="W425" s="219"/>
      <c r="X425" s="219" t="s">
        <v>149</v>
      </c>
      <c r="Y425" s="210"/>
      <c r="Z425" s="210"/>
      <c r="AA425" s="210"/>
      <c r="AB425" s="210"/>
      <c r="AC425" s="210"/>
      <c r="AD425" s="210"/>
      <c r="AE425" s="210"/>
      <c r="AF425" s="210"/>
      <c r="AG425" s="210" t="s">
        <v>448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/>
      <c r="B426" s="218"/>
      <c r="C426" s="255" t="s">
        <v>466</v>
      </c>
      <c r="D426" s="251"/>
      <c r="E426" s="251"/>
      <c r="F426" s="251"/>
      <c r="G426" s="251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9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174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54" t="s">
        <v>450</v>
      </c>
      <c r="D427" s="247"/>
      <c r="E427" s="248"/>
      <c r="F427" s="219"/>
      <c r="G427" s="219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152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17"/>
      <c r="B428" s="218"/>
      <c r="C428" s="254" t="s">
        <v>451</v>
      </c>
      <c r="D428" s="247"/>
      <c r="E428" s="248"/>
      <c r="F428" s="219"/>
      <c r="G428" s="219"/>
      <c r="H428" s="219"/>
      <c r="I428" s="219"/>
      <c r="J428" s="219"/>
      <c r="K428" s="219"/>
      <c r="L428" s="219"/>
      <c r="M428" s="219"/>
      <c r="N428" s="219"/>
      <c r="O428" s="219"/>
      <c r="P428" s="219"/>
      <c r="Q428" s="219"/>
      <c r="R428" s="219"/>
      <c r="S428" s="219"/>
      <c r="T428" s="219"/>
      <c r="U428" s="219"/>
      <c r="V428" s="219"/>
      <c r="W428" s="219"/>
      <c r="X428" s="219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152</v>
      </c>
      <c r="AH428" s="210">
        <v>0</v>
      </c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54" t="s">
        <v>452</v>
      </c>
      <c r="D429" s="247"/>
      <c r="E429" s="248">
        <v>42.19</v>
      </c>
      <c r="F429" s="219"/>
      <c r="G429" s="219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152</v>
      </c>
      <c r="AH429" s="210">
        <v>0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17"/>
      <c r="B430" s="218"/>
      <c r="C430" s="242"/>
      <c r="D430" s="235"/>
      <c r="E430" s="235"/>
      <c r="F430" s="235"/>
      <c r="G430" s="235"/>
      <c r="H430" s="219"/>
      <c r="I430" s="219"/>
      <c r="J430" s="219"/>
      <c r="K430" s="219"/>
      <c r="L430" s="219"/>
      <c r="M430" s="219"/>
      <c r="N430" s="219"/>
      <c r="O430" s="219"/>
      <c r="P430" s="219"/>
      <c r="Q430" s="219"/>
      <c r="R430" s="219"/>
      <c r="S430" s="219"/>
      <c r="T430" s="219"/>
      <c r="U430" s="219"/>
      <c r="V430" s="219"/>
      <c r="W430" s="219"/>
      <c r="X430" s="219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131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x14ac:dyDescent="0.2">
      <c r="A431" s="3"/>
      <c r="B431" s="4"/>
      <c r="C431" s="244"/>
      <c r="D431" s="6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AE431">
        <v>15</v>
      </c>
      <c r="AF431">
        <v>21</v>
      </c>
      <c r="AG431" t="s">
        <v>107</v>
      </c>
    </row>
    <row r="432" spans="1:60" x14ac:dyDescent="0.2">
      <c r="A432" s="213"/>
      <c r="B432" s="214" t="s">
        <v>29</v>
      </c>
      <c r="C432" s="245"/>
      <c r="D432" s="215"/>
      <c r="E432" s="216"/>
      <c r="F432" s="216"/>
      <c r="G432" s="238">
        <f>G8+G26+G116+G152+G192+G212+G217+G222+G270+G278+G281+G320+G329+G346+G381+G384+G391+G397</f>
        <v>0</v>
      </c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AE432">
        <f>SUMIF(L7:L430,AE431,G7:G430)</f>
        <v>0</v>
      </c>
      <c r="AF432">
        <f>SUMIF(L7:L430,AF431,G7:G430)</f>
        <v>0</v>
      </c>
      <c r="AG432" t="s">
        <v>146</v>
      </c>
    </row>
    <row r="433" spans="3:33" x14ac:dyDescent="0.2">
      <c r="C433" s="246"/>
      <c r="D433" s="10"/>
      <c r="AG433" t="s">
        <v>147</v>
      </c>
    </row>
    <row r="434" spans="3:33" x14ac:dyDescent="0.2">
      <c r="D434" s="10"/>
    </row>
    <row r="435" spans="3:33" x14ac:dyDescent="0.2">
      <c r="D435" s="10"/>
    </row>
    <row r="436" spans="3:33" x14ac:dyDescent="0.2">
      <c r="D436" s="10"/>
    </row>
    <row r="437" spans="3:33" x14ac:dyDescent="0.2">
      <c r="D437" s="10"/>
    </row>
    <row r="438" spans="3:33" x14ac:dyDescent="0.2">
      <c r="D438" s="10"/>
    </row>
    <row r="439" spans="3:33" x14ac:dyDescent="0.2">
      <c r="D439" s="10"/>
    </row>
    <row r="440" spans="3:33" x14ac:dyDescent="0.2">
      <c r="D440" s="10"/>
    </row>
    <row r="441" spans="3:33" x14ac:dyDescent="0.2">
      <c r="D441" s="10"/>
    </row>
    <row r="442" spans="3:33" x14ac:dyDescent="0.2">
      <c r="D442" s="10"/>
    </row>
    <row r="443" spans="3:33" x14ac:dyDescent="0.2">
      <c r="D443" s="10"/>
    </row>
    <row r="444" spans="3:33" x14ac:dyDescent="0.2">
      <c r="D444" s="10"/>
    </row>
    <row r="445" spans="3:33" x14ac:dyDescent="0.2">
      <c r="D445" s="10"/>
    </row>
    <row r="446" spans="3:33" x14ac:dyDescent="0.2">
      <c r="D446" s="10"/>
    </row>
    <row r="447" spans="3:33" x14ac:dyDescent="0.2">
      <c r="D447" s="10"/>
    </row>
    <row r="448" spans="3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33">
    <mergeCell ref="C430:G430"/>
    <mergeCell ref="C405:G405"/>
    <mergeCell ref="C409:G409"/>
    <mergeCell ref="C414:G414"/>
    <mergeCell ref="C419:G419"/>
    <mergeCell ref="C424:G424"/>
    <mergeCell ref="C426:G426"/>
    <mergeCell ref="C383:G383"/>
    <mergeCell ref="C387:G387"/>
    <mergeCell ref="C390:G390"/>
    <mergeCell ref="C396:G396"/>
    <mergeCell ref="C399:G399"/>
    <mergeCell ref="C403:G403"/>
    <mergeCell ref="C370:G370"/>
    <mergeCell ref="C372:G372"/>
    <mergeCell ref="C374:G374"/>
    <mergeCell ref="C376:G376"/>
    <mergeCell ref="C378:G378"/>
    <mergeCell ref="C380:G380"/>
    <mergeCell ref="C358:G358"/>
    <mergeCell ref="C360:G360"/>
    <mergeCell ref="C362:G362"/>
    <mergeCell ref="C364:G364"/>
    <mergeCell ref="C366:G366"/>
    <mergeCell ref="C368:G368"/>
    <mergeCell ref="C345:G345"/>
    <mergeCell ref="C348:G348"/>
    <mergeCell ref="C350:G350"/>
    <mergeCell ref="C352:G352"/>
    <mergeCell ref="C354:G354"/>
    <mergeCell ref="C356:G356"/>
    <mergeCell ref="C333:G333"/>
    <mergeCell ref="C335:G335"/>
    <mergeCell ref="C337:G337"/>
    <mergeCell ref="C339:G339"/>
    <mergeCell ref="C341:G341"/>
    <mergeCell ref="C343:G343"/>
    <mergeCell ref="C317:G317"/>
    <mergeCell ref="C319:G319"/>
    <mergeCell ref="C322:G322"/>
    <mergeCell ref="C323:G323"/>
    <mergeCell ref="C328:G328"/>
    <mergeCell ref="C331:G331"/>
    <mergeCell ref="C305:G305"/>
    <mergeCell ref="C307:G307"/>
    <mergeCell ref="C309:G309"/>
    <mergeCell ref="C311:G311"/>
    <mergeCell ref="C313:G313"/>
    <mergeCell ref="C315:G315"/>
    <mergeCell ref="C293:G293"/>
    <mergeCell ref="C295:G295"/>
    <mergeCell ref="C297:G297"/>
    <mergeCell ref="C299:G299"/>
    <mergeCell ref="C301:G301"/>
    <mergeCell ref="C303:G303"/>
    <mergeCell ref="C280:G280"/>
    <mergeCell ref="C283:G283"/>
    <mergeCell ref="C285:G285"/>
    <mergeCell ref="C287:G287"/>
    <mergeCell ref="C289:G289"/>
    <mergeCell ref="C291:G291"/>
    <mergeCell ref="C262:G262"/>
    <mergeCell ref="C266:G266"/>
    <mergeCell ref="C269:G269"/>
    <mergeCell ref="C272:G272"/>
    <mergeCell ref="C273:G273"/>
    <mergeCell ref="C277:G277"/>
    <mergeCell ref="C247:G247"/>
    <mergeCell ref="C250:G250"/>
    <mergeCell ref="C252:G252"/>
    <mergeCell ref="C255:G255"/>
    <mergeCell ref="C257:G257"/>
    <mergeCell ref="C260:G260"/>
    <mergeCell ref="C221:G221"/>
    <mergeCell ref="C224:G224"/>
    <mergeCell ref="C228:G228"/>
    <mergeCell ref="C233:G233"/>
    <mergeCell ref="C239:G239"/>
    <mergeCell ref="C245:G245"/>
    <mergeCell ref="C199:G199"/>
    <mergeCell ref="C202:G202"/>
    <mergeCell ref="C204:G204"/>
    <mergeCell ref="C211:G211"/>
    <mergeCell ref="C216:G216"/>
    <mergeCell ref="C219:G219"/>
    <mergeCell ref="C178:G178"/>
    <mergeCell ref="C182:G182"/>
    <mergeCell ref="C184:G184"/>
    <mergeCell ref="C191:G191"/>
    <mergeCell ref="C194:G194"/>
    <mergeCell ref="C197:G197"/>
    <mergeCell ref="C151:G151"/>
    <mergeCell ref="C157:G157"/>
    <mergeCell ref="C159:G159"/>
    <mergeCell ref="C164:G164"/>
    <mergeCell ref="C170:G170"/>
    <mergeCell ref="C176:G176"/>
    <mergeCell ref="C134:G134"/>
    <mergeCell ref="C137:G137"/>
    <mergeCell ref="C139:G139"/>
    <mergeCell ref="C142:G142"/>
    <mergeCell ref="C144:G144"/>
    <mergeCell ref="C147:G147"/>
    <mergeCell ref="C121:G121"/>
    <mergeCell ref="C123:G123"/>
    <mergeCell ref="C126:G126"/>
    <mergeCell ref="C128:G128"/>
    <mergeCell ref="C129:G129"/>
    <mergeCell ref="C132:G132"/>
    <mergeCell ref="C91:G91"/>
    <mergeCell ref="C98:G98"/>
    <mergeCell ref="C100:G100"/>
    <mergeCell ref="C107:G107"/>
    <mergeCell ref="C115:G115"/>
    <mergeCell ref="C118:G118"/>
    <mergeCell ref="C63:G63"/>
    <mergeCell ref="C71:G71"/>
    <mergeCell ref="C73:G73"/>
    <mergeCell ref="C80:G80"/>
    <mergeCell ref="C82:G82"/>
    <mergeCell ref="C89:G89"/>
    <mergeCell ref="C36:G36"/>
    <mergeCell ref="C38:G38"/>
    <mergeCell ref="C45:G45"/>
    <mergeCell ref="C47:G47"/>
    <mergeCell ref="C54:G54"/>
    <mergeCell ref="C56:G56"/>
    <mergeCell ref="A1:G1"/>
    <mergeCell ref="C2:G2"/>
    <mergeCell ref="C3:G3"/>
    <mergeCell ref="C4:G4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2020-03-12T20:38:06Z</dcterms:modified>
</cp:coreProperties>
</file>