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PMB\2024_02_19_ELP_3_Etapa\VR\"/>
    </mc:Choice>
  </mc:AlternateContent>
  <xr:revisionPtr revIDLastSave="0" documentId="13_ncr:1_{60CA009D-4A8E-4605-A4EC-43CF35374D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áklady" sheetId="2" r:id="rId1"/>
    <sheet name="Položky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9" i="1" l="1"/>
  <c r="G177" i="1"/>
  <c r="G175" i="1"/>
  <c r="G173" i="1"/>
  <c r="G171" i="1"/>
  <c r="G169" i="1"/>
  <c r="G167" i="1"/>
  <c r="G165" i="1"/>
  <c r="G163" i="1"/>
  <c r="G26" i="1"/>
  <c r="G33" i="1"/>
  <c r="G39" i="1"/>
  <c r="G45" i="1"/>
  <c r="G51" i="1"/>
  <c r="G56" i="1"/>
  <c r="G62" i="1"/>
  <c r="G68" i="1"/>
  <c r="G74" i="1"/>
  <c r="G80" i="1"/>
  <c r="G86" i="1"/>
  <c r="G91" i="1"/>
  <c r="G98" i="1"/>
  <c r="G103" i="1"/>
  <c r="G109" i="1"/>
  <c r="G108" i="1" s="1"/>
  <c r="G114" i="1"/>
  <c r="G116" i="1"/>
  <c r="G119" i="1"/>
  <c r="G118" i="1" s="1"/>
  <c r="G124" i="1"/>
  <c r="G126" i="1"/>
  <c r="G128" i="1"/>
  <c r="G130" i="1"/>
  <c r="G132" i="1"/>
  <c r="G134" i="1"/>
  <c r="G136" i="1"/>
  <c r="G138" i="1"/>
  <c r="G140" i="1"/>
  <c r="G142" i="1"/>
  <c r="G144" i="1"/>
  <c r="G146" i="1"/>
  <c r="G148" i="1"/>
  <c r="G150" i="1"/>
  <c r="G152" i="1"/>
  <c r="G154" i="1"/>
  <c r="G156" i="1"/>
  <c r="G158" i="1"/>
  <c r="G160" i="1"/>
  <c r="G203" i="1"/>
  <c r="G200" i="1"/>
  <c r="G197" i="1"/>
  <c r="G195" i="1"/>
  <c r="G193" i="1"/>
  <c r="G190" i="1"/>
  <c r="G23" i="2"/>
  <c r="G21" i="2"/>
  <c r="G18" i="2"/>
  <c r="G15" i="2"/>
  <c r="G12" i="2"/>
  <c r="G9" i="2"/>
  <c r="G185" i="1"/>
  <c r="G184" i="1" s="1"/>
  <c r="G182" i="1"/>
  <c r="G181" i="1" s="1"/>
  <c r="G162" i="1" l="1"/>
  <c r="G145" i="1"/>
  <c r="G8" i="2"/>
  <c r="G26" i="2" s="1"/>
  <c r="G97" i="1"/>
  <c r="G85" i="1"/>
  <c r="G25" i="1"/>
  <c r="G113" i="1"/>
  <c r="G123" i="1"/>
  <c r="G189" i="1"/>
  <c r="G206" i="1" l="1"/>
</calcChain>
</file>

<file path=xl/sharedStrings.xml><?xml version="1.0" encoding="utf-8"?>
<sst xmlns="http://schemas.openxmlformats.org/spreadsheetml/2006/main" count="329" uniqueCount="226">
  <si>
    <t>Položkový soupis prací a dodávek</t>
  </si>
  <si>
    <t>S:</t>
  </si>
  <si>
    <t>ELP_51</t>
  </si>
  <si>
    <t>O:</t>
  </si>
  <si>
    <t>01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</si>
  <si>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</si>
  <si>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</si>
  <si>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</si>
  <si>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</si>
  <si>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</si>
  <si>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</si>
  <si>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</si>
  <si>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</si>
  <si>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Díl:</t>
  </si>
  <si>
    <t>00</t>
  </si>
  <si>
    <t>Poznámka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</si>
  <si>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</si>
  <si>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</si>
  <si>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</si>
  <si>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</si>
  <si>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</si>
  <si>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</si>
  <si>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</si>
  <si>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</si>
  <si>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</si>
  <si>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</si>
  <si>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</si>
  <si>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</si>
  <si>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</si>
  <si>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</si>
  <si>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</si>
  <si>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m2</t>
  </si>
  <si>
    <t>2</t>
  </si>
  <si>
    <t>t</t>
  </si>
  <si>
    <t>94</t>
  </si>
  <si>
    <t>Lešení a stavební výtahy</t>
  </si>
  <si>
    <t>941955001R00</t>
  </si>
  <si>
    <t>Lešení lehké pracovní pomocné pomocné, o výšce lešeňové podlahy do 1,2 m</t>
  </si>
  <si>
    <t xml:space="preserve">D-01-08 : </t>
  </si>
  <si>
    <t>5,0*2</t>
  </si>
  <si>
    <t>95</t>
  </si>
  <si>
    <t>Dokončovací konstrukce na pozemních stavbách</t>
  </si>
  <si>
    <t>95-01.1</t>
  </si>
  <si>
    <t>Zednické výpomoci pro montážní práce  ( nezahrnuté v ostatních  rozpočtech   ), 5% z IN</t>
  </si>
  <si>
    <t>%</t>
  </si>
  <si>
    <t>95-02.1</t>
  </si>
  <si>
    <t>Práce malého rozsahu, nevyrozpočtovatelné detaily, 2% z IN</t>
  </si>
  <si>
    <t xml:space="preserve">ks    </t>
  </si>
  <si>
    <t>99</t>
  </si>
  <si>
    <t>Staveništní přesun hmot</t>
  </si>
  <si>
    <t>998152121R00</t>
  </si>
  <si>
    <t>Přesun hmot pro oplocení a objekty zvláštní,monol. vodorovně do 50 m výšky do 3 m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</si>
  <si>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</si>
  <si>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</si>
  <si>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>M21_Mo</t>
  </si>
  <si>
    <t>Elektro - C21M - Elektromontáže</t>
  </si>
  <si>
    <t>210100001</t>
  </si>
  <si>
    <t>ukončení vodičů včetně zapojení do 2,5mm2</t>
  </si>
  <si>
    <t>ks</t>
  </si>
  <si>
    <t>210100002</t>
  </si>
  <si>
    <t>ukončení vodičů včetně zapojení do 6mm2</t>
  </si>
  <si>
    <t>trubička smršťovací k izolaci uzemňovacího drátu FeZn</t>
  </si>
  <si>
    <t>210100641</t>
  </si>
  <si>
    <t>koncovka pro plastové kabely do 4x16mm2 /1kV</t>
  </si>
  <si>
    <t>210120001</t>
  </si>
  <si>
    <t>pojistka E27 do 25 A</t>
  </si>
  <si>
    <t>210204201</t>
  </si>
  <si>
    <t>elektrovýzbroj stožáru pro 1 okruh</t>
  </si>
  <si>
    <t>kg</t>
  </si>
  <si>
    <t>M21_DZ</t>
  </si>
  <si>
    <t>Elektro - Dodávky zařízení (specifikace)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</si>
  <si>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</si>
  <si>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</si>
  <si>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</si>
  <si>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</si>
  <si>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</si>
  <si>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</si>
  <si>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00001</t>
  </si>
  <si>
    <t>vytýčení stávajících inženýrských sítí jejich správci</t>
  </si>
  <si>
    <t>objem</t>
  </si>
  <si>
    <t>00002</t>
  </si>
  <si>
    <t>drobný instalační materiál (svorky, příchytky, ...)</t>
  </si>
  <si>
    <t>00003</t>
  </si>
  <si>
    <t>projektová dokumentace skutečného provedení</t>
  </si>
  <si>
    <t>00005</t>
  </si>
  <si>
    <t>rozvaděč RE (kompaktní pilíř 1930x800x240, atypická úprava, hl. jistič 1/10A/B, 4x jistič 1/6A/B)</t>
  </si>
  <si>
    <t>00004</t>
  </si>
  <si>
    <t>M21_M</t>
  </si>
  <si>
    <t>Elektro - Materiály</t>
  </si>
  <si>
    <t>00008</t>
  </si>
  <si>
    <t>koncovka pro plastové Cu kabely do 4x16mm2 / 1kV</t>
  </si>
  <si>
    <t>00009</t>
  </si>
  <si>
    <t>00010</t>
  </si>
  <si>
    <t>elektrovýzbroj stožáru pro 1 okruh, TN-S, třída ochrany II, IP55</t>
  </si>
  <si>
    <t>00011</t>
  </si>
  <si>
    <t>FeZn R=10mm</t>
  </si>
  <si>
    <t>00013</t>
  </si>
  <si>
    <t>svorka k zemnící tyči</t>
  </si>
  <si>
    <t>00014</t>
  </si>
  <si>
    <t>svorka SU univerzální</t>
  </si>
  <si>
    <t>00015</t>
  </si>
  <si>
    <t>svorka SP připojovací</t>
  </si>
  <si>
    <t>M21_R</t>
  </si>
  <si>
    <t>Elektro - revize</t>
  </si>
  <si>
    <t>320410001</t>
  </si>
  <si>
    <t>celková prohlídka el. zařízení a vyhotovení revizní zprávy do objemu 50.000,-Kč montážních prací</t>
  </si>
  <si>
    <t>M52</t>
  </si>
  <si>
    <t>Montáž zař.pro obsluhu dopravy</t>
  </si>
  <si>
    <t>M52_01_ELP3</t>
  </si>
  <si>
    <t>D + M Elektronického informačního panelu</t>
  </si>
  <si>
    <t xml:space="preserve">D-04 : </t>
  </si>
  <si>
    <t>Mezisoučet</t>
  </si>
  <si>
    <t>geodetické zaměření kabelového vedení</t>
  </si>
  <si>
    <t>UMÍSTĚNÍ ELEKTRONICKÝCH INFO. PANELŮ SPOL. DPMB, a.s.  - BRNO - VENHUDOVA - k.ú. ČERNÁ POLE</t>
  </si>
  <si>
    <t>Soupis vedlejších a ostatních nákladů</t>
  </si>
  <si>
    <t>ELP_19</t>
  </si>
  <si>
    <t>VEDLEJŠÍ A OSTATNÍ NÁKLADY</t>
  </si>
  <si>
    <t>ON</t>
  </si>
  <si>
    <t>Ostatní náklady</t>
  </si>
  <si>
    <t>005121 R</t>
  </si>
  <si>
    <t>Zařízení staveniště</t>
  </si>
  <si>
    <t xml:space="preserve">sada  </t>
  </si>
  <si>
    <t>Veškeré náklady spojené s vybudováním, provozem a odstraněním zařízení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</si>
  <si>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</si>
  <si>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</si>
  <si>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</si>
  <si>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</si>
  <si>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</si>
  <si>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</si>
  <si>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</si>
  <si>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</si>
  <si>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</si>
  <si>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</si>
  <si>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</si>
  <si>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ON_3</t>
  </si>
  <si>
    <t>Příplatek za malý rozsah</t>
  </si>
  <si>
    <t>210010123</t>
  </si>
  <si>
    <t>trubka ohebná ochranná z PE do r=50mm (VU)</t>
  </si>
  <si>
    <t>m</t>
  </si>
  <si>
    <t>210100003</t>
  </si>
  <si>
    <t>ukončení vodičů včetně zapojení do 16mm2</t>
  </si>
  <si>
    <t>210100101</t>
  </si>
  <si>
    <t>210220022</t>
  </si>
  <si>
    <t>uzemnění v zemi FeZn R=10mm</t>
  </si>
  <si>
    <t>210220301</t>
  </si>
  <si>
    <t>svorky hromosvodové do 2 šroubů</t>
  </si>
  <si>
    <t>210220361</t>
  </si>
  <si>
    <t>tyčový zemnič vč.zaražení do země a připojení do 2m</t>
  </si>
  <si>
    <t>00012</t>
  </si>
  <si>
    <t>zemní tyč ZT 2,0m</t>
  </si>
  <si>
    <t>00007</t>
  </si>
  <si>
    <t>pojistková patrona E27/4A</t>
  </si>
  <si>
    <t>D96</t>
  </si>
  <si>
    <t>Přesuny suti a vybouraných hmot</t>
  </si>
  <si>
    <t>979086112R00</t>
  </si>
  <si>
    <t xml:space="preserve">Vodorovná doprava suti a vybouraných hmot nakládání nebo překládání suti a vybouraných hmot na dopravní prostředek při vodorovné dopravě,  ,  </t>
  </si>
  <si>
    <t>bez naložení, s vyložením a hrubým urovnáním</t>
  </si>
  <si>
    <t xml:space="preserve">Demontážní hmotnosti z položek s pořadovými čísly: : 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</si>
  <si>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</si>
  <si>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</si>
  <si>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</si>
  <si>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</si>
  <si>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</si>
  <si>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</si>
  <si>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979093111R00</t>
  </si>
  <si>
    <t>Uložení suti na skládku bez zhutnění</t>
  </si>
  <si>
    <t>s hrubým urovnáním,</t>
  </si>
  <si>
    <t>979990001RSO</t>
  </si>
  <si>
    <t>Poplatek za skládku stavební suti, směsný odpad</t>
  </si>
  <si>
    <t>1</t>
  </si>
  <si>
    <t>Zemní práce</t>
  </si>
  <si>
    <t>120001101R00</t>
  </si>
  <si>
    <t>Ztížené vykopávky v horninách jakékoliv třídy</t>
  </si>
  <si>
    <t>m3</t>
  </si>
  <si>
    <t>příplatek k cenám vykopávek za ztížení vykopávky v blízkosti podzemního vedení nebo výbušnin v horninách jakékoliv třídy,</t>
  </si>
  <si>
    <t xml:space="preserve">cca 1/3 objemu výkopku : </t>
  </si>
  <si>
    <t xml:space="preserve">č.v. 02a : </t>
  </si>
  <si>
    <t xml:space="preserve">zámková dlažba : </t>
  </si>
  <si>
    <t>(1,2-0,19)*(0,4*30,0+0,75*0,75)*1,1/100*33</t>
  </si>
  <si>
    <t>139601103R00</t>
  </si>
  <si>
    <t>Ruční výkop jam, rýh a šachet v hornině 4</t>
  </si>
  <si>
    <t>s přehozením na vzdálenost do 5 m nebo s naložením na ruční dopravní prostředek</t>
  </si>
  <si>
    <t>(1,2-0,19)*(0,4*30,0+0,75*0,75)*1,1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</si>
  <si>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</si>
  <si>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</si>
  <si>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</si>
  <si>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0,21*(0,4*30,0+0,75*0,75)*1,1</t>
  </si>
  <si>
    <t>162701109R00</t>
  </si>
  <si>
    <t>Vodorovné přemístění výkopku příplatek k ceně za každých dalších i započatých 1 000 m přes 10 000 m_x000D_
 z horniny 1 až 4</t>
  </si>
  <si>
    <t>0,21*(0,4*30,0+0,75*0,75)*1,1*10</t>
  </si>
  <si>
    <t>167101101R00</t>
  </si>
  <si>
    <t>Nakládání, skládání, překládání neulehlého výkopku nakládání výkopku_x000D_
 do 100 m3, z horniny 1 až 4</t>
  </si>
  <si>
    <t>(1,2-0,19-0,21)*(0,4*30,0+0,75*0,75)*1,1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</si>
  <si>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</si>
  <si>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</si>
  <si>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</si>
  <si>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</si>
  <si>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</si>
  <si>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</si>
  <si>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181101102R00</t>
  </si>
  <si>
    <t>Úprava pláně v zářezech v hornině 1 až 4, se zhutněním</t>
  </si>
  <si>
    <t>vyrovnáním výškových rozdílů, ploch vodorovných a ploch do sklonu 1 : 5.</t>
  </si>
  <si>
    <t>(0,4*30,0+0,75*0,75)*1,1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</si>
  <si>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</si>
  <si>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</si>
  <si>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</si>
  <si>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199000002R00</t>
  </si>
  <si>
    <t>Poplatky za skládku horniny 1- 4</t>
  </si>
  <si>
    <t>5</t>
  </si>
  <si>
    <t>Komunikace</t>
  </si>
  <si>
    <t>564851111RT3</t>
  </si>
  <si>
    <t>Podklad ze štěrkodrti s rozprostřením a zhutněním frakce 0-45 mm, tloušťka po zhutnění 150 mm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</si>
  <si>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</si>
  <si>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</si>
  <si>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</si>
  <si>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91</t>
  </si>
  <si>
    <t>Doplňující práce na komunikaci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</si>
  <si>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</si>
  <si>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</si>
  <si>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</si>
  <si>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 xml:space="preserve">č.v. 03 : </t>
  </si>
  <si>
    <t>10</t>
  </si>
  <si>
    <t>918101111R00</t>
  </si>
  <si>
    <t>Lože pod obrubníky, krajníky nebo obruby z betonu prostého C 12/15</t>
  </si>
  <si>
    <t>z dlažebních kostek z betonu prostého</t>
  </si>
  <si>
    <t>10,0*0,25*0,25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</si>
</sst>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3">
    <xf numFmtId="0" fontId="0" fillId="0" borderId="0" xfId="0"/>
    <xf numFmtId="0" fontId="1" fillId="0" borderId="0" xfId="1"/>
    <xf numFmtId="0" fontId="1" fillId="0" borderId="0" xfId="1" applyAlignment="1">
      <alignment vertical="top"/>
    </xf>
    <xf numFmtId="49" fontId="1" fillId="0" borderId="0" xfId="1" applyNumberFormat="1" applyAlignment="1">
      <alignment vertical="top"/>
    </xf>
    <xf numFmtId="0" fontId="1" fillId="0" borderId="0" xfId="1" applyAlignment="1">
      <alignment horizontal="center" vertical="top"/>
    </xf>
    <xf numFmtId="0" fontId="1" fillId="0" borderId="0" xfId="1" applyAlignment="1">
      <alignment horizontal="center"/>
    </xf>
    <xf numFmtId="49" fontId="1" fillId="0" borderId="1" xfId="1" applyNumberForma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49" fontId="1" fillId="2" borderId="1" xfId="1" applyNumberFormat="1" applyFill="1" applyBorder="1" applyAlignment="1">
      <alignment vertical="center"/>
    </xf>
    <xf numFmtId="0" fontId="1" fillId="4" borderId="2" xfId="1" applyFill="1" applyBorder="1"/>
    <xf numFmtId="0" fontId="1" fillId="4" borderId="4" xfId="1" applyFill="1" applyBorder="1"/>
    <xf numFmtId="0" fontId="1" fillId="4" borderId="4" xfId="1" applyFill="1" applyBorder="1" applyAlignment="1">
      <alignment horizontal="center"/>
    </xf>
    <xf numFmtId="49" fontId="1" fillId="4" borderId="4" xfId="1" applyNumberFormat="1" applyFill="1" applyBorder="1"/>
    <xf numFmtId="164" fontId="1" fillId="0" borderId="0" xfId="1" applyNumberFormat="1" applyAlignment="1">
      <alignment vertical="top"/>
    </xf>
    <xf numFmtId="4" fontId="1" fillId="0" borderId="0" xfId="1" applyNumberFormat="1" applyAlignment="1">
      <alignment vertical="top"/>
    </xf>
    <xf numFmtId="0" fontId="4" fillId="2" borderId="2" xfId="1" applyFont="1" applyFill="1" applyBorder="1" applyAlignment="1">
      <alignment vertical="top"/>
    </xf>
    <xf numFmtId="49" fontId="4" fillId="2" borderId="1" xfId="1" applyNumberFormat="1" applyFont="1" applyFill="1" applyBorder="1" applyAlignment="1">
      <alignment vertical="top"/>
    </xf>
    <xf numFmtId="0" fontId="4" fillId="2" borderId="1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49" fontId="5" fillId="0" borderId="0" xfId="1" applyNumberFormat="1" applyFont="1" applyAlignment="1">
      <alignment vertical="top"/>
    </xf>
    <xf numFmtId="4" fontId="5" fillId="0" borderId="0" xfId="1" applyNumberFormat="1" applyFont="1" applyAlignment="1">
      <alignment vertical="top" shrinkToFit="1"/>
    </xf>
    <xf numFmtId="0" fontId="4" fillId="2" borderId="6" xfId="1" applyFont="1" applyFill="1" applyBorder="1" applyAlignment="1">
      <alignment vertical="top"/>
    </xf>
    <xf numFmtId="49" fontId="4" fillId="2" borderId="3" xfId="1" applyNumberFormat="1" applyFont="1" applyFill="1" applyBorder="1" applyAlignment="1">
      <alignment vertical="top"/>
    </xf>
    <xf numFmtId="0" fontId="4" fillId="2" borderId="3" xfId="1" applyFont="1" applyFill="1" applyBorder="1" applyAlignment="1">
      <alignment horizontal="center" vertical="top" shrinkToFit="1"/>
    </xf>
    <xf numFmtId="164" fontId="4" fillId="2" borderId="3" xfId="1" applyNumberFormat="1" applyFont="1" applyFill="1" applyBorder="1" applyAlignment="1">
      <alignment vertical="top" shrinkToFit="1"/>
    </xf>
    <xf numFmtId="4" fontId="4" fillId="2" borderId="3" xfId="1" applyNumberFormat="1" applyFont="1" applyFill="1" applyBorder="1" applyAlignment="1">
      <alignment vertical="top" shrinkToFit="1"/>
    </xf>
    <xf numFmtId="0" fontId="5" fillId="0" borderId="7" xfId="1" applyFont="1" applyBorder="1" applyAlignment="1">
      <alignment vertical="top"/>
    </xf>
    <xf numFmtId="49" fontId="5" fillId="0" borderId="8" xfId="1" applyNumberFormat="1" applyFont="1" applyBorder="1" applyAlignment="1">
      <alignment vertical="top"/>
    </xf>
    <xf numFmtId="0" fontId="5" fillId="0" borderId="8" xfId="1" applyFont="1" applyBorder="1" applyAlignment="1">
      <alignment horizontal="center" vertical="top" shrinkToFit="1"/>
    </xf>
    <xf numFmtId="164" fontId="5" fillId="0" borderId="8" xfId="1" applyNumberFormat="1" applyFont="1" applyBorder="1" applyAlignment="1">
      <alignment vertical="top" shrinkToFit="1"/>
    </xf>
    <xf numFmtId="4" fontId="5" fillId="3" borderId="8" xfId="1" applyNumberFormat="1" applyFont="1" applyFill="1" applyBorder="1" applyAlignment="1" applyProtection="1">
      <alignment vertical="top" shrinkToFit="1"/>
      <protection locked="0"/>
    </xf>
    <xf numFmtId="4" fontId="5" fillId="0" borderId="8" xfId="1" applyNumberFormat="1" applyFont="1" applyBorder="1" applyAlignment="1">
      <alignment vertical="top" shrinkToFit="1"/>
    </xf>
    <xf numFmtId="4" fontId="4" fillId="2" borderId="5" xfId="1" applyNumberFormat="1" applyFont="1" applyFill="1" applyBorder="1" applyAlignment="1">
      <alignment vertical="top"/>
    </xf>
    <xf numFmtId="49" fontId="4" fillId="2" borderId="3" xfId="1" applyNumberFormat="1" applyFont="1" applyFill="1" applyBorder="1" applyAlignment="1">
      <alignment horizontal="left" vertical="top" wrapText="1"/>
    </xf>
    <xf numFmtId="49" fontId="5" fillId="0" borderId="8" xfId="1" applyNumberFormat="1" applyFont="1" applyBorder="1" applyAlignment="1">
      <alignment horizontal="left" vertical="top" wrapText="1"/>
    </xf>
    <xf numFmtId="49" fontId="1" fillId="0" borderId="0" xfId="1" applyNumberFormat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left" vertical="top" wrapText="1"/>
    </xf>
    <xf numFmtId="164" fontId="6" fillId="0" borderId="0" xfId="1" applyNumberFormat="1" applyFont="1" applyAlignment="1">
      <alignment horizontal="center" vertical="top" wrapText="1" shrinkToFit="1"/>
    </xf>
    <xf numFmtId="164" fontId="6" fillId="0" borderId="0" xfId="1" applyNumberFormat="1" applyFont="1" applyAlignment="1">
      <alignment vertical="top" wrapText="1" shrinkToFit="1"/>
    </xf>
    <xf numFmtId="164" fontId="7" fillId="0" borderId="0" xfId="1" applyNumberFormat="1" applyFont="1" applyAlignment="1">
      <alignment horizontal="center" vertical="top" wrapText="1" shrinkToFit="1"/>
    </xf>
    <xf numFmtId="164" fontId="7" fillId="0" borderId="0" xfId="1" applyNumberFormat="1" applyFont="1" applyAlignment="1">
      <alignment vertical="top" wrapText="1" shrinkToFit="1"/>
    </xf>
    <xf numFmtId="164" fontId="6" fillId="0" borderId="0" xfId="1" quotePrefix="1" applyNumberFormat="1" applyFont="1" applyAlignment="1">
      <alignment horizontal="left" vertical="top" wrapText="1"/>
    </xf>
    <xf numFmtId="164" fontId="7" fillId="0" borderId="0" xfId="1" quotePrefix="1" applyNumberFormat="1" applyFont="1" applyAlignment="1">
      <alignment horizontal="left" vertical="top" wrapText="1"/>
    </xf>
    <xf numFmtId="49" fontId="5" fillId="3" borderId="0" xfId="1" applyNumberFormat="1" applyFont="1" applyFill="1" applyAlignment="1" applyProtection="1">
      <alignment horizontal="left" vertical="top" wrapText="1"/>
      <protection locked="0"/>
    </xf>
    <xf numFmtId="49" fontId="5" fillId="3" borderId="0" xfId="1" applyNumberFormat="1" applyFont="1" applyFill="1" applyAlignment="1" applyProtection="1">
      <alignment vertical="top"/>
      <protection locked="0"/>
    </xf>
    <xf numFmtId="0" fontId="3" fillId="0" borderId="0" xfId="1" applyFont="1" applyAlignment="1">
      <alignment horizontal="center"/>
    </xf>
    <xf numFmtId="49" fontId="1" fillId="0" borderId="1" xfId="1" applyNumberFormat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5" xfId="1" applyBorder="1" applyAlignment="1">
      <alignment vertical="center"/>
    </xf>
    <xf numFmtId="49" fontId="1" fillId="2" borderId="1" xfId="1" applyNumberFormat="1" applyFill="1" applyBorder="1" applyAlignment="1">
      <alignment vertical="center"/>
    </xf>
    <xf numFmtId="0" fontId="1" fillId="2" borderId="1" xfId="1" applyFill="1" applyBorder="1" applyAlignment="1">
      <alignment vertical="center"/>
    </xf>
    <xf numFmtId="0" fontId="1" fillId="2" borderId="5" xfId="1" applyFill="1" applyBorder="1" applyAlignment="1">
      <alignment vertical="center"/>
    </xf>
    <xf numFmtId="0" fontId="8" fillId="0" borderId="3" xfId="1" applyFont="1" applyBorder="1" applyAlignment="1">
      <alignment horizontal="left" vertical="top" wrapText="1"/>
    </xf>
    <xf numFmtId="0" fontId="8" fillId="0" borderId="3" xfId="1" applyFont="1" applyBorder="1" applyAlignment="1">
      <alignment vertical="top" wrapText="1"/>
    </xf>
    <xf numFmtId="49" fontId="5" fillId="3" borderId="3" xfId="1" applyNumberFormat="1" applyFont="1" applyFill="1" applyBorder="1" applyAlignment="1" applyProtection="1">
      <alignment horizontal="left" vertical="top" wrapText="1"/>
      <protection locked="0"/>
    </xf>
    <xf numFmtId="49" fontId="5" fillId="3" borderId="3" xfId="1" applyNumberFormat="1" applyFont="1" applyFill="1" applyBorder="1" applyAlignment="1" applyProtection="1">
      <alignment vertical="top"/>
      <protection locked="0"/>
    </xf>
    <xf numFmtId="0" fontId="5" fillId="0" borderId="3" xfId="1" applyFont="1" applyBorder="1" applyAlignment="1">
      <alignment horizontal="left" vertical="top" wrapText="1"/>
    </xf>
    <xf numFmtId="0" fontId="5" fillId="0" borderId="3" xfId="1" applyFont="1" applyBorder="1" applyAlignment="1">
      <alignment vertical="top" wrapText="1"/>
    </xf>
    <xf numFmtId="49" fontId="5" fillId="3" borderId="9" xfId="1" applyNumberFormat="1" applyFont="1" applyFill="1" applyBorder="1" applyAlignment="1" applyProtection="1">
      <alignment horizontal="left" vertical="top" wrapText="1"/>
      <protection locked="0"/>
    </xf>
    <xf numFmtId="49" fontId="5" fillId="3" borderId="1" xfId="1" applyNumberFormat="1" applyFont="1" applyFill="1" applyBorder="1" applyAlignment="1" applyProtection="1">
      <alignment horizontal="left" vertical="top" wrapText="1"/>
      <protection locked="0"/>
    </xf>
    <xf numFmtId="0" fontId="5" fillId="0" borderId="0" xfId="1" applyFont="1" applyAlignment="1">
      <alignment horizontal="left" vertical="top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workbookViewId="0">
      <selection activeCell="F23" sqref="F23"/>
    </sheetView>
  </sheetViews>
  <sheetFormatPr defaultRowHeight="15" x14ac:dyDescent="0.25"/>
  <cols>
    <col min="1" max="1" width="4.42578125" bestFit="1" customWidth="1"/>
    <col min="2" max="2" width="11.85546875" customWidth="1"/>
    <col min="3" max="3" width="66" customWidth="1"/>
    <col min="7" max="7" width="10.140625" bestFit="1" customWidth="1"/>
  </cols>
  <sheetData>
    <row r="1" spans="1:7" ht="15.75" x14ac:dyDescent="0.25">
      <c r="A1" s="47" t="s">
        <v>114</v>
      </c>
      <c r="B1" s="47"/>
      <c r="C1" s="47"/>
      <c r="D1" s="47"/>
      <c r="E1" s="47"/>
      <c r="F1" s="47"/>
      <c r="G1" s="47"/>
    </row>
    <row r="2" spans="1:7" x14ac:dyDescent="0.25">
      <c r="A2" s="7" t="s">
        <v>1</v>
      </c>
      <c r="B2" s="6" t="s">
        <v>115</v>
      </c>
      <c r="C2" s="48" t="s">
        <v>113</v>
      </c>
      <c r="D2" s="49"/>
      <c r="E2" s="49"/>
      <c r="F2" s="49"/>
      <c r="G2" s="50"/>
    </row>
    <row r="3" spans="1:7" x14ac:dyDescent="0.25">
      <c r="A3" s="7" t="s">
        <v>3</v>
      </c>
      <c r="B3" s="6" t="s">
        <v>14</v>
      </c>
      <c r="C3" s="48" t="s">
        <v>116</v>
      </c>
      <c r="D3" s="49"/>
      <c r="E3" s="49"/>
      <c r="F3" s="49"/>
      <c r="G3" s="50"/>
    </row>
    <row r="4" spans="1:7" x14ac:dyDescent="0.25">
      <c r="A4" s="8" t="s">
        <v>5</v>
      </c>
      <c r="B4" s="9" t="s">
        <v>14</v>
      </c>
      <c r="C4" s="51" t="s">
        <v>116</v>
      </c>
      <c r="D4" s="52"/>
      <c r="E4" s="52"/>
      <c r="F4" s="52"/>
      <c r="G4" s="53"/>
    </row>
    <row r="5" spans="1:7" x14ac:dyDescent="0.25">
      <c r="A5" s="1"/>
      <c r="B5" s="1"/>
      <c r="C5" s="1"/>
      <c r="D5" s="5"/>
      <c r="E5" s="1"/>
      <c r="F5" s="1"/>
      <c r="G5" s="1"/>
    </row>
    <row r="6" spans="1:7" x14ac:dyDescent="0.25">
      <c r="A6" s="11" t="s">
        <v>6</v>
      </c>
      <c r="B6" s="13" t="s">
        <v>7</v>
      </c>
      <c r="C6" s="13" t="s">
        <v>8</v>
      </c>
      <c r="D6" s="12" t="s">
        <v>9</v>
      </c>
      <c r="E6" s="11" t="s">
        <v>10</v>
      </c>
      <c r="F6" s="10" t="s">
        <v>11</v>
      </c>
      <c r="G6" s="11" t="s">
        <v>12</v>
      </c>
    </row>
    <row r="7" spans="1:7" x14ac:dyDescent="0.25">
      <c r="A7" s="2"/>
      <c r="B7" s="3"/>
      <c r="C7" s="3"/>
      <c r="D7" s="4"/>
      <c r="E7" s="14"/>
      <c r="F7" s="15"/>
      <c r="G7" s="15"/>
    </row>
    <row r="8" spans="1:7" x14ac:dyDescent="0.25">
      <c r="A8" s="23" t="s">
        <v>13</v>
      </c>
      <c r="B8" s="24" t="s">
        <v>117</v>
      </c>
      <c r="C8" s="35" t="s">
        <v>118</v>
      </c>
      <c r="D8" s="25"/>
      <c r="E8" s="26"/>
      <c r="F8" s="27"/>
      <c r="G8" s="27">
        <f>G9+G12+G15+G18+G21+G23</f>
        <v>0</v>
      </c>
    </row>
    <row r="9" spans="1:7" x14ac:dyDescent="0.25">
      <c r="A9" s="28">
        <v>1</v>
      </c>
      <c r="B9" s="29" t="s">
        <v>119</v>
      </c>
      <c r="C9" s="36" t="s">
        <v>120</v>
      </c>
      <c r="D9" s="30" t="s">
        <v>121</v>
      </c>
      <c r="E9" s="31">
        <v>1</v>
      </c>
      <c r="F9" s="32"/>
      <c r="G9" s="33">
        <f>ROUND(E9*F9,2)</f>
        <v>0</v>
      </c>
    </row>
    <row r="10" spans="1:7" x14ac:dyDescent="0.25">
      <c r="A10" s="20"/>
      <c r="B10" s="21"/>
      <c r="C10" s="54" t="s">
        <v>122</v>
      </c>
      <c r="D10" s="55"/>
      <c r="E10" s="55"/>
      <c r="F10" s="55"/>
      <c r="G10" s="55"/>
    </row>
    <row r="11" spans="1:7" x14ac:dyDescent="0.25">
      <c r="A11" s="20"/>
      <c r="B11" s="21"/>
      <c r="C11" s="45"/>
      <c r="D11" s="46"/>
      <c r="E11" s="46"/>
      <c r="F11" s="46"/>
      <c r="G11" s="46"/>
    </row>
    <row r="12" spans="1:7" x14ac:dyDescent="0.25">
      <c r="A12" s="28">
        <v>2</v>
      </c>
      <c r="B12" s="29" t="s">
        <v>123</v>
      </c>
      <c r="C12" s="36" t="s">
        <v>124</v>
      </c>
      <c r="D12" s="30" t="s">
        <v>121</v>
      </c>
      <c r="E12" s="31">
        <v>1</v>
      </c>
      <c r="F12" s="32"/>
      <c r="G12" s="33">
        <f>ROUND(E12*F12,2)</f>
        <v>0</v>
      </c>
    </row>
    <row r="13" spans="1:7" ht="22.5" customHeight="1" x14ac:dyDescent="0.25">
      <c r="A13" s="20"/>
      <c r="B13" s="21"/>
      <c r="C13" s="54" t="s">
        <v>125</v>
      </c>
      <c r="D13" s="55"/>
      <c r="E13" s="55"/>
      <c r="F13" s="55"/>
      <c r="G13" s="55"/>
    </row>
    <row r="14" spans="1:7" x14ac:dyDescent="0.25">
      <c r="A14" s="20"/>
      <c r="B14" s="21"/>
      <c r="C14" s="45"/>
      <c r="D14" s="46"/>
      <c r="E14" s="46"/>
      <c r="F14" s="46"/>
      <c r="G14" s="46"/>
    </row>
    <row r="15" spans="1:7" x14ac:dyDescent="0.25">
      <c r="A15" s="28">
        <v>3</v>
      </c>
      <c r="B15" s="29" t="s">
        <v>126</v>
      </c>
      <c r="C15" s="36" t="s">
        <v>127</v>
      </c>
      <c r="D15" s="30" t="s">
        <v>121</v>
      </c>
      <c r="E15" s="31">
        <v>1</v>
      </c>
      <c r="F15" s="32"/>
      <c r="G15" s="33">
        <f>ROUND(E15*F15,2)</f>
        <v>0</v>
      </c>
    </row>
    <row r="16" spans="1:7" x14ac:dyDescent="0.25">
      <c r="A16" s="20"/>
      <c r="B16" s="21"/>
      <c r="C16" s="54" t="s">
        <v>128</v>
      </c>
      <c r="D16" s="55"/>
      <c r="E16" s="55"/>
      <c r="F16" s="55"/>
      <c r="G16" s="55"/>
    </row>
    <row r="17" spans="1:7" x14ac:dyDescent="0.25">
      <c r="A17" s="20"/>
      <c r="B17" s="21"/>
      <c r="C17" s="45"/>
      <c r="D17" s="46"/>
      <c r="E17" s="46"/>
      <c r="F17" s="46"/>
      <c r="G17" s="46"/>
    </row>
    <row r="18" spans="1:7" x14ac:dyDescent="0.25">
      <c r="A18" s="28">
        <v>4</v>
      </c>
      <c r="B18" s="29" t="s">
        <v>129</v>
      </c>
      <c r="C18" s="36" t="s">
        <v>130</v>
      </c>
      <c r="D18" s="30" t="s">
        <v>121</v>
      </c>
      <c r="E18" s="31">
        <v>1</v>
      </c>
      <c r="F18" s="32"/>
      <c r="G18" s="33">
        <f>ROUND(E18*F18,2)</f>
        <v>0</v>
      </c>
    </row>
    <row r="19" spans="1:7" x14ac:dyDescent="0.25">
      <c r="A19" s="20"/>
      <c r="B19" s="21"/>
      <c r="C19" s="54" t="s">
        <v>131</v>
      </c>
      <c r="D19" s="55"/>
      <c r="E19" s="55"/>
      <c r="F19" s="55"/>
      <c r="G19" s="55"/>
    </row>
    <row r="20" spans="1:7" x14ac:dyDescent="0.25">
      <c r="A20" s="20"/>
      <c r="B20" s="21"/>
      <c r="C20" s="45"/>
      <c r="D20" s="46"/>
      <c r="E20" s="46"/>
      <c r="F20" s="46"/>
      <c r="G20" s="46"/>
    </row>
    <row r="21" spans="1:7" x14ac:dyDescent="0.25">
      <c r="A21" s="28">
        <v>5</v>
      </c>
      <c r="B21" s="29" t="s">
        <v>132</v>
      </c>
      <c r="C21" s="36" t="s">
        <v>133</v>
      </c>
      <c r="D21" s="30" t="s">
        <v>121</v>
      </c>
      <c r="E21" s="31">
        <v>1</v>
      </c>
      <c r="F21" s="32"/>
      <c r="G21" s="33">
        <f>ROUND(E21*F21,2)</f>
        <v>0</v>
      </c>
    </row>
    <row r="22" spans="1:7" x14ac:dyDescent="0.25">
      <c r="A22" s="20"/>
      <c r="B22" s="21"/>
      <c r="C22" s="56"/>
      <c r="D22" s="57"/>
      <c r="E22" s="57"/>
      <c r="F22" s="57"/>
      <c r="G22" s="57"/>
    </row>
    <row r="23" spans="1:7" x14ac:dyDescent="0.25">
      <c r="A23" s="28">
        <v>6</v>
      </c>
      <c r="B23" s="29" t="s">
        <v>134</v>
      </c>
      <c r="C23" s="36" t="s">
        <v>135</v>
      </c>
      <c r="D23" s="30" t="s">
        <v>121</v>
      </c>
      <c r="E23" s="31">
        <v>1</v>
      </c>
      <c r="F23" s="32"/>
      <c r="G23" s="33">
        <f>ROUND(E23*F23,2)</f>
        <v>0</v>
      </c>
    </row>
    <row r="24" spans="1:7" x14ac:dyDescent="0.25">
      <c r="A24" s="20"/>
      <c r="B24" s="21"/>
      <c r="C24" s="56"/>
      <c r="D24" s="57"/>
      <c r="E24" s="57"/>
      <c r="F24" s="57"/>
      <c r="G24" s="57"/>
    </row>
    <row r="25" spans="1:7" x14ac:dyDescent="0.25">
      <c r="A25" s="2"/>
      <c r="B25" s="3"/>
      <c r="C25" s="37"/>
      <c r="D25" s="4"/>
      <c r="E25" s="2"/>
      <c r="F25" s="2"/>
      <c r="G25" s="2"/>
    </row>
    <row r="26" spans="1:7" x14ac:dyDescent="0.25">
      <c r="A26" s="16"/>
      <c r="B26" s="17" t="s">
        <v>12</v>
      </c>
      <c r="C26" s="38"/>
      <c r="D26" s="18"/>
      <c r="E26" s="19"/>
      <c r="F26" s="19"/>
      <c r="G26" s="34">
        <f>G8</f>
        <v>0</v>
      </c>
    </row>
  </sheetData>
  <sheetProtection algorithmName="SHA-512" hashValue="f7FsjeXdmE5omnEzw3yq7i0wydQ64soC9Q8viUI7FGVr3MHsAG3CIAkmijyRLzENjGL1i532PTr+PbJd1OUrtQ==" saltValue="453mERMP1AhmPl63Z6HoXw==" spinCount="100000" sheet="1" objects="1" scenarios="1" selectLockedCells="1"/>
  <mergeCells count="14">
    <mergeCell ref="C22:G22"/>
    <mergeCell ref="C24:G24"/>
    <mergeCell ref="C13:G13"/>
    <mergeCell ref="C14:G14"/>
    <mergeCell ref="C16:G16"/>
    <mergeCell ref="C17:G17"/>
    <mergeCell ref="C19:G19"/>
    <mergeCell ref="C20:G20"/>
    <mergeCell ref="C11:G11"/>
    <mergeCell ref="A1:G1"/>
    <mergeCell ref="C2:G2"/>
    <mergeCell ref="C3:G3"/>
    <mergeCell ref="C4:G4"/>
    <mergeCell ref="C10:G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6"/>
  <sheetViews>
    <sheetView topLeftCell="A187" workbookViewId="0">
      <selection activeCell="F26" sqref="F26"/>
    </sheetView>
  </sheetViews>
  <sheetFormatPr defaultRowHeight="15" x14ac:dyDescent="0.25"/>
  <cols>
    <col min="1" max="1" width="4.42578125" bestFit="1" customWidth="1"/>
    <col min="2" max="2" width="12.140625" bestFit="1" customWidth="1"/>
    <col min="3" max="3" width="65.42578125" customWidth="1"/>
    <col min="7" max="7" width="10.140625" bestFit="1" customWidth="1"/>
  </cols>
  <sheetData>
    <row r="1" spans="1:7" ht="15.75" x14ac:dyDescent="0.25">
      <c r="A1" s="47" t="s">
        <v>0</v>
      </c>
      <c r="B1" s="47"/>
      <c r="C1" s="47"/>
      <c r="D1" s="47"/>
      <c r="E1" s="47"/>
      <c r="F1" s="47"/>
      <c r="G1" s="47"/>
    </row>
    <row r="2" spans="1:7" x14ac:dyDescent="0.25">
      <c r="A2" s="7" t="s">
        <v>1</v>
      </c>
      <c r="B2" s="6" t="s">
        <v>2</v>
      </c>
      <c r="C2" s="48" t="s">
        <v>113</v>
      </c>
      <c r="D2" s="49"/>
      <c r="E2" s="49"/>
      <c r="F2" s="49"/>
      <c r="G2" s="50"/>
    </row>
    <row r="3" spans="1:7" x14ac:dyDescent="0.25">
      <c r="A3" s="7" t="s">
        <v>3</v>
      </c>
      <c r="B3" s="6" t="s">
        <v>4</v>
      </c>
      <c r="C3" s="48" t="s">
        <v>113</v>
      </c>
      <c r="D3" s="49"/>
      <c r="E3" s="49"/>
      <c r="F3" s="49"/>
      <c r="G3" s="50"/>
    </row>
    <row r="4" spans="1:7" x14ac:dyDescent="0.25">
      <c r="A4" s="8" t="s">
        <v>5</v>
      </c>
      <c r="B4" s="9" t="s">
        <v>4</v>
      </c>
      <c r="C4" s="51" t="s">
        <v>113</v>
      </c>
      <c r="D4" s="52"/>
      <c r="E4" s="52"/>
      <c r="F4" s="52"/>
      <c r="G4" s="53"/>
    </row>
    <row r="5" spans="1:7" x14ac:dyDescent="0.25">
      <c r="A5" s="1"/>
      <c r="B5" s="1"/>
      <c r="C5" s="1"/>
      <c r="D5" s="5"/>
      <c r="E5" s="1"/>
      <c r="F5" s="1"/>
      <c r="G5" s="1"/>
    </row>
    <row r="6" spans="1:7" x14ac:dyDescent="0.25">
      <c r="A6" s="11" t="s">
        <v>6</v>
      </c>
      <c r="B6" s="13" t="s">
        <v>7</v>
      </c>
      <c r="C6" s="13" t="s">
        <v>8</v>
      </c>
      <c r="D6" s="12" t="s">
        <v>9</v>
      </c>
      <c r="E6" s="11" t="s">
        <v>10</v>
      </c>
      <c r="F6" s="10" t="s">
        <v>11</v>
      </c>
      <c r="G6" s="11" t="s">
        <v>12</v>
      </c>
    </row>
    <row r="7" spans="1:7" x14ac:dyDescent="0.25">
      <c r="A7" s="2"/>
      <c r="B7" s="3"/>
      <c r="C7" s="3"/>
      <c r="D7" s="4"/>
      <c r="E7" s="14"/>
      <c r="F7" s="15"/>
      <c r="G7" s="15"/>
    </row>
    <row r="8" spans="1:7" x14ac:dyDescent="0.25">
      <c r="A8" s="23" t="s">
        <v>13</v>
      </c>
      <c r="B8" s="24" t="s">
        <v>14</v>
      </c>
      <c r="C8" s="35" t="s">
        <v>15</v>
      </c>
      <c r="D8" s="25"/>
      <c r="E8" s="26"/>
      <c r="F8" s="27"/>
      <c r="G8" s="27">
        <v>0</v>
      </c>
    </row>
    <row r="9" spans="1:7" x14ac:dyDescent="0.25">
      <c r="A9" s="28"/>
      <c r="B9" s="29" t="s">
        <v>14</v>
      </c>
      <c r="C9" s="36" t="s">
        <v>15</v>
      </c>
      <c r="D9" s="30"/>
      <c r="E9" s="31">
        <v>0</v>
      </c>
      <c r="F9" s="32">
        <v>0</v>
      </c>
      <c r="G9" s="33">
        <v>0</v>
      </c>
    </row>
    <row r="10" spans="1:7" x14ac:dyDescent="0.25">
      <c r="A10" s="20"/>
      <c r="B10" s="21"/>
      <c r="C10" s="43" t="s">
        <v>16</v>
      </c>
      <c r="D10" s="39"/>
      <c r="E10" s="40"/>
      <c r="F10" s="22"/>
      <c r="G10" s="22"/>
    </row>
    <row r="11" spans="1:7" ht="22.5" x14ac:dyDescent="0.25">
      <c r="A11" s="20"/>
      <c r="B11" s="21"/>
      <c r="C11" s="43" t="s">
        <v>17</v>
      </c>
      <c r="D11" s="39"/>
      <c r="E11" s="40"/>
      <c r="F11" s="22"/>
      <c r="G11" s="22"/>
    </row>
    <row r="12" spans="1:7" ht="33.75" x14ac:dyDescent="0.25">
      <c r="A12" s="20"/>
      <c r="B12" s="21"/>
      <c r="C12" s="43" t="s">
        <v>18</v>
      </c>
      <c r="D12" s="39"/>
      <c r="E12" s="40"/>
      <c r="F12" s="22"/>
      <c r="G12" s="22"/>
    </row>
    <row r="13" spans="1:7" ht="22.5" x14ac:dyDescent="0.25">
      <c r="A13" s="20"/>
      <c r="B13" s="21"/>
      <c r="C13" s="43" t="s">
        <v>19</v>
      </c>
      <c r="D13" s="39"/>
      <c r="E13" s="40"/>
      <c r="F13" s="22"/>
      <c r="G13" s="22"/>
    </row>
    <row r="14" spans="1:7" ht="22.5" x14ac:dyDescent="0.25">
      <c r="A14" s="20"/>
      <c r="B14" s="21"/>
      <c r="C14" s="43" t="s">
        <v>20</v>
      </c>
      <c r="D14" s="39"/>
      <c r="E14" s="40"/>
      <c r="F14" s="22"/>
      <c r="G14" s="22"/>
    </row>
    <row r="15" spans="1:7" ht="33.75" x14ac:dyDescent="0.25">
      <c r="A15" s="20"/>
      <c r="B15" s="21"/>
      <c r="C15" s="43" t="s">
        <v>21</v>
      </c>
      <c r="D15" s="39"/>
      <c r="E15" s="40"/>
      <c r="F15" s="22"/>
      <c r="G15" s="22"/>
    </row>
    <row r="16" spans="1:7" ht="22.5" x14ac:dyDescent="0.25">
      <c r="A16" s="20"/>
      <c r="B16" s="21"/>
      <c r="C16" s="43" t="s">
        <v>22</v>
      </c>
      <c r="D16" s="39"/>
      <c r="E16" s="40"/>
      <c r="F16" s="22"/>
      <c r="G16" s="22"/>
    </row>
    <row r="17" spans="1:7" ht="22.5" x14ac:dyDescent="0.25">
      <c r="A17" s="20"/>
      <c r="B17" s="21"/>
      <c r="C17" s="43" t="s">
        <v>23</v>
      </c>
      <c r="D17" s="39"/>
      <c r="E17" s="40"/>
      <c r="F17" s="22"/>
      <c r="G17" s="22"/>
    </row>
    <row r="18" spans="1:7" ht="33.75" x14ac:dyDescent="0.25">
      <c r="A18" s="20"/>
      <c r="B18" s="21"/>
      <c r="C18" s="43" t="s">
        <v>24</v>
      </c>
      <c r="D18" s="39"/>
      <c r="E18" s="40"/>
      <c r="F18" s="22"/>
      <c r="G18" s="22"/>
    </row>
    <row r="19" spans="1:7" ht="45" x14ac:dyDescent="0.25">
      <c r="A19" s="20"/>
      <c r="B19" s="21"/>
      <c r="C19" s="43" t="s">
        <v>25</v>
      </c>
      <c r="D19" s="39"/>
      <c r="E19" s="40"/>
      <c r="F19" s="22"/>
      <c r="G19" s="22"/>
    </row>
    <row r="20" spans="1:7" x14ac:dyDescent="0.25">
      <c r="A20" s="20"/>
      <c r="B20" s="21"/>
      <c r="C20" s="43" t="s">
        <v>26</v>
      </c>
      <c r="D20" s="39"/>
      <c r="E20" s="40"/>
      <c r="F20" s="22"/>
      <c r="G20" s="22"/>
    </row>
    <row r="21" spans="1:7" ht="22.5" x14ac:dyDescent="0.25">
      <c r="A21" s="20"/>
      <c r="B21" s="21"/>
      <c r="C21" s="43" t="s">
        <v>27</v>
      </c>
      <c r="D21" s="39"/>
      <c r="E21" s="40"/>
      <c r="F21" s="22"/>
      <c r="G21" s="22"/>
    </row>
    <row r="22" spans="1:7" x14ac:dyDescent="0.25">
      <c r="A22" s="20"/>
      <c r="B22" s="21"/>
      <c r="C22" s="43" t="s">
        <v>28</v>
      </c>
      <c r="D22" s="39"/>
      <c r="E22" s="40"/>
      <c r="F22" s="22"/>
      <c r="G22" s="22"/>
    </row>
    <row r="23" spans="1:7" x14ac:dyDescent="0.25">
      <c r="A23" s="20"/>
      <c r="B23" s="21"/>
      <c r="C23" s="43" t="s">
        <v>29</v>
      </c>
      <c r="D23" s="39"/>
      <c r="E23" s="40"/>
      <c r="F23" s="22"/>
      <c r="G23" s="22"/>
    </row>
    <row r="24" spans="1:7" ht="22.5" x14ac:dyDescent="0.25">
      <c r="A24" s="20"/>
      <c r="B24" s="21"/>
      <c r="C24" s="43" t="s">
        <v>30</v>
      </c>
      <c r="D24" s="39"/>
      <c r="E24" s="40"/>
      <c r="F24" s="22"/>
      <c r="G24" s="22"/>
    </row>
    <row r="25" spans="1:7" x14ac:dyDescent="0.25">
      <c r="A25" s="23"/>
      <c r="B25" s="24" t="s">
        <v>169</v>
      </c>
      <c r="C25" s="35" t="s">
        <v>170</v>
      </c>
      <c r="D25" s="25"/>
      <c r="E25" s="26"/>
      <c r="F25" s="27"/>
      <c r="G25" s="27">
        <f>SUM(G26:G80)</f>
        <v>0</v>
      </c>
    </row>
    <row r="26" spans="1:7" x14ac:dyDescent="0.25">
      <c r="A26" s="28"/>
      <c r="B26" s="29" t="s">
        <v>171</v>
      </c>
      <c r="C26" s="36" t="s">
        <v>172</v>
      </c>
      <c r="D26" s="30" t="s">
        <v>173</v>
      </c>
      <c r="E26" s="31">
        <v>5</v>
      </c>
      <c r="F26" s="32"/>
      <c r="G26" s="33">
        <f>ROUND(E26*F26,2)</f>
        <v>0</v>
      </c>
    </row>
    <row r="27" spans="1:7" x14ac:dyDescent="0.25">
      <c r="A27" s="20"/>
      <c r="B27" s="21"/>
      <c r="C27" s="58" t="s">
        <v>174</v>
      </c>
      <c r="D27" s="59"/>
      <c r="E27" s="59"/>
      <c r="F27" s="59"/>
      <c r="G27" s="59"/>
    </row>
    <row r="28" spans="1:7" x14ac:dyDescent="0.25">
      <c r="A28" s="20"/>
      <c r="B28" s="21"/>
      <c r="C28" s="43" t="s">
        <v>175</v>
      </c>
      <c r="D28" s="39"/>
      <c r="E28" s="40"/>
      <c r="F28" s="22"/>
      <c r="G28" s="22"/>
    </row>
    <row r="29" spans="1:7" x14ac:dyDescent="0.25">
      <c r="A29" s="20"/>
      <c r="B29" s="21"/>
      <c r="C29" s="43" t="s">
        <v>176</v>
      </c>
      <c r="D29" s="39"/>
      <c r="E29" s="40"/>
      <c r="F29" s="22"/>
      <c r="G29" s="22"/>
    </row>
    <row r="30" spans="1:7" x14ac:dyDescent="0.25">
      <c r="A30" s="20"/>
      <c r="B30" s="21"/>
      <c r="C30" s="43" t="s">
        <v>177</v>
      </c>
      <c r="D30" s="39"/>
      <c r="E30" s="40"/>
      <c r="F30" s="22"/>
      <c r="G30" s="22"/>
    </row>
    <row r="31" spans="1:7" x14ac:dyDescent="0.25">
      <c r="A31" s="20"/>
      <c r="B31" s="21"/>
      <c r="C31" s="43" t="s">
        <v>178</v>
      </c>
      <c r="D31" s="39"/>
      <c r="E31" s="40">
        <v>4.6057899999999998</v>
      </c>
      <c r="F31" s="22"/>
      <c r="G31" s="22"/>
    </row>
    <row r="32" spans="1:7" x14ac:dyDescent="0.25">
      <c r="A32" s="20"/>
      <c r="B32" s="21"/>
      <c r="C32" s="45"/>
      <c r="D32" s="46"/>
      <c r="E32" s="46"/>
      <c r="F32" s="46"/>
      <c r="G32" s="46"/>
    </row>
    <row r="33" spans="1:7" x14ac:dyDescent="0.25">
      <c r="A33" s="28"/>
      <c r="B33" s="29" t="s">
        <v>179</v>
      </c>
      <c r="C33" s="36" t="s">
        <v>180</v>
      </c>
      <c r="D33" s="30" t="s">
        <v>173</v>
      </c>
      <c r="E33" s="31">
        <v>34.663200000000003</v>
      </c>
      <c r="F33" s="32"/>
      <c r="G33" s="33">
        <f>ROUND(E33*F33,2)</f>
        <v>0</v>
      </c>
    </row>
    <row r="34" spans="1:7" x14ac:dyDescent="0.25">
      <c r="A34" s="20"/>
      <c r="B34" s="21"/>
      <c r="C34" s="58" t="s">
        <v>181</v>
      </c>
      <c r="D34" s="59"/>
      <c r="E34" s="59"/>
      <c r="F34" s="59"/>
      <c r="G34" s="59"/>
    </row>
    <row r="35" spans="1:7" x14ac:dyDescent="0.25">
      <c r="A35" s="20"/>
      <c r="B35" s="21"/>
      <c r="C35" s="43" t="s">
        <v>176</v>
      </c>
      <c r="D35" s="39"/>
      <c r="E35" s="40"/>
      <c r="F35" s="22"/>
      <c r="G35" s="22"/>
    </row>
    <row r="36" spans="1:7" x14ac:dyDescent="0.25">
      <c r="A36" s="20"/>
      <c r="B36" s="21"/>
      <c r="C36" s="43" t="s">
        <v>177</v>
      </c>
      <c r="D36" s="39"/>
      <c r="E36" s="40"/>
      <c r="F36" s="22"/>
      <c r="G36" s="22"/>
    </row>
    <row r="37" spans="1:7" x14ac:dyDescent="0.25">
      <c r="A37" s="20"/>
      <c r="B37" s="21"/>
      <c r="C37" s="43" t="s">
        <v>182</v>
      </c>
      <c r="D37" s="39"/>
      <c r="E37" s="40">
        <v>13.956939999999999</v>
      </c>
      <c r="F37" s="22"/>
      <c r="G37" s="22"/>
    </row>
    <row r="38" spans="1:7" x14ac:dyDescent="0.25">
      <c r="A38" s="20"/>
      <c r="B38" s="21"/>
      <c r="C38" s="45"/>
      <c r="D38" s="46"/>
      <c r="E38" s="46"/>
      <c r="F38" s="46"/>
      <c r="G38" s="46"/>
    </row>
    <row r="39" spans="1:7" x14ac:dyDescent="0.25">
      <c r="A39" s="28"/>
      <c r="B39" s="29" t="s">
        <v>183</v>
      </c>
      <c r="C39" s="36" t="s">
        <v>184</v>
      </c>
      <c r="D39" s="30" t="s">
        <v>173</v>
      </c>
      <c r="E39" s="31">
        <v>9.1138200000000005</v>
      </c>
      <c r="F39" s="32"/>
      <c r="G39" s="33">
        <f>ROUND(E39*F39,2)</f>
        <v>0</v>
      </c>
    </row>
    <row r="40" spans="1:7" x14ac:dyDescent="0.25">
      <c r="A40" s="20"/>
      <c r="B40" s="21"/>
      <c r="C40" s="58" t="s">
        <v>185</v>
      </c>
      <c r="D40" s="59"/>
      <c r="E40" s="59"/>
      <c r="F40" s="59"/>
      <c r="G40" s="59"/>
    </row>
    <row r="41" spans="1:7" x14ac:dyDescent="0.25">
      <c r="A41" s="20"/>
      <c r="B41" s="21"/>
      <c r="C41" s="43" t="s">
        <v>176</v>
      </c>
      <c r="D41" s="39"/>
      <c r="E41" s="40"/>
      <c r="F41" s="22"/>
      <c r="G41" s="22"/>
    </row>
    <row r="42" spans="1:7" x14ac:dyDescent="0.25">
      <c r="A42" s="20"/>
      <c r="B42" s="21"/>
      <c r="C42" s="43" t="s">
        <v>177</v>
      </c>
      <c r="D42" s="39"/>
      <c r="E42" s="40"/>
      <c r="F42" s="22"/>
      <c r="G42" s="22"/>
    </row>
    <row r="43" spans="1:7" x14ac:dyDescent="0.25">
      <c r="A43" s="20"/>
      <c r="B43" s="21"/>
      <c r="C43" s="43" t="s">
        <v>186</v>
      </c>
      <c r="D43" s="39"/>
      <c r="E43" s="40">
        <v>2.9019400000000002</v>
      </c>
      <c r="F43" s="22"/>
      <c r="G43" s="22"/>
    </row>
    <row r="44" spans="1:7" x14ac:dyDescent="0.25">
      <c r="A44" s="20"/>
      <c r="B44" s="21"/>
      <c r="C44" s="45"/>
      <c r="D44" s="46"/>
      <c r="E44" s="46"/>
      <c r="F44" s="46"/>
      <c r="G44" s="46"/>
    </row>
    <row r="45" spans="1:7" ht="33.75" x14ac:dyDescent="0.25">
      <c r="A45" s="28"/>
      <c r="B45" s="29" t="s">
        <v>187</v>
      </c>
      <c r="C45" s="36" t="s">
        <v>188</v>
      </c>
      <c r="D45" s="30" t="s">
        <v>173</v>
      </c>
      <c r="E45" s="31">
        <v>50</v>
      </c>
      <c r="F45" s="32"/>
      <c r="G45" s="33">
        <f>ROUND(E45*F45,2)</f>
        <v>0</v>
      </c>
    </row>
    <row r="46" spans="1:7" x14ac:dyDescent="0.25">
      <c r="A46" s="20"/>
      <c r="B46" s="21"/>
      <c r="C46" s="58" t="s">
        <v>185</v>
      </c>
      <c r="D46" s="59"/>
      <c r="E46" s="59"/>
      <c r="F46" s="59"/>
      <c r="G46" s="59"/>
    </row>
    <row r="47" spans="1:7" x14ac:dyDescent="0.25">
      <c r="A47" s="20"/>
      <c r="B47" s="21"/>
      <c r="C47" s="43" t="s">
        <v>176</v>
      </c>
      <c r="D47" s="39"/>
      <c r="E47" s="40"/>
      <c r="F47" s="22"/>
      <c r="G47" s="22"/>
    </row>
    <row r="48" spans="1:7" x14ac:dyDescent="0.25">
      <c r="A48" s="20"/>
      <c r="B48" s="21"/>
      <c r="C48" s="43" t="s">
        <v>177</v>
      </c>
      <c r="D48" s="39"/>
      <c r="E48" s="40"/>
      <c r="F48" s="22"/>
      <c r="G48" s="22"/>
    </row>
    <row r="49" spans="1:7" x14ac:dyDescent="0.25">
      <c r="A49" s="20"/>
      <c r="B49" s="21"/>
      <c r="C49" s="43" t="s">
        <v>189</v>
      </c>
      <c r="D49" s="39"/>
      <c r="E49" s="40">
        <v>29.019380000000002</v>
      </c>
      <c r="F49" s="22"/>
      <c r="G49" s="22"/>
    </row>
    <row r="50" spans="1:7" x14ac:dyDescent="0.25">
      <c r="A50" s="20"/>
      <c r="B50" s="21"/>
      <c r="C50" s="45"/>
      <c r="D50" s="46"/>
      <c r="E50" s="46"/>
      <c r="F50" s="46"/>
      <c r="G50" s="46"/>
    </row>
    <row r="51" spans="1:7" ht="22.5" x14ac:dyDescent="0.25">
      <c r="A51" s="28"/>
      <c r="B51" s="29" t="s">
        <v>190</v>
      </c>
      <c r="C51" s="36" t="s">
        <v>191</v>
      </c>
      <c r="D51" s="30" t="s">
        <v>173</v>
      </c>
      <c r="E51" s="31">
        <v>25.549379999999999</v>
      </c>
      <c r="F51" s="32"/>
      <c r="G51" s="33">
        <f>ROUND(E51*F51,2)</f>
        <v>0</v>
      </c>
    </row>
    <row r="52" spans="1:7" x14ac:dyDescent="0.25">
      <c r="A52" s="20"/>
      <c r="B52" s="21"/>
      <c r="C52" s="43" t="s">
        <v>176</v>
      </c>
      <c r="D52" s="39"/>
      <c r="E52" s="40"/>
      <c r="F52" s="22"/>
      <c r="G52" s="22"/>
    </row>
    <row r="53" spans="1:7" x14ac:dyDescent="0.25">
      <c r="A53" s="20"/>
      <c r="B53" s="21"/>
      <c r="C53" s="43" t="s">
        <v>177</v>
      </c>
      <c r="D53" s="39"/>
      <c r="E53" s="40"/>
      <c r="F53" s="22"/>
      <c r="G53" s="22"/>
    </row>
    <row r="54" spans="1:7" x14ac:dyDescent="0.25">
      <c r="A54" s="20"/>
      <c r="B54" s="21"/>
      <c r="C54" s="43" t="s">
        <v>192</v>
      </c>
      <c r="D54" s="39"/>
      <c r="E54" s="40">
        <v>11.055</v>
      </c>
      <c r="F54" s="22"/>
      <c r="G54" s="22"/>
    </row>
    <row r="55" spans="1:7" x14ac:dyDescent="0.25">
      <c r="A55" s="20"/>
      <c r="B55" s="21"/>
      <c r="C55" s="45"/>
      <c r="D55" s="46"/>
      <c r="E55" s="46"/>
      <c r="F55" s="46"/>
      <c r="G55" s="46"/>
    </row>
    <row r="56" spans="1:7" ht="22.5" x14ac:dyDescent="0.25">
      <c r="A56" s="28"/>
      <c r="B56" s="29" t="s">
        <v>193</v>
      </c>
      <c r="C56" s="36" t="s">
        <v>194</v>
      </c>
      <c r="D56" s="30" t="s">
        <v>173</v>
      </c>
      <c r="E56" s="31">
        <v>25.549379999999999</v>
      </c>
      <c r="F56" s="32"/>
      <c r="G56" s="33">
        <f>ROUND(E56*F56,2)</f>
        <v>0</v>
      </c>
    </row>
    <row r="57" spans="1:7" x14ac:dyDescent="0.25">
      <c r="A57" s="20"/>
      <c r="B57" s="21"/>
      <c r="C57" s="58" t="s">
        <v>195</v>
      </c>
      <c r="D57" s="59"/>
      <c r="E57" s="59"/>
      <c r="F57" s="59"/>
      <c r="G57" s="59"/>
    </row>
    <row r="58" spans="1:7" x14ac:dyDescent="0.25">
      <c r="A58" s="20"/>
      <c r="B58" s="21"/>
      <c r="C58" s="43" t="s">
        <v>176</v>
      </c>
      <c r="D58" s="39"/>
      <c r="E58" s="40"/>
      <c r="F58" s="22"/>
      <c r="G58" s="22"/>
    </row>
    <row r="59" spans="1:7" x14ac:dyDescent="0.25">
      <c r="A59" s="20"/>
      <c r="B59" s="21"/>
      <c r="C59" s="43" t="s">
        <v>177</v>
      </c>
      <c r="D59" s="39"/>
      <c r="E59" s="40"/>
      <c r="F59" s="22"/>
      <c r="G59" s="22"/>
    </row>
    <row r="60" spans="1:7" x14ac:dyDescent="0.25">
      <c r="A60" s="20"/>
      <c r="B60" s="21"/>
      <c r="C60" s="43" t="s">
        <v>192</v>
      </c>
      <c r="D60" s="39"/>
      <c r="E60" s="40">
        <v>11.055</v>
      </c>
      <c r="F60" s="22"/>
      <c r="G60" s="22"/>
    </row>
    <row r="61" spans="1:7" x14ac:dyDescent="0.25">
      <c r="A61" s="20"/>
      <c r="B61" s="21"/>
      <c r="C61" s="45"/>
      <c r="D61" s="46"/>
      <c r="E61" s="46"/>
      <c r="F61" s="46"/>
      <c r="G61" s="46"/>
    </row>
    <row r="62" spans="1:7" x14ac:dyDescent="0.25">
      <c r="A62" s="28"/>
      <c r="B62" s="29" t="s">
        <v>196</v>
      </c>
      <c r="C62" s="36" t="s">
        <v>197</v>
      </c>
      <c r="D62" s="30" t="s">
        <v>173</v>
      </c>
      <c r="E62" s="31">
        <v>9.1138200000000005</v>
      </c>
      <c r="F62" s="32"/>
      <c r="G62" s="33">
        <f>ROUND(E62*F62,2)</f>
        <v>0</v>
      </c>
    </row>
    <row r="63" spans="1:7" x14ac:dyDescent="0.25">
      <c r="A63" s="20"/>
      <c r="B63" s="21"/>
      <c r="C63" s="58" t="s">
        <v>198</v>
      </c>
      <c r="D63" s="59"/>
      <c r="E63" s="59"/>
      <c r="F63" s="59"/>
      <c r="G63" s="59"/>
    </row>
    <row r="64" spans="1:7" x14ac:dyDescent="0.25">
      <c r="A64" s="20"/>
      <c r="B64" s="21"/>
      <c r="C64" s="43" t="s">
        <v>176</v>
      </c>
      <c r="D64" s="39"/>
      <c r="E64" s="40"/>
      <c r="F64" s="22"/>
      <c r="G64" s="22"/>
    </row>
    <row r="65" spans="1:7" x14ac:dyDescent="0.25">
      <c r="A65" s="20"/>
      <c r="B65" s="21"/>
      <c r="C65" s="43" t="s">
        <v>177</v>
      </c>
      <c r="D65" s="39"/>
      <c r="E65" s="40"/>
      <c r="F65" s="22"/>
      <c r="G65" s="22"/>
    </row>
    <row r="66" spans="1:7" x14ac:dyDescent="0.25">
      <c r="A66" s="20"/>
      <c r="B66" s="21"/>
      <c r="C66" s="43" t="s">
        <v>186</v>
      </c>
      <c r="D66" s="39"/>
      <c r="E66" s="40">
        <v>2.9019400000000002</v>
      </c>
      <c r="F66" s="22"/>
      <c r="G66" s="22"/>
    </row>
    <row r="67" spans="1:7" x14ac:dyDescent="0.25">
      <c r="A67" s="20"/>
      <c r="B67" s="21"/>
      <c r="C67" s="45"/>
      <c r="D67" s="46"/>
      <c r="E67" s="46"/>
      <c r="F67" s="46"/>
      <c r="G67" s="46"/>
    </row>
    <row r="68" spans="1:7" x14ac:dyDescent="0.25">
      <c r="A68" s="28"/>
      <c r="B68" s="29" t="s">
        <v>199</v>
      </c>
      <c r="C68" s="36" t="s">
        <v>200</v>
      </c>
      <c r="D68" s="30" t="s">
        <v>31</v>
      </c>
      <c r="E68" s="31">
        <v>13.81875</v>
      </c>
      <c r="F68" s="32"/>
      <c r="G68" s="33">
        <f>ROUND(E68*F68,2)</f>
        <v>0</v>
      </c>
    </row>
    <row r="69" spans="1:7" x14ac:dyDescent="0.25">
      <c r="A69" s="20"/>
      <c r="B69" s="21"/>
      <c r="C69" s="58" t="s">
        <v>201</v>
      </c>
      <c r="D69" s="59"/>
      <c r="E69" s="59"/>
      <c r="F69" s="59"/>
      <c r="G69" s="59"/>
    </row>
    <row r="70" spans="1:7" x14ac:dyDescent="0.25">
      <c r="A70" s="20"/>
      <c r="B70" s="21"/>
      <c r="C70" s="43" t="s">
        <v>176</v>
      </c>
      <c r="D70" s="39"/>
      <c r="E70" s="40"/>
      <c r="F70" s="22"/>
      <c r="G70" s="22"/>
    </row>
    <row r="71" spans="1:7" x14ac:dyDescent="0.25">
      <c r="A71" s="20"/>
      <c r="B71" s="21"/>
      <c r="C71" s="43" t="s">
        <v>177</v>
      </c>
      <c r="D71" s="39"/>
      <c r="E71" s="40"/>
      <c r="F71" s="22"/>
      <c r="G71" s="22"/>
    </row>
    <row r="72" spans="1:7" x14ac:dyDescent="0.25">
      <c r="A72" s="20"/>
      <c r="B72" s="21"/>
      <c r="C72" s="43" t="s">
        <v>202</v>
      </c>
      <c r="D72" s="39"/>
      <c r="E72" s="40">
        <v>13.81875</v>
      </c>
      <c r="F72" s="22"/>
      <c r="G72" s="22"/>
    </row>
    <row r="73" spans="1:7" x14ac:dyDescent="0.25">
      <c r="A73" s="20"/>
      <c r="B73" s="21"/>
      <c r="C73" s="45"/>
      <c r="D73" s="46"/>
      <c r="E73" s="46"/>
      <c r="F73" s="46"/>
      <c r="G73" s="46"/>
    </row>
    <row r="74" spans="1:7" ht="22.5" x14ac:dyDescent="0.25">
      <c r="A74" s="28"/>
      <c r="B74" s="29" t="s">
        <v>203</v>
      </c>
      <c r="C74" s="36" t="s">
        <v>204</v>
      </c>
      <c r="D74" s="30" t="s">
        <v>31</v>
      </c>
      <c r="E74" s="31">
        <v>43.399120000000003</v>
      </c>
      <c r="F74" s="32"/>
      <c r="G74" s="33">
        <f>ROUND(E74*F74,2)</f>
        <v>0</v>
      </c>
    </row>
    <row r="75" spans="1:7" x14ac:dyDescent="0.25">
      <c r="A75" s="20"/>
      <c r="B75" s="21"/>
      <c r="C75" s="58" t="s">
        <v>205</v>
      </c>
      <c r="D75" s="59"/>
      <c r="E75" s="59"/>
      <c r="F75" s="59"/>
      <c r="G75" s="59"/>
    </row>
    <row r="76" spans="1:7" x14ac:dyDescent="0.25">
      <c r="A76" s="20"/>
      <c r="B76" s="21"/>
      <c r="C76" s="43" t="s">
        <v>176</v>
      </c>
      <c r="D76" s="39"/>
      <c r="E76" s="40"/>
      <c r="F76" s="22"/>
      <c r="G76" s="22"/>
    </row>
    <row r="77" spans="1:7" x14ac:dyDescent="0.25">
      <c r="A77" s="20"/>
      <c r="B77" s="21"/>
      <c r="C77" s="43" t="s">
        <v>177</v>
      </c>
      <c r="D77" s="39"/>
      <c r="E77" s="40"/>
      <c r="F77" s="22"/>
      <c r="G77" s="22"/>
    </row>
    <row r="78" spans="1:7" x14ac:dyDescent="0.25">
      <c r="A78" s="20"/>
      <c r="B78" s="21"/>
      <c r="C78" s="43" t="s">
        <v>202</v>
      </c>
      <c r="D78" s="39"/>
      <c r="E78" s="40">
        <v>13.81875</v>
      </c>
      <c r="F78" s="22"/>
      <c r="G78" s="22"/>
    </row>
    <row r="79" spans="1:7" x14ac:dyDescent="0.25">
      <c r="A79" s="20"/>
      <c r="B79" s="21"/>
      <c r="C79" s="45"/>
      <c r="D79" s="46"/>
      <c r="E79" s="46"/>
      <c r="F79" s="46"/>
      <c r="G79" s="46"/>
    </row>
    <row r="80" spans="1:7" x14ac:dyDescent="0.25">
      <c r="A80" s="28"/>
      <c r="B80" s="29" t="s">
        <v>206</v>
      </c>
      <c r="C80" s="36" t="s">
        <v>207</v>
      </c>
      <c r="D80" s="30" t="s">
        <v>173</v>
      </c>
      <c r="E80" s="31">
        <v>9.1138200000000005</v>
      </c>
      <c r="F80" s="32"/>
      <c r="G80" s="33">
        <f>ROUND(E80*F80,2)</f>
        <v>0</v>
      </c>
    </row>
    <row r="81" spans="1:7" x14ac:dyDescent="0.25">
      <c r="A81" s="20"/>
      <c r="B81" s="21"/>
      <c r="C81" s="43" t="s">
        <v>176</v>
      </c>
      <c r="D81" s="39"/>
      <c r="E81" s="40"/>
      <c r="F81" s="22"/>
      <c r="G81" s="22"/>
    </row>
    <row r="82" spans="1:7" x14ac:dyDescent="0.25">
      <c r="A82" s="20"/>
      <c r="B82" s="21"/>
      <c r="C82" s="43" t="s">
        <v>177</v>
      </c>
      <c r="D82" s="39"/>
      <c r="E82" s="40"/>
      <c r="F82" s="22"/>
      <c r="G82" s="22"/>
    </row>
    <row r="83" spans="1:7" x14ac:dyDescent="0.25">
      <c r="A83" s="20"/>
      <c r="B83" s="21"/>
      <c r="C83" s="43" t="s">
        <v>186</v>
      </c>
      <c r="D83" s="39"/>
      <c r="E83" s="40">
        <v>2.9019400000000002</v>
      </c>
      <c r="F83" s="22"/>
      <c r="G83" s="22"/>
    </row>
    <row r="84" spans="1:7" x14ac:dyDescent="0.25">
      <c r="A84" s="20"/>
      <c r="B84" s="21"/>
      <c r="C84" s="45"/>
      <c r="D84" s="46"/>
      <c r="E84" s="46"/>
      <c r="F84" s="46"/>
      <c r="G84" s="46"/>
    </row>
    <row r="85" spans="1:7" x14ac:dyDescent="0.25">
      <c r="A85" s="23"/>
      <c r="B85" s="24" t="s">
        <v>208</v>
      </c>
      <c r="C85" s="35" t="s">
        <v>209</v>
      </c>
      <c r="D85" s="25"/>
      <c r="E85" s="26"/>
      <c r="F85" s="27"/>
      <c r="G85" s="27">
        <f>SUM(G86+G91)</f>
        <v>0</v>
      </c>
    </row>
    <row r="86" spans="1:7" ht="22.5" x14ac:dyDescent="0.25">
      <c r="A86" s="28"/>
      <c r="B86" s="29" t="s">
        <v>210</v>
      </c>
      <c r="C86" s="36" t="s">
        <v>211</v>
      </c>
      <c r="D86" s="30" t="s">
        <v>31</v>
      </c>
      <c r="E86" s="31">
        <v>13.81875</v>
      </c>
      <c r="F86" s="32"/>
      <c r="G86" s="33">
        <f>ROUND(E86*F86,2)</f>
        <v>0</v>
      </c>
    </row>
    <row r="87" spans="1:7" x14ac:dyDescent="0.25">
      <c r="A87" s="20"/>
      <c r="B87" s="21"/>
      <c r="C87" s="43" t="s">
        <v>176</v>
      </c>
      <c r="D87" s="39"/>
      <c r="E87" s="40"/>
      <c r="F87" s="22"/>
      <c r="G87" s="22"/>
    </row>
    <row r="88" spans="1:7" x14ac:dyDescent="0.25">
      <c r="A88" s="20"/>
      <c r="B88" s="21"/>
      <c r="C88" s="43" t="s">
        <v>177</v>
      </c>
      <c r="D88" s="39"/>
      <c r="E88" s="40"/>
      <c r="F88" s="22"/>
      <c r="G88" s="22"/>
    </row>
    <row r="89" spans="1:7" x14ac:dyDescent="0.25">
      <c r="A89" s="20"/>
      <c r="B89" s="21"/>
      <c r="C89" s="43" t="s">
        <v>202</v>
      </c>
      <c r="D89" s="39"/>
      <c r="E89" s="40">
        <v>13.81875</v>
      </c>
      <c r="F89" s="22"/>
      <c r="G89" s="22"/>
    </row>
    <row r="90" spans="1:7" x14ac:dyDescent="0.25">
      <c r="A90" s="20"/>
      <c r="B90" s="21"/>
      <c r="C90" s="45"/>
      <c r="D90" s="46"/>
      <c r="E90" s="46"/>
      <c r="F90" s="46"/>
      <c r="G90" s="46"/>
    </row>
    <row r="91" spans="1:7" x14ac:dyDescent="0.25">
      <c r="A91" s="28"/>
      <c r="B91" s="29" t="s">
        <v>212</v>
      </c>
      <c r="C91" s="36" t="s">
        <v>213</v>
      </c>
      <c r="D91" s="30" t="s">
        <v>31</v>
      </c>
      <c r="E91" s="31">
        <v>13.81875</v>
      </c>
      <c r="F91" s="32"/>
      <c r="G91" s="33">
        <f>ROUND(E91*F91,2)</f>
        <v>0</v>
      </c>
    </row>
    <row r="92" spans="1:7" x14ac:dyDescent="0.25">
      <c r="A92" s="20"/>
      <c r="B92" s="21"/>
      <c r="C92" s="58" t="s">
        <v>214</v>
      </c>
      <c r="D92" s="59"/>
      <c r="E92" s="59"/>
      <c r="F92" s="59"/>
      <c r="G92" s="59"/>
    </row>
    <row r="93" spans="1:7" x14ac:dyDescent="0.25">
      <c r="A93" s="20"/>
      <c r="B93" s="21"/>
      <c r="C93" s="43" t="s">
        <v>176</v>
      </c>
      <c r="D93" s="39"/>
      <c r="E93" s="40"/>
      <c r="F93" s="22"/>
      <c r="G93" s="22"/>
    </row>
    <row r="94" spans="1:7" x14ac:dyDescent="0.25">
      <c r="A94" s="20"/>
      <c r="B94" s="21"/>
      <c r="C94" s="43" t="s">
        <v>177</v>
      </c>
      <c r="D94" s="39"/>
      <c r="E94" s="40"/>
      <c r="F94" s="22"/>
      <c r="G94" s="22"/>
    </row>
    <row r="95" spans="1:7" x14ac:dyDescent="0.25">
      <c r="A95" s="20"/>
      <c r="B95" s="21"/>
      <c r="C95" s="43" t="s">
        <v>202</v>
      </c>
      <c r="D95" s="39"/>
      <c r="E95" s="40">
        <v>13.81875</v>
      </c>
      <c r="F95" s="22"/>
      <c r="G95" s="22"/>
    </row>
    <row r="96" spans="1:7" x14ac:dyDescent="0.25">
      <c r="A96" s="20"/>
      <c r="B96" s="21"/>
      <c r="C96" s="45"/>
      <c r="D96" s="46"/>
      <c r="E96" s="46"/>
      <c r="F96" s="46"/>
      <c r="G96" s="46"/>
    </row>
    <row r="97" spans="1:7" x14ac:dyDescent="0.25">
      <c r="A97" s="23"/>
      <c r="B97" s="24" t="s">
        <v>215</v>
      </c>
      <c r="C97" s="35" t="s">
        <v>216</v>
      </c>
      <c r="D97" s="25"/>
      <c r="E97" s="26"/>
      <c r="F97" s="27"/>
      <c r="G97" s="27">
        <f>SUM(G98:G103)</f>
        <v>0</v>
      </c>
    </row>
    <row r="98" spans="1:7" ht="22.5" x14ac:dyDescent="0.25">
      <c r="A98" s="28"/>
      <c r="B98" s="29" t="s">
        <v>217</v>
      </c>
      <c r="C98" s="36" t="s">
        <v>218</v>
      </c>
      <c r="D98" s="30" t="s">
        <v>138</v>
      </c>
      <c r="E98" s="31">
        <v>10</v>
      </c>
      <c r="F98" s="32"/>
      <c r="G98" s="33">
        <f>ROUND(E98*F98,2)</f>
        <v>0</v>
      </c>
    </row>
    <row r="99" spans="1:7" x14ac:dyDescent="0.25">
      <c r="A99" s="20"/>
      <c r="B99" s="21"/>
      <c r="C99" s="58" t="s">
        <v>219</v>
      </c>
      <c r="D99" s="59"/>
      <c r="E99" s="59"/>
      <c r="F99" s="59"/>
      <c r="G99" s="59"/>
    </row>
    <row r="100" spans="1:7" x14ac:dyDescent="0.25">
      <c r="A100" s="20"/>
      <c r="B100" s="21"/>
      <c r="C100" s="43" t="s">
        <v>220</v>
      </c>
      <c r="D100" s="39"/>
      <c r="E100" s="40"/>
      <c r="F100" s="22"/>
      <c r="G100" s="22"/>
    </row>
    <row r="101" spans="1:7" x14ac:dyDescent="0.25">
      <c r="A101" s="20"/>
      <c r="B101" s="21"/>
      <c r="C101" s="43" t="s">
        <v>221</v>
      </c>
      <c r="D101" s="39"/>
      <c r="E101" s="40">
        <v>10</v>
      </c>
      <c r="F101" s="22"/>
      <c r="G101" s="22"/>
    </row>
    <row r="102" spans="1:7" x14ac:dyDescent="0.25">
      <c r="A102" s="20"/>
      <c r="B102" s="21"/>
      <c r="C102" s="45"/>
      <c r="D102" s="46"/>
      <c r="E102" s="46"/>
      <c r="F102" s="46"/>
      <c r="G102" s="46"/>
    </row>
    <row r="103" spans="1:7" x14ac:dyDescent="0.25">
      <c r="A103" s="28"/>
      <c r="B103" s="29" t="s">
        <v>222</v>
      </c>
      <c r="C103" s="36" t="s">
        <v>223</v>
      </c>
      <c r="D103" s="30" t="s">
        <v>173</v>
      </c>
      <c r="E103" s="31">
        <v>0.625</v>
      </c>
      <c r="F103" s="32"/>
      <c r="G103" s="33">
        <f>ROUND(E103*F103,2)</f>
        <v>0</v>
      </c>
    </row>
    <row r="104" spans="1:7" x14ac:dyDescent="0.25">
      <c r="A104" s="20"/>
      <c r="B104" s="21"/>
      <c r="C104" s="58" t="s">
        <v>224</v>
      </c>
      <c r="D104" s="59"/>
      <c r="E104" s="59"/>
      <c r="F104" s="59"/>
      <c r="G104" s="59"/>
    </row>
    <row r="105" spans="1:7" x14ac:dyDescent="0.25">
      <c r="A105" s="20"/>
      <c r="B105" s="21"/>
      <c r="C105" s="43" t="s">
        <v>220</v>
      </c>
      <c r="D105" s="39"/>
      <c r="E105" s="40"/>
      <c r="F105" s="22"/>
      <c r="G105" s="22"/>
    </row>
    <row r="106" spans="1:7" x14ac:dyDescent="0.25">
      <c r="A106" s="20"/>
      <c r="B106" s="21"/>
      <c r="C106" s="43" t="s">
        <v>225</v>
      </c>
      <c r="D106" s="39"/>
      <c r="E106" s="40">
        <v>0.625</v>
      </c>
      <c r="F106" s="22"/>
      <c r="G106" s="22"/>
    </row>
    <row r="107" spans="1:7" x14ac:dyDescent="0.25">
      <c r="A107" s="20"/>
      <c r="B107" s="21"/>
      <c r="C107" s="45"/>
      <c r="D107" s="46"/>
      <c r="E107" s="46"/>
      <c r="F107" s="46"/>
      <c r="G107" s="46"/>
    </row>
    <row r="108" spans="1:7" x14ac:dyDescent="0.25">
      <c r="A108" s="23"/>
      <c r="B108" s="24" t="s">
        <v>34</v>
      </c>
      <c r="C108" s="35" t="s">
        <v>35</v>
      </c>
      <c r="D108" s="25"/>
      <c r="E108" s="26"/>
      <c r="F108" s="27"/>
      <c r="G108" s="27">
        <f>G109</f>
        <v>0</v>
      </c>
    </row>
    <row r="109" spans="1:7" x14ac:dyDescent="0.25">
      <c r="A109" s="28"/>
      <c r="B109" s="29" t="s">
        <v>36</v>
      </c>
      <c r="C109" s="36" t="s">
        <v>37</v>
      </c>
      <c r="D109" s="30" t="s">
        <v>31</v>
      </c>
      <c r="E109" s="31">
        <v>10</v>
      </c>
      <c r="F109" s="32"/>
      <c r="G109" s="33">
        <f>ROUND(E109*F109,2)</f>
        <v>0</v>
      </c>
    </row>
    <row r="110" spans="1:7" x14ac:dyDescent="0.25">
      <c r="A110" s="20"/>
      <c r="B110" s="21"/>
      <c r="C110" s="43" t="s">
        <v>38</v>
      </c>
      <c r="D110" s="39"/>
      <c r="E110" s="40"/>
      <c r="F110" s="22"/>
      <c r="G110" s="22"/>
    </row>
    <row r="111" spans="1:7" x14ac:dyDescent="0.25">
      <c r="A111" s="20"/>
      <c r="B111" s="21"/>
      <c r="C111" s="43" t="s">
        <v>39</v>
      </c>
      <c r="D111" s="39"/>
      <c r="E111" s="40">
        <v>10</v>
      </c>
      <c r="F111" s="22"/>
      <c r="G111" s="22"/>
    </row>
    <row r="112" spans="1:7" x14ac:dyDescent="0.25">
      <c r="A112" s="20"/>
      <c r="B112" s="21"/>
      <c r="C112" s="60"/>
      <c r="D112" s="60"/>
      <c r="E112" s="60"/>
      <c r="F112" s="60"/>
      <c r="G112" s="60"/>
    </row>
    <row r="113" spans="1:7" x14ac:dyDescent="0.25">
      <c r="A113" s="23"/>
      <c r="B113" s="24" t="s">
        <v>40</v>
      </c>
      <c r="C113" s="35" t="s">
        <v>41</v>
      </c>
      <c r="D113" s="25"/>
      <c r="E113" s="26"/>
      <c r="F113" s="27"/>
      <c r="G113" s="27">
        <f>SUM(G114:G116)</f>
        <v>0</v>
      </c>
    </row>
    <row r="114" spans="1:7" x14ac:dyDescent="0.25">
      <c r="A114" s="28"/>
      <c r="B114" s="29" t="s">
        <v>42</v>
      </c>
      <c r="C114" s="36" t="s">
        <v>43</v>
      </c>
      <c r="D114" s="30" t="s">
        <v>44</v>
      </c>
      <c r="E114" s="31">
        <v>5</v>
      </c>
      <c r="F114" s="32"/>
      <c r="G114" s="33">
        <f>ROUND(E114*F114,2)</f>
        <v>0</v>
      </c>
    </row>
    <row r="115" spans="1:7" x14ac:dyDescent="0.25">
      <c r="A115" s="20"/>
      <c r="B115" s="21"/>
      <c r="C115" s="61"/>
      <c r="D115" s="61"/>
      <c r="E115" s="61"/>
      <c r="F115" s="61"/>
      <c r="G115" s="61"/>
    </row>
    <row r="116" spans="1:7" x14ac:dyDescent="0.25">
      <c r="A116" s="28"/>
      <c r="B116" s="29" t="s">
        <v>45</v>
      </c>
      <c r="C116" s="36" t="s">
        <v>46</v>
      </c>
      <c r="D116" s="30" t="s">
        <v>44</v>
      </c>
      <c r="E116" s="31">
        <v>2</v>
      </c>
      <c r="F116" s="32"/>
      <c r="G116" s="33">
        <f>ROUND(E116*F116,2)</f>
        <v>0</v>
      </c>
    </row>
    <row r="117" spans="1:7" x14ac:dyDescent="0.25">
      <c r="A117" s="20"/>
      <c r="B117" s="21"/>
      <c r="C117" s="61"/>
      <c r="D117" s="61"/>
      <c r="E117" s="61"/>
      <c r="F117" s="61"/>
      <c r="G117" s="61"/>
    </row>
    <row r="118" spans="1:7" x14ac:dyDescent="0.25">
      <c r="A118" s="23"/>
      <c r="B118" s="24" t="s">
        <v>48</v>
      </c>
      <c r="C118" s="35" t="s">
        <v>49</v>
      </c>
      <c r="D118" s="25"/>
      <c r="E118" s="26"/>
      <c r="F118" s="27"/>
      <c r="G118" s="27">
        <f>G119</f>
        <v>0</v>
      </c>
    </row>
    <row r="119" spans="1:7" x14ac:dyDescent="0.25">
      <c r="A119" s="28"/>
      <c r="B119" s="29" t="s">
        <v>50</v>
      </c>
      <c r="C119" s="36" t="s">
        <v>51</v>
      </c>
      <c r="D119" s="30" t="s">
        <v>33</v>
      </c>
      <c r="E119" s="31">
        <v>27.549610000000001</v>
      </c>
      <c r="F119" s="32"/>
      <c r="G119" s="33">
        <f>ROUND(E119*F119,2)</f>
        <v>0</v>
      </c>
    </row>
    <row r="120" spans="1:7" ht="25.5" customHeight="1" x14ac:dyDescent="0.25">
      <c r="A120" s="20"/>
      <c r="B120" s="21"/>
      <c r="C120" s="58" t="s">
        <v>52</v>
      </c>
      <c r="D120" s="58"/>
      <c r="E120" s="58"/>
      <c r="F120" s="58"/>
      <c r="G120" s="58"/>
    </row>
    <row r="121" spans="1:7" ht="15" customHeight="1" x14ac:dyDescent="0.25">
      <c r="A121" s="20"/>
      <c r="B121" s="21"/>
      <c r="C121" s="62" t="s">
        <v>53</v>
      </c>
      <c r="D121" s="62"/>
      <c r="E121" s="62"/>
      <c r="F121" s="62"/>
      <c r="G121" s="62"/>
    </row>
    <row r="122" spans="1:7" x14ac:dyDescent="0.25">
      <c r="A122" s="20"/>
      <c r="B122" s="21"/>
      <c r="C122" s="60"/>
      <c r="D122" s="60"/>
      <c r="E122" s="60"/>
      <c r="F122" s="60"/>
      <c r="G122" s="60"/>
    </row>
    <row r="123" spans="1:7" x14ac:dyDescent="0.25">
      <c r="A123" s="23"/>
      <c r="B123" s="24" t="s">
        <v>54</v>
      </c>
      <c r="C123" s="35" t="s">
        <v>55</v>
      </c>
      <c r="D123" s="25"/>
      <c r="E123" s="26"/>
      <c r="F123" s="27"/>
      <c r="G123" s="27">
        <f>SUM(G124:G144)</f>
        <v>0</v>
      </c>
    </row>
    <row r="124" spans="1:7" x14ac:dyDescent="0.25">
      <c r="A124" s="28"/>
      <c r="B124" s="29" t="s">
        <v>136</v>
      </c>
      <c r="C124" s="36" t="s">
        <v>137</v>
      </c>
      <c r="D124" s="30" t="s">
        <v>138</v>
      </c>
      <c r="E124" s="31">
        <v>10</v>
      </c>
      <c r="F124" s="32"/>
      <c r="G124" s="33">
        <f>ROUND(E124*F124,2)</f>
        <v>0</v>
      </c>
    </row>
    <row r="125" spans="1:7" x14ac:dyDescent="0.25">
      <c r="A125" s="20"/>
      <c r="B125" s="21"/>
      <c r="C125" s="61"/>
      <c r="D125" s="61"/>
      <c r="E125" s="61"/>
      <c r="F125" s="61"/>
      <c r="G125" s="61"/>
    </row>
    <row r="126" spans="1:7" x14ac:dyDescent="0.25">
      <c r="A126" s="28"/>
      <c r="B126" s="29" t="s">
        <v>56</v>
      </c>
      <c r="C126" s="36" t="s">
        <v>57</v>
      </c>
      <c r="D126" s="30" t="s">
        <v>58</v>
      </c>
      <c r="E126" s="31">
        <v>12</v>
      </c>
      <c r="F126" s="32"/>
      <c r="G126" s="33">
        <f>ROUND(E126*F126,2)</f>
        <v>0</v>
      </c>
    </row>
    <row r="127" spans="1:7" x14ac:dyDescent="0.25">
      <c r="A127" s="20"/>
      <c r="B127" s="21"/>
      <c r="C127" s="61"/>
      <c r="D127" s="61"/>
      <c r="E127" s="61"/>
      <c r="F127" s="61"/>
      <c r="G127" s="61"/>
    </row>
    <row r="128" spans="1:7" x14ac:dyDescent="0.25">
      <c r="A128" s="28"/>
      <c r="B128" s="29" t="s">
        <v>59</v>
      </c>
      <c r="C128" s="36" t="s">
        <v>60</v>
      </c>
      <c r="D128" s="30" t="s">
        <v>58</v>
      </c>
      <c r="E128" s="31">
        <v>24</v>
      </c>
      <c r="F128" s="32"/>
      <c r="G128" s="33">
        <f>ROUND(E128*F128,2)</f>
        <v>0</v>
      </c>
    </row>
    <row r="129" spans="1:7" x14ac:dyDescent="0.25">
      <c r="A129" s="20"/>
      <c r="B129" s="21"/>
      <c r="C129" s="61"/>
      <c r="D129" s="61"/>
      <c r="E129" s="61"/>
      <c r="F129" s="61"/>
      <c r="G129" s="61"/>
    </row>
    <row r="130" spans="1:7" x14ac:dyDescent="0.25">
      <c r="A130" s="28"/>
      <c r="B130" s="29" t="s">
        <v>139</v>
      </c>
      <c r="C130" s="36" t="s">
        <v>140</v>
      </c>
      <c r="D130" s="30" t="s">
        <v>58</v>
      </c>
      <c r="E130" s="31">
        <v>5</v>
      </c>
      <c r="F130" s="32"/>
      <c r="G130" s="33">
        <f>ROUND(E130*F130,2)</f>
        <v>0</v>
      </c>
    </row>
    <row r="131" spans="1:7" x14ac:dyDescent="0.25">
      <c r="A131" s="20"/>
      <c r="B131" s="21"/>
      <c r="C131" s="61"/>
      <c r="D131" s="61"/>
      <c r="E131" s="61"/>
      <c r="F131" s="61"/>
      <c r="G131" s="61"/>
    </row>
    <row r="132" spans="1:7" x14ac:dyDescent="0.25">
      <c r="A132" s="28"/>
      <c r="B132" s="29" t="s">
        <v>141</v>
      </c>
      <c r="C132" s="36" t="s">
        <v>61</v>
      </c>
      <c r="D132" s="30" t="s">
        <v>58</v>
      </c>
      <c r="E132" s="31">
        <v>2</v>
      </c>
      <c r="F132" s="32"/>
      <c r="G132" s="33">
        <f>ROUND(E132*F132,2)</f>
        <v>0</v>
      </c>
    </row>
    <row r="133" spans="1:7" x14ac:dyDescent="0.25">
      <c r="A133" s="20"/>
      <c r="B133" s="21"/>
      <c r="C133" s="61"/>
      <c r="D133" s="61"/>
      <c r="E133" s="61"/>
      <c r="F133" s="61"/>
      <c r="G133" s="61"/>
    </row>
    <row r="134" spans="1:7" x14ac:dyDescent="0.25">
      <c r="A134" s="28"/>
      <c r="B134" s="29" t="s">
        <v>62</v>
      </c>
      <c r="C134" s="36" t="s">
        <v>63</v>
      </c>
      <c r="D134" s="30" t="s">
        <v>58</v>
      </c>
      <c r="E134" s="31">
        <v>2</v>
      </c>
      <c r="F134" s="32"/>
      <c r="G134" s="33">
        <f>ROUND(E134*F134,2)</f>
        <v>0</v>
      </c>
    </row>
    <row r="135" spans="1:7" x14ac:dyDescent="0.25">
      <c r="A135" s="20"/>
      <c r="B135" s="21"/>
      <c r="C135" s="61"/>
      <c r="D135" s="61"/>
      <c r="E135" s="61"/>
      <c r="F135" s="61"/>
      <c r="G135" s="61"/>
    </row>
    <row r="136" spans="1:7" x14ac:dyDescent="0.25">
      <c r="A136" s="28"/>
      <c r="B136" s="29" t="s">
        <v>64</v>
      </c>
      <c r="C136" s="36" t="s">
        <v>65</v>
      </c>
      <c r="D136" s="30" t="s">
        <v>58</v>
      </c>
      <c r="E136" s="31">
        <v>4</v>
      </c>
      <c r="F136" s="32"/>
      <c r="G136" s="33">
        <f>ROUND(E136*F136,2)</f>
        <v>0</v>
      </c>
    </row>
    <row r="137" spans="1:7" x14ac:dyDescent="0.25">
      <c r="A137" s="20"/>
      <c r="B137" s="21"/>
      <c r="C137" s="61"/>
      <c r="D137" s="61"/>
      <c r="E137" s="61"/>
      <c r="F137" s="61"/>
      <c r="G137" s="61"/>
    </row>
    <row r="138" spans="1:7" x14ac:dyDescent="0.25">
      <c r="A138" s="28"/>
      <c r="B138" s="29" t="s">
        <v>66</v>
      </c>
      <c r="C138" s="36" t="s">
        <v>67</v>
      </c>
      <c r="D138" s="30" t="s">
        <v>58</v>
      </c>
      <c r="E138" s="31">
        <v>4</v>
      </c>
      <c r="F138" s="32"/>
      <c r="G138" s="33">
        <f>ROUND(E138*F138,2)</f>
        <v>0</v>
      </c>
    </row>
    <row r="139" spans="1:7" x14ac:dyDescent="0.25">
      <c r="A139" s="20"/>
      <c r="B139" s="21"/>
      <c r="C139" s="61"/>
      <c r="D139" s="61"/>
      <c r="E139" s="61"/>
      <c r="F139" s="61"/>
      <c r="G139" s="61"/>
    </row>
    <row r="140" spans="1:7" x14ac:dyDescent="0.25">
      <c r="A140" s="28"/>
      <c r="B140" s="29" t="s">
        <v>142</v>
      </c>
      <c r="C140" s="36" t="s">
        <v>143</v>
      </c>
      <c r="D140" s="30" t="s">
        <v>138</v>
      </c>
      <c r="E140" s="31">
        <v>15</v>
      </c>
      <c r="F140" s="32"/>
      <c r="G140" s="33">
        <f>ROUND(E140*F140,2)</f>
        <v>0</v>
      </c>
    </row>
    <row r="141" spans="1:7" x14ac:dyDescent="0.25">
      <c r="A141" s="20"/>
      <c r="B141" s="21"/>
      <c r="C141" s="61"/>
      <c r="D141" s="61"/>
      <c r="E141" s="61"/>
      <c r="F141" s="61"/>
      <c r="G141" s="61"/>
    </row>
    <row r="142" spans="1:7" x14ac:dyDescent="0.25">
      <c r="A142" s="28"/>
      <c r="B142" s="29" t="s">
        <v>144</v>
      </c>
      <c r="C142" s="36" t="s">
        <v>145</v>
      </c>
      <c r="D142" s="30" t="s">
        <v>58</v>
      </c>
      <c r="E142" s="31">
        <v>11</v>
      </c>
      <c r="F142" s="32"/>
      <c r="G142" s="33">
        <f>ROUND(E142*F142,2)</f>
        <v>0</v>
      </c>
    </row>
    <row r="143" spans="1:7" x14ac:dyDescent="0.25">
      <c r="A143" s="20"/>
      <c r="B143" s="21"/>
      <c r="C143" s="61"/>
      <c r="D143" s="61"/>
      <c r="E143" s="61"/>
      <c r="F143" s="61"/>
      <c r="G143" s="61"/>
    </row>
    <row r="144" spans="1:7" x14ac:dyDescent="0.25">
      <c r="A144" s="28"/>
      <c r="B144" s="29" t="s">
        <v>146</v>
      </c>
      <c r="C144" s="36" t="s">
        <v>147</v>
      </c>
      <c r="D144" s="30" t="s">
        <v>58</v>
      </c>
      <c r="E144" s="31">
        <v>9</v>
      </c>
      <c r="F144" s="32"/>
      <c r="G144" s="33">
        <f>ROUND(E144*F144,2)</f>
        <v>0</v>
      </c>
    </row>
    <row r="145" spans="1:7" x14ac:dyDescent="0.25">
      <c r="A145" s="23"/>
      <c r="B145" s="24" t="s">
        <v>69</v>
      </c>
      <c r="C145" s="35" t="s">
        <v>70</v>
      </c>
      <c r="D145" s="25"/>
      <c r="E145" s="26"/>
      <c r="F145" s="27"/>
      <c r="G145" s="27">
        <f>SUM(G146:G161)</f>
        <v>0</v>
      </c>
    </row>
    <row r="146" spans="1:7" x14ac:dyDescent="0.25">
      <c r="A146" s="28"/>
      <c r="B146" s="29" t="s">
        <v>71</v>
      </c>
      <c r="C146" s="36" t="s">
        <v>72</v>
      </c>
      <c r="D146" s="30" t="s">
        <v>58</v>
      </c>
      <c r="E146" s="31">
        <v>1</v>
      </c>
      <c r="F146" s="32"/>
      <c r="G146" s="33">
        <f>ROUND(E146*F146,2)</f>
        <v>0</v>
      </c>
    </row>
    <row r="147" spans="1:7" x14ac:dyDescent="0.25">
      <c r="A147" s="20"/>
      <c r="B147" s="21"/>
      <c r="C147" s="61"/>
      <c r="D147" s="61"/>
      <c r="E147" s="61"/>
      <c r="F147" s="61"/>
      <c r="G147" s="61"/>
    </row>
    <row r="148" spans="1:7" x14ac:dyDescent="0.25">
      <c r="A148" s="28"/>
      <c r="B148" s="29" t="s">
        <v>73</v>
      </c>
      <c r="C148" s="36" t="s">
        <v>74</v>
      </c>
      <c r="D148" s="30" t="s">
        <v>58</v>
      </c>
      <c r="E148" s="31">
        <v>1</v>
      </c>
      <c r="F148" s="32"/>
      <c r="G148" s="33">
        <f>ROUND(E148*F148,2)</f>
        <v>0</v>
      </c>
    </row>
    <row r="149" spans="1:7" x14ac:dyDescent="0.25">
      <c r="A149" s="20"/>
      <c r="B149" s="21"/>
      <c r="C149" s="61"/>
      <c r="D149" s="61"/>
      <c r="E149" s="61"/>
      <c r="F149" s="61"/>
      <c r="G149" s="61"/>
    </row>
    <row r="150" spans="1:7" x14ac:dyDescent="0.25">
      <c r="A150" s="28"/>
      <c r="B150" s="29" t="s">
        <v>75</v>
      </c>
      <c r="C150" s="36" t="s">
        <v>76</v>
      </c>
      <c r="D150" s="30" t="s">
        <v>58</v>
      </c>
      <c r="E150" s="31">
        <v>1</v>
      </c>
      <c r="F150" s="32"/>
      <c r="G150" s="33">
        <f>ROUND(E150*F150,2)</f>
        <v>0</v>
      </c>
    </row>
    <row r="151" spans="1:7" x14ac:dyDescent="0.25">
      <c r="A151" s="20"/>
      <c r="B151" s="21"/>
      <c r="C151" s="61"/>
      <c r="D151" s="61"/>
      <c r="E151" s="61"/>
      <c r="F151" s="61"/>
      <c r="G151" s="61"/>
    </row>
    <row r="152" spans="1:7" x14ac:dyDescent="0.25">
      <c r="A152" s="28"/>
      <c r="B152" s="29" t="s">
        <v>77</v>
      </c>
      <c r="C152" s="36" t="s">
        <v>78</v>
      </c>
      <c r="D152" s="30" t="s">
        <v>79</v>
      </c>
      <c r="E152" s="31">
        <v>1</v>
      </c>
      <c r="F152" s="32"/>
      <c r="G152" s="33">
        <f>ROUND(E152*F152,2)</f>
        <v>0</v>
      </c>
    </row>
    <row r="153" spans="1:7" x14ac:dyDescent="0.25">
      <c r="A153" s="20"/>
      <c r="B153" s="21"/>
      <c r="C153" s="61"/>
      <c r="D153" s="61"/>
      <c r="E153" s="61"/>
      <c r="F153" s="61"/>
      <c r="G153" s="61"/>
    </row>
    <row r="154" spans="1:7" x14ac:dyDescent="0.25">
      <c r="A154" s="28"/>
      <c r="B154" s="29" t="s">
        <v>80</v>
      </c>
      <c r="C154" s="36" t="s">
        <v>81</v>
      </c>
      <c r="D154" s="30" t="s">
        <v>79</v>
      </c>
      <c r="E154" s="31">
        <v>1</v>
      </c>
      <c r="F154" s="32"/>
      <c r="G154" s="33">
        <f>ROUND(E154*F154,2)</f>
        <v>0</v>
      </c>
    </row>
    <row r="155" spans="1:7" x14ac:dyDescent="0.25">
      <c r="A155" s="20"/>
      <c r="B155" s="21"/>
      <c r="C155" s="61"/>
      <c r="D155" s="61"/>
      <c r="E155" s="61"/>
      <c r="F155" s="61"/>
      <c r="G155" s="61"/>
    </row>
    <row r="156" spans="1:7" x14ac:dyDescent="0.25">
      <c r="A156" s="28"/>
      <c r="B156" s="29" t="s">
        <v>82</v>
      </c>
      <c r="C156" s="36" t="s">
        <v>83</v>
      </c>
      <c r="D156" s="30" t="s">
        <v>58</v>
      </c>
      <c r="E156" s="31">
        <v>1</v>
      </c>
      <c r="F156" s="32"/>
      <c r="G156" s="33">
        <f>ROUND(E156*F156,2)</f>
        <v>0</v>
      </c>
    </row>
    <row r="157" spans="1:7" x14ac:dyDescent="0.25">
      <c r="A157" s="20"/>
      <c r="B157" s="21"/>
      <c r="C157" s="61"/>
      <c r="D157" s="61"/>
      <c r="E157" s="61"/>
      <c r="F157" s="61"/>
      <c r="G157" s="61"/>
    </row>
    <row r="158" spans="1:7" ht="22.5" x14ac:dyDescent="0.25">
      <c r="A158" s="28"/>
      <c r="B158" s="29" t="s">
        <v>84</v>
      </c>
      <c r="C158" s="36" t="s">
        <v>85</v>
      </c>
      <c r="D158" s="30" t="s">
        <v>58</v>
      </c>
      <c r="E158" s="31">
        <v>1</v>
      </c>
      <c r="F158" s="32"/>
      <c r="G158" s="33">
        <f>ROUND(E158*F158,2)</f>
        <v>0</v>
      </c>
    </row>
    <row r="159" spans="1:7" x14ac:dyDescent="0.25">
      <c r="A159" s="20"/>
      <c r="B159" s="21"/>
      <c r="C159" s="61"/>
      <c r="D159" s="61"/>
      <c r="E159" s="61"/>
      <c r="F159" s="61"/>
      <c r="G159" s="61"/>
    </row>
    <row r="160" spans="1:7" x14ac:dyDescent="0.25">
      <c r="A160" s="28"/>
      <c r="B160" s="29" t="s">
        <v>86</v>
      </c>
      <c r="C160" s="36" t="s">
        <v>112</v>
      </c>
      <c r="D160" s="30" t="s">
        <v>79</v>
      </c>
      <c r="E160" s="31">
        <v>1</v>
      </c>
      <c r="F160" s="32"/>
      <c r="G160" s="33">
        <f>ROUND(E160*F160,2)</f>
        <v>0</v>
      </c>
    </row>
    <row r="161" spans="1:7" x14ac:dyDescent="0.25">
      <c r="A161" s="20"/>
      <c r="B161" s="21"/>
      <c r="C161" s="61"/>
      <c r="D161" s="61"/>
      <c r="E161" s="61"/>
      <c r="F161" s="61"/>
      <c r="G161" s="61"/>
    </row>
    <row r="162" spans="1:7" x14ac:dyDescent="0.25">
      <c r="A162" s="23"/>
      <c r="B162" s="24" t="s">
        <v>87</v>
      </c>
      <c r="C162" s="35" t="s">
        <v>88</v>
      </c>
      <c r="D162" s="25"/>
      <c r="E162" s="26"/>
      <c r="F162" s="27"/>
      <c r="G162" s="27">
        <f>SUM(G163:G180)</f>
        <v>0</v>
      </c>
    </row>
    <row r="163" spans="1:7" x14ac:dyDescent="0.25">
      <c r="A163" s="28"/>
      <c r="B163" s="29" t="s">
        <v>148</v>
      </c>
      <c r="C163" s="36" t="s">
        <v>149</v>
      </c>
      <c r="D163" s="30" t="s">
        <v>58</v>
      </c>
      <c r="E163" s="31">
        <v>9</v>
      </c>
      <c r="F163" s="32"/>
      <c r="G163" s="33">
        <f>ROUND(E163*F163,2)</f>
        <v>0</v>
      </c>
    </row>
    <row r="164" spans="1:7" x14ac:dyDescent="0.25">
      <c r="A164" s="20"/>
      <c r="B164" s="21"/>
      <c r="C164" s="61"/>
      <c r="D164" s="61"/>
      <c r="E164" s="61"/>
      <c r="F164" s="61"/>
      <c r="G164" s="61"/>
    </row>
    <row r="165" spans="1:7" x14ac:dyDescent="0.25">
      <c r="A165" s="28"/>
      <c r="B165" s="29" t="s">
        <v>150</v>
      </c>
      <c r="C165" s="36" t="s">
        <v>151</v>
      </c>
      <c r="D165" s="30" t="s">
        <v>58</v>
      </c>
      <c r="E165" s="31">
        <v>4</v>
      </c>
      <c r="F165" s="32"/>
      <c r="G165" s="33">
        <f>ROUND(E165*F165,2)</f>
        <v>0</v>
      </c>
    </row>
    <row r="166" spans="1:7" x14ac:dyDescent="0.25">
      <c r="A166" s="20"/>
      <c r="B166" s="21"/>
      <c r="C166" s="61"/>
      <c r="D166" s="61"/>
      <c r="E166" s="61"/>
      <c r="F166" s="61"/>
      <c r="G166" s="61"/>
    </row>
    <row r="167" spans="1:7" x14ac:dyDescent="0.25">
      <c r="A167" s="28"/>
      <c r="B167" s="29" t="s">
        <v>89</v>
      </c>
      <c r="C167" s="36" t="s">
        <v>90</v>
      </c>
      <c r="D167" s="30" t="s">
        <v>58</v>
      </c>
      <c r="E167" s="31">
        <v>2</v>
      </c>
      <c r="F167" s="32"/>
      <c r="G167" s="33">
        <f>ROUND(E167*F167,2)</f>
        <v>0</v>
      </c>
    </row>
    <row r="168" spans="1:7" x14ac:dyDescent="0.25">
      <c r="A168" s="20"/>
      <c r="B168" s="21"/>
      <c r="C168" s="61"/>
      <c r="D168" s="61"/>
      <c r="E168" s="61"/>
      <c r="F168" s="61"/>
      <c r="G168" s="61"/>
    </row>
    <row r="169" spans="1:7" x14ac:dyDescent="0.25">
      <c r="A169" s="28"/>
      <c r="B169" s="29" t="s">
        <v>91</v>
      </c>
      <c r="C169" s="36" t="s">
        <v>61</v>
      </c>
      <c r="D169" s="30" t="s">
        <v>58</v>
      </c>
      <c r="E169" s="31">
        <v>2</v>
      </c>
      <c r="F169" s="32"/>
      <c r="G169" s="33">
        <f>ROUND(E169*F169,2)</f>
        <v>0</v>
      </c>
    </row>
    <row r="170" spans="1:7" x14ac:dyDescent="0.25">
      <c r="A170" s="20"/>
      <c r="B170" s="21"/>
      <c r="C170" s="56"/>
      <c r="D170" s="57"/>
      <c r="E170" s="57"/>
      <c r="F170" s="57"/>
      <c r="G170" s="57"/>
    </row>
    <row r="171" spans="1:7" x14ac:dyDescent="0.25">
      <c r="A171" s="28"/>
      <c r="B171" s="29" t="s">
        <v>92</v>
      </c>
      <c r="C171" s="36" t="s">
        <v>93</v>
      </c>
      <c r="D171" s="30" t="s">
        <v>58</v>
      </c>
      <c r="E171" s="31">
        <v>4</v>
      </c>
      <c r="F171" s="32"/>
      <c r="G171" s="33">
        <f>ROUND(E171*F171,2)</f>
        <v>0</v>
      </c>
    </row>
    <row r="172" spans="1:7" x14ac:dyDescent="0.25">
      <c r="A172" s="20"/>
      <c r="B172" s="21"/>
      <c r="C172" s="56"/>
      <c r="D172" s="57"/>
      <c r="E172" s="57"/>
      <c r="F172" s="57"/>
      <c r="G172" s="57"/>
    </row>
    <row r="173" spans="1:7" x14ac:dyDescent="0.25">
      <c r="A173" s="28"/>
      <c r="B173" s="29" t="s">
        <v>94</v>
      </c>
      <c r="C173" s="36" t="s">
        <v>95</v>
      </c>
      <c r="D173" s="30" t="s">
        <v>68</v>
      </c>
      <c r="E173" s="31">
        <v>9.3000000000000007</v>
      </c>
      <c r="F173" s="32"/>
      <c r="G173" s="33">
        <f>ROUND(E173*F173,2)</f>
        <v>0</v>
      </c>
    </row>
    <row r="174" spans="1:7" x14ac:dyDescent="0.25">
      <c r="A174" s="20"/>
      <c r="B174" s="21"/>
      <c r="C174" s="56"/>
      <c r="D174" s="57"/>
      <c r="E174" s="57"/>
      <c r="F174" s="57"/>
      <c r="G174" s="57"/>
    </row>
    <row r="175" spans="1:7" x14ac:dyDescent="0.25">
      <c r="A175" s="28"/>
      <c r="B175" s="29" t="s">
        <v>96</v>
      </c>
      <c r="C175" s="36" t="s">
        <v>97</v>
      </c>
      <c r="D175" s="30" t="s">
        <v>58</v>
      </c>
      <c r="E175" s="31">
        <v>9</v>
      </c>
      <c r="F175" s="32"/>
      <c r="G175" s="33">
        <f>ROUND(E175*F175,2)</f>
        <v>0</v>
      </c>
    </row>
    <row r="176" spans="1:7" x14ac:dyDescent="0.25">
      <c r="A176" s="20"/>
      <c r="B176" s="21"/>
      <c r="C176" s="56"/>
      <c r="D176" s="57"/>
      <c r="E176" s="57"/>
      <c r="F176" s="57"/>
      <c r="G176" s="57"/>
    </row>
    <row r="177" spans="1:7" x14ac:dyDescent="0.25">
      <c r="A177" s="28"/>
      <c r="B177" s="29" t="s">
        <v>98</v>
      </c>
      <c r="C177" s="36" t="s">
        <v>99</v>
      </c>
      <c r="D177" s="30" t="s">
        <v>58</v>
      </c>
      <c r="E177" s="31">
        <v>9</v>
      </c>
      <c r="F177" s="32"/>
      <c r="G177" s="33">
        <f>ROUND(E177*F177,2)</f>
        <v>0</v>
      </c>
    </row>
    <row r="178" spans="1:7" x14ac:dyDescent="0.25">
      <c r="A178" s="20"/>
      <c r="B178" s="21"/>
      <c r="C178" s="56"/>
      <c r="D178" s="57"/>
      <c r="E178" s="57"/>
      <c r="F178" s="57"/>
      <c r="G178" s="57"/>
    </row>
    <row r="179" spans="1:7" x14ac:dyDescent="0.25">
      <c r="A179" s="28"/>
      <c r="B179" s="29" t="s">
        <v>100</v>
      </c>
      <c r="C179" s="36" t="s">
        <v>101</v>
      </c>
      <c r="D179" s="30" t="s">
        <v>58</v>
      </c>
      <c r="E179" s="31">
        <v>2</v>
      </c>
      <c r="F179" s="32"/>
      <c r="G179" s="33">
        <f>ROUND(E179*F179,2)</f>
        <v>0</v>
      </c>
    </row>
    <row r="180" spans="1:7" x14ac:dyDescent="0.25">
      <c r="A180" s="20"/>
      <c r="B180" s="21"/>
      <c r="C180" s="56"/>
      <c r="D180" s="57"/>
      <c r="E180" s="57"/>
      <c r="F180" s="57"/>
      <c r="G180" s="57"/>
    </row>
    <row r="181" spans="1:7" x14ac:dyDescent="0.25">
      <c r="A181" s="23"/>
      <c r="B181" s="24" t="s">
        <v>102</v>
      </c>
      <c r="C181" s="35" t="s">
        <v>103</v>
      </c>
      <c r="D181" s="25"/>
      <c r="E181" s="26"/>
      <c r="F181" s="27"/>
      <c r="G181" s="27">
        <f>G182</f>
        <v>0</v>
      </c>
    </row>
    <row r="182" spans="1:7" ht="22.5" x14ac:dyDescent="0.25">
      <c r="A182" s="28"/>
      <c r="B182" s="29" t="s">
        <v>104</v>
      </c>
      <c r="C182" s="36" t="s">
        <v>105</v>
      </c>
      <c r="D182" s="30" t="s">
        <v>79</v>
      </c>
      <c r="E182" s="31">
        <v>1</v>
      </c>
      <c r="F182" s="32"/>
      <c r="G182" s="33">
        <f>ROUND(E182*F182,2)</f>
        <v>0</v>
      </c>
    </row>
    <row r="183" spans="1:7" x14ac:dyDescent="0.25">
      <c r="A183" s="20"/>
      <c r="B183" s="21"/>
      <c r="C183" s="56"/>
      <c r="D183" s="57"/>
      <c r="E183" s="57"/>
      <c r="F183" s="57"/>
      <c r="G183" s="57"/>
    </row>
    <row r="184" spans="1:7" x14ac:dyDescent="0.25">
      <c r="A184" s="23"/>
      <c r="B184" s="24" t="s">
        <v>106</v>
      </c>
      <c r="C184" s="35" t="s">
        <v>107</v>
      </c>
      <c r="D184" s="25"/>
      <c r="E184" s="26"/>
      <c r="F184" s="27"/>
      <c r="G184" s="27">
        <f>G185</f>
        <v>0</v>
      </c>
    </row>
    <row r="185" spans="1:7" x14ac:dyDescent="0.25">
      <c r="A185" s="28"/>
      <c r="B185" s="29" t="s">
        <v>108</v>
      </c>
      <c r="C185" s="36" t="s">
        <v>109</v>
      </c>
      <c r="D185" s="30" t="s">
        <v>47</v>
      </c>
      <c r="E185" s="31">
        <v>2</v>
      </c>
      <c r="F185" s="32"/>
      <c r="G185" s="33">
        <f>ROUND(E185*F185,2)</f>
        <v>0</v>
      </c>
    </row>
    <row r="186" spans="1:7" x14ac:dyDescent="0.25">
      <c r="A186" s="20"/>
      <c r="B186" s="21"/>
      <c r="C186" s="43" t="s">
        <v>110</v>
      </c>
      <c r="D186" s="39"/>
      <c r="E186" s="40"/>
      <c r="F186" s="22"/>
      <c r="G186" s="22"/>
    </row>
    <row r="187" spans="1:7" x14ac:dyDescent="0.25">
      <c r="A187" s="20"/>
      <c r="B187" s="21"/>
      <c r="C187" s="44" t="s">
        <v>111</v>
      </c>
      <c r="D187" s="41"/>
      <c r="E187" s="42"/>
      <c r="F187" s="22"/>
      <c r="G187" s="22"/>
    </row>
    <row r="188" spans="1:7" x14ac:dyDescent="0.25">
      <c r="A188" s="20"/>
      <c r="B188" s="21"/>
      <c r="C188" s="43" t="s">
        <v>32</v>
      </c>
      <c r="D188" s="39"/>
      <c r="E188" s="40">
        <v>2</v>
      </c>
      <c r="F188" s="22"/>
      <c r="G188" s="22"/>
    </row>
    <row r="189" spans="1:7" x14ac:dyDescent="0.25">
      <c r="A189" s="23"/>
      <c r="B189" s="24" t="s">
        <v>152</v>
      </c>
      <c r="C189" s="35" t="s">
        <v>153</v>
      </c>
      <c r="D189" s="25"/>
      <c r="E189" s="26"/>
      <c r="F189" s="27"/>
      <c r="G189" s="27">
        <f>SUM(G190:G203)</f>
        <v>0</v>
      </c>
    </row>
    <row r="190" spans="1:7" ht="22.5" x14ac:dyDescent="0.25">
      <c r="A190" s="28"/>
      <c r="B190" s="29" t="s">
        <v>154</v>
      </c>
      <c r="C190" s="36" t="s">
        <v>155</v>
      </c>
      <c r="D190" s="30" t="s">
        <v>33</v>
      </c>
      <c r="E190" s="31">
        <v>5</v>
      </c>
      <c r="F190" s="32"/>
      <c r="G190" s="33">
        <f>ROUND(E190*F190,2)</f>
        <v>0</v>
      </c>
    </row>
    <row r="191" spans="1:7" x14ac:dyDescent="0.25">
      <c r="A191" s="20"/>
      <c r="B191" s="21"/>
      <c r="C191" s="58" t="s">
        <v>156</v>
      </c>
      <c r="D191" s="59"/>
      <c r="E191" s="59"/>
      <c r="F191" s="59"/>
      <c r="G191" s="59"/>
    </row>
    <row r="192" spans="1:7" x14ac:dyDescent="0.25">
      <c r="A192" s="20"/>
      <c r="B192" s="21"/>
      <c r="C192" s="45"/>
      <c r="D192" s="46"/>
      <c r="E192" s="46"/>
      <c r="F192" s="46"/>
      <c r="G192" s="46"/>
    </row>
    <row r="193" spans="1:7" x14ac:dyDescent="0.25">
      <c r="A193" s="28"/>
      <c r="B193" s="29" t="s">
        <v>158</v>
      </c>
      <c r="C193" s="36" t="s">
        <v>159</v>
      </c>
      <c r="D193" s="30" t="s">
        <v>33</v>
      </c>
      <c r="E193" s="31">
        <v>5</v>
      </c>
      <c r="F193" s="32"/>
      <c r="G193" s="33">
        <f>ROUND(E193*F193,2)</f>
        <v>0</v>
      </c>
    </row>
    <row r="194" spans="1:7" x14ac:dyDescent="0.25">
      <c r="A194" s="20"/>
      <c r="B194" s="21"/>
      <c r="C194" s="45"/>
      <c r="D194" s="46"/>
      <c r="E194" s="46"/>
      <c r="F194" s="46"/>
      <c r="G194" s="46"/>
    </row>
    <row r="195" spans="1:7" x14ac:dyDescent="0.25">
      <c r="A195" s="28"/>
      <c r="B195" s="29" t="s">
        <v>160</v>
      </c>
      <c r="C195" s="36" t="s">
        <v>161</v>
      </c>
      <c r="D195" s="30" t="s">
        <v>33</v>
      </c>
      <c r="E195" s="31">
        <v>5</v>
      </c>
      <c r="F195" s="32"/>
      <c r="G195" s="33">
        <f>ROUND(E195*F195,2)</f>
        <v>0</v>
      </c>
    </row>
    <row r="196" spans="1:7" x14ac:dyDescent="0.25">
      <c r="A196" s="20"/>
      <c r="B196" s="21"/>
      <c r="C196" s="45"/>
      <c r="D196" s="46"/>
      <c r="E196" s="46"/>
      <c r="F196" s="46"/>
      <c r="G196" s="46"/>
    </row>
    <row r="197" spans="1:7" x14ac:dyDescent="0.25">
      <c r="A197" s="28"/>
      <c r="B197" s="29" t="s">
        <v>162</v>
      </c>
      <c r="C197" s="36" t="s">
        <v>163</v>
      </c>
      <c r="D197" s="30" t="s">
        <v>33</v>
      </c>
      <c r="E197" s="31">
        <v>5</v>
      </c>
      <c r="F197" s="32"/>
      <c r="G197" s="33">
        <f>ROUND(E197*F197,2)</f>
        <v>0</v>
      </c>
    </row>
    <row r="198" spans="1:7" x14ac:dyDescent="0.25">
      <c r="A198" s="20"/>
      <c r="B198" s="21"/>
      <c r="C198" s="43" t="s">
        <v>157</v>
      </c>
      <c r="D198" s="39"/>
      <c r="E198" s="40"/>
      <c r="F198" s="22"/>
      <c r="G198" s="22"/>
    </row>
    <row r="199" spans="1:7" x14ac:dyDescent="0.25">
      <c r="A199" s="20"/>
      <c r="B199" s="21"/>
      <c r="C199" s="45"/>
      <c r="D199" s="46"/>
      <c r="E199" s="46"/>
      <c r="F199" s="46"/>
      <c r="G199" s="46"/>
    </row>
    <row r="200" spans="1:7" x14ac:dyDescent="0.25">
      <c r="A200" s="28"/>
      <c r="B200" s="29" t="s">
        <v>164</v>
      </c>
      <c r="C200" s="36" t="s">
        <v>165</v>
      </c>
      <c r="D200" s="30" t="s">
        <v>33</v>
      </c>
      <c r="E200" s="31">
        <v>5</v>
      </c>
      <c r="F200" s="32"/>
      <c r="G200" s="33">
        <f>ROUND(E200*F200,2)</f>
        <v>0</v>
      </c>
    </row>
    <row r="201" spans="1:7" x14ac:dyDescent="0.25">
      <c r="A201" s="20"/>
      <c r="B201" s="21"/>
      <c r="C201" s="58" t="s">
        <v>166</v>
      </c>
      <c r="D201" s="59"/>
      <c r="E201" s="59"/>
      <c r="F201" s="59"/>
      <c r="G201" s="59"/>
    </row>
    <row r="202" spans="1:7" x14ac:dyDescent="0.25">
      <c r="A202" s="20"/>
      <c r="B202" s="21"/>
      <c r="C202" s="45"/>
      <c r="D202" s="46"/>
      <c r="E202" s="46"/>
      <c r="F202" s="46"/>
      <c r="G202" s="46"/>
    </row>
    <row r="203" spans="1:7" x14ac:dyDescent="0.25">
      <c r="A203" s="28"/>
      <c r="B203" s="29" t="s">
        <v>167</v>
      </c>
      <c r="C203" s="36" t="s">
        <v>168</v>
      </c>
      <c r="D203" s="30" t="s">
        <v>33</v>
      </c>
      <c r="E203" s="31">
        <v>5</v>
      </c>
      <c r="F203" s="32"/>
      <c r="G203" s="33">
        <f>ROUND(E203*F203,2)</f>
        <v>0</v>
      </c>
    </row>
    <row r="204" spans="1:7" x14ac:dyDescent="0.25">
      <c r="A204" s="20"/>
      <c r="B204" s="21"/>
      <c r="C204" s="45"/>
      <c r="D204" s="45"/>
      <c r="E204" s="45"/>
      <c r="F204" s="45"/>
      <c r="G204" s="45"/>
    </row>
    <row r="205" spans="1:7" x14ac:dyDescent="0.25">
      <c r="A205" s="2"/>
      <c r="B205" s="3"/>
      <c r="C205" s="37"/>
      <c r="D205" s="4"/>
      <c r="E205" s="2"/>
      <c r="F205" s="2"/>
      <c r="G205" s="2"/>
    </row>
    <row r="206" spans="1:7" x14ac:dyDescent="0.25">
      <c r="A206" s="16"/>
      <c r="B206" s="17" t="s">
        <v>12</v>
      </c>
      <c r="C206" s="38"/>
      <c r="D206" s="18"/>
      <c r="E206" s="19"/>
      <c r="F206" s="19"/>
      <c r="G206" s="34">
        <f>G8+G25+G85+G97+G108+G113+G118+G123+G145+G162+G181+G184+G189</f>
        <v>0</v>
      </c>
    </row>
  </sheetData>
  <sheetProtection algorithmName="SHA-512" hashValue="Bcs7ggGmZMJ5+2n/Y7VELIANy80vfcjn476FYPL8peBJdxhYM88fjJQ94aDdao3XiepPcEXxu5m9fZ+AHTzqwQ==" saltValue="oruW6aq+/6Uy9MR4vxpyJA==" spinCount="100000" sheet="1" objects="1" scenarios="1" selectLockedCells="1"/>
  <mergeCells count="71">
    <mergeCell ref="A1:G1"/>
    <mergeCell ref="C2:G2"/>
    <mergeCell ref="C3:G3"/>
    <mergeCell ref="C4:G4"/>
    <mergeCell ref="C121:G121"/>
    <mergeCell ref="C122:G122"/>
    <mergeCell ref="C125:G125"/>
    <mergeCell ref="C115:G115"/>
    <mergeCell ref="C117:G117"/>
    <mergeCell ref="C170:G170"/>
    <mergeCell ref="C172:G172"/>
    <mergeCell ref="C174:G174"/>
    <mergeCell ref="C161:G161"/>
    <mergeCell ref="C149:G149"/>
    <mergeCell ref="C151:G151"/>
    <mergeCell ref="C153:G153"/>
    <mergeCell ref="C155:G155"/>
    <mergeCell ref="C176:G176"/>
    <mergeCell ref="C178:G178"/>
    <mergeCell ref="C180:G180"/>
    <mergeCell ref="C183:G183"/>
    <mergeCell ref="C204:G204"/>
    <mergeCell ref="C199:G199"/>
    <mergeCell ref="C201:G201"/>
    <mergeCell ref="C202:G202"/>
    <mergeCell ref="C191:G191"/>
    <mergeCell ref="C192:G192"/>
    <mergeCell ref="C194:G194"/>
    <mergeCell ref="C196:G196"/>
    <mergeCell ref="C168:G168"/>
    <mergeCell ref="C157:G157"/>
    <mergeCell ref="C147:G147"/>
    <mergeCell ref="C141:G141"/>
    <mergeCell ref="C129:G129"/>
    <mergeCell ref="C131:G131"/>
    <mergeCell ref="C133:G133"/>
    <mergeCell ref="C137:G137"/>
    <mergeCell ref="C139:G139"/>
    <mergeCell ref="C166:G166"/>
    <mergeCell ref="C127:G127"/>
    <mergeCell ref="C135:G135"/>
    <mergeCell ref="C143:G143"/>
    <mergeCell ref="C159:G159"/>
    <mergeCell ref="C164:G164"/>
    <mergeCell ref="C120:G120"/>
    <mergeCell ref="C75:G75"/>
    <mergeCell ref="C79:G79"/>
    <mergeCell ref="C84:G84"/>
    <mergeCell ref="C63:G63"/>
    <mergeCell ref="C67:G67"/>
    <mergeCell ref="C27:G27"/>
    <mergeCell ref="C50:G50"/>
    <mergeCell ref="C112:G112"/>
    <mergeCell ref="C90:G90"/>
    <mergeCell ref="C92:G92"/>
    <mergeCell ref="C96:G96"/>
    <mergeCell ref="C99:G99"/>
    <mergeCell ref="C102:G102"/>
    <mergeCell ref="C104:G104"/>
    <mergeCell ref="C107:G107"/>
    <mergeCell ref="C69:G69"/>
    <mergeCell ref="C73:G73"/>
    <mergeCell ref="C55:G55"/>
    <mergeCell ref="C32:G32"/>
    <mergeCell ref="C34:G34"/>
    <mergeCell ref="C38:G38"/>
    <mergeCell ref="C57:G57"/>
    <mergeCell ref="C61:G61"/>
    <mergeCell ref="C40:G40"/>
    <mergeCell ref="C44:G44"/>
    <mergeCell ref="C46:G46"/>
  </mergeCells>
  <pageMargins left="0.7" right="0.7" top="0.78740157499999996" bottom="0.78740157499999996" header="0.3" footer="0.3"/>
  <ignoredErrors>
    <ignoredError sqref="G14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Náklady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</dc:creator>
  <cp:lastModifiedBy>Aleš Patočka</cp:lastModifiedBy>
  <dcterms:created xsi:type="dcterms:W3CDTF">2020-10-25T09:23:38Z</dcterms:created>
  <dcterms:modified xsi:type="dcterms:W3CDTF">2024-08-06T13:05:25Z</dcterms:modified>
</cp:coreProperties>
</file>