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S:\Obchodní oddělení\Veřejné zakázky a nákup\Nadlimitní zakázky\2024\NVŘ4-2024 Nákup tiskáren a spotřebního materiálu\ZD\Finále\"/>
    </mc:Choice>
  </mc:AlternateContent>
  <xr:revisionPtr revIDLastSave="0" documentId="13_ncr:1_{18D6E47E-B7AB-4710-8C95-64D50579D25C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Cena tiskárny" sheetId="1" r:id="rId1"/>
    <sheet name="Náklady na jedno zařízení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C13" i="4"/>
  <c r="C12" i="4"/>
  <c r="G23" i="4"/>
  <c r="F9" i="1"/>
  <c r="G43" i="4"/>
  <c r="G42" i="4"/>
  <c r="G41" i="4"/>
  <c r="G40" i="4"/>
  <c r="G39" i="4"/>
  <c r="G38" i="4"/>
  <c r="G28" i="4"/>
  <c r="G27" i="4"/>
  <c r="G26" i="4"/>
  <c r="G25" i="4"/>
  <c r="G24" i="4"/>
  <c r="E13" i="4"/>
  <c r="E12" i="4"/>
  <c r="F10" i="1" l="1"/>
  <c r="D13" i="4"/>
  <c r="F13" i="4" s="1"/>
  <c r="F12" i="4"/>
  <c r="H10" i="1" l="1"/>
  <c r="H9" i="1"/>
  <c r="G29" i="4" l="1"/>
  <c r="H29" i="4" s="1"/>
  <c r="H12" i="4" s="1"/>
  <c r="G44" i="4"/>
  <c r="H44" i="4" s="1"/>
  <c r="H13" i="4" l="1"/>
  <c r="I13" i="4" l="1"/>
  <c r="J13" i="4" s="1"/>
  <c r="I12" i="4"/>
  <c r="J12" i="4" s="1"/>
  <c r="J14" i="4" l="1"/>
  <c r="F11" i="1"/>
</calcChain>
</file>

<file path=xl/sharedStrings.xml><?xml version="1.0" encoding="utf-8"?>
<sst xmlns="http://schemas.openxmlformats.org/spreadsheetml/2006/main" count="83" uniqueCount="60">
  <si>
    <t>(Kč bez DPH)</t>
  </si>
  <si>
    <t>Název tiskárny</t>
  </si>
  <si>
    <t xml:space="preserve">Předpokládaný počet kusů </t>
  </si>
  <si>
    <t>Celková cena za 2 roky bez DPH</t>
  </si>
  <si>
    <t xml:space="preserve">Vyhodnocení </t>
  </si>
  <si>
    <t>Položka</t>
  </si>
  <si>
    <t xml:space="preserve">Celková cena za tisková zařízení v Kč bez DPH </t>
  </si>
  <si>
    <t>Σ</t>
  </si>
  <si>
    <t xml:space="preserve">Výrobcem udávaný počet vytištěných stran (doplní dodavatel) </t>
  </si>
  <si>
    <t>Cena za 1 ks v Kč bez DPH (doplní dodavatel)</t>
  </si>
  <si>
    <t xml:space="preserve">Počet kusů potřebný na dobu min. životnosti tiskového zařízení stanovenou zadavatelem, tj. 200 000 str. (doplní dodavatel*) </t>
  </si>
  <si>
    <r>
      <rPr>
        <b/>
        <sz val="11"/>
        <color theme="1"/>
        <rFont val="Calibri"/>
        <family val="2"/>
        <charset val="238"/>
        <scheme val="minor"/>
      </rPr>
      <t>Cena celkem v Kč bez DPH</t>
    </r>
    <r>
      <rPr>
        <i/>
        <sz val="11"/>
        <color theme="1"/>
        <rFont val="Calibri"/>
        <family val="2"/>
        <charset val="238"/>
        <scheme val="minor"/>
      </rPr>
      <t xml:space="preserve"> (sloupec 3*sloupec 4)</t>
    </r>
  </si>
  <si>
    <t>Náklady na spotřební materiál přepočtený na tisk jedné stránky</t>
  </si>
  <si>
    <t>2.1.1</t>
  </si>
  <si>
    <t>(název prodkuktu ,  produktové číslo ) - doplní dodavatel</t>
  </si>
  <si>
    <t>2.1.2</t>
  </si>
  <si>
    <t>2.1.3</t>
  </si>
  <si>
    <t>2.1.4</t>
  </si>
  <si>
    <t>2.1.5</t>
  </si>
  <si>
    <t>2.1.6</t>
  </si>
  <si>
    <t>Celkem za spotřební materiál</t>
  </si>
  <si>
    <t>Cena za uživatelsky nevyměnitelný spotřební materiál musí zahrnovat náklady na výměnu tohoto materiálu v místě instalace tiskárny technikem dodavatele, včetně dopravy.</t>
  </si>
  <si>
    <t>2.2.1</t>
  </si>
  <si>
    <t>2.2.2</t>
  </si>
  <si>
    <t>2.2.3</t>
  </si>
  <si>
    <t>2.2.4</t>
  </si>
  <si>
    <t>2.2.5</t>
  </si>
  <si>
    <t>2.2.6</t>
  </si>
  <si>
    <t xml:space="preserve">V případě, že bude potřeba přistoupit k výměně jakéhokoliv spotřebního materiálu, nebo náhradního dílu jehož životnost je vázána na životní cyklus SM či ND a tento nebude uveden v tomto seznamu, je dodavatel povinnen zajistit výměnu na vlastní náklady </t>
  </si>
  <si>
    <t>Výrobcem garantovaná minimální životnost tiskového zařízení (počet stran)</t>
  </si>
  <si>
    <t>Náklady na spotřební materiál přepočtený na tisk jedné stránky musí být dle patřičné ISO normy ISO/IEC 19752</t>
  </si>
  <si>
    <t>TZ 1</t>
  </si>
  <si>
    <t>TZ 2</t>
  </si>
  <si>
    <t>Cena za jedno tiskové zařízení v Kč bez DPH</t>
  </si>
  <si>
    <t>Náklady na spotřební materiál přepočtené na jednu stránku</t>
  </si>
  <si>
    <t>na jedno zařízení</t>
  </si>
  <si>
    <t>Pozn.:  Tato tabulka slouží pro účely hodnocení nabídek. Dodavatel vyplní tabulku na listu Cena tiskárny. Do sloupce 1 a 2 se automaticky doplní hodnoty uvedené v tabulce Cena tiskárny.  Do sloupce 5 se automaticky vloží hodnota z jednotlivých tabulek pro spotřební materiál náklady na spotřební materiál přepočtené na tisk jedné stránky, tj. cenu, která se automaticky dopočte ve sloupci 6 v jednotlivých tabulkách pro spotřební materiál (zeleně ohraničená buňka).  Jako nabídkovou cenu uvede dodavatel za každou hodnocenou kategorii zvlášť hodnotu ze sloupce 7</t>
  </si>
  <si>
    <t>Předpokládaný počet tiskových zařízení</t>
  </si>
  <si>
    <t xml:space="preserve">Cena za jedno tiskové zařízení v Kč bez DPH   </t>
  </si>
  <si>
    <t>(Součet nabídkových cen z výše uvedených 2 řádků)</t>
  </si>
  <si>
    <r>
      <t xml:space="preserve">*Dodavatel do sloupce 4 uvede POUZE počty kusů spotřebního materiálu nad rámec spotřebního materiálu, který je již součástí tiskového zařízení </t>
    </r>
    <r>
      <rPr>
        <b/>
        <sz val="11"/>
        <color theme="4" tint="-0.249977111117893"/>
        <rFont val="Calibri"/>
        <family val="2"/>
        <charset val="238"/>
      </rPr>
      <t>zaokrouhlený na celé kusy nahoru</t>
    </r>
    <r>
      <rPr>
        <b/>
        <sz val="11"/>
        <color rgb="FFFF0000"/>
        <rFont val="Calibri"/>
        <family val="2"/>
        <charset val="238"/>
      </rPr>
      <t>. V případě, že za dobu životnosti tiskového zařízení bude třeba jen spotřební materiál, který je již součástí dodávaného tiskového zařízení, dodavatel do sloupce 4 uvede počet "0". Např. bude-li za dobu životnosti třeba 2 ks spotřebního materiálu, přičemž 1 ks již bude součástí dodávané tisk. zařízení, uvede dodavatel ve sloupci 4 pouze 1 ks.</t>
    </r>
  </si>
  <si>
    <r>
      <t xml:space="preserve">*Dodavatel do sloupce 4 uvede POUZE počty kusů spotřebního materiálu nad rámec spotřebního materiálu, který je již součástí tiskového zařízení </t>
    </r>
    <r>
      <rPr>
        <b/>
        <sz val="11"/>
        <color theme="4" tint="-0.249977111117893"/>
        <rFont val="Calibri"/>
        <family val="2"/>
        <charset val="238"/>
        <scheme val="minor"/>
      </rPr>
      <t>zaokrouhlený na celé kusy nahoru</t>
    </r>
    <r>
      <rPr>
        <b/>
        <sz val="11"/>
        <color rgb="FFFF0000"/>
        <rFont val="Calibri"/>
        <family val="2"/>
        <charset val="238"/>
        <scheme val="minor"/>
      </rPr>
      <t>. V případě, že za dobu životnosti tiskového zařízení bude třeba jen spotřební materiál, který je již součástí dodávaného tiskového zařízení, dodavatel do sloupce 4 uvede počet "0". Např. bude-li za dobu životnosti třeba 2 ks spotřebního materiálu, přičemž 1 ks již bude součástí dodávané tisk. zařízení, uvede dodavatel ve sloupci 4 pouze 1 ks.</t>
    </r>
  </si>
  <si>
    <r>
      <t xml:space="preserve">Příloha č. 3 - Tabulka pro vyhodnocení nákladů životního cyklu -  </t>
    </r>
    <r>
      <rPr>
        <b/>
        <u/>
        <sz val="14"/>
        <color theme="1"/>
        <rFont val="Calibri"/>
        <family val="2"/>
        <charset val="238"/>
        <scheme val="minor"/>
      </rPr>
      <t>Dodavatel vyplní pouze žlutě podbarvené buňky.</t>
    </r>
  </si>
  <si>
    <r>
      <t xml:space="preserve">Náklady životního cyklu = Sloupec 3 </t>
    </r>
    <r>
      <rPr>
        <b/>
        <i/>
        <sz val="11"/>
        <color theme="1"/>
        <rFont val="Calibri"/>
        <family val="2"/>
        <charset val="238"/>
        <scheme val="minor"/>
      </rPr>
      <t>+ (Sloupec 1* Sloupec 4 *Sloupec 5)</t>
    </r>
  </si>
  <si>
    <r>
      <rPr>
        <b/>
        <sz val="12"/>
        <color rgb="FFFF0000"/>
        <rFont val="Aptos Narrow"/>
        <family val="2"/>
      </rPr>
      <t xml:space="preserve">• </t>
    </r>
    <r>
      <rPr>
        <b/>
        <i/>
        <sz val="12"/>
        <color rgb="FFFF0000"/>
        <rFont val="Calibri"/>
        <family val="2"/>
        <charset val="238"/>
        <scheme val="minor"/>
      </rPr>
      <t>Náklady uvede dodavatel v českých korunách  bez daně z přidané hodnoty (tj. cena v Kč bez DPH).</t>
    </r>
  </si>
  <si>
    <t xml:space="preserve">• Cenu/náklady ve sloupci 2 a 5 v tabulce č. 1), tj. Tabulce sloužící pro účely vyhodnocení nákladů životního cyklu uvede dodavatel s přesností na dvě desetinná místa. Náklady ve sloupci 3 a 4 v Tabulkách pro spotřební materiál uvede dodavatel rovněž s přesností na dvě desetinná místa. </t>
  </si>
  <si>
    <t>• Celkové náklady životního cyklu budou automaticky vypočteny v buňce 7/Σ (tj. červeně ohraničená buňka) tabulky č. 1), tj. Tabulky sloužící pro účely vyhodnocení nákladů životního cyklu.</t>
  </si>
  <si>
    <r>
      <t xml:space="preserve">Příloha č. 3 - Tabulka pro vyhodnocení nákladů životního cyklu -  </t>
    </r>
    <r>
      <rPr>
        <b/>
        <u/>
        <sz val="16"/>
        <color theme="1"/>
        <rFont val="Calibri"/>
        <family val="2"/>
        <charset val="238"/>
        <scheme val="minor"/>
      </rPr>
      <t>Dodavatel vyplní pouze žlutě podbarvené buňky.</t>
    </r>
  </si>
  <si>
    <t>Celková cena v Kč bez DPH</t>
  </si>
  <si>
    <t xml:space="preserve">Černobílá laserová/LED tiskárna </t>
  </si>
  <si>
    <t xml:space="preserve">Černobílá laserová/LED multifunkční tiskárna </t>
  </si>
  <si>
    <t>Číslo položky</t>
  </si>
  <si>
    <r>
      <t>I.</t>
    </r>
    <r>
      <rPr>
        <b/>
        <sz val="14"/>
        <color theme="1"/>
        <rFont val="Times New Roman"/>
        <family val="1"/>
        <charset val="238"/>
      </rPr>
      <t xml:space="preserve">             </t>
    </r>
    <r>
      <rPr>
        <b/>
        <u/>
        <sz val="14"/>
        <color theme="1"/>
        <rFont val="Calibri"/>
        <family val="2"/>
        <charset val="238"/>
        <scheme val="minor"/>
      </rPr>
      <t xml:space="preserve">Nabídkové ceny pro Kancelářské tiskárny </t>
    </r>
  </si>
  <si>
    <t xml:space="preserve">2.1 Spotřební materiál pro tiskové zařízení položka č. TZ 1  Černobílá laserová/LED tiskárna </t>
  </si>
  <si>
    <t>2.2 Spotřební materiál pro tiskové zařízení položka č. TZ 2  Černobílá laserová/LED multifunkční tiskárna</t>
  </si>
  <si>
    <t>2. Tabulky pro spotřební materiál</t>
  </si>
  <si>
    <t>1. Tabulka sloužící pro účely vyhodnocení nákladů životního cyklu</t>
  </si>
  <si>
    <t>Název, označení spotřebního materiálu, který bude potřeba pořídit po dobu zadavatelem stanovené min. životnosti (200 000 str.) k TZ 1  - velkokapacitní tisková náplň (viz příloha č.2 - technická specifikace),  spotřební materiál. Název a označení doplní dodavatel (žlutě podbarvené buňky)</t>
  </si>
  <si>
    <t>Součet nákladů životního cyklu na 200 000 stran na jedno zařízení pro zařízení TZ1 a TZ2 v Kč bez DPH</t>
  </si>
  <si>
    <t>• Pro účely hodnocení bude použitý součet hodnot TZ1 a TZ2 ze sloupce č. 7 v tabulce č. 1), tj. Tabulce sloužící pro účely vyhodnocení nákladů životního cyklu (červeně podbarvená buňka)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</si>
</sst>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Kč&quot;"/>
    <numFmt numFmtId="165" formatCode="&quot;TZ &quot;0"/>
    <numFmt numFmtId="166" formatCode="#,##0.000\ &quot;Kč&quot;"/>
    <numFmt numFmtId="167" formatCode="&quot;SM &quot;@"/>
    <numFmt numFmtId="168" formatCode="#,##0.00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sz val="11"/>
      <color rgb="FFC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theme="4" tint="-0.249977111117893"/>
      <name val="Calibri"/>
      <family val="2"/>
      <charset val="238"/>
    </font>
    <font>
      <b/>
      <sz val="11"/>
      <color theme="4" tint="-0.249977111117893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rgb="FFFF0000"/>
      <name val="Aptos Narrow"/>
      <family val="2"/>
    </font>
    <font>
      <b/>
      <sz val="12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CCC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A9A9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0" fontId="7" fillId="6" borderId="29" applyNumberFormat="0" applyAlignment="0" applyProtection="0"/>
  </cellStyleXfs>
  <cellXfs count="110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7" fillId="6" borderId="29" xfId="1" applyAlignment="1">
      <alignment vertical="center"/>
    </xf>
    <xf numFmtId="0" fontId="7" fillId="6" borderId="29" xfId="1" applyAlignment="1">
      <alignment horizontal="center" vertical="center"/>
    </xf>
    <xf numFmtId="0" fontId="7" fillId="6" borderId="30" xfId="1" applyBorder="1" applyAlignment="1">
      <alignment horizontal="center" vertical="center"/>
    </xf>
    <xf numFmtId="165" fontId="7" fillId="6" borderId="31" xfId="1" applyNumberFormat="1" applyBorder="1" applyAlignment="1">
      <alignment horizontal="center" vertical="center"/>
    </xf>
    <xf numFmtId="0" fontId="12" fillId="0" borderId="25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6" borderId="31" xfId="1" applyBorder="1" applyAlignment="1">
      <alignment vertical="center"/>
    </xf>
    <xf numFmtId="167" fontId="7" fillId="6" borderId="31" xfId="1" quotePrefix="1" applyNumberFormat="1" applyBorder="1" applyAlignment="1">
      <alignment horizontal="center" vertical="center"/>
    </xf>
    <xf numFmtId="0" fontId="15" fillId="3" borderId="32" xfId="0" applyFont="1" applyFill="1" applyBorder="1" applyAlignment="1" applyProtection="1">
      <alignment vertical="center" wrapText="1"/>
      <protection locked="0"/>
    </xf>
    <xf numFmtId="165" fontId="13" fillId="6" borderId="25" xfId="1" applyNumberFormat="1" applyFont="1" applyBorder="1" applyAlignment="1">
      <alignment horizontal="center" vertical="center"/>
    </xf>
    <xf numFmtId="0" fontId="16" fillId="7" borderId="0" xfId="0" applyFont="1" applyFill="1" applyAlignment="1">
      <alignment horizontal="left" vertical="center" wrapText="1"/>
    </xf>
    <xf numFmtId="0" fontId="8" fillId="0" borderId="0" xfId="0" applyFont="1"/>
    <xf numFmtId="0" fontId="1" fillId="2" borderId="34" xfId="0" applyFont="1" applyFill="1" applyBorder="1" applyAlignment="1">
      <alignment vertical="center" wrapText="1"/>
    </xf>
    <xf numFmtId="3" fontId="12" fillId="0" borderId="6" xfId="0" applyNumberFormat="1" applyFont="1" applyBorder="1" applyAlignment="1">
      <alignment horizontal="center" vertical="center"/>
    </xf>
    <xf numFmtId="0" fontId="15" fillId="3" borderId="43" xfId="0" applyFont="1" applyFill="1" applyBorder="1" applyAlignment="1" applyProtection="1">
      <alignment vertical="center" wrapText="1"/>
      <protection locked="0"/>
    </xf>
    <xf numFmtId="166" fontId="0" fillId="0" borderId="7" xfId="0" applyNumberFormat="1" applyBorder="1" applyAlignment="1">
      <alignment horizontal="center" vertical="center"/>
    </xf>
    <xf numFmtId="166" fontId="0" fillId="3" borderId="6" xfId="0" applyNumberFormat="1" applyFill="1" applyBorder="1" applyAlignment="1" applyProtection="1">
      <alignment horizontal="center" vertical="center"/>
      <protection locked="0"/>
    </xf>
    <xf numFmtId="166" fontId="0" fillId="3" borderId="4" xfId="0" applyNumberFormat="1" applyFill="1" applyBorder="1" applyAlignment="1" applyProtection="1">
      <alignment horizontal="center" vertical="center"/>
      <protection locked="0"/>
    </xf>
    <xf numFmtId="168" fontId="0" fillId="3" borderId="6" xfId="0" applyNumberFormat="1" applyFill="1" applyBorder="1" applyAlignment="1" applyProtection="1">
      <alignment horizontal="center" vertical="center"/>
      <protection locked="0"/>
    </xf>
    <xf numFmtId="168" fontId="0" fillId="3" borderId="4" xfId="0" applyNumberFormat="1" applyFill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7" borderId="0" xfId="0" applyFont="1" applyFill="1" applyAlignment="1">
      <alignment vertical="center"/>
    </xf>
    <xf numFmtId="0" fontId="17" fillId="7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164" fontId="0" fillId="8" borderId="26" xfId="0" applyNumberFormat="1" applyFill="1" applyBorder="1" applyAlignment="1">
      <alignment horizontal="left" vertical="center"/>
    </xf>
    <xf numFmtId="164" fontId="0" fillId="8" borderId="25" xfId="0" applyNumberFormat="1" applyFill="1" applyBorder="1" applyAlignment="1">
      <alignment horizontal="center" vertical="center"/>
    </xf>
    <xf numFmtId="166" fontId="0" fillId="8" borderId="25" xfId="0" applyNumberFormat="1" applyFill="1" applyBorder="1" applyAlignment="1">
      <alignment horizontal="center" vertical="center"/>
    </xf>
    <xf numFmtId="0" fontId="4" fillId="8" borderId="6" xfId="0" applyFont="1" applyFill="1" applyBorder="1" applyAlignment="1">
      <alignment vertical="center"/>
    </xf>
    <xf numFmtId="0" fontId="17" fillId="0" borderId="0" xfId="0" applyFont="1"/>
    <xf numFmtId="0" fontId="27" fillId="0" borderId="0" xfId="0" applyFont="1"/>
    <xf numFmtId="164" fontId="3" fillId="3" borderId="34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1" fillId="10" borderId="35" xfId="0" applyFont="1" applyFill="1" applyBorder="1" applyAlignment="1">
      <alignment horizontal="center" vertical="center" wrapText="1"/>
    </xf>
    <xf numFmtId="0" fontId="2" fillId="10" borderId="36" xfId="0" applyFont="1" applyFill="1" applyBorder="1" applyAlignment="1">
      <alignment horizontal="center" vertical="center" wrapText="1"/>
    </xf>
    <xf numFmtId="164" fontId="29" fillId="8" borderId="6" xfId="0" applyNumberFormat="1" applyFont="1" applyFill="1" applyBorder="1" applyAlignment="1">
      <alignment horizontal="center" vertical="center"/>
    </xf>
    <xf numFmtId="166" fontId="29" fillId="8" borderId="6" xfId="0" applyNumberFormat="1" applyFont="1" applyFill="1" applyBorder="1" applyAlignment="1">
      <alignment horizontal="center" vertical="center"/>
    </xf>
    <xf numFmtId="164" fontId="1" fillId="9" borderId="3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64" fontId="0" fillId="11" borderId="25" xfId="0" applyNumberFormat="1" applyFill="1" applyBorder="1" applyAlignment="1">
      <alignment vertical="center"/>
    </xf>
    <xf numFmtId="164" fontId="0" fillId="11" borderId="26" xfId="0" applyNumberFormat="1" applyFill="1" applyBorder="1" applyAlignment="1">
      <alignment vertical="center"/>
    </xf>
    <xf numFmtId="164" fontId="0" fillId="11" borderId="26" xfId="0" applyNumberFormat="1" applyFill="1" applyBorder="1" applyAlignment="1">
      <alignment horizontal="left" vertical="center"/>
    </xf>
    <xf numFmtId="164" fontId="0" fillId="11" borderId="26" xfId="0" applyNumberFormat="1" applyFill="1" applyBorder="1" applyAlignment="1">
      <alignment horizontal="center" vertical="center"/>
    </xf>
    <xf numFmtId="164" fontId="12" fillId="11" borderId="26" xfId="0" applyNumberFormat="1" applyFont="1" applyFill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 wrapText="1"/>
    </xf>
    <xf numFmtId="164" fontId="29" fillId="12" borderId="4" xfId="0" applyNumberFormat="1" applyFont="1" applyFill="1" applyBorder="1" applyAlignment="1">
      <alignment horizontal="center" vertical="center"/>
    </xf>
    <xf numFmtId="164" fontId="0" fillId="13" borderId="44" xfId="0" applyNumberFormat="1" applyFill="1" applyBorder="1" applyAlignment="1">
      <alignment horizontal="center" vertical="center"/>
    </xf>
    <xf numFmtId="0" fontId="2" fillId="8" borderId="41" xfId="0" applyFont="1" applyFill="1" applyBorder="1" applyAlignment="1">
      <alignment horizontal="center" vertical="center" wrapText="1"/>
    </xf>
    <xf numFmtId="0" fontId="2" fillId="8" borderId="42" xfId="0" applyFont="1" applyFill="1" applyBorder="1" applyAlignment="1">
      <alignment horizontal="center" vertical="center" wrapText="1"/>
    </xf>
    <xf numFmtId="0" fontId="1" fillId="10" borderId="23" xfId="0" applyFont="1" applyFill="1" applyBorder="1" applyAlignment="1">
      <alignment horizontal="center" vertical="center" wrapText="1"/>
    </xf>
    <xf numFmtId="0" fontId="1" fillId="10" borderId="22" xfId="0" applyFont="1" applyFill="1" applyBorder="1" applyAlignment="1">
      <alignment horizontal="center" vertical="center" wrapText="1"/>
    </xf>
    <xf numFmtId="0" fontId="1" fillId="10" borderId="2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164" fontId="30" fillId="5" borderId="12" xfId="0" applyNumberFormat="1" applyFont="1" applyFill="1" applyBorder="1" applyAlignment="1">
      <alignment horizontal="center" vertical="center"/>
    </xf>
    <xf numFmtId="164" fontId="30" fillId="5" borderId="16" xfId="0" applyNumberFormat="1" applyFont="1" applyFill="1" applyBorder="1" applyAlignment="1">
      <alignment horizontal="center" vertical="center"/>
    </xf>
    <xf numFmtId="164" fontId="30" fillId="5" borderId="21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5" fillId="4" borderId="14" xfId="0" applyFont="1" applyFill="1" applyBorder="1" applyAlignment="1">
      <alignment horizontal="left" vertical="top" wrapText="1"/>
    </xf>
    <xf numFmtId="0" fontId="5" fillId="4" borderId="19" xfId="0" applyFont="1" applyFill="1" applyBorder="1" applyAlignment="1">
      <alignment horizontal="left" vertical="top" wrapText="1"/>
    </xf>
    <xf numFmtId="0" fontId="5" fillId="4" borderId="20" xfId="0" applyFont="1" applyFill="1" applyBorder="1" applyAlignment="1">
      <alignment horizontal="left" vertical="top" wrapText="1"/>
    </xf>
    <xf numFmtId="0" fontId="5" fillId="4" borderId="18" xfId="0" applyFont="1" applyFill="1" applyBorder="1" applyAlignment="1">
      <alignment horizontal="left" vertical="top" wrapText="1"/>
    </xf>
    <xf numFmtId="0" fontId="1" fillId="10" borderId="35" xfId="0" applyFont="1" applyFill="1" applyBorder="1" applyAlignment="1">
      <alignment horizontal="center" vertical="center" wrapText="1"/>
    </xf>
    <xf numFmtId="0" fontId="1" fillId="10" borderId="3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2" fillId="8" borderId="39" xfId="0" applyFont="1" applyFill="1" applyBorder="1" applyAlignment="1">
      <alignment horizontal="center" vertical="center" wrapText="1"/>
    </xf>
    <xf numFmtId="0" fontId="2" fillId="8" borderId="40" xfId="0" applyFont="1" applyFill="1" applyBorder="1" applyAlignment="1">
      <alignment horizontal="center" vertical="center" wrapText="1"/>
    </xf>
    <xf numFmtId="0" fontId="1" fillId="10" borderId="37" xfId="0" applyFont="1" applyFill="1" applyBorder="1" applyAlignment="1">
      <alignment horizontal="center" vertical="center" wrapText="1"/>
    </xf>
    <xf numFmtId="0" fontId="1" fillId="10" borderId="38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165" fontId="19" fillId="0" borderId="0" xfId="1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64" fontId="0" fillId="8" borderId="25" xfId="0" applyNumberFormat="1" applyFill="1" applyBorder="1" applyAlignment="1">
      <alignment horizontal="left" vertical="center"/>
    </xf>
    <xf numFmtId="164" fontId="0" fillId="8" borderId="26" xfId="0" applyNumberFormat="1" applyFill="1" applyBorder="1" applyAlignment="1">
      <alignment horizontal="left" vertical="center"/>
    </xf>
    <xf numFmtId="166" fontId="0" fillId="0" borderId="27" xfId="0" applyNumberFormat="1" applyBorder="1" applyAlignment="1">
      <alignment horizontal="center" vertical="center"/>
    </xf>
    <xf numFmtId="166" fontId="0" fillId="0" borderId="28" xfId="0" applyNumberForma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</cellXfs>
  <cellStyles count="2">
    <cellStyle name="Kontrolní buňka" xfId="1" builtinId="23"/>
    <cellStyle name="Normální" xfId="0" builtinId="0"/>
  </cellStyles>
  <dxfs count="0"/>
  <tableStyles count="0" defaultTableStyle="TableStyleMedium2" defaultPivotStyle="PivotStyleLight16"/>
  <colors>
    <mruColors>
      <color rgb="FFFDA9A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2:O14"/>
  <sheetViews>
    <sheetView zoomScale="85" zoomScaleNormal="85" workbookViewId="0">
      <selection activeCell="C11" sqref="C11:E13"/>
    </sheetView>
  </sheetViews>
  <sheetFormatPr defaultRowHeight="14.5" x14ac:dyDescent="0.35"/>
  <cols>
    <col min="1" max="1" width="14.453125" bestFit="1" customWidth="1"/>
    <col min="2" max="2" width="36.6328125" customWidth="1"/>
    <col min="3" max="3" width="19.453125" customWidth="1"/>
    <col min="5" max="5" width="10.90625" customWidth="1"/>
    <col min="6" max="6" width="23.7265625" bestFit="1" customWidth="1"/>
    <col min="7" max="7" width="1.81640625" customWidth="1"/>
    <col min="11" max="11" width="33.26953125" customWidth="1"/>
    <col min="13" max="13" width="18.453125" customWidth="1"/>
  </cols>
  <sheetData>
    <row r="2" spans="1:15" ht="21" x14ac:dyDescent="0.5">
      <c r="A2" s="45" t="s">
        <v>47</v>
      </c>
    </row>
    <row r="5" spans="1:15" ht="18.5" x14ac:dyDescent="0.35">
      <c r="A5" s="55" t="s">
        <v>52</v>
      </c>
    </row>
    <row r="6" spans="1:15" ht="19.5" customHeight="1" thickBot="1" x14ac:dyDescent="0.4">
      <c r="A6" s="93"/>
      <c r="B6" s="93"/>
      <c r="C6" s="93"/>
      <c r="D6" s="93"/>
      <c r="E6" s="93"/>
      <c r="F6" s="93"/>
    </row>
    <row r="7" spans="1:15" ht="57.75" customHeight="1" x14ac:dyDescent="0.35">
      <c r="A7" s="96" t="s">
        <v>51</v>
      </c>
      <c r="B7" s="89" t="s">
        <v>1</v>
      </c>
      <c r="C7" s="50" t="s">
        <v>38</v>
      </c>
      <c r="D7" s="67" t="s">
        <v>2</v>
      </c>
      <c r="E7" s="68"/>
      <c r="F7" s="89" t="s">
        <v>3</v>
      </c>
      <c r="I7" s="91"/>
      <c r="J7" s="91"/>
      <c r="K7" s="91"/>
      <c r="L7" s="91"/>
      <c r="M7" s="91"/>
      <c r="N7" s="91"/>
      <c r="O7" s="44"/>
    </row>
    <row r="8" spans="1:15" ht="27.75" customHeight="1" thickBot="1" x14ac:dyDescent="0.4">
      <c r="A8" s="97"/>
      <c r="B8" s="90"/>
      <c r="C8" s="51" t="s">
        <v>0</v>
      </c>
      <c r="D8" s="69"/>
      <c r="E8" s="70"/>
      <c r="F8" s="90"/>
      <c r="I8" s="44"/>
      <c r="J8" s="44"/>
      <c r="K8" s="44"/>
      <c r="L8" s="44"/>
      <c r="M8" s="44"/>
      <c r="N8" s="44"/>
      <c r="O8" s="44"/>
    </row>
    <row r="9" spans="1:15" ht="31.5" customHeight="1" x14ac:dyDescent="0.35">
      <c r="A9" s="48" t="s">
        <v>31</v>
      </c>
      <c r="B9" s="21" t="s">
        <v>49</v>
      </c>
      <c r="C9" s="46">
        <v>0</v>
      </c>
      <c r="D9" s="94">
        <v>170</v>
      </c>
      <c r="E9" s="95"/>
      <c r="F9" s="54">
        <f>C9*D9</f>
        <v>0</v>
      </c>
      <c r="H9" s="20">
        <f>D9+E9</f>
        <v>170</v>
      </c>
      <c r="I9" s="92"/>
      <c r="J9" s="92"/>
      <c r="K9" s="92"/>
      <c r="L9" s="92"/>
      <c r="M9" s="92"/>
      <c r="N9" s="92"/>
      <c r="O9" s="92"/>
    </row>
    <row r="10" spans="1:15" ht="29.5" thickBot="1" x14ac:dyDescent="0.4">
      <c r="A10" s="49" t="s">
        <v>32</v>
      </c>
      <c r="B10" s="1" t="s">
        <v>50</v>
      </c>
      <c r="C10" s="47">
        <v>0</v>
      </c>
      <c r="D10" s="65">
        <v>30</v>
      </c>
      <c r="E10" s="66"/>
      <c r="F10" s="54">
        <f t="shared" ref="F10" si="0">C10*D10</f>
        <v>0</v>
      </c>
      <c r="H10" s="20">
        <f t="shared" ref="H10" si="1">D10+E10</f>
        <v>30</v>
      </c>
    </row>
    <row r="11" spans="1:15" ht="15.75" customHeight="1" thickTop="1" x14ac:dyDescent="0.35">
      <c r="A11" s="71" t="s">
        <v>48</v>
      </c>
      <c r="B11" s="72"/>
      <c r="C11" s="80" t="s">
        <v>39</v>
      </c>
      <c r="D11" s="81"/>
      <c r="E11" s="82"/>
      <c r="F11" s="77">
        <f>SUM(F9:F10)</f>
        <v>0</v>
      </c>
    </row>
    <row r="12" spans="1:15" x14ac:dyDescent="0.35">
      <c r="A12" s="73"/>
      <c r="B12" s="74"/>
      <c r="C12" s="83"/>
      <c r="D12" s="84"/>
      <c r="E12" s="85"/>
      <c r="F12" s="78"/>
    </row>
    <row r="13" spans="1:15" ht="15" thickBot="1" x14ac:dyDescent="0.4">
      <c r="A13" s="75"/>
      <c r="B13" s="76"/>
      <c r="C13" s="86"/>
      <c r="D13" s="87"/>
      <c r="E13" s="88"/>
      <c r="F13" s="79"/>
    </row>
    <row r="14" spans="1:15" ht="15" thickTop="1" x14ac:dyDescent="0.35"/>
  </sheetData>
  <protectedRanges>
    <protectedRange sqref="C9:C10" name="Oblast1"/>
  </protectedRanges>
  <mergeCells count="12">
    <mergeCell ref="I7:N7"/>
    <mergeCell ref="I9:O9"/>
    <mergeCell ref="A6:F6"/>
    <mergeCell ref="F7:F8"/>
    <mergeCell ref="D9:E9"/>
    <mergeCell ref="A7:A8"/>
    <mergeCell ref="D10:E10"/>
    <mergeCell ref="D7:E8"/>
    <mergeCell ref="A11:B13"/>
    <mergeCell ref="F11:F13"/>
    <mergeCell ref="C11:E13"/>
    <mergeCell ref="B7:B8"/>
  </mergeCells>
  <pageMargins left="0.7" right="0.7" top="0.78740157499999996" bottom="0.78740157499999996" header="0.3" footer="0.3"/>
  <pageSetup paperSize="9" scale="93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/>
  <dimension ref="B1:J50"/>
  <sheetViews>
    <sheetView tabSelected="1" topLeftCell="C2" zoomScale="85" zoomScaleNormal="85" workbookViewId="0">
      <selection activeCell="J22" sqref="J22"/>
    </sheetView>
  </sheetViews>
  <sheetFormatPr defaultColWidth="9.1796875" defaultRowHeight="14.5" x14ac:dyDescent="0.35"/>
  <cols>
    <col min="1" max="1" width="2.81640625" style="4" customWidth="1"/>
    <col min="2" max="2" width="9.26953125" style="4" bestFit="1" customWidth="1"/>
    <col min="3" max="3" width="90.81640625" style="4" customWidth="1"/>
    <col min="4" max="5" width="21.26953125" style="4" customWidth="1"/>
    <col min="6" max="6" width="24.1796875" style="4" customWidth="1"/>
    <col min="7" max="7" width="21.7265625" style="4" customWidth="1"/>
    <col min="8" max="8" width="31" style="4" customWidth="1"/>
    <col min="9" max="9" width="51.54296875" style="4" customWidth="1"/>
    <col min="10" max="10" width="16.7265625" style="4" bestFit="1" customWidth="1"/>
    <col min="11" max="16384" width="9.1796875" style="4"/>
  </cols>
  <sheetData>
    <row r="1" spans="2:10" ht="59.5" customHeight="1" x14ac:dyDescent="0.35">
      <c r="B1" s="98" t="s">
        <v>42</v>
      </c>
      <c r="C1" s="98"/>
      <c r="D1" s="98"/>
      <c r="E1" s="98"/>
      <c r="F1" s="98"/>
      <c r="G1" s="2"/>
      <c r="H1" s="2"/>
    </row>
    <row r="2" spans="2:10" ht="26" customHeight="1" x14ac:dyDescent="0.35">
      <c r="B2" s="99" t="s">
        <v>44</v>
      </c>
      <c r="C2" s="99"/>
      <c r="D2" s="99"/>
      <c r="E2" s="99"/>
      <c r="F2" s="99"/>
      <c r="G2" s="2"/>
      <c r="H2" s="2"/>
    </row>
    <row r="3" spans="2:10" ht="37" customHeight="1" x14ac:dyDescent="0.35">
      <c r="B3" s="99" t="s">
        <v>45</v>
      </c>
      <c r="C3" s="99"/>
      <c r="D3" s="99"/>
      <c r="E3" s="99"/>
      <c r="F3" s="99"/>
      <c r="G3" s="99"/>
      <c r="H3" s="5"/>
    </row>
    <row r="4" spans="2:10" ht="34" customHeight="1" x14ac:dyDescent="0.35">
      <c r="B4" s="99" t="s">
        <v>46</v>
      </c>
      <c r="C4" s="99"/>
      <c r="D4" s="99"/>
      <c r="E4" s="99"/>
      <c r="F4" s="99"/>
      <c r="G4" s="99"/>
      <c r="H4" s="2"/>
    </row>
    <row r="5" spans="2:10" ht="22" customHeight="1" x14ac:dyDescent="0.35">
      <c r="B5" s="99" t="s">
        <v>59</v>
      </c>
      <c r="C5" s="99"/>
      <c r="D5" s="99"/>
      <c r="E5" s="99"/>
      <c r="F5" s="99"/>
      <c r="G5" s="99"/>
      <c r="H5" s="2"/>
    </row>
    <row r="6" spans="2:10" ht="21" customHeight="1" x14ac:dyDescent="0.35">
      <c r="B6" s="106"/>
      <c r="C6" s="106"/>
      <c r="D6" s="2"/>
      <c r="E6" s="2"/>
      <c r="F6" s="2"/>
      <c r="G6" s="2"/>
      <c r="H6" s="2"/>
    </row>
    <row r="7" spans="2:10" x14ac:dyDescent="0.35">
      <c r="C7" s="3"/>
      <c r="D7" s="3"/>
      <c r="E7" s="3"/>
      <c r="F7" s="3"/>
      <c r="G7" s="3"/>
      <c r="H7" s="3"/>
    </row>
    <row r="8" spans="2:10" ht="15.5" x14ac:dyDescent="0.35">
      <c r="B8" s="107" t="s">
        <v>56</v>
      </c>
      <c r="C8" s="107"/>
      <c r="D8" s="3"/>
      <c r="E8" s="3"/>
      <c r="F8" s="3"/>
      <c r="G8" s="3"/>
      <c r="H8" s="3"/>
    </row>
    <row r="9" spans="2:10" ht="15" thickBot="1" x14ac:dyDescent="0.4">
      <c r="C9" s="3"/>
      <c r="D9" s="3"/>
      <c r="E9" s="3"/>
      <c r="F9" s="3"/>
      <c r="G9" s="3"/>
      <c r="H9" s="3"/>
      <c r="J9" s="6" t="s">
        <v>4</v>
      </c>
    </row>
    <row r="10" spans="2:10" ht="15.5" thickTop="1" thickBot="1" x14ac:dyDescent="0.4">
      <c r="B10" s="7"/>
      <c r="C10" s="7"/>
      <c r="D10" s="8">
        <v>1</v>
      </c>
      <c r="E10" s="8">
        <v>2</v>
      </c>
      <c r="F10" s="8">
        <v>3</v>
      </c>
      <c r="G10" s="9">
        <v>4</v>
      </c>
      <c r="H10" s="9">
        <v>5</v>
      </c>
      <c r="I10" s="9">
        <v>6</v>
      </c>
      <c r="J10" s="9">
        <v>7</v>
      </c>
    </row>
    <row r="11" spans="2:10" ht="60" customHeight="1" thickTop="1" thickBot="1" x14ac:dyDescent="0.4">
      <c r="B11" s="7"/>
      <c r="C11" s="43" t="s">
        <v>5</v>
      </c>
      <c r="D11" s="37" t="s">
        <v>37</v>
      </c>
      <c r="E11" s="37" t="s">
        <v>33</v>
      </c>
      <c r="F11" s="37" t="s">
        <v>6</v>
      </c>
      <c r="G11" s="37" t="s">
        <v>29</v>
      </c>
      <c r="H11" s="37" t="s">
        <v>34</v>
      </c>
      <c r="I11" s="37" t="s">
        <v>43</v>
      </c>
      <c r="J11" s="62" t="s">
        <v>35</v>
      </c>
    </row>
    <row r="12" spans="2:10" ht="18" customHeight="1" thickTop="1" thickBot="1" x14ac:dyDescent="0.4">
      <c r="B12" s="10">
        <v>1</v>
      </c>
      <c r="C12" s="11" t="str">
        <f>'Cena tiskárny'!B9</f>
        <v xml:space="preserve">Černobílá laserová/LED tiskárna </v>
      </c>
      <c r="D12" s="12">
        <f>'Cena tiskárny'!D9:E9</f>
        <v>170</v>
      </c>
      <c r="E12" s="29">
        <f>'Cena tiskárny'!C9</f>
        <v>0</v>
      </c>
      <c r="F12" s="29">
        <f>D12*E12</f>
        <v>0</v>
      </c>
      <c r="G12" s="22">
        <v>200000</v>
      </c>
      <c r="H12" s="31">
        <f>ROUND(H29,3)</f>
        <v>0</v>
      </c>
      <c r="I12" s="61">
        <f>F12+(D12*G12*H12)</f>
        <v>0</v>
      </c>
      <c r="J12" s="64">
        <f>I12/D12</f>
        <v>0</v>
      </c>
    </row>
    <row r="13" spans="2:10" ht="15.5" thickTop="1" thickBot="1" x14ac:dyDescent="0.4">
      <c r="B13" s="10">
        <v>2</v>
      </c>
      <c r="C13" s="11" t="str">
        <f>'Cena tiskárny'!B10</f>
        <v xml:space="preserve">Černobílá laserová/LED multifunkční tiskárna </v>
      </c>
      <c r="D13" s="12">
        <f>'Cena tiskárny'!D10:E10</f>
        <v>30</v>
      </c>
      <c r="E13" s="29">
        <f>'Cena tiskárny'!C10</f>
        <v>0</v>
      </c>
      <c r="F13" s="29">
        <f t="shared" ref="F13" si="0">D13*E13</f>
        <v>0</v>
      </c>
      <c r="G13" s="22">
        <v>200000</v>
      </c>
      <c r="H13" s="31">
        <f>ROUND(H44,3)</f>
        <v>0</v>
      </c>
      <c r="I13" s="61">
        <f t="shared" ref="I13" si="1">F13+(D13*G13*H13)</f>
        <v>0</v>
      </c>
      <c r="J13" s="64">
        <f>I13/D13</f>
        <v>0</v>
      </c>
    </row>
    <row r="14" spans="2:10" ht="30" customHeight="1" thickTop="1" thickBot="1" x14ac:dyDescent="0.4">
      <c r="B14" s="18" t="s">
        <v>7</v>
      </c>
      <c r="C14" s="56" t="s">
        <v>58</v>
      </c>
      <c r="D14" s="57"/>
      <c r="E14" s="58"/>
      <c r="F14" s="58"/>
      <c r="G14" s="59"/>
      <c r="H14" s="60"/>
      <c r="I14" s="59"/>
      <c r="J14" s="63">
        <f>J12+J13</f>
        <v>0</v>
      </c>
    </row>
    <row r="15" spans="2:10" ht="30" customHeight="1" x14ac:dyDescent="0.35">
      <c r="B15" s="101" t="s">
        <v>36</v>
      </c>
      <c r="C15" s="101"/>
      <c r="D15" s="101"/>
      <c r="E15" s="101"/>
      <c r="F15" s="101"/>
      <c r="G15" s="101"/>
      <c r="H15" s="101"/>
      <c r="I15" s="101"/>
    </row>
    <row r="16" spans="2:10" x14ac:dyDescent="0.35">
      <c r="B16" s="13"/>
      <c r="C16" s="13"/>
      <c r="D16" s="13"/>
      <c r="E16" s="13"/>
      <c r="F16" s="13"/>
    </row>
    <row r="17" spans="2:9" ht="15.5" x14ac:dyDescent="0.35">
      <c r="B17" s="107" t="s">
        <v>55</v>
      </c>
      <c r="C17" s="107"/>
      <c r="D17" s="3"/>
      <c r="E17" s="3"/>
      <c r="F17" s="3"/>
      <c r="G17" s="3"/>
      <c r="H17" s="3"/>
    </row>
    <row r="18" spans="2:9" ht="7.5" customHeight="1" x14ac:dyDescent="0.35">
      <c r="C18" s="3"/>
      <c r="D18" s="3"/>
      <c r="E18" s="3"/>
      <c r="F18" s="3"/>
      <c r="G18" s="3"/>
      <c r="H18" s="3"/>
    </row>
    <row r="19" spans="2:9" ht="4.5" customHeight="1" x14ac:dyDescent="0.35">
      <c r="D19" s="3"/>
      <c r="E19" s="3"/>
      <c r="F19" s="3"/>
      <c r="G19" s="3"/>
      <c r="H19" s="3"/>
    </row>
    <row r="20" spans="2:9" ht="16" thickBot="1" x14ac:dyDescent="0.4">
      <c r="B20" s="36" t="s">
        <v>53</v>
      </c>
      <c r="C20" s="3"/>
      <c r="D20" s="3"/>
      <c r="E20" s="3"/>
      <c r="F20" s="3"/>
      <c r="G20" s="3"/>
      <c r="H20" s="3"/>
      <c r="I20" s="14"/>
    </row>
    <row r="21" spans="2:9" ht="15.5" thickTop="1" thickBot="1" x14ac:dyDescent="0.4">
      <c r="B21" s="7"/>
      <c r="C21" s="9">
        <v>1</v>
      </c>
      <c r="D21" s="9">
        <v>2</v>
      </c>
      <c r="E21" s="9">
        <v>3</v>
      </c>
      <c r="F21" s="9">
        <v>4</v>
      </c>
      <c r="G21" s="8">
        <v>5</v>
      </c>
      <c r="H21" s="9">
        <v>6</v>
      </c>
    </row>
    <row r="22" spans="2:9" ht="70" customHeight="1" thickTop="1" thickBot="1" x14ac:dyDescent="0.4">
      <c r="B22" s="15"/>
      <c r="C22" s="37" t="s">
        <v>57</v>
      </c>
      <c r="D22" s="37" t="s">
        <v>8</v>
      </c>
      <c r="E22" s="38" t="s">
        <v>9</v>
      </c>
      <c r="F22" s="38" t="s">
        <v>10</v>
      </c>
      <c r="G22" s="39" t="s">
        <v>11</v>
      </c>
      <c r="H22" s="37" t="s">
        <v>12</v>
      </c>
    </row>
    <row r="23" spans="2:9" ht="15.5" thickTop="1" thickBot="1" x14ac:dyDescent="0.4">
      <c r="B23" s="16" t="s">
        <v>13</v>
      </c>
      <c r="C23" s="23" t="s">
        <v>14</v>
      </c>
      <c r="D23" s="27">
        <v>0</v>
      </c>
      <c r="E23" s="25">
        <v>0</v>
      </c>
      <c r="F23" s="27">
        <v>0</v>
      </c>
      <c r="G23" s="30">
        <f>E23*F23</f>
        <v>0</v>
      </c>
      <c r="H23" s="108"/>
    </row>
    <row r="24" spans="2:9" ht="15.5" thickTop="1" thickBot="1" x14ac:dyDescent="0.4">
      <c r="B24" s="16" t="s">
        <v>15</v>
      </c>
      <c r="C24" s="23" t="s">
        <v>14</v>
      </c>
      <c r="D24" s="28">
        <v>0</v>
      </c>
      <c r="E24" s="26">
        <v>0</v>
      </c>
      <c r="F24" s="28">
        <v>0</v>
      </c>
      <c r="G24" s="30">
        <f t="shared" ref="G24:G28" si="2">E24*F24</f>
        <v>0</v>
      </c>
      <c r="H24" s="109"/>
    </row>
    <row r="25" spans="2:9" ht="15.5" thickTop="1" thickBot="1" x14ac:dyDescent="0.4">
      <c r="B25" s="16" t="s">
        <v>16</v>
      </c>
      <c r="C25" s="23" t="s">
        <v>14</v>
      </c>
      <c r="D25" s="28">
        <v>0</v>
      </c>
      <c r="E25" s="26">
        <v>0</v>
      </c>
      <c r="F25" s="28">
        <v>0</v>
      </c>
      <c r="G25" s="30">
        <f t="shared" si="2"/>
        <v>0</v>
      </c>
      <c r="H25" s="109"/>
    </row>
    <row r="26" spans="2:9" ht="15.5" thickTop="1" thickBot="1" x14ac:dyDescent="0.4">
      <c r="B26" s="16" t="s">
        <v>17</v>
      </c>
      <c r="C26" s="23" t="s">
        <v>14</v>
      </c>
      <c r="D26" s="28">
        <v>0</v>
      </c>
      <c r="E26" s="26">
        <v>0</v>
      </c>
      <c r="F26" s="28">
        <v>0</v>
      </c>
      <c r="G26" s="30">
        <f t="shared" si="2"/>
        <v>0</v>
      </c>
      <c r="H26" s="109"/>
    </row>
    <row r="27" spans="2:9" ht="15.5" thickTop="1" thickBot="1" x14ac:dyDescent="0.4">
      <c r="B27" s="16" t="s">
        <v>18</v>
      </c>
      <c r="C27" s="23" t="s">
        <v>14</v>
      </c>
      <c r="D27" s="28">
        <v>0</v>
      </c>
      <c r="E27" s="26">
        <v>0</v>
      </c>
      <c r="F27" s="28">
        <v>0</v>
      </c>
      <c r="G27" s="30">
        <f t="shared" si="2"/>
        <v>0</v>
      </c>
      <c r="H27" s="109"/>
    </row>
    <row r="28" spans="2:9" ht="15.5" thickTop="1" thickBot="1" x14ac:dyDescent="0.4">
      <c r="B28" s="16" t="s">
        <v>19</v>
      </c>
      <c r="C28" s="23" t="s">
        <v>14</v>
      </c>
      <c r="D28" s="28">
        <v>0</v>
      </c>
      <c r="E28" s="26">
        <v>0</v>
      </c>
      <c r="F28" s="28">
        <v>0</v>
      </c>
      <c r="G28" s="30">
        <f t="shared" si="2"/>
        <v>0</v>
      </c>
      <c r="H28" s="109"/>
    </row>
    <row r="29" spans="2:9" ht="15.5" thickTop="1" thickBot="1" x14ac:dyDescent="0.4">
      <c r="B29" s="18" t="s">
        <v>7</v>
      </c>
      <c r="C29" s="102" t="s">
        <v>20</v>
      </c>
      <c r="D29" s="103"/>
      <c r="E29" s="40"/>
      <c r="F29" s="40"/>
      <c r="G29" s="41">
        <f>SUM(G23:G28)</f>
        <v>0</v>
      </c>
      <c r="H29" s="52">
        <f>G29/G12</f>
        <v>0</v>
      </c>
    </row>
    <row r="30" spans="2:9" ht="35.25" customHeight="1" x14ac:dyDescent="0.35">
      <c r="B30" s="100" t="s">
        <v>40</v>
      </c>
      <c r="C30" s="100"/>
      <c r="D30" s="100"/>
      <c r="E30" s="100"/>
      <c r="F30" s="100"/>
      <c r="G30" s="100"/>
      <c r="H30" s="100"/>
    </row>
    <row r="31" spans="2:9" x14ac:dyDescent="0.35">
      <c r="B31" s="33" t="s">
        <v>21</v>
      </c>
      <c r="C31" s="34"/>
      <c r="D31" s="33"/>
      <c r="E31" s="33"/>
      <c r="F31" s="33"/>
      <c r="G31" s="35"/>
      <c r="H31" s="35"/>
    </row>
    <row r="32" spans="2:9" ht="19.5" customHeight="1" x14ac:dyDescent="0.35">
      <c r="B32" s="33" t="s">
        <v>28</v>
      </c>
      <c r="C32" s="35"/>
      <c r="D32" s="35"/>
      <c r="E32" s="35"/>
      <c r="F32" s="35"/>
      <c r="G32" s="35"/>
      <c r="H32" s="35"/>
    </row>
    <row r="33" spans="2:9" x14ac:dyDescent="0.35">
      <c r="B33" s="35" t="s">
        <v>30</v>
      </c>
      <c r="C33" s="35"/>
      <c r="D33" s="35"/>
      <c r="E33" s="35"/>
      <c r="F33" s="35"/>
      <c r="G33" s="35"/>
      <c r="H33" s="35"/>
    </row>
    <row r="34" spans="2:9" x14ac:dyDescent="0.35">
      <c r="G34" s="3"/>
      <c r="H34" s="3"/>
    </row>
    <row r="35" spans="2:9" ht="16" thickBot="1" x14ac:dyDescent="0.4">
      <c r="B35" s="36" t="s">
        <v>54</v>
      </c>
      <c r="C35" s="3"/>
      <c r="D35" s="3"/>
      <c r="E35" s="3"/>
      <c r="F35" s="3"/>
      <c r="G35" s="3"/>
      <c r="H35" s="3"/>
      <c r="I35" s="14"/>
    </row>
    <row r="36" spans="2:9" ht="15.5" thickTop="1" thickBot="1" x14ac:dyDescent="0.4">
      <c r="B36" s="7"/>
      <c r="C36" s="9">
        <v>1</v>
      </c>
      <c r="D36" s="9">
        <v>2</v>
      </c>
      <c r="E36" s="9">
        <v>3</v>
      </c>
      <c r="F36" s="9">
        <v>4</v>
      </c>
      <c r="G36" s="8">
        <v>5</v>
      </c>
      <c r="H36" s="9">
        <v>6</v>
      </c>
    </row>
    <row r="37" spans="2:9" ht="70" customHeight="1" thickTop="1" thickBot="1" x14ac:dyDescent="0.4">
      <c r="B37" s="15"/>
      <c r="C37" s="37" t="s">
        <v>57</v>
      </c>
      <c r="D37" s="37" t="s">
        <v>8</v>
      </c>
      <c r="E37" s="38" t="s">
        <v>9</v>
      </c>
      <c r="F37" s="38" t="s">
        <v>10</v>
      </c>
      <c r="G37" s="39" t="s">
        <v>11</v>
      </c>
      <c r="H37" s="37" t="s">
        <v>12</v>
      </c>
    </row>
    <row r="38" spans="2:9" ht="15.5" thickTop="1" thickBot="1" x14ac:dyDescent="0.4">
      <c r="B38" s="16" t="s">
        <v>22</v>
      </c>
      <c r="C38" s="17" t="s">
        <v>14</v>
      </c>
      <c r="D38" s="27">
        <v>0</v>
      </c>
      <c r="E38" s="25">
        <v>0</v>
      </c>
      <c r="F38" s="27">
        <v>0</v>
      </c>
      <c r="G38" s="24">
        <f>E38*F38</f>
        <v>0</v>
      </c>
      <c r="H38" s="104"/>
    </row>
    <row r="39" spans="2:9" ht="15.5" thickTop="1" thickBot="1" x14ac:dyDescent="0.4">
      <c r="B39" s="16" t="s">
        <v>23</v>
      </c>
      <c r="C39" s="17" t="s">
        <v>14</v>
      </c>
      <c r="D39" s="28">
        <v>0</v>
      </c>
      <c r="E39" s="26">
        <v>0</v>
      </c>
      <c r="F39" s="28">
        <v>0</v>
      </c>
      <c r="G39" s="24">
        <f t="shared" ref="G39:G43" si="3">E39*F39</f>
        <v>0</v>
      </c>
      <c r="H39" s="105"/>
    </row>
    <row r="40" spans="2:9" ht="15.5" thickTop="1" thickBot="1" x14ac:dyDescent="0.4">
      <c r="B40" s="16" t="s">
        <v>24</v>
      </c>
      <c r="C40" s="17" t="s">
        <v>14</v>
      </c>
      <c r="D40" s="28">
        <v>0</v>
      </c>
      <c r="E40" s="26">
        <v>0</v>
      </c>
      <c r="F40" s="28">
        <v>0</v>
      </c>
      <c r="G40" s="24">
        <f t="shared" si="3"/>
        <v>0</v>
      </c>
      <c r="H40" s="105"/>
    </row>
    <row r="41" spans="2:9" ht="15.5" thickTop="1" thickBot="1" x14ac:dyDescent="0.4">
      <c r="B41" s="16" t="s">
        <v>25</v>
      </c>
      <c r="C41" s="17" t="s">
        <v>14</v>
      </c>
      <c r="D41" s="28">
        <v>0</v>
      </c>
      <c r="E41" s="26">
        <v>0</v>
      </c>
      <c r="F41" s="28">
        <v>0</v>
      </c>
      <c r="G41" s="24">
        <f t="shared" si="3"/>
        <v>0</v>
      </c>
      <c r="H41" s="105"/>
    </row>
    <row r="42" spans="2:9" ht="15.5" thickTop="1" thickBot="1" x14ac:dyDescent="0.4">
      <c r="B42" s="16" t="s">
        <v>26</v>
      </c>
      <c r="C42" s="17" t="s">
        <v>14</v>
      </c>
      <c r="D42" s="28">
        <v>0</v>
      </c>
      <c r="E42" s="26">
        <v>0</v>
      </c>
      <c r="F42" s="28">
        <v>0</v>
      </c>
      <c r="G42" s="24">
        <f t="shared" si="3"/>
        <v>0</v>
      </c>
      <c r="H42" s="105"/>
    </row>
    <row r="43" spans="2:9" ht="15.5" thickTop="1" thickBot="1" x14ac:dyDescent="0.4">
      <c r="B43" s="16" t="s">
        <v>27</v>
      </c>
      <c r="C43" s="17" t="s">
        <v>14</v>
      </c>
      <c r="D43" s="28">
        <v>0</v>
      </c>
      <c r="E43" s="26">
        <v>0</v>
      </c>
      <c r="F43" s="28">
        <v>0</v>
      </c>
      <c r="G43" s="24">
        <f t="shared" si="3"/>
        <v>0</v>
      </c>
      <c r="H43" s="105"/>
    </row>
    <row r="44" spans="2:9" ht="15.5" thickTop="1" thickBot="1" x14ac:dyDescent="0.4">
      <c r="B44" s="18" t="s">
        <v>7</v>
      </c>
      <c r="C44" s="102" t="s">
        <v>20</v>
      </c>
      <c r="D44" s="103"/>
      <c r="E44" s="40"/>
      <c r="F44" s="40"/>
      <c r="G44" s="42">
        <f>SUM(G38:G43)</f>
        <v>0</v>
      </c>
      <c r="H44" s="53">
        <f>G44/G13</f>
        <v>0</v>
      </c>
    </row>
    <row r="45" spans="2:9" ht="36.75" customHeight="1" x14ac:dyDescent="0.35">
      <c r="B45" s="101" t="s">
        <v>41</v>
      </c>
      <c r="C45" s="101"/>
      <c r="D45" s="101"/>
      <c r="E45" s="101"/>
      <c r="F45" s="101"/>
      <c r="G45" s="101"/>
      <c r="H45" s="101"/>
    </row>
    <row r="46" spans="2:9" ht="15.75" customHeight="1" x14ac:dyDescent="0.35">
      <c r="B46" s="33" t="s">
        <v>21</v>
      </c>
      <c r="C46" s="19"/>
      <c r="D46" s="19"/>
      <c r="E46" s="19"/>
      <c r="F46" s="19"/>
      <c r="G46" s="32"/>
      <c r="H46" s="32"/>
    </row>
    <row r="47" spans="2:9" ht="17.25" customHeight="1" x14ac:dyDescent="0.35">
      <c r="B47" s="33" t="s">
        <v>28</v>
      </c>
      <c r="C47" s="32"/>
      <c r="D47" s="32"/>
      <c r="E47" s="32"/>
      <c r="F47" s="32"/>
      <c r="G47" s="32"/>
      <c r="H47" s="32"/>
    </row>
    <row r="48" spans="2:9" x14ac:dyDescent="0.35">
      <c r="B48" s="35" t="s">
        <v>30</v>
      </c>
      <c r="C48" s="35"/>
      <c r="D48" s="35"/>
      <c r="E48" s="35"/>
      <c r="F48" s="35"/>
      <c r="G48" s="35"/>
      <c r="H48" s="35"/>
    </row>
    <row r="49" spans="2:8" x14ac:dyDescent="0.35">
      <c r="B49"/>
      <c r="C49"/>
      <c r="D49"/>
      <c r="E49"/>
      <c r="F49"/>
      <c r="G49" s="3"/>
      <c r="H49" s="3"/>
    </row>
    <row r="50" spans="2:8" x14ac:dyDescent="0.35">
      <c r="D50" s="3"/>
      <c r="E50" s="3"/>
      <c r="F50" s="3"/>
      <c r="G50" s="3"/>
      <c r="H50" s="3"/>
    </row>
  </sheetData>
  <protectedRanges>
    <protectedRange sqref="C38:F43 C23:F28" name="Oblast1"/>
  </protectedRanges>
  <mergeCells count="15">
    <mergeCell ref="B30:H30"/>
    <mergeCell ref="B45:H45"/>
    <mergeCell ref="C44:D44"/>
    <mergeCell ref="H38:H43"/>
    <mergeCell ref="B6:C6"/>
    <mergeCell ref="B8:C8"/>
    <mergeCell ref="B17:C17"/>
    <mergeCell ref="C29:D29"/>
    <mergeCell ref="H23:H28"/>
    <mergeCell ref="B15:I15"/>
    <mergeCell ref="B1:F1"/>
    <mergeCell ref="B2:F2"/>
    <mergeCell ref="B5:G5"/>
    <mergeCell ref="B3:G3"/>
    <mergeCell ref="B4:G4"/>
  </mergeCells>
  <pageMargins left="0.7" right="0.7" top="0.78740157499999996" bottom="0.78740157499999996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Cena tiskárny</vt:lpstr>
      <vt:lpstr>Náklady na jedno zařízení</vt:lpstr>
    </vt:vector>
  </TitlesOfParts>
  <Company>Ministerstvo průmyslu a obchodu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Lukáš MLEJNEK</dc:creator>
  <cp:lastModifiedBy>Ing. Lukáš MLEJNEK</cp:lastModifiedBy>
  <cp:lastPrinted>2024-06-05T09:20:05Z</cp:lastPrinted>
  <dcterms:created xsi:type="dcterms:W3CDTF">2018-07-03T08:03:21Z</dcterms:created>
  <dcterms:modified xsi:type="dcterms:W3CDTF">2024-07-30T08:51:27Z</dcterms:modified>
</cp:coreProperties>
</file>