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onka\AppData\Roaming\ELO Digital Office\cro-prod\864\checkout\"/>
    </mc:Choice>
  </mc:AlternateContent>
  <bookViews>
    <workbookView xWindow="0" yWindow="0" windowWidth="28800" windowHeight="12300"/>
  </bookViews>
  <sheets>
    <sheet name="Tabulka pro výpočet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C29" i="1" l="1"/>
  <c r="C28" i="1"/>
  <c r="C27" i="1"/>
  <c r="D48" i="1" l="1"/>
  <c r="F48" i="1" s="1"/>
  <c r="F49" i="1" s="1"/>
  <c r="D39" i="1"/>
  <c r="D40" i="1"/>
  <c r="E18" i="1"/>
  <c r="E17" i="1"/>
  <c r="F51" i="1" l="1"/>
  <c r="F52" i="1" s="1"/>
  <c r="B57" i="1"/>
  <c r="C30" i="1"/>
  <c r="C32" i="1" s="1"/>
  <c r="C33" i="1" s="1"/>
  <c r="D42" i="1"/>
  <c r="D43" i="1" s="1"/>
  <c r="E9" i="1"/>
  <c r="E11" i="1" s="1"/>
  <c r="E19" i="1"/>
  <c r="E21" i="1" s="1"/>
  <c r="E22" i="1" s="1"/>
  <c r="B59" i="1" l="1"/>
  <c r="B60" i="1" s="1"/>
  <c r="E12" i="1"/>
</calcChain>
</file>

<file path=xl/sharedStrings.xml><?xml version="1.0" encoding="utf-8"?>
<sst xmlns="http://schemas.openxmlformats.org/spreadsheetml/2006/main" count="71" uniqueCount="51">
  <si>
    <t>Sazba DPH v %</t>
  </si>
  <si>
    <t>Výše DPH v Kč</t>
  </si>
  <si>
    <t>Cena celkem v Kč včetně DPH</t>
  </si>
  <si>
    <t>Celková výše DPH v Kč</t>
  </si>
  <si>
    <t>Příloha č. 4 - Tabulka pro výpočet nabídkové ceny</t>
  </si>
  <si>
    <t>Cena celkem v Kč bez DPH ***</t>
  </si>
  <si>
    <r>
      <t xml:space="preserve">*** Zadavatel upozorňuje, že v souladu s Výzvou je maximální cena za implemantaci </t>
    </r>
    <r>
      <rPr>
        <b/>
        <sz val="11"/>
        <color theme="1"/>
        <rFont val="Calibri"/>
        <family val="2"/>
        <charset val="238"/>
        <scheme val="minor"/>
      </rPr>
      <t>600.000,- Kč bez DPH</t>
    </r>
    <r>
      <rPr>
        <sz val="11"/>
        <color theme="1"/>
        <rFont val="Calibri"/>
        <family val="2"/>
        <charset val="238"/>
        <scheme val="minor"/>
      </rPr>
      <t xml:space="preserve"> !</t>
    </r>
  </si>
  <si>
    <t>Počet</t>
  </si>
  <si>
    <t>Cena celkem 
[Kč bez DPH]</t>
  </si>
  <si>
    <t>Cena celkem
[Kč  bez DPH]</t>
  </si>
  <si>
    <t>Počet
[kusů / počet]</t>
  </si>
  <si>
    <t>Položka - Nabídková cena za služby systémové podpory podle kapitoly 7 přílohy č. 5 - Technická specifikace</t>
  </si>
  <si>
    <t>Počet měsíců</t>
  </si>
  <si>
    <t>Cena za MD
[Kč  bez DPH]</t>
  </si>
  <si>
    <t>Počet období</t>
  </si>
  <si>
    <t>Cena celkem za rok
[Kč  bez DPH]</t>
  </si>
  <si>
    <t>Drobné úpravy, konfigurace, konzultace a rozvoj</t>
  </si>
  <si>
    <t>Odhadovaná roční pracnost
[MD]</t>
  </si>
  <si>
    <r>
      <t xml:space="preserve">* Zadavatel upozorňuje, že v souladu s Výzvou je maximální cena za tuto oblast </t>
    </r>
    <r>
      <rPr>
        <b/>
        <sz val="11"/>
        <color theme="1"/>
        <rFont val="Calibri"/>
        <family val="2"/>
        <charset val="238"/>
        <scheme val="minor"/>
      </rPr>
      <t>3.300.000,- Kč bez DPH !</t>
    </r>
  </si>
  <si>
    <r>
      <t xml:space="preserve">Cena celkem v Kč bez DPH </t>
    </r>
    <r>
      <rPr>
        <sz val="14"/>
        <color theme="1"/>
        <rFont val="Calibri"/>
        <family val="2"/>
        <charset val="238"/>
        <scheme val="minor"/>
      </rPr>
      <t>*</t>
    </r>
  </si>
  <si>
    <t>Cena za položku
[Kč bez DPH]</t>
  </si>
  <si>
    <t>Cena za měsíc
[Kč bez DPH]</t>
  </si>
  <si>
    <t>Cena celkem za 3 roky
[Kč  bez DPH]</t>
  </si>
  <si>
    <t>Dodavatel vyplní žluté buňky !</t>
  </si>
  <si>
    <t>Položka - Nabídková cena za člověkoden [MD] služeb rozvoje podle kapitoly 8 přílohy č. 5 - Technická specifikace</t>
  </si>
  <si>
    <t>Dodavatel zde uvede dodávaný produktový název</t>
  </si>
  <si>
    <r>
      <rPr>
        <sz val="11"/>
        <color theme="1"/>
        <rFont val="Calibri"/>
        <family val="2"/>
        <charset val="238"/>
        <scheme val="minor"/>
      </rPr>
      <t>** Zadavatel upozorňuje, že v souladu s Výzvou je maximální cena za tuto oblast</t>
    </r>
    <r>
      <rPr>
        <b/>
        <sz val="11"/>
        <color theme="1"/>
        <rFont val="Calibri"/>
        <family val="2"/>
        <charset val="238"/>
        <scheme val="minor"/>
      </rPr>
      <t xml:space="preserve"> 2.500.000,- Kč bez DPH !</t>
    </r>
  </si>
  <si>
    <t>Dodávka 2 kusů hardware komponentního systému ADC</t>
  </si>
  <si>
    <t>Implementace systému ADC</t>
  </si>
  <si>
    <t>Implementace systému MFA</t>
  </si>
  <si>
    <r>
      <t>Cena za implementaci</t>
    </r>
    <r>
      <rPr>
        <sz val="11"/>
        <color theme="1"/>
        <rFont val="Calibri"/>
        <family val="2"/>
        <charset val="238"/>
        <scheme val="minor"/>
      </rPr>
      <t xml:space="preserve">
[Kč bez DPH]</t>
    </r>
  </si>
  <si>
    <t>Systém MFA pro 2000 uživatelských licencí na dobu 36 měsíců</t>
  </si>
  <si>
    <t>Položka - Nabídková cena za dodání hardware systému ADC (Application Delivery Controller) podle kapitoly A.I.1.a a podle přílohy č. 5 - Technická specifikace</t>
  </si>
  <si>
    <t>Produktové licence k systému ADC na dobu 36 měsíců, pokud to je relevantní</t>
  </si>
  <si>
    <t>Cena celkem v Kč bez DPH **</t>
  </si>
  <si>
    <t>Cena celkem v Kč bez DPH ****</t>
  </si>
  <si>
    <r>
      <t xml:space="preserve">**** Zadavatel upozorňuje, že v souladu s Výzvou je maximální cena za podporu </t>
    </r>
    <r>
      <rPr>
        <b/>
        <sz val="11"/>
        <color theme="1"/>
        <rFont val="Calibri"/>
        <family val="2"/>
        <charset val="238"/>
        <scheme val="minor"/>
      </rPr>
      <t>1.440.000,- Kč bez DPH</t>
    </r>
    <r>
      <rPr>
        <sz val="11"/>
        <color theme="1"/>
        <rFont val="Calibri"/>
        <family val="2"/>
        <charset val="238"/>
        <scheme val="minor"/>
      </rPr>
      <t xml:space="preserve"> !</t>
    </r>
  </si>
  <si>
    <t>Cena celkem v Kč bez DPH *****</t>
  </si>
  <si>
    <r>
      <t xml:space="preserve">***** Zadavatel upozorňuje, že v souladu s Výzvou je maximální cena za podporu </t>
    </r>
    <r>
      <rPr>
        <b/>
        <sz val="11"/>
        <color theme="1"/>
        <rFont val="Calibri"/>
        <family val="2"/>
        <charset val="238"/>
        <scheme val="minor"/>
      </rPr>
      <t>600.000,- Kč bez DPH</t>
    </r>
    <r>
      <rPr>
        <sz val="11"/>
        <color theme="1"/>
        <rFont val="Calibri"/>
        <family val="2"/>
        <charset val="238"/>
        <scheme val="minor"/>
      </rPr>
      <t xml:space="preserve"> !</t>
    </r>
  </si>
  <si>
    <r>
      <t xml:space="preserve">Podpora provozu
- HelpDesk v režimu 24x7
- řešení SLA incidentů </t>
    </r>
    <r>
      <rPr>
        <sz val="11"/>
        <rFont val="Calibri"/>
        <family val="2"/>
        <charset val="238"/>
        <scheme val="minor"/>
      </rPr>
      <t>v minimálním režimu 8x5</t>
    </r>
    <r>
      <rPr>
        <sz val="11"/>
        <color theme="1"/>
        <rFont val="Calibri"/>
        <family val="2"/>
        <charset val="238"/>
        <scheme val="minor"/>
      </rPr>
      <t xml:space="preserve">
- řešení požadavků typu výměna hardware, odstraňování produktových chyb, profylaxe </t>
    </r>
    <r>
      <rPr>
        <sz val="11"/>
        <color rgb="FF7030A0"/>
        <rFont val="Calibri"/>
        <family val="2"/>
        <charset val="238"/>
        <scheme val="minor"/>
      </rPr>
      <t xml:space="preserve">v </t>
    </r>
    <r>
      <rPr>
        <sz val="11"/>
        <rFont val="Calibri"/>
        <family val="2"/>
        <charset val="238"/>
        <scheme val="minor"/>
      </rPr>
      <t>minimálním režimu NBD 8x5</t>
    </r>
  </si>
  <si>
    <r>
      <t xml:space="preserve">Produktová podpora výrobce dodávaného řešení min. v režimu 8x5 NBD </t>
    </r>
    <r>
      <rPr>
        <sz val="11"/>
        <rFont val="Calibri"/>
        <family val="2"/>
        <charset val="238"/>
        <scheme val="minor"/>
      </rPr>
      <t>po dobu min. 36 měsíců</t>
    </r>
  </si>
  <si>
    <t>Položka bude smluvně řešena dílčí smlouvou č.1 na dobu 3 měsíců</t>
  </si>
  <si>
    <t>Položka bude smluvně řešena dílčí smlouvou č.2 na dobu 36 měsíců</t>
  </si>
  <si>
    <t>Položka bude smluvně řešena podle finančního rozsahu buď objednávkou anebo dílčí smlouvou</t>
  </si>
  <si>
    <t xml:space="preserve">Položka - Nabídková cena za implementaci dle kapitoly A.I.1.c zadávací dokumentace a podle přílohy č. 5 - Technická specifikace </t>
  </si>
  <si>
    <t xml:space="preserve">Položka - Nabídková cena za dodání systému MFA podle kapitoly A.I.1.b. a podle přílohy č. 5 - Technická specifikace </t>
  </si>
  <si>
    <t>Produktová podpora (Licenční maintenance) na dobu 36 měsíců
[V případě, že se jedná o licenci typu subscripce, tak dodavatel nacení pouze řádek 17]</t>
  </si>
  <si>
    <t>Programové rozšíření stávajícího webového samoobslužného systému ČRo (interní certifikační autorita ČRo) o vydávání konfiguračních profilů s certifikáty pro klientská zařízení Apple iOS</t>
  </si>
  <si>
    <t>Celková nabídková cena</t>
  </si>
  <si>
    <t>Cena celkem
 [Kč bez DPH]</t>
  </si>
  <si>
    <t xml:space="preserve">Cena celkem v Kč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</si>
</sst>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Up="1">
      <left/>
      <right/>
      <top/>
      <bottom/>
      <diagonal style="thin">
        <color auto="1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44" fontId="3" fillId="0" borderId="0" xfId="1" applyFont="1" applyBorder="1" applyAlignment="1">
      <alignment horizontal="right" vertical="center"/>
    </xf>
    <xf numFmtId="0" fontId="0" fillId="0" borderId="0" xfId="0" applyFont="1" applyBorder="1"/>
    <xf numFmtId="0" fontId="4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7" fontId="0" fillId="0" borderId="0" xfId="1" applyNumberFormat="1" applyFont="1"/>
    <xf numFmtId="0" fontId="2" fillId="0" borderId="0" xfId="0" applyFont="1" applyBorder="1" applyAlignment="1">
      <alignment horizontal="left" vertical="top"/>
    </xf>
    <xf numFmtId="164" fontId="0" fillId="2" borderId="0" xfId="0" applyNumberFormat="1" applyFill="1" applyBorder="1" applyAlignment="1">
      <alignment horizontal="right" vertical="center"/>
    </xf>
    <xf numFmtId="7" fontId="0" fillId="0" borderId="0" xfId="1" applyNumberFormat="1" applyFont="1" applyAlignment="1">
      <alignment vertical="center"/>
    </xf>
    <xf numFmtId="9" fontId="0" fillId="2" borderId="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164" fontId="0" fillId="2" borderId="0" xfId="0" applyNumberFormat="1" applyFill="1" applyBorder="1" applyAlignment="1">
      <alignment vertical="center"/>
    </xf>
    <xf numFmtId="7" fontId="1" fillId="0" borderId="0" xfId="0" applyNumberFormat="1" applyFont="1" applyAlignment="1">
      <alignment vertical="center"/>
    </xf>
    <xf numFmtId="7" fontId="0" fillId="0" borderId="0" xfId="0" applyNumberFormat="1"/>
    <xf numFmtId="0" fontId="2" fillId="0" borderId="0" xfId="0" applyFont="1"/>
    <xf numFmtId="164" fontId="0" fillId="0" borderId="0" xfId="0" applyNumberFormat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0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vertical="top" wrapText="1"/>
    </xf>
    <xf numFmtId="9" fontId="0" fillId="2" borderId="1" xfId="0" applyNumberFormat="1" applyFont="1" applyFill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/>
    <xf numFmtId="0" fontId="9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7" fontId="2" fillId="0" borderId="0" xfId="0" applyNumberFormat="1" applyFont="1"/>
  </cellXfs>
  <cellStyles count="2">
    <cellStyle name="Měna" xfId="1" builtinId="4"/>
    <cellStyle name="Normální" xfId="0" builtinId="0"/>
  </cellStyles>
  <dxfs count="55">
    <dxf>
      <numFmt numFmtId="164" formatCode="#,##0.00\ &quot;Kč&quot;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Kč&quot;"/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ck">
          <color theme="0"/>
        </bottom>
      </border>
    </dxf>
    <dxf>
      <fill>
        <patternFill patternType="none">
          <fgColor indexed="64"/>
          <bgColor auto="1"/>
        </patternFill>
      </fill>
    </dxf>
    <dxf>
      <numFmt numFmtId="164" formatCode="#,##0.00\ &quot;Kč&quot;"/>
      <alignment horizontal="general" vertical="top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#,##0.00\ &quot;Kč&quot;"/>
      <alignment horizontal="general" vertical="center" textRotation="0" wrapText="1" indent="0" justifyLastLine="0" shrinkToFit="0" readingOrder="0"/>
    </dxf>
    <dxf>
      <numFmt numFmtId="164" formatCode="#,##0.00\ &quot;Kč&quot;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#,##0.00\ &quot;Kč&quot;"/>
      <alignment vertical="center" textRotation="0" wrapText="0" indent="0" justifyLastLine="0" shrinkToFit="0" readingOrder="0"/>
    </dxf>
    <dxf>
      <numFmt numFmtId="164" formatCode="#,##0.00\ &quot;Kč&quot;"/>
      <fill>
        <patternFill patternType="solid">
          <fgColor indexed="64"/>
          <bgColor rgb="FFFFFF00"/>
        </patternFill>
      </fill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1" indent="0" justifyLastLine="0" shrinkToFit="0" readingOrder="0"/>
    </dxf>
    <dxf>
      <numFmt numFmtId="11" formatCode="#,##0.00\ &quot;Kč&quot;;\-#,##0.00\ &quot;Kč&quot;"/>
    </dxf>
    <dxf>
      <border diagonalUp="0" diagonalDown="0" outline="0">
        <left/>
        <right/>
        <top/>
        <bottom/>
      </border>
    </dxf>
    <dxf>
      <numFmt numFmtId="164" formatCode="#,##0.00\ &quot;Kč&quot;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1" formatCode="#,##0.00\ &quot;Kč&quot;;\-#,##0.00\ &quot;Kč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1" formatCode="#,##0.00\ &quot;Kč&quot;;\-#,##0.00\ &quot;Kč&quot;"/>
      <alignment horizontal="general" vertical="center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numFmt numFmtId="164" formatCode="#,##0.00\ &quot;Kč&quot;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1" formatCode="#,##0.00\ &quot;Kč&quot;;\-#,##0.00\ &quot;Kč&quot;"/>
      <alignment horizontal="general" vertical="center" textRotation="0" wrapText="0" indent="0" justifyLastLine="0" shrinkToFit="0" readingOrder="0"/>
    </dxf>
    <dxf>
      <numFmt numFmtId="11" formatCode="#,##0.00\ &quot;Kč&quot;;\-#,##0.00\ &quot;Kč&quot;"/>
    </dxf>
    <dxf>
      <border diagonalUp="0" diagonalDown="0" outline="0">
        <left/>
        <right/>
        <top/>
        <bottom/>
      </border>
    </dxf>
    <dxf>
      <numFmt numFmtId="164" formatCode="#,##0.00\ &quot;Kč&quot;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ulka6" displayName="Tabulka6" ref="A5:E9" totalsRowCount="1" headerRowDxfId="54">
  <tableColumns count="5">
    <tableColumn id="1" name="Položka - Nabídková cena za dodání hardware systému ADC (Application Delivery Controller) podle kapitoly A.I.1.a a podle přílohy č. 5 - Technická specifikace" totalsRowLabel="Cena celkem v Kč bez DPH *" dataDxfId="53" totalsRowDxfId="52"/>
    <tableColumn id="5" name="Dodavatel zde uvede dodávaný produktový název" dataDxfId="51" totalsRowDxfId="50"/>
    <tableColumn id="2" name="Počet" dataDxfId="49" totalsRowDxfId="48"/>
    <tableColumn id="3" name="Cena za položku_x000a_[Kč bez DPH]" dataDxfId="47" totalsRowDxfId="46"/>
    <tableColumn id="4" name="Cena celkem_x000a_[Kč  bez DPH]" totalsRowFunction="sum" dataDxfId="45" totalsRowDxfId="44" dataCellStyle="Měna">
      <calculatedColumnFormula>D6*Tabulka6[[#This Row],[Počet]]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9" name="Tabulka9" displayName="Tabulka9" ref="A16:E19" totalsRowCount="1">
  <tableColumns count="5">
    <tableColumn id="1" name="Položka - Nabídková cena za dodání systému MFA podle kapitoly A.I.1.b. a podle přílohy č. 5 - Technická specifikace " totalsRowLabel="Cena celkem v Kč bez DPH **" dataDxfId="43" totalsRowDxfId="42"/>
    <tableColumn id="5" name="Dodavatel zde uvede dodávaný produktový název" dataDxfId="41" totalsRowDxfId="40"/>
    <tableColumn id="2" name="Počet_x000a_[kusů / počet]" dataDxfId="39" totalsRowDxfId="38"/>
    <tableColumn id="3" name="Cena za položku_x000a_[Kč bez DPH]" dataDxfId="37" totalsRowDxfId="36"/>
    <tableColumn id="4" name="Cena celkem_x000a_[Kč  bez DPH]" totalsRowFunction="sum" dataDxfId="35" totalsRowDxfId="34" dataCellStyle="Měna">
      <calculatedColumnFormula>C17*D17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0" name="Tabulka10" displayName="Tabulka10" ref="A26:C30" totalsRowCount="1" headerRowDxfId="33">
  <tableColumns count="3">
    <tableColumn id="1" name="Položka - Nabídková cena za implementaci dle kapitoly A.I.1.c zadávací dokumentace a podle přílohy č. 5 - Technická specifikace " totalsRowLabel="Cena celkem v Kč bez DPH ***" dataDxfId="32" totalsRowDxfId="31"/>
    <tableColumn id="3" name="Cena za implementaci_x000a_[Kč bez DPH]" dataDxfId="30" totalsRowDxfId="29"/>
    <tableColumn id="4" name="Cena celkem _x000a_[Kč bez DPH]" totalsRowFunction="sum" totalsRowDxfId="28">
      <calculatedColumnFormula>#REF!*B27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1" name="Tabulka11" displayName="Tabulka11" ref="A38:D40" totalsRowCount="1" headerRowDxfId="27" dataDxfId="26">
  <tableColumns count="4">
    <tableColumn id="1" name="Položka - Nabídková cena za služby systémové podpory podle kapitoly 7 přílohy č. 5 - Technická specifikace" totalsRowLabel="Cena celkem v Kč bez DPH ****" dataDxfId="25" totalsRowDxfId="3"/>
    <tableColumn id="2" name="Počet měsíců" dataDxfId="24" totalsRowDxfId="2"/>
    <tableColumn id="3" name="Cena za měsíc_x000a_[Kč bez DPH]" dataDxfId="23" totalsRowDxfId="1"/>
    <tableColumn id="4" name="Cena celkem_x000a_[Kč  bez DPH]" totalsRowFunction="sum" dataDxfId="22" totalsRowDxfId="0">
      <calculatedColumnFormula>B39*C39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2" name="Tabulka12" displayName="Tabulka12" ref="A47:F49" totalsRowCount="1" headerRowDxfId="21" dataDxfId="20">
  <tableColumns count="6">
    <tableColumn id="1" name="Položka - Nabídková cena za člověkoden [MD] služeb rozvoje podle kapitoly 8 přílohy č. 5 - Technická specifikace" totalsRowLabel="Cena celkem v Kč bez DPH *****" dataDxfId="19" totalsRowDxfId="9"/>
    <tableColumn id="2" name="Odhadovaná roční pracnost_x000a_[MD]" dataDxfId="18" totalsRowDxfId="8"/>
    <tableColumn id="3" name="Cena za MD_x000a_[Kč  bez DPH]" dataDxfId="17" totalsRowDxfId="7"/>
    <tableColumn id="4" name="Cena celkem za rok_x000a_[Kč  bez DPH]" dataDxfId="16" totalsRowDxfId="6">
      <calculatedColumnFormula>B48*C48</calculatedColumnFormula>
    </tableColumn>
    <tableColumn id="5" name="Počet období" dataDxfId="15" totalsRowDxfId="5"/>
    <tableColumn id="6" name="Cena celkem za 3 roky_x000a_[Kč  bez DPH]" totalsRowFunction="sum" dataDxfId="14" totalsRowDxfId="4">
      <calculatedColumnFormula>D48*E48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" name="Tabulka2" displayName="Tabulka2" ref="A56:B57" totalsRowShown="0" headerRowDxfId="13" headerRowBorderDxfId="12">
  <tableColumns count="2">
    <tableColumn id="1" name="Celková nabídková cena" dataDxfId="11"/>
    <tableColumn id="2" name="Cena celkem_x000a_ [Kč bez DPH]" dataDxfId="10">
      <calculatedColumnFormula>E9+E19+C30+D40+F49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Normal="100" workbookViewId="0">
      <selection activeCell="C39" sqref="C39"/>
    </sheetView>
  </sheetViews>
  <sheetFormatPr defaultRowHeight="15" x14ac:dyDescent="0.25"/>
  <cols>
    <col min="1" max="1" width="86.5703125" customWidth="1"/>
    <col min="2" max="2" width="29.140625" bestFit="1" customWidth="1"/>
    <col min="3" max="5" width="17.7109375" customWidth="1"/>
    <col min="6" max="6" width="20.5703125" style="38" bestFit="1" customWidth="1"/>
    <col min="7" max="7" width="9.140625" customWidth="1"/>
  </cols>
  <sheetData>
    <row r="1" spans="1:7" ht="21" x14ac:dyDescent="0.25">
      <c r="A1" s="4" t="s">
        <v>4</v>
      </c>
      <c r="B1" s="1"/>
      <c r="C1" s="1"/>
    </row>
    <row r="2" spans="1:7" x14ac:dyDescent="0.25">
      <c r="A2" s="14"/>
      <c r="B2" s="1"/>
      <c r="C2" s="1"/>
      <c r="F2" s="35"/>
    </row>
    <row r="3" spans="1:7" x14ac:dyDescent="0.25">
      <c r="A3" s="9" t="s">
        <v>23</v>
      </c>
      <c r="B3" s="1"/>
      <c r="C3" s="1"/>
    </row>
    <row r="4" spans="1:7" ht="15.75" x14ac:dyDescent="0.25">
      <c r="A4" s="45" t="s">
        <v>41</v>
      </c>
      <c r="B4" s="1"/>
      <c r="C4" s="1"/>
    </row>
    <row r="5" spans="1:7" ht="30" x14ac:dyDescent="0.25">
      <c r="A5" s="21" t="s">
        <v>32</v>
      </c>
      <c r="B5" s="31" t="s">
        <v>25</v>
      </c>
      <c r="C5" s="6" t="s">
        <v>7</v>
      </c>
      <c r="D5" s="6" t="s">
        <v>20</v>
      </c>
      <c r="E5" s="8" t="s">
        <v>9</v>
      </c>
    </row>
    <row r="6" spans="1:7" x14ac:dyDescent="0.25">
      <c r="A6" s="11" t="s">
        <v>27</v>
      </c>
      <c r="B6" s="32"/>
      <c r="C6" s="5">
        <v>2</v>
      </c>
      <c r="D6" s="15"/>
      <c r="E6" s="13">
        <f>D6*Tabulka6[[#This Row],[Počet]]</f>
        <v>0</v>
      </c>
      <c r="G6" s="28"/>
    </row>
    <row r="7" spans="1:7" x14ac:dyDescent="0.25">
      <c r="A7" s="11" t="s">
        <v>33</v>
      </c>
      <c r="B7" s="32"/>
      <c r="C7" s="47"/>
      <c r="D7" s="15"/>
      <c r="E7" s="13">
        <f>D7*Tabulka6[[#This Row],[Počet]]</f>
        <v>0</v>
      </c>
      <c r="F7" s="37"/>
      <c r="G7" s="28"/>
    </row>
    <row r="8" spans="1:7" ht="30" x14ac:dyDescent="0.25">
      <c r="A8" s="21" t="s">
        <v>40</v>
      </c>
      <c r="B8" s="32"/>
      <c r="C8" s="44">
        <v>1</v>
      </c>
      <c r="D8" s="15"/>
      <c r="E8" s="16">
        <f>D8*Tabulka6[[#This Row],[Počet]]</f>
        <v>0</v>
      </c>
      <c r="F8" s="37"/>
      <c r="G8" s="43"/>
    </row>
    <row r="9" spans="1:7" ht="18.75" x14ac:dyDescent="0.25">
      <c r="A9" s="11" t="s">
        <v>19</v>
      </c>
      <c r="B9" s="30"/>
      <c r="C9" s="1"/>
      <c r="D9" s="1"/>
      <c r="E9" s="23">
        <f>SUBTOTAL(109,Tabulka6[Cena celkem
'[Kč  bez DPH']])</f>
        <v>0</v>
      </c>
      <c r="F9" s="35"/>
    </row>
    <row r="10" spans="1:7" x14ac:dyDescent="0.25">
      <c r="A10" t="s">
        <v>0</v>
      </c>
      <c r="B10" s="1"/>
      <c r="C10" s="1"/>
      <c r="E10" s="17"/>
      <c r="F10" s="35"/>
    </row>
    <row r="11" spans="1:7" x14ac:dyDescent="0.25">
      <c r="A11" s="14" t="s">
        <v>1</v>
      </c>
      <c r="B11" s="1"/>
      <c r="C11" s="1"/>
      <c r="E11" s="18">
        <f>PRODUCT(E10,E9)</f>
        <v>0</v>
      </c>
    </row>
    <row r="12" spans="1:7" x14ac:dyDescent="0.25">
      <c r="A12" s="14" t="s">
        <v>2</v>
      </c>
      <c r="B12" s="1"/>
      <c r="C12" s="1"/>
      <c r="E12" s="19">
        <f>SUM(E9,E11)</f>
        <v>0</v>
      </c>
    </row>
    <row r="13" spans="1:7" x14ac:dyDescent="0.25">
      <c r="A13" t="s">
        <v>18</v>
      </c>
      <c r="B13" s="1"/>
      <c r="C13" s="1"/>
      <c r="D13" s="18"/>
    </row>
    <row r="14" spans="1:7" x14ac:dyDescent="0.25">
      <c r="B14" s="1"/>
      <c r="C14" s="1"/>
      <c r="D14" s="18"/>
    </row>
    <row r="15" spans="1:7" ht="15.75" x14ac:dyDescent="0.25">
      <c r="A15" s="45" t="s">
        <v>41</v>
      </c>
      <c r="B15" s="1"/>
      <c r="C15" s="1"/>
    </row>
    <row r="16" spans="1:7" ht="30" x14ac:dyDescent="0.25">
      <c r="A16" s="11" t="s">
        <v>45</v>
      </c>
      <c r="B16" s="31" t="s">
        <v>25</v>
      </c>
      <c r="C16" s="6" t="s">
        <v>10</v>
      </c>
      <c r="D16" s="6" t="s">
        <v>20</v>
      </c>
      <c r="E16" s="8" t="s">
        <v>9</v>
      </c>
    </row>
    <row r="17" spans="1:10" x14ac:dyDescent="0.25">
      <c r="A17" s="21" t="s">
        <v>31</v>
      </c>
      <c r="B17" s="34"/>
      <c r="C17" s="5">
        <v>2000</v>
      </c>
      <c r="D17" s="15"/>
      <c r="E17" s="16">
        <f>C17*D17</f>
        <v>0</v>
      </c>
      <c r="F17" s="37"/>
    </row>
    <row r="18" spans="1:10" ht="30" x14ac:dyDescent="0.25">
      <c r="A18" s="21" t="s">
        <v>46</v>
      </c>
      <c r="B18" s="21"/>
      <c r="C18" s="5">
        <v>1</v>
      </c>
      <c r="D18" s="15"/>
      <c r="E18" s="16">
        <f>C18*D18</f>
        <v>0</v>
      </c>
      <c r="F18" s="36"/>
      <c r="G18" s="28"/>
    </row>
    <row r="19" spans="1:10" x14ac:dyDescent="0.25">
      <c r="A19" s="33" t="s">
        <v>34</v>
      </c>
      <c r="B19" s="33"/>
      <c r="C19" s="1"/>
      <c r="D19" s="1"/>
      <c r="E19" s="24">
        <f>SUBTOTAL(109,Tabulka9[Cena celkem
'[Kč  bez DPH']])</f>
        <v>0</v>
      </c>
      <c r="F19" s="35"/>
    </row>
    <row r="20" spans="1:10" x14ac:dyDescent="0.25">
      <c r="A20" s="14" t="s">
        <v>0</v>
      </c>
      <c r="B20" s="1"/>
      <c r="C20" s="1"/>
      <c r="E20" s="17"/>
    </row>
    <row r="21" spans="1:10" x14ac:dyDescent="0.25">
      <c r="A21" s="14" t="s">
        <v>1</v>
      </c>
      <c r="B21" s="1"/>
      <c r="C21" s="1"/>
      <c r="E21" s="18">
        <f>PRODUCT(E20,E19)</f>
        <v>0</v>
      </c>
    </row>
    <row r="22" spans="1:10" x14ac:dyDescent="0.25">
      <c r="A22" s="14" t="s">
        <v>2</v>
      </c>
      <c r="B22" s="1"/>
      <c r="C22" s="1"/>
      <c r="E22" s="19">
        <f>SUM(E19,E21)</f>
        <v>0</v>
      </c>
    </row>
    <row r="23" spans="1:10" x14ac:dyDescent="0.25">
      <c r="A23" s="14" t="s">
        <v>26</v>
      </c>
      <c r="B23" s="1"/>
      <c r="C23" s="1"/>
    </row>
    <row r="24" spans="1:10" x14ac:dyDescent="0.25">
      <c r="A24" s="14"/>
      <c r="B24" s="1"/>
      <c r="C24" s="1"/>
    </row>
    <row r="25" spans="1:10" ht="15.75" x14ac:dyDescent="0.25">
      <c r="A25" s="45" t="s">
        <v>41</v>
      </c>
      <c r="B25" s="1"/>
      <c r="C25" s="1"/>
    </row>
    <row r="26" spans="1:10" ht="30" x14ac:dyDescent="0.25">
      <c r="A26" s="21" t="s">
        <v>44</v>
      </c>
      <c r="B26" s="6" t="s">
        <v>30</v>
      </c>
      <c r="C26" s="8" t="s">
        <v>8</v>
      </c>
      <c r="F26" s="35"/>
      <c r="J26" s="29"/>
    </row>
    <row r="27" spans="1:10" x14ac:dyDescent="0.25">
      <c r="A27" s="21" t="s">
        <v>28</v>
      </c>
      <c r="B27" s="15"/>
      <c r="C27" s="16">
        <f>B27</f>
        <v>0</v>
      </c>
      <c r="F27" s="37"/>
    </row>
    <row r="28" spans="1:10" x14ac:dyDescent="0.25">
      <c r="A28" s="21" t="s">
        <v>29</v>
      </c>
      <c r="B28" s="15"/>
      <c r="C28" s="16">
        <f>B28</f>
        <v>0</v>
      </c>
      <c r="F28" s="37"/>
    </row>
    <row r="29" spans="1:10" ht="30" x14ac:dyDescent="0.25">
      <c r="A29" s="21" t="s">
        <v>47</v>
      </c>
      <c r="B29" s="15"/>
      <c r="C29" s="16">
        <f>B29</f>
        <v>0</v>
      </c>
      <c r="F29" s="37"/>
    </row>
    <row r="30" spans="1:10" x14ac:dyDescent="0.25">
      <c r="A30" s="11" t="s">
        <v>5</v>
      </c>
      <c r="B30" s="1"/>
      <c r="C30" s="24">
        <f>SUBTOTAL(109,Tabulka10[Cena celkem 
'[Kč bez DPH']])</f>
        <v>0</v>
      </c>
    </row>
    <row r="31" spans="1:10" x14ac:dyDescent="0.25">
      <c r="A31" s="25" t="s">
        <v>0</v>
      </c>
      <c r="B31" s="1"/>
      <c r="C31" s="17"/>
    </row>
    <row r="32" spans="1:10" x14ac:dyDescent="0.25">
      <c r="A32" s="14" t="s">
        <v>3</v>
      </c>
      <c r="B32" s="1"/>
      <c r="C32" s="18">
        <f>PRODUCT(C31,C30)</f>
        <v>0</v>
      </c>
    </row>
    <row r="33" spans="1:6" x14ac:dyDescent="0.25">
      <c r="A33" s="14" t="s">
        <v>2</v>
      </c>
      <c r="B33" s="1"/>
      <c r="C33" s="19">
        <f>SUM(C30,C32)</f>
        <v>0</v>
      </c>
    </row>
    <row r="34" spans="1:6" x14ac:dyDescent="0.25">
      <c r="A34" s="3" t="s">
        <v>6</v>
      </c>
      <c r="B34" s="1"/>
      <c r="C34" s="1"/>
      <c r="D34" s="19"/>
    </row>
    <row r="35" spans="1:6" x14ac:dyDescent="0.25">
      <c r="A35" s="3"/>
      <c r="B35" s="1"/>
      <c r="C35" s="1"/>
      <c r="D35" s="19"/>
    </row>
    <row r="36" spans="1:6" x14ac:dyDescent="0.25">
      <c r="A36" s="3"/>
      <c r="B36" s="1"/>
      <c r="C36" s="1"/>
      <c r="D36" s="19"/>
    </row>
    <row r="37" spans="1:6" ht="15.75" x14ac:dyDescent="0.25">
      <c r="A37" s="45" t="s">
        <v>42</v>
      </c>
      <c r="B37" s="1"/>
      <c r="C37" s="1"/>
    </row>
    <row r="38" spans="1:6" ht="30" x14ac:dyDescent="0.25">
      <c r="A38" s="7" t="s">
        <v>11</v>
      </c>
      <c r="B38" s="6" t="s">
        <v>12</v>
      </c>
      <c r="C38" s="6" t="s">
        <v>21</v>
      </c>
      <c r="D38" s="8" t="s">
        <v>9</v>
      </c>
    </row>
    <row r="39" spans="1:6" ht="75" x14ac:dyDescent="0.25">
      <c r="A39" s="21" t="s">
        <v>39</v>
      </c>
      <c r="B39" s="5">
        <v>36</v>
      </c>
      <c r="C39" s="22"/>
      <c r="D39" s="18">
        <f>B39*C39</f>
        <v>0</v>
      </c>
      <c r="F39" s="35"/>
    </row>
    <row r="40" spans="1:6" x14ac:dyDescent="0.25">
      <c r="A40" s="14" t="s">
        <v>35</v>
      </c>
      <c r="B40" s="1"/>
      <c r="C40" s="1"/>
      <c r="D40" s="10">
        <f>SUBTOTAL(109,Tabulka11[Cena celkem
'[Kč  bez DPH']])</f>
        <v>0</v>
      </c>
    </row>
    <row r="41" spans="1:6" x14ac:dyDescent="0.25">
      <c r="A41" s="25" t="s">
        <v>0</v>
      </c>
      <c r="B41" s="1"/>
      <c r="C41" s="1"/>
      <c r="D41" s="17"/>
      <c r="F41" s="35"/>
    </row>
    <row r="42" spans="1:6" x14ac:dyDescent="0.25">
      <c r="A42" s="14" t="s">
        <v>3</v>
      </c>
      <c r="B42" s="1"/>
      <c r="C42" s="1"/>
      <c r="D42" s="18">
        <f>PRODUCT(D41,D40)</f>
        <v>0</v>
      </c>
    </row>
    <row r="43" spans="1:6" x14ac:dyDescent="0.25">
      <c r="A43" s="14" t="s">
        <v>2</v>
      </c>
      <c r="B43" s="1"/>
      <c r="C43" s="1"/>
      <c r="D43" s="19">
        <f>SUM(D40,D42)</f>
        <v>0</v>
      </c>
    </row>
    <row r="44" spans="1:6" x14ac:dyDescent="0.25">
      <c r="A44" s="3" t="s">
        <v>36</v>
      </c>
      <c r="B44" s="1"/>
      <c r="C44" s="1"/>
      <c r="D44" s="19"/>
    </row>
    <row r="45" spans="1:6" x14ac:dyDescent="0.25">
      <c r="A45" s="3"/>
      <c r="B45" s="1"/>
      <c r="C45" s="1"/>
      <c r="D45" s="19"/>
    </row>
    <row r="46" spans="1:6" ht="15.75" x14ac:dyDescent="0.25">
      <c r="A46" s="46" t="s">
        <v>43</v>
      </c>
      <c r="B46" s="1"/>
      <c r="C46" s="1"/>
    </row>
    <row r="47" spans="1:6" ht="45" x14ac:dyDescent="0.25">
      <c r="A47" s="12" t="s">
        <v>24</v>
      </c>
      <c r="B47" s="8" t="s">
        <v>17</v>
      </c>
      <c r="C47" s="8" t="s">
        <v>13</v>
      </c>
      <c r="D47" s="8" t="s">
        <v>15</v>
      </c>
      <c r="E47" s="8" t="s">
        <v>14</v>
      </c>
      <c r="F47" s="39" t="s">
        <v>22</v>
      </c>
    </row>
    <row r="48" spans="1:6" ht="25.5" customHeight="1" x14ac:dyDescent="0.25">
      <c r="A48" s="20" t="s">
        <v>16</v>
      </c>
      <c r="B48" s="8">
        <v>10</v>
      </c>
      <c r="C48" s="27"/>
      <c r="D48" s="26">
        <f>B48*C48</f>
        <v>0</v>
      </c>
      <c r="E48" s="8">
        <v>3</v>
      </c>
      <c r="F48" s="40">
        <f>D48*E48</f>
        <v>0</v>
      </c>
    </row>
    <row r="49" spans="1:8" x14ac:dyDescent="0.25">
      <c r="A49" s="12" t="s">
        <v>37</v>
      </c>
      <c r="B49" s="12"/>
      <c r="C49" s="12"/>
      <c r="D49" s="12"/>
      <c r="E49" s="12"/>
      <c r="F49" s="40">
        <f>SUBTOTAL(109,Tabulka12[Cena celkem za 3 roky
'[Kč  bez DPH']])</f>
        <v>0</v>
      </c>
    </row>
    <row r="50" spans="1:8" x14ac:dyDescent="0.25">
      <c r="A50" s="25" t="s">
        <v>0</v>
      </c>
      <c r="B50" s="1"/>
      <c r="C50" s="2"/>
      <c r="F50" s="41"/>
      <c r="H50" s="28"/>
    </row>
    <row r="51" spans="1:8" x14ac:dyDescent="0.25">
      <c r="A51" s="14" t="s">
        <v>3</v>
      </c>
      <c r="F51" s="40">
        <f>PRODUCT(F50,F49)</f>
        <v>0</v>
      </c>
    </row>
    <row r="52" spans="1:8" x14ac:dyDescent="0.25">
      <c r="A52" s="14" t="s">
        <v>2</v>
      </c>
      <c r="F52" s="42">
        <f>SUM(F49,F51)</f>
        <v>0</v>
      </c>
    </row>
    <row r="53" spans="1:8" x14ac:dyDescent="0.25">
      <c r="A53" s="3" t="s">
        <v>38</v>
      </c>
    </row>
    <row r="56" spans="1:8" ht="30" x14ac:dyDescent="0.25">
      <c r="A56" s="20" t="s">
        <v>48</v>
      </c>
      <c r="B56" s="8" t="s">
        <v>49</v>
      </c>
    </row>
    <row r="57" spans="1:8" x14ac:dyDescent="0.25">
      <c r="A57" s="48" t="s">
        <v>50</v>
      </c>
      <c r="B57" s="49">
        <f>E9+E19+C30+D40+F49</f>
        <v>0</v>
      </c>
    </row>
    <row r="58" spans="1:8" x14ac:dyDescent="0.25">
      <c r="A58" s="25" t="s">
        <v>0</v>
      </c>
      <c r="B58" s="17">
        <v>0</v>
      </c>
    </row>
    <row r="59" spans="1:8" x14ac:dyDescent="0.25">
      <c r="A59" s="14" t="s">
        <v>3</v>
      </c>
      <c r="B59" s="40">
        <f>PRODUCT(B58,B57)</f>
        <v>0</v>
      </c>
    </row>
    <row r="60" spans="1:8" x14ac:dyDescent="0.25">
      <c r="A60" s="14" t="s">
        <v>2</v>
      </c>
      <c r="B60" s="42">
        <f>SUM(B57,B59)</f>
        <v>0</v>
      </c>
    </row>
  </sheetData>
  <pageMargins left="0.31496062992125984" right="0.31496062992125984" top="0.39370078740157483" bottom="0.39370078740157483" header="0.31496062992125984" footer="0.31496062992125984"/>
  <pageSetup paperSize="9" scale="79" orientation="landscape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Tabulka pro výpočet ceny</dc:title>
  <dc:creator>Petr Vonka</dc:creator>
  <cp:lastModifiedBy>Petr Vonka</cp:lastModifiedBy>
  <cp:lastPrinted>2024-06-17T12:02:25Z</cp:lastPrinted>
  <dcterms:created xsi:type="dcterms:W3CDTF">2022-03-29T08:11:38Z</dcterms:created>
  <dcterms:modified xsi:type="dcterms:W3CDTF">2024-08-12T07:51:19Z</dcterms:modified>
</cp:coreProperties>
</file>