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40\ppskania\__Zakázky 2021\08_Multifuk dům Muglinov\##OPAKOVANÁ SOUTĚŽ\dotaz č.5\"/>
    </mc:Choice>
  </mc:AlternateContent>
  <xr:revisionPtr revIDLastSave="0" documentId="13_ncr:1_{C6222A14-DF02-4FD7-BFE7-316596646D61}" xr6:coauthVersionLast="47" xr6:coauthVersionMax="47" xr10:uidLastSave="{00000000-0000-0000-0000-000000000000}"/>
  <bookViews>
    <workbookView xWindow="31935" yWindow="735" windowWidth="23175" windowHeight="22665" activeTab="1" xr2:uid="{319A1D1F-EC9D-4105-B2BF-ACC2B6935A4F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" l="1"/>
  <c r="C47" i="3"/>
  <c r="B47" i="3"/>
  <c r="B28" i="3"/>
  <c r="C28" i="3" s="1"/>
  <c r="C16" i="3"/>
  <c r="C4" i="3"/>
  <c r="J698" i="2"/>
  <c r="I698" i="2"/>
  <c r="L696" i="2"/>
  <c r="I696" i="2"/>
  <c r="H696" i="2"/>
  <c r="F696" i="2"/>
  <c r="J696" i="2" s="1"/>
  <c r="L695" i="2"/>
  <c r="I695" i="2"/>
  <c r="H695" i="2"/>
  <c r="F695" i="2"/>
  <c r="J690" i="2"/>
  <c r="I690" i="2"/>
  <c r="L688" i="2"/>
  <c r="L689" i="2" s="1"/>
  <c r="D53" i="3" s="1"/>
  <c r="I688" i="2"/>
  <c r="H688" i="2"/>
  <c r="H689" i="2" s="1"/>
  <c r="C53" i="3" s="1"/>
  <c r="F688" i="2"/>
  <c r="F689" i="2" s="1"/>
  <c r="B53" i="3" s="1"/>
  <c r="J685" i="2"/>
  <c r="I685" i="2"/>
  <c r="L683" i="2"/>
  <c r="I683" i="2"/>
  <c r="H683" i="2"/>
  <c r="F683" i="2"/>
  <c r="J683" i="2" s="1"/>
  <c r="L682" i="2"/>
  <c r="I682" i="2"/>
  <c r="H682" i="2"/>
  <c r="F682" i="2"/>
  <c r="L681" i="2"/>
  <c r="I681" i="2"/>
  <c r="H681" i="2"/>
  <c r="J681" i="2" s="1"/>
  <c r="F681" i="2"/>
  <c r="L680" i="2"/>
  <c r="I680" i="2"/>
  <c r="H680" i="2"/>
  <c r="F680" i="2"/>
  <c r="L679" i="2"/>
  <c r="I679" i="2"/>
  <c r="H679" i="2"/>
  <c r="F679" i="2"/>
  <c r="J679" i="2" s="1"/>
  <c r="J676" i="2"/>
  <c r="I676" i="2"/>
  <c r="L674" i="2"/>
  <c r="I674" i="2"/>
  <c r="H674" i="2"/>
  <c r="F674" i="2"/>
  <c r="J674" i="2" s="1"/>
  <c r="L672" i="2"/>
  <c r="I672" i="2"/>
  <c r="H672" i="2"/>
  <c r="F672" i="2"/>
  <c r="J672" i="2" s="1"/>
  <c r="L671" i="2"/>
  <c r="I671" i="2"/>
  <c r="H671" i="2"/>
  <c r="F671" i="2"/>
  <c r="J671" i="2" s="1"/>
  <c r="L670" i="2"/>
  <c r="L675" i="2" s="1"/>
  <c r="D51" i="3" s="1"/>
  <c r="I670" i="2"/>
  <c r="H670" i="2"/>
  <c r="F670" i="2"/>
  <c r="J667" i="2"/>
  <c r="I667" i="2"/>
  <c r="L665" i="2"/>
  <c r="I665" i="2"/>
  <c r="H665" i="2"/>
  <c r="F665" i="2"/>
  <c r="J665" i="2" s="1"/>
  <c r="L663" i="2"/>
  <c r="J663" i="2"/>
  <c r="I663" i="2"/>
  <c r="H663" i="2"/>
  <c r="F663" i="2"/>
  <c r="L661" i="2"/>
  <c r="I661" i="2"/>
  <c r="H661" i="2"/>
  <c r="F661" i="2"/>
  <c r="L659" i="2"/>
  <c r="I659" i="2"/>
  <c r="H659" i="2"/>
  <c r="F659" i="2"/>
  <c r="L657" i="2"/>
  <c r="I657" i="2"/>
  <c r="H657" i="2"/>
  <c r="F657" i="2"/>
  <c r="J657" i="2" s="1"/>
  <c r="L656" i="2"/>
  <c r="I656" i="2"/>
  <c r="H656" i="2"/>
  <c r="F656" i="2"/>
  <c r="L654" i="2"/>
  <c r="I654" i="2"/>
  <c r="H654" i="2"/>
  <c r="J654" i="2" s="1"/>
  <c r="F654" i="2"/>
  <c r="L653" i="2"/>
  <c r="I653" i="2"/>
  <c r="H653" i="2"/>
  <c r="F653" i="2"/>
  <c r="J653" i="2" s="1"/>
  <c r="L652" i="2"/>
  <c r="I652" i="2"/>
  <c r="H652" i="2"/>
  <c r="J652" i="2" s="1"/>
  <c r="F652" i="2"/>
  <c r="L649" i="2"/>
  <c r="I649" i="2"/>
  <c r="H649" i="2"/>
  <c r="F649" i="2"/>
  <c r="L648" i="2"/>
  <c r="I648" i="2"/>
  <c r="H648" i="2"/>
  <c r="F648" i="2"/>
  <c r="J648" i="2" s="1"/>
  <c r="L646" i="2"/>
  <c r="I646" i="2"/>
  <c r="H646" i="2"/>
  <c r="F646" i="2"/>
  <c r="L645" i="2"/>
  <c r="I645" i="2"/>
  <c r="H645" i="2"/>
  <c r="F645" i="2"/>
  <c r="L644" i="2"/>
  <c r="I644" i="2"/>
  <c r="H644" i="2"/>
  <c r="F644" i="2"/>
  <c r="J644" i="2" s="1"/>
  <c r="L641" i="2"/>
  <c r="I641" i="2"/>
  <c r="H641" i="2"/>
  <c r="F641" i="2"/>
  <c r="J641" i="2" s="1"/>
  <c r="L640" i="2"/>
  <c r="I640" i="2"/>
  <c r="H640" i="2"/>
  <c r="F640" i="2"/>
  <c r="L638" i="2"/>
  <c r="I638" i="2"/>
  <c r="H638" i="2"/>
  <c r="F638" i="2"/>
  <c r="J638" i="2" s="1"/>
  <c r="L637" i="2"/>
  <c r="I637" i="2"/>
  <c r="H637" i="2"/>
  <c r="F637" i="2"/>
  <c r="J637" i="2" s="1"/>
  <c r="L636" i="2"/>
  <c r="I636" i="2"/>
  <c r="H636" i="2"/>
  <c r="F636" i="2"/>
  <c r="J636" i="2" s="1"/>
  <c r="L633" i="2"/>
  <c r="I633" i="2"/>
  <c r="H633" i="2"/>
  <c r="F633" i="2"/>
  <c r="J633" i="2" s="1"/>
  <c r="L632" i="2"/>
  <c r="I632" i="2"/>
  <c r="H632" i="2"/>
  <c r="F632" i="2"/>
  <c r="L630" i="2"/>
  <c r="I630" i="2"/>
  <c r="H630" i="2"/>
  <c r="F630" i="2"/>
  <c r="L629" i="2"/>
  <c r="I629" i="2"/>
  <c r="H629" i="2"/>
  <c r="F629" i="2"/>
  <c r="J629" i="2" s="1"/>
  <c r="L628" i="2"/>
  <c r="I628" i="2"/>
  <c r="H628" i="2"/>
  <c r="F628" i="2"/>
  <c r="J628" i="2" s="1"/>
  <c r="J624" i="2"/>
  <c r="I624" i="2"/>
  <c r="L622" i="2"/>
  <c r="I622" i="2"/>
  <c r="H622" i="2"/>
  <c r="F622" i="2"/>
  <c r="L620" i="2"/>
  <c r="I620" i="2"/>
  <c r="H620" i="2"/>
  <c r="F620" i="2"/>
  <c r="L618" i="2"/>
  <c r="I618" i="2"/>
  <c r="H618" i="2"/>
  <c r="F618" i="2"/>
  <c r="L617" i="2"/>
  <c r="I617" i="2"/>
  <c r="H617" i="2"/>
  <c r="F617" i="2"/>
  <c r="L616" i="2"/>
  <c r="I616" i="2"/>
  <c r="H616" i="2"/>
  <c r="F616" i="2"/>
  <c r="L614" i="2"/>
  <c r="I614" i="2"/>
  <c r="H614" i="2"/>
  <c r="F614" i="2"/>
  <c r="J614" i="2" s="1"/>
  <c r="L612" i="2"/>
  <c r="I612" i="2"/>
  <c r="H612" i="2"/>
  <c r="F612" i="2"/>
  <c r="L610" i="2"/>
  <c r="I610" i="2"/>
  <c r="H610" i="2"/>
  <c r="F610" i="2"/>
  <c r="L609" i="2"/>
  <c r="I609" i="2"/>
  <c r="H609" i="2"/>
  <c r="F609" i="2"/>
  <c r="L608" i="2"/>
  <c r="I608" i="2"/>
  <c r="H608" i="2"/>
  <c r="F608" i="2"/>
  <c r="L606" i="2"/>
  <c r="I606" i="2"/>
  <c r="H606" i="2"/>
  <c r="F606" i="2"/>
  <c r="L605" i="2"/>
  <c r="I605" i="2"/>
  <c r="H605" i="2"/>
  <c r="F605" i="2"/>
  <c r="J605" i="2" s="1"/>
  <c r="L604" i="2"/>
  <c r="J604" i="2"/>
  <c r="I604" i="2"/>
  <c r="H604" i="2"/>
  <c r="F604" i="2"/>
  <c r="L602" i="2"/>
  <c r="I602" i="2"/>
  <c r="H602" i="2"/>
  <c r="F602" i="2"/>
  <c r="L601" i="2"/>
  <c r="I601" i="2"/>
  <c r="H601" i="2"/>
  <c r="J601" i="2" s="1"/>
  <c r="F601" i="2"/>
  <c r="L600" i="2"/>
  <c r="I600" i="2"/>
  <c r="H600" i="2"/>
  <c r="F600" i="2"/>
  <c r="J600" i="2" s="1"/>
  <c r="L598" i="2"/>
  <c r="I598" i="2"/>
  <c r="H598" i="2"/>
  <c r="F598" i="2"/>
  <c r="L597" i="2"/>
  <c r="I597" i="2"/>
  <c r="H597" i="2"/>
  <c r="F597" i="2"/>
  <c r="L596" i="2"/>
  <c r="I596" i="2"/>
  <c r="H596" i="2"/>
  <c r="F596" i="2"/>
  <c r="J596" i="2" s="1"/>
  <c r="L594" i="2"/>
  <c r="I594" i="2"/>
  <c r="H594" i="2"/>
  <c r="F594" i="2"/>
  <c r="J594" i="2" s="1"/>
  <c r="L593" i="2"/>
  <c r="I593" i="2"/>
  <c r="H593" i="2"/>
  <c r="F593" i="2"/>
  <c r="J593" i="2" s="1"/>
  <c r="L592" i="2"/>
  <c r="I592" i="2"/>
  <c r="H592" i="2"/>
  <c r="F592" i="2"/>
  <c r="J592" i="2" s="1"/>
  <c r="L591" i="2"/>
  <c r="I591" i="2"/>
  <c r="H591" i="2"/>
  <c r="F591" i="2"/>
  <c r="J591" i="2" s="1"/>
  <c r="L589" i="2"/>
  <c r="I589" i="2"/>
  <c r="H589" i="2"/>
  <c r="F589" i="2"/>
  <c r="J589" i="2" s="1"/>
  <c r="L588" i="2"/>
  <c r="I588" i="2"/>
  <c r="H588" i="2"/>
  <c r="F588" i="2"/>
  <c r="L587" i="2"/>
  <c r="I587" i="2"/>
  <c r="H587" i="2"/>
  <c r="F587" i="2"/>
  <c r="J587" i="2" s="1"/>
  <c r="L586" i="2"/>
  <c r="I586" i="2"/>
  <c r="H586" i="2"/>
  <c r="F586" i="2"/>
  <c r="L585" i="2"/>
  <c r="I585" i="2"/>
  <c r="H585" i="2"/>
  <c r="F585" i="2"/>
  <c r="L584" i="2"/>
  <c r="I584" i="2"/>
  <c r="H584" i="2"/>
  <c r="F584" i="2"/>
  <c r="J584" i="2" s="1"/>
  <c r="L583" i="2"/>
  <c r="J583" i="2"/>
  <c r="I583" i="2"/>
  <c r="H583" i="2"/>
  <c r="F583" i="2"/>
  <c r="L582" i="2"/>
  <c r="I582" i="2"/>
  <c r="H582" i="2"/>
  <c r="F582" i="2"/>
  <c r="J582" i="2" s="1"/>
  <c r="L581" i="2"/>
  <c r="I581" i="2"/>
  <c r="H581" i="2"/>
  <c r="F581" i="2"/>
  <c r="L580" i="2"/>
  <c r="I580" i="2"/>
  <c r="H580" i="2"/>
  <c r="F580" i="2"/>
  <c r="J580" i="2" s="1"/>
  <c r="L579" i="2"/>
  <c r="I579" i="2"/>
  <c r="H579" i="2"/>
  <c r="F579" i="2"/>
  <c r="J579" i="2" s="1"/>
  <c r="J576" i="2"/>
  <c r="I576" i="2"/>
  <c r="L574" i="2"/>
  <c r="I574" i="2"/>
  <c r="H574" i="2"/>
  <c r="F574" i="2"/>
  <c r="L572" i="2"/>
  <c r="J572" i="2"/>
  <c r="I572" i="2"/>
  <c r="H572" i="2"/>
  <c r="F572" i="2"/>
  <c r="L570" i="2"/>
  <c r="I570" i="2"/>
  <c r="H570" i="2"/>
  <c r="F570" i="2"/>
  <c r="L568" i="2"/>
  <c r="J568" i="2"/>
  <c r="I568" i="2"/>
  <c r="H568" i="2"/>
  <c r="F568" i="2"/>
  <c r="L566" i="2"/>
  <c r="I566" i="2"/>
  <c r="H566" i="2"/>
  <c r="F566" i="2"/>
  <c r="J566" i="2" s="1"/>
  <c r="L564" i="2"/>
  <c r="I564" i="2"/>
  <c r="H564" i="2"/>
  <c r="F564" i="2"/>
  <c r="L561" i="2"/>
  <c r="I561" i="2"/>
  <c r="H561" i="2"/>
  <c r="F561" i="2"/>
  <c r="J561" i="2" s="1"/>
  <c r="L558" i="2"/>
  <c r="I558" i="2"/>
  <c r="H558" i="2"/>
  <c r="F558" i="2"/>
  <c r="J554" i="2"/>
  <c r="I554" i="2"/>
  <c r="J551" i="2"/>
  <c r="I551" i="2"/>
  <c r="L549" i="2"/>
  <c r="I549" i="2"/>
  <c r="H549" i="2"/>
  <c r="F549" i="2"/>
  <c r="J549" i="2" s="1"/>
  <c r="L547" i="2"/>
  <c r="I547" i="2"/>
  <c r="H547" i="2"/>
  <c r="F547" i="2"/>
  <c r="J547" i="2" s="1"/>
  <c r="L545" i="2"/>
  <c r="I545" i="2"/>
  <c r="H545" i="2"/>
  <c r="J545" i="2" s="1"/>
  <c r="F545" i="2"/>
  <c r="L543" i="2"/>
  <c r="I543" i="2"/>
  <c r="H543" i="2"/>
  <c r="J543" i="2" s="1"/>
  <c r="F543" i="2"/>
  <c r="L540" i="2"/>
  <c r="I540" i="2"/>
  <c r="H540" i="2"/>
  <c r="F540" i="2"/>
  <c r="L539" i="2"/>
  <c r="I539" i="2"/>
  <c r="H539" i="2"/>
  <c r="F539" i="2"/>
  <c r="J539" i="2" s="1"/>
  <c r="L538" i="2"/>
  <c r="I538" i="2"/>
  <c r="H538" i="2"/>
  <c r="F538" i="2"/>
  <c r="L536" i="2"/>
  <c r="I536" i="2"/>
  <c r="H536" i="2"/>
  <c r="F536" i="2"/>
  <c r="L535" i="2"/>
  <c r="I535" i="2"/>
  <c r="H535" i="2"/>
  <c r="F535" i="2"/>
  <c r="J535" i="2" s="1"/>
  <c r="L534" i="2"/>
  <c r="I534" i="2"/>
  <c r="H534" i="2"/>
  <c r="F534" i="2"/>
  <c r="L532" i="2"/>
  <c r="I532" i="2"/>
  <c r="H532" i="2"/>
  <c r="F532" i="2"/>
  <c r="J529" i="2"/>
  <c r="I529" i="2"/>
  <c r="L527" i="2"/>
  <c r="I527" i="2"/>
  <c r="H527" i="2"/>
  <c r="F527" i="2"/>
  <c r="J527" i="2" s="1"/>
  <c r="L525" i="2"/>
  <c r="I525" i="2"/>
  <c r="H525" i="2"/>
  <c r="F525" i="2"/>
  <c r="L523" i="2"/>
  <c r="I523" i="2"/>
  <c r="H523" i="2"/>
  <c r="F523" i="2"/>
  <c r="J523" i="2" s="1"/>
  <c r="L522" i="2"/>
  <c r="I522" i="2"/>
  <c r="H522" i="2"/>
  <c r="F522" i="2"/>
  <c r="J522" i="2" s="1"/>
  <c r="L521" i="2"/>
  <c r="I521" i="2"/>
  <c r="H521" i="2"/>
  <c r="F521" i="2"/>
  <c r="J521" i="2" s="1"/>
  <c r="L520" i="2"/>
  <c r="I520" i="2"/>
  <c r="H520" i="2"/>
  <c r="F520" i="2"/>
  <c r="L519" i="2"/>
  <c r="I519" i="2"/>
  <c r="H519" i="2"/>
  <c r="F519" i="2"/>
  <c r="L518" i="2"/>
  <c r="I518" i="2"/>
  <c r="H518" i="2"/>
  <c r="F518" i="2"/>
  <c r="J518" i="2" s="1"/>
  <c r="L517" i="2"/>
  <c r="I517" i="2"/>
  <c r="H517" i="2"/>
  <c r="F517" i="2"/>
  <c r="L516" i="2"/>
  <c r="I516" i="2"/>
  <c r="H516" i="2"/>
  <c r="F516" i="2"/>
  <c r="L515" i="2"/>
  <c r="I515" i="2"/>
  <c r="H515" i="2"/>
  <c r="F515" i="2"/>
  <c r="L514" i="2"/>
  <c r="I514" i="2"/>
  <c r="H514" i="2"/>
  <c r="F514" i="2"/>
  <c r="L513" i="2"/>
  <c r="I513" i="2"/>
  <c r="H513" i="2"/>
  <c r="F513" i="2"/>
  <c r="J513" i="2" s="1"/>
  <c r="L511" i="2"/>
  <c r="I511" i="2"/>
  <c r="H511" i="2"/>
  <c r="F511" i="2"/>
  <c r="L507" i="2"/>
  <c r="I507" i="2"/>
  <c r="H507" i="2"/>
  <c r="F507" i="2"/>
  <c r="L505" i="2"/>
  <c r="I505" i="2"/>
  <c r="H505" i="2"/>
  <c r="F505" i="2"/>
  <c r="L503" i="2"/>
  <c r="I503" i="2"/>
  <c r="H503" i="2"/>
  <c r="F503" i="2"/>
  <c r="J503" i="2" s="1"/>
  <c r="L502" i="2"/>
  <c r="I502" i="2"/>
  <c r="H502" i="2"/>
  <c r="F502" i="2"/>
  <c r="L501" i="2"/>
  <c r="I501" i="2"/>
  <c r="H501" i="2"/>
  <c r="F501" i="2"/>
  <c r="L500" i="2"/>
  <c r="I500" i="2"/>
  <c r="H500" i="2"/>
  <c r="F500" i="2"/>
  <c r="J500" i="2" s="1"/>
  <c r="L499" i="2"/>
  <c r="I499" i="2"/>
  <c r="H499" i="2"/>
  <c r="F499" i="2"/>
  <c r="J499" i="2" s="1"/>
  <c r="L498" i="2"/>
  <c r="I498" i="2"/>
  <c r="H498" i="2"/>
  <c r="F498" i="2"/>
  <c r="L497" i="2"/>
  <c r="I497" i="2"/>
  <c r="H497" i="2"/>
  <c r="F497" i="2"/>
  <c r="L496" i="2"/>
  <c r="I496" i="2"/>
  <c r="H496" i="2"/>
  <c r="F496" i="2"/>
  <c r="L495" i="2"/>
  <c r="I495" i="2"/>
  <c r="H495" i="2"/>
  <c r="F495" i="2"/>
  <c r="L494" i="2"/>
  <c r="I494" i="2"/>
  <c r="H494" i="2"/>
  <c r="F494" i="2"/>
  <c r="L493" i="2"/>
  <c r="I493" i="2"/>
  <c r="H493" i="2"/>
  <c r="F493" i="2"/>
  <c r="J493" i="2" s="1"/>
  <c r="L491" i="2"/>
  <c r="J491" i="2"/>
  <c r="I491" i="2"/>
  <c r="H491" i="2"/>
  <c r="F491" i="2"/>
  <c r="L487" i="2"/>
  <c r="I487" i="2"/>
  <c r="H487" i="2"/>
  <c r="F487" i="2"/>
  <c r="L485" i="2"/>
  <c r="I485" i="2"/>
  <c r="H485" i="2"/>
  <c r="F485" i="2"/>
  <c r="L483" i="2"/>
  <c r="I483" i="2"/>
  <c r="H483" i="2"/>
  <c r="F483" i="2"/>
  <c r="J483" i="2" s="1"/>
  <c r="L482" i="2"/>
  <c r="I482" i="2"/>
  <c r="H482" i="2"/>
  <c r="F482" i="2"/>
  <c r="L481" i="2"/>
  <c r="I481" i="2"/>
  <c r="H481" i="2"/>
  <c r="F481" i="2"/>
  <c r="L480" i="2"/>
  <c r="I480" i="2"/>
  <c r="H480" i="2"/>
  <c r="F480" i="2"/>
  <c r="L479" i="2"/>
  <c r="I479" i="2"/>
  <c r="H479" i="2"/>
  <c r="F479" i="2"/>
  <c r="L478" i="2"/>
  <c r="I478" i="2"/>
  <c r="H478" i="2"/>
  <c r="F478" i="2"/>
  <c r="L477" i="2"/>
  <c r="I477" i="2"/>
  <c r="H477" i="2"/>
  <c r="F477" i="2"/>
  <c r="J477" i="2" s="1"/>
  <c r="L476" i="2"/>
  <c r="I476" i="2"/>
  <c r="H476" i="2"/>
  <c r="F476" i="2"/>
  <c r="L475" i="2"/>
  <c r="I475" i="2"/>
  <c r="H475" i="2"/>
  <c r="J475" i="2" s="1"/>
  <c r="F475" i="2"/>
  <c r="L474" i="2"/>
  <c r="J474" i="2"/>
  <c r="I474" i="2"/>
  <c r="H474" i="2"/>
  <c r="F474" i="2"/>
  <c r="L473" i="2"/>
  <c r="I473" i="2"/>
  <c r="H473" i="2"/>
  <c r="F473" i="2"/>
  <c r="J473" i="2" s="1"/>
  <c r="L471" i="2"/>
  <c r="I471" i="2"/>
  <c r="H471" i="2"/>
  <c r="F471" i="2"/>
  <c r="J471" i="2" s="1"/>
  <c r="L467" i="2"/>
  <c r="I467" i="2"/>
  <c r="H467" i="2"/>
  <c r="F467" i="2"/>
  <c r="J467" i="2" s="1"/>
  <c r="L465" i="2"/>
  <c r="I465" i="2"/>
  <c r="H465" i="2"/>
  <c r="F465" i="2"/>
  <c r="J465" i="2" s="1"/>
  <c r="L463" i="2"/>
  <c r="J463" i="2"/>
  <c r="I463" i="2"/>
  <c r="H463" i="2"/>
  <c r="F463" i="2"/>
  <c r="L462" i="2"/>
  <c r="I462" i="2"/>
  <c r="H462" i="2"/>
  <c r="F462" i="2"/>
  <c r="L461" i="2"/>
  <c r="I461" i="2"/>
  <c r="H461" i="2"/>
  <c r="F461" i="2"/>
  <c r="L460" i="2"/>
  <c r="I460" i="2"/>
  <c r="H460" i="2"/>
  <c r="F460" i="2"/>
  <c r="J460" i="2" s="1"/>
  <c r="L459" i="2"/>
  <c r="I459" i="2"/>
  <c r="H459" i="2"/>
  <c r="F459" i="2"/>
  <c r="L458" i="2"/>
  <c r="I458" i="2"/>
  <c r="H458" i="2"/>
  <c r="F458" i="2"/>
  <c r="L457" i="2"/>
  <c r="I457" i="2"/>
  <c r="H457" i="2"/>
  <c r="F457" i="2"/>
  <c r="L456" i="2"/>
  <c r="I456" i="2"/>
  <c r="H456" i="2"/>
  <c r="F456" i="2"/>
  <c r="J456" i="2" s="1"/>
  <c r="L455" i="2"/>
  <c r="I455" i="2"/>
  <c r="H455" i="2"/>
  <c r="F455" i="2"/>
  <c r="L454" i="2"/>
  <c r="I454" i="2"/>
  <c r="H454" i="2"/>
  <c r="F454" i="2"/>
  <c r="J454" i="2" s="1"/>
  <c r="L453" i="2"/>
  <c r="I453" i="2"/>
  <c r="H453" i="2"/>
  <c r="F453" i="2"/>
  <c r="J453" i="2" s="1"/>
  <c r="L451" i="2"/>
  <c r="I451" i="2"/>
  <c r="H451" i="2"/>
  <c r="F451" i="2"/>
  <c r="J446" i="2"/>
  <c r="I446" i="2"/>
  <c r="L444" i="2"/>
  <c r="I444" i="2"/>
  <c r="H444" i="2"/>
  <c r="F444" i="2"/>
  <c r="J444" i="2" s="1"/>
  <c r="L442" i="2"/>
  <c r="I442" i="2"/>
  <c r="H442" i="2"/>
  <c r="F442" i="2"/>
  <c r="J442" i="2" s="1"/>
  <c r="L440" i="2"/>
  <c r="I440" i="2"/>
  <c r="H440" i="2"/>
  <c r="F440" i="2"/>
  <c r="J440" i="2" s="1"/>
  <c r="L439" i="2"/>
  <c r="I439" i="2"/>
  <c r="H439" i="2"/>
  <c r="F439" i="2"/>
  <c r="J439" i="2" s="1"/>
  <c r="L438" i="2"/>
  <c r="I438" i="2"/>
  <c r="H438" i="2"/>
  <c r="F438" i="2"/>
  <c r="J438" i="2" s="1"/>
  <c r="L437" i="2"/>
  <c r="I437" i="2"/>
  <c r="H437" i="2"/>
  <c r="F437" i="2"/>
  <c r="J437" i="2" s="1"/>
  <c r="L436" i="2"/>
  <c r="I436" i="2"/>
  <c r="H436" i="2"/>
  <c r="F436" i="2"/>
  <c r="J436" i="2" s="1"/>
  <c r="L435" i="2"/>
  <c r="I435" i="2"/>
  <c r="H435" i="2"/>
  <c r="F435" i="2"/>
  <c r="L434" i="2"/>
  <c r="J434" i="2"/>
  <c r="I434" i="2"/>
  <c r="H434" i="2"/>
  <c r="F434" i="2"/>
  <c r="L433" i="2"/>
  <c r="I433" i="2"/>
  <c r="H433" i="2"/>
  <c r="F433" i="2"/>
  <c r="L432" i="2"/>
  <c r="I432" i="2"/>
  <c r="H432" i="2"/>
  <c r="F432" i="2"/>
  <c r="L431" i="2"/>
  <c r="I431" i="2"/>
  <c r="H431" i="2"/>
  <c r="F431" i="2"/>
  <c r="J431" i="2" s="1"/>
  <c r="L429" i="2"/>
  <c r="I429" i="2"/>
  <c r="H429" i="2"/>
  <c r="F429" i="2"/>
  <c r="J429" i="2" s="1"/>
  <c r="L425" i="2"/>
  <c r="I425" i="2"/>
  <c r="H425" i="2"/>
  <c r="J425" i="2" s="1"/>
  <c r="F425" i="2"/>
  <c r="L423" i="2"/>
  <c r="I423" i="2"/>
  <c r="H423" i="2"/>
  <c r="F423" i="2"/>
  <c r="J423" i="2" s="1"/>
  <c r="L421" i="2"/>
  <c r="I421" i="2"/>
  <c r="H421" i="2"/>
  <c r="F421" i="2"/>
  <c r="L420" i="2"/>
  <c r="I420" i="2"/>
  <c r="H420" i="2"/>
  <c r="F420" i="2"/>
  <c r="L419" i="2"/>
  <c r="I419" i="2"/>
  <c r="H419" i="2"/>
  <c r="F419" i="2"/>
  <c r="J419" i="2" s="1"/>
  <c r="L418" i="2"/>
  <c r="I418" i="2"/>
  <c r="H418" i="2"/>
  <c r="F418" i="2"/>
  <c r="L417" i="2"/>
  <c r="I417" i="2"/>
  <c r="H417" i="2"/>
  <c r="J417" i="2" s="1"/>
  <c r="F417" i="2"/>
  <c r="L416" i="2"/>
  <c r="I416" i="2"/>
  <c r="H416" i="2"/>
  <c r="F416" i="2"/>
  <c r="J416" i="2" s="1"/>
  <c r="L415" i="2"/>
  <c r="I415" i="2"/>
  <c r="H415" i="2"/>
  <c r="F415" i="2"/>
  <c r="J415" i="2" s="1"/>
  <c r="L414" i="2"/>
  <c r="I414" i="2"/>
  <c r="H414" i="2"/>
  <c r="F414" i="2"/>
  <c r="L413" i="2"/>
  <c r="I413" i="2"/>
  <c r="H413" i="2"/>
  <c r="F413" i="2"/>
  <c r="J413" i="2" s="1"/>
  <c r="L412" i="2"/>
  <c r="I412" i="2"/>
  <c r="H412" i="2"/>
  <c r="F412" i="2"/>
  <c r="J412" i="2" s="1"/>
  <c r="L410" i="2"/>
  <c r="I410" i="2"/>
  <c r="H410" i="2"/>
  <c r="F410" i="2"/>
  <c r="J410" i="2" s="1"/>
  <c r="J405" i="2"/>
  <c r="I405" i="2"/>
  <c r="L403" i="2"/>
  <c r="I403" i="2"/>
  <c r="H403" i="2"/>
  <c r="F403" i="2"/>
  <c r="J403" i="2" s="1"/>
  <c r="L401" i="2"/>
  <c r="I401" i="2"/>
  <c r="H401" i="2"/>
  <c r="F401" i="2"/>
  <c r="L399" i="2"/>
  <c r="I399" i="2"/>
  <c r="H399" i="2"/>
  <c r="F399" i="2"/>
  <c r="J399" i="2" s="1"/>
  <c r="L398" i="2"/>
  <c r="I398" i="2"/>
  <c r="H398" i="2"/>
  <c r="F398" i="2"/>
  <c r="J398" i="2" s="1"/>
  <c r="L397" i="2"/>
  <c r="I397" i="2"/>
  <c r="H397" i="2"/>
  <c r="F397" i="2"/>
  <c r="L396" i="2"/>
  <c r="I396" i="2"/>
  <c r="H396" i="2"/>
  <c r="F396" i="2"/>
  <c r="L395" i="2"/>
  <c r="I395" i="2"/>
  <c r="H395" i="2"/>
  <c r="F395" i="2"/>
  <c r="L394" i="2"/>
  <c r="I394" i="2"/>
  <c r="H394" i="2"/>
  <c r="F394" i="2"/>
  <c r="L393" i="2"/>
  <c r="I393" i="2"/>
  <c r="H393" i="2"/>
  <c r="F393" i="2"/>
  <c r="L392" i="2"/>
  <c r="I392" i="2"/>
  <c r="H392" i="2"/>
  <c r="F392" i="2"/>
  <c r="L391" i="2"/>
  <c r="I391" i="2"/>
  <c r="H391" i="2"/>
  <c r="F391" i="2"/>
  <c r="L390" i="2"/>
  <c r="I390" i="2"/>
  <c r="H390" i="2"/>
  <c r="F390" i="2"/>
  <c r="L389" i="2"/>
  <c r="I389" i="2"/>
  <c r="H389" i="2"/>
  <c r="F389" i="2"/>
  <c r="J389" i="2" s="1"/>
  <c r="L387" i="2"/>
  <c r="I387" i="2"/>
  <c r="H387" i="2"/>
  <c r="F387" i="2"/>
  <c r="J387" i="2" s="1"/>
  <c r="L383" i="2"/>
  <c r="I383" i="2"/>
  <c r="H383" i="2"/>
  <c r="F383" i="2"/>
  <c r="L381" i="2"/>
  <c r="I381" i="2"/>
  <c r="H381" i="2"/>
  <c r="F381" i="2"/>
  <c r="L379" i="2"/>
  <c r="I379" i="2"/>
  <c r="H379" i="2"/>
  <c r="F379" i="2"/>
  <c r="J379" i="2" s="1"/>
  <c r="L378" i="2"/>
  <c r="I378" i="2"/>
  <c r="H378" i="2"/>
  <c r="F378" i="2"/>
  <c r="L377" i="2"/>
  <c r="I377" i="2"/>
  <c r="H377" i="2"/>
  <c r="F377" i="2"/>
  <c r="L376" i="2"/>
  <c r="I376" i="2"/>
  <c r="H376" i="2"/>
  <c r="F376" i="2"/>
  <c r="J376" i="2" s="1"/>
  <c r="L375" i="2"/>
  <c r="I375" i="2"/>
  <c r="H375" i="2"/>
  <c r="F375" i="2"/>
  <c r="L374" i="2"/>
  <c r="I374" i="2"/>
  <c r="H374" i="2"/>
  <c r="F374" i="2"/>
  <c r="L373" i="2"/>
  <c r="I373" i="2"/>
  <c r="H373" i="2"/>
  <c r="F373" i="2"/>
  <c r="J373" i="2" s="1"/>
  <c r="L372" i="2"/>
  <c r="I372" i="2"/>
  <c r="H372" i="2"/>
  <c r="F372" i="2"/>
  <c r="L371" i="2"/>
  <c r="I371" i="2"/>
  <c r="H371" i="2"/>
  <c r="F371" i="2"/>
  <c r="L370" i="2"/>
  <c r="I370" i="2"/>
  <c r="H370" i="2"/>
  <c r="F370" i="2"/>
  <c r="L369" i="2"/>
  <c r="I369" i="2"/>
  <c r="H369" i="2"/>
  <c r="F369" i="2"/>
  <c r="L367" i="2"/>
  <c r="I367" i="2"/>
  <c r="H367" i="2"/>
  <c r="F367" i="2"/>
  <c r="L363" i="2"/>
  <c r="I363" i="2"/>
  <c r="H363" i="2"/>
  <c r="J363" i="2" s="1"/>
  <c r="F363" i="2"/>
  <c r="L361" i="2"/>
  <c r="J361" i="2"/>
  <c r="I361" i="2"/>
  <c r="H361" i="2"/>
  <c r="F361" i="2"/>
  <c r="L359" i="2"/>
  <c r="I359" i="2"/>
  <c r="H359" i="2"/>
  <c r="F359" i="2"/>
  <c r="J359" i="2" s="1"/>
  <c r="L358" i="2"/>
  <c r="I358" i="2"/>
  <c r="H358" i="2"/>
  <c r="F358" i="2"/>
  <c r="J358" i="2" s="1"/>
  <c r="L357" i="2"/>
  <c r="I357" i="2"/>
  <c r="H357" i="2"/>
  <c r="F357" i="2"/>
  <c r="J357" i="2" s="1"/>
  <c r="L356" i="2"/>
  <c r="I356" i="2"/>
  <c r="H356" i="2"/>
  <c r="F356" i="2"/>
  <c r="J356" i="2" s="1"/>
  <c r="L355" i="2"/>
  <c r="I355" i="2"/>
  <c r="H355" i="2"/>
  <c r="F355" i="2"/>
  <c r="J355" i="2" s="1"/>
  <c r="L354" i="2"/>
  <c r="I354" i="2"/>
  <c r="H354" i="2"/>
  <c r="F354" i="2"/>
  <c r="L353" i="2"/>
  <c r="I353" i="2"/>
  <c r="H353" i="2"/>
  <c r="F353" i="2"/>
  <c r="J353" i="2" s="1"/>
  <c r="L352" i="2"/>
  <c r="I352" i="2"/>
  <c r="H352" i="2"/>
  <c r="F352" i="2"/>
  <c r="J352" i="2" s="1"/>
  <c r="L351" i="2"/>
  <c r="I351" i="2"/>
  <c r="H351" i="2"/>
  <c r="F351" i="2"/>
  <c r="J351" i="2" s="1"/>
  <c r="L350" i="2"/>
  <c r="I350" i="2"/>
  <c r="H350" i="2"/>
  <c r="F350" i="2"/>
  <c r="J350" i="2" s="1"/>
  <c r="L349" i="2"/>
  <c r="I349" i="2"/>
  <c r="H349" i="2"/>
  <c r="F349" i="2"/>
  <c r="L347" i="2"/>
  <c r="I347" i="2"/>
  <c r="H347" i="2"/>
  <c r="F347" i="2"/>
  <c r="J347" i="2" s="1"/>
  <c r="L343" i="2"/>
  <c r="I343" i="2"/>
  <c r="H343" i="2"/>
  <c r="F343" i="2"/>
  <c r="J343" i="2" s="1"/>
  <c r="L341" i="2"/>
  <c r="I341" i="2"/>
  <c r="H341" i="2"/>
  <c r="F341" i="2"/>
  <c r="J341" i="2" s="1"/>
  <c r="L339" i="2"/>
  <c r="I339" i="2"/>
  <c r="H339" i="2"/>
  <c r="F339" i="2"/>
  <c r="J339" i="2" s="1"/>
  <c r="L338" i="2"/>
  <c r="I338" i="2"/>
  <c r="H338" i="2"/>
  <c r="F338" i="2"/>
  <c r="J338" i="2" s="1"/>
  <c r="L337" i="2"/>
  <c r="I337" i="2"/>
  <c r="H337" i="2"/>
  <c r="F337" i="2"/>
  <c r="J337" i="2" s="1"/>
  <c r="L336" i="2"/>
  <c r="I336" i="2"/>
  <c r="H336" i="2"/>
  <c r="F336" i="2"/>
  <c r="L335" i="2"/>
  <c r="I335" i="2"/>
  <c r="H335" i="2"/>
  <c r="F335" i="2"/>
  <c r="J335" i="2" s="1"/>
  <c r="L334" i="2"/>
  <c r="I334" i="2"/>
  <c r="H334" i="2"/>
  <c r="F334" i="2"/>
  <c r="J334" i="2" s="1"/>
  <c r="L333" i="2"/>
  <c r="I333" i="2"/>
  <c r="H333" i="2"/>
  <c r="F333" i="2"/>
  <c r="J333" i="2" s="1"/>
  <c r="L332" i="2"/>
  <c r="I332" i="2"/>
  <c r="H332" i="2"/>
  <c r="F332" i="2"/>
  <c r="L331" i="2"/>
  <c r="I331" i="2"/>
  <c r="H331" i="2"/>
  <c r="F331" i="2"/>
  <c r="J331" i="2" s="1"/>
  <c r="L330" i="2"/>
  <c r="I330" i="2"/>
  <c r="H330" i="2"/>
  <c r="F330" i="2"/>
  <c r="L329" i="2"/>
  <c r="I329" i="2"/>
  <c r="H329" i="2"/>
  <c r="F329" i="2"/>
  <c r="L327" i="2"/>
  <c r="I327" i="2"/>
  <c r="H327" i="2"/>
  <c r="F327" i="2"/>
  <c r="J322" i="2"/>
  <c r="I322" i="2"/>
  <c r="L320" i="2"/>
  <c r="I320" i="2"/>
  <c r="H320" i="2"/>
  <c r="F320" i="2"/>
  <c r="J320" i="2" s="1"/>
  <c r="L318" i="2"/>
  <c r="I318" i="2"/>
  <c r="H318" i="2"/>
  <c r="F318" i="2"/>
  <c r="L316" i="2"/>
  <c r="I316" i="2"/>
  <c r="H316" i="2"/>
  <c r="F316" i="2"/>
  <c r="J316" i="2" s="1"/>
  <c r="L315" i="2"/>
  <c r="I315" i="2"/>
  <c r="H315" i="2"/>
  <c r="F315" i="2"/>
  <c r="L314" i="2"/>
  <c r="I314" i="2"/>
  <c r="H314" i="2"/>
  <c r="F314" i="2"/>
  <c r="L313" i="2"/>
  <c r="I313" i="2"/>
  <c r="H313" i="2"/>
  <c r="F313" i="2"/>
  <c r="L312" i="2"/>
  <c r="I312" i="2"/>
  <c r="H312" i="2"/>
  <c r="F312" i="2"/>
  <c r="L311" i="2"/>
  <c r="I311" i="2"/>
  <c r="H311" i="2"/>
  <c r="F311" i="2"/>
  <c r="L310" i="2"/>
  <c r="I310" i="2"/>
  <c r="H310" i="2"/>
  <c r="F310" i="2"/>
  <c r="L309" i="2"/>
  <c r="I309" i="2"/>
  <c r="H309" i="2"/>
  <c r="J309" i="2" s="1"/>
  <c r="F309" i="2"/>
  <c r="L308" i="2"/>
  <c r="I308" i="2"/>
  <c r="H308" i="2"/>
  <c r="F308" i="2"/>
  <c r="L306" i="2"/>
  <c r="I306" i="2"/>
  <c r="H306" i="2"/>
  <c r="F306" i="2"/>
  <c r="J306" i="2" s="1"/>
  <c r="J302" i="2"/>
  <c r="I302" i="2"/>
  <c r="L300" i="2"/>
  <c r="I300" i="2"/>
  <c r="H300" i="2"/>
  <c r="F300" i="2"/>
  <c r="L298" i="2"/>
  <c r="I298" i="2"/>
  <c r="H298" i="2"/>
  <c r="F298" i="2"/>
  <c r="J298" i="2" s="1"/>
  <c r="L296" i="2"/>
  <c r="I296" i="2"/>
  <c r="H296" i="2"/>
  <c r="F296" i="2"/>
  <c r="J296" i="2" s="1"/>
  <c r="L295" i="2"/>
  <c r="I295" i="2"/>
  <c r="H295" i="2"/>
  <c r="F295" i="2"/>
  <c r="L294" i="2"/>
  <c r="I294" i="2"/>
  <c r="H294" i="2"/>
  <c r="F294" i="2"/>
  <c r="L293" i="2"/>
  <c r="I293" i="2"/>
  <c r="H293" i="2"/>
  <c r="F293" i="2"/>
  <c r="L292" i="2"/>
  <c r="I292" i="2"/>
  <c r="H292" i="2"/>
  <c r="F292" i="2"/>
  <c r="L291" i="2"/>
  <c r="I291" i="2"/>
  <c r="H291" i="2"/>
  <c r="F291" i="2"/>
  <c r="L290" i="2"/>
  <c r="I290" i="2"/>
  <c r="H290" i="2"/>
  <c r="F290" i="2"/>
  <c r="J290" i="2" s="1"/>
  <c r="L289" i="2"/>
  <c r="I289" i="2"/>
  <c r="H289" i="2"/>
  <c r="F289" i="2"/>
  <c r="J289" i="2" s="1"/>
  <c r="L288" i="2"/>
  <c r="I288" i="2"/>
  <c r="H288" i="2"/>
  <c r="F288" i="2"/>
  <c r="L287" i="2"/>
  <c r="I287" i="2"/>
  <c r="H287" i="2"/>
  <c r="F287" i="2"/>
  <c r="L285" i="2"/>
  <c r="I285" i="2"/>
  <c r="H285" i="2"/>
  <c r="F285" i="2"/>
  <c r="J281" i="2"/>
  <c r="I281" i="2"/>
  <c r="L279" i="2"/>
  <c r="I279" i="2"/>
  <c r="H279" i="2"/>
  <c r="F279" i="2"/>
  <c r="J279" i="2" s="1"/>
  <c r="L277" i="2"/>
  <c r="I277" i="2"/>
  <c r="H277" i="2"/>
  <c r="F277" i="2"/>
  <c r="J277" i="2" s="1"/>
  <c r="L275" i="2"/>
  <c r="I275" i="2"/>
  <c r="H275" i="2"/>
  <c r="F275" i="2"/>
  <c r="J275" i="2" s="1"/>
  <c r="L274" i="2"/>
  <c r="I274" i="2"/>
  <c r="H274" i="2"/>
  <c r="F274" i="2"/>
  <c r="J274" i="2" s="1"/>
  <c r="L273" i="2"/>
  <c r="I273" i="2"/>
  <c r="H273" i="2"/>
  <c r="F273" i="2"/>
  <c r="J273" i="2" s="1"/>
  <c r="L272" i="2"/>
  <c r="I272" i="2"/>
  <c r="H272" i="2"/>
  <c r="F272" i="2"/>
  <c r="J272" i="2" s="1"/>
  <c r="L271" i="2"/>
  <c r="I271" i="2"/>
  <c r="H271" i="2"/>
  <c r="F271" i="2"/>
  <c r="J271" i="2" s="1"/>
  <c r="L270" i="2"/>
  <c r="I270" i="2"/>
  <c r="H270" i="2"/>
  <c r="F270" i="2"/>
  <c r="J270" i="2" s="1"/>
  <c r="L268" i="2"/>
  <c r="I268" i="2"/>
  <c r="H268" i="2"/>
  <c r="F268" i="2"/>
  <c r="J265" i="2"/>
  <c r="I265" i="2"/>
  <c r="L263" i="2"/>
  <c r="I263" i="2"/>
  <c r="H263" i="2"/>
  <c r="F263" i="2"/>
  <c r="L261" i="2"/>
  <c r="I261" i="2"/>
  <c r="H261" i="2"/>
  <c r="F261" i="2"/>
  <c r="J261" i="2" s="1"/>
  <c r="L259" i="2"/>
  <c r="I259" i="2"/>
  <c r="H259" i="2"/>
  <c r="F259" i="2"/>
  <c r="L257" i="2"/>
  <c r="I257" i="2"/>
  <c r="H257" i="2"/>
  <c r="F257" i="2"/>
  <c r="L255" i="2"/>
  <c r="I255" i="2"/>
  <c r="H255" i="2"/>
  <c r="F255" i="2"/>
  <c r="J255" i="2" s="1"/>
  <c r="L253" i="2"/>
  <c r="I253" i="2"/>
  <c r="H253" i="2"/>
  <c r="F253" i="2"/>
  <c r="L252" i="2"/>
  <c r="I252" i="2"/>
  <c r="H252" i="2"/>
  <c r="F252" i="2"/>
  <c r="L251" i="2"/>
  <c r="I251" i="2"/>
  <c r="H251" i="2"/>
  <c r="F251" i="2"/>
  <c r="J251" i="2" s="1"/>
  <c r="L250" i="2"/>
  <c r="I250" i="2"/>
  <c r="H250" i="2"/>
  <c r="F250" i="2"/>
  <c r="L249" i="2"/>
  <c r="I249" i="2"/>
  <c r="H249" i="2"/>
  <c r="F249" i="2"/>
  <c r="L248" i="2"/>
  <c r="I248" i="2"/>
  <c r="H248" i="2"/>
  <c r="F248" i="2"/>
  <c r="J248" i="2" s="1"/>
  <c r="L247" i="2"/>
  <c r="I247" i="2"/>
  <c r="H247" i="2"/>
  <c r="F247" i="2"/>
  <c r="L246" i="2"/>
  <c r="I246" i="2"/>
  <c r="H246" i="2"/>
  <c r="F246" i="2"/>
  <c r="L245" i="2"/>
  <c r="I245" i="2"/>
  <c r="H245" i="2"/>
  <c r="F245" i="2"/>
  <c r="L244" i="2"/>
  <c r="I244" i="2"/>
  <c r="H244" i="2"/>
  <c r="F244" i="2"/>
  <c r="L242" i="2"/>
  <c r="I242" i="2"/>
  <c r="H242" i="2"/>
  <c r="F242" i="2"/>
  <c r="J238" i="2"/>
  <c r="I238" i="2"/>
  <c r="L236" i="2"/>
  <c r="I236" i="2"/>
  <c r="H236" i="2"/>
  <c r="F236" i="2"/>
  <c r="J236" i="2" s="1"/>
  <c r="L234" i="2"/>
  <c r="I234" i="2"/>
  <c r="H234" i="2"/>
  <c r="F234" i="2"/>
  <c r="L232" i="2"/>
  <c r="I232" i="2"/>
  <c r="H232" i="2"/>
  <c r="F232" i="2"/>
  <c r="L231" i="2"/>
  <c r="I231" i="2"/>
  <c r="H231" i="2"/>
  <c r="F231" i="2"/>
  <c r="J231" i="2" s="1"/>
  <c r="L230" i="2"/>
  <c r="I230" i="2"/>
  <c r="H230" i="2"/>
  <c r="F230" i="2"/>
  <c r="L229" i="2"/>
  <c r="I229" i="2"/>
  <c r="H229" i="2"/>
  <c r="F229" i="2"/>
  <c r="L228" i="2"/>
  <c r="I228" i="2"/>
  <c r="H228" i="2"/>
  <c r="F228" i="2"/>
  <c r="J228" i="2" s="1"/>
  <c r="L227" i="2"/>
  <c r="I227" i="2"/>
  <c r="H227" i="2"/>
  <c r="F227" i="2"/>
  <c r="L226" i="2"/>
  <c r="I226" i="2"/>
  <c r="H226" i="2"/>
  <c r="F226" i="2"/>
  <c r="J226" i="2" s="1"/>
  <c r="L225" i="2"/>
  <c r="I225" i="2"/>
  <c r="H225" i="2"/>
  <c r="F225" i="2"/>
  <c r="L224" i="2"/>
  <c r="I224" i="2"/>
  <c r="H224" i="2"/>
  <c r="F224" i="2"/>
  <c r="J224" i="2" s="1"/>
  <c r="L223" i="2"/>
  <c r="I223" i="2"/>
  <c r="H223" i="2"/>
  <c r="F223" i="2"/>
  <c r="L222" i="2"/>
  <c r="I222" i="2"/>
  <c r="H222" i="2"/>
  <c r="F222" i="2"/>
  <c r="J222" i="2" s="1"/>
  <c r="L221" i="2"/>
  <c r="I221" i="2"/>
  <c r="H221" i="2"/>
  <c r="F221" i="2"/>
  <c r="J221" i="2" s="1"/>
  <c r="L219" i="2"/>
  <c r="I219" i="2"/>
  <c r="H219" i="2"/>
  <c r="F219" i="2"/>
  <c r="J215" i="2"/>
  <c r="I215" i="2"/>
  <c r="L213" i="2"/>
  <c r="I213" i="2"/>
  <c r="H213" i="2"/>
  <c r="F213" i="2"/>
  <c r="J213" i="2" s="1"/>
  <c r="L211" i="2"/>
  <c r="I211" i="2"/>
  <c r="H211" i="2"/>
  <c r="F211" i="2"/>
  <c r="L209" i="2"/>
  <c r="I209" i="2"/>
  <c r="H209" i="2"/>
  <c r="F209" i="2"/>
  <c r="L208" i="2"/>
  <c r="J208" i="2"/>
  <c r="I208" i="2"/>
  <c r="H208" i="2"/>
  <c r="F208" i="2"/>
  <c r="L207" i="2"/>
  <c r="I207" i="2"/>
  <c r="H207" i="2"/>
  <c r="F207" i="2"/>
  <c r="J207" i="2" s="1"/>
  <c r="L206" i="2"/>
  <c r="I206" i="2"/>
  <c r="H206" i="2"/>
  <c r="F206" i="2"/>
  <c r="J206" i="2" s="1"/>
  <c r="L205" i="2"/>
  <c r="I205" i="2"/>
  <c r="H205" i="2"/>
  <c r="F205" i="2"/>
  <c r="J205" i="2" s="1"/>
  <c r="L204" i="2"/>
  <c r="I204" i="2"/>
  <c r="H204" i="2"/>
  <c r="F204" i="2"/>
  <c r="J204" i="2" s="1"/>
  <c r="L203" i="2"/>
  <c r="I203" i="2"/>
  <c r="H203" i="2"/>
  <c r="F203" i="2"/>
  <c r="J203" i="2" s="1"/>
  <c r="L202" i="2"/>
  <c r="I202" i="2"/>
  <c r="H202" i="2"/>
  <c r="F202" i="2"/>
  <c r="J202" i="2" s="1"/>
  <c r="L201" i="2"/>
  <c r="I201" i="2"/>
  <c r="H201" i="2"/>
  <c r="F201" i="2"/>
  <c r="L200" i="2"/>
  <c r="I200" i="2"/>
  <c r="H200" i="2"/>
  <c r="F200" i="2"/>
  <c r="L199" i="2"/>
  <c r="I199" i="2"/>
  <c r="H199" i="2"/>
  <c r="F199" i="2"/>
  <c r="L198" i="2"/>
  <c r="I198" i="2"/>
  <c r="H198" i="2"/>
  <c r="F198" i="2"/>
  <c r="J198" i="2" s="1"/>
  <c r="L197" i="2"/>
  <c r="I197" i="2"/>
  <c r="H197" i="2"/>
  <c r="F197" i="2"/>
  <c r="L196" i="2"/>
  <c r="I196" i="2"/>
  <c r="H196" i="2"/>
  <c r="F196" i="2"/>
  <c r="J196" i="2" s="1"/>
  <c r="L194" i="2"/>
  <c r="I194" i="2"/>
  <c r="H194" i="2"/>
  <c r="F194" i="2"/>
  <c r="J190" i="2"/>
  <c r="I190" i="2"/>
  <c r="L188" i="2"/>
  <c r="J188" i="2"/>
  <c r="I188" i="2"/>
  <c r="H188" i="2"/>
  <c r="F188" i="2"/>
  <c r="L186" i="2"/>
  <c r="I186" i="2"/>
  <c r="H186" i="2"/>
  <c r="F186" i="2"/>
  <c r="L184" i="2"/>
  <c r="I184" i="2"/>
  <c r="H184" i="2"/>
  <c r="F184" i="2"/>
  <c r="J184" i="2" s="1"/>
  <c r="L183" i="2"/>
  <c r="I183" i="2"/>
  <c r="H183" i="2"/>
  <c r="F183" i="2"/>
  <c r="J183" i="2" s="1"/>
  <c r="L181" i="2"/>
  <c r="I181" i="2"/>
  <c r="H181" i="2"/>
  <c r="F181" i="2"/>
  <c r="J181" i="2" s="1"/>
  <c r="L180" i="2"/>
  <c r="I180" i="2"/>
  <c r="H180" i="2"/>
  <c r="F180" i="2"/>
  <c r="J180" i="2" s="1"/>
  <c r="L179" i="2"/>
  <c r="I179" i="2"/>
  <c r="H179" i="2"/>
  <c r="F179" i="2"/>
  <c r="J179" i="2" s="1"/>
  <c r="L178" i="2"/>
  <c r="I178" i="2"/>
  <c r="H178" i="2"/>
  <c r="F178" i="2"/>
  <c r="J178" i="2" s="1"/>
  <c r="L176" i="2"/>
  <c r="I176" i="2"/>
  <c r="H176" i="2"/>
  <c r="F176" i="2"/>
  <c r="J176" i="2" s="1"/>
  <c r="L175" i="2"/>
  <c r="I175" i="2"/>
  <c r="H175" i="2"/>
  <c r="F175" i="2"/>
  <c r="J175" i="2" s="1"/>
  <c r="L174" i="2"/>
  <c r="I174" i="2"/>
  <c r="H174" i="2"/>
  <c r="F174" i="2"/>
  <c r="L172" i="2"/>
  <c r="I172" i="2"/>
  <c r="H172" i="2"/>
  <c r="F172" i="2"/>
  <c r="L171" i="2"/>
  <c r="I171" i="2"/>
  <c r="H171" i="2"/>
  <c r="F171" i="2"/>
  <c r="J171" i="2" s="1"/>
  <c r="L169" i="2"/>
  <c r="I169" i="2"/>
  <c r="H169" i="2"/>
  <c r="F169" i="2"/>
  <c r="J169" i="2" s="1"/>
  <c r="L167" i="2"/>
  <c r="I167" i="2"/>
  <c r="H167" i="2"/>
  <c r="F167" i="2"/>
  <c r="J167" i="2" s="1"/>
  <c r="L165" i="2"/>
  <c r="I165" i="2"/>
  <c r="H165" i="2"/>
  <c r="F165" i="2"/>
  <c r="L163" i="2"/>
  <c r="I163" i="2"/>
  <c r="H163" i="2"/>
  <c r="F163" i="2"/>
  <c r="J163" i="2" s="1"/>
  <c r="L162" i="2"/>
  <c r="I162" i="2"/>
  <c r="H162" i="2"/>
  <c r="F162" i="2"/>
  <c r="J162" i="2" s="1"/>
  <c r="L160" i="2"/>
  <c r="I160" i="2"/>
  <c r="H160" i="2"/>
  <c r="F160" i="2"/>
  <c r="J160" i="2" s="1"/>
  <c r="L158" i="2"/>
  <c r="I158" i="2"/>
  <c r="H158" i="2"/>
  <c r="F158" i="2"/>
  <c r="L157" i="2"/>
  <c r="I157" i="2"/>
  <c r="H157" i="2"/>
  <c r="F157" i="2"/>
  <c r="J157" i="2" s="1"/>
  <c r="L156" i="2"/>
  <c r="I156" i="2"/>
  <c r="H156" i="2"/>
  <c r="F156" i="2"/>
  <c r="J156" i="2" s="1"/>
  <c r="L154" i="2"/>
  <c r="I154" i="2"/>
  <c r="H154" i="2"/>
  <c r="J154" i="2" s="1"/>
  <c r="F154" i="2"/>
  <c r="L152" i="2"/>
  <c r="I152" i="2"/>
  <c r="H152" i="2"/>
  <c r="F152" i="2"/>
  <c r="L150" i="2"/>
  <c r="I150" i="2"/>
  <c r="H150" i="2"/>
  <c r="F150" i="2"/>
  <c r="J150" i="2" s="1"/>
  <c r="L149" i="2"/>
  <c r="I149" i="2"/>
  <c r="H149" i="2"/>
  <c r="F149" i="2"/>
  <c r="J149" i="2" s="1"/>
  <c r="L148" i="2"/>
  <c r="I148" i="2"/>
  <c r="H148" i="2"/>
  <c r="F148" i="2"/>
  <c r="L146" i="2"/>
  <c r="I146" i="2"/>
  <c r="H146" i="2"/>
  <c r="F146" i="2"/>
  <c r="L145" i="2"/>
  <c r="I145" i="2"/>
  <c r="H145" i="2"/>
  <c r="J145" i="2" s="1"/>
  <c r="F145" i="2"/>
  <c r="L144" i="2"/>
  <c r="I144" i="2"/>
  <c r="H144" i="2"/>
  <c r="F144" i="2"/>
  <c r="J144" i="2" s="1"/>
  <c r="L143" i="2"/>
  <c r="I143" i="2"/>
  <c r="H143" i="2"/>
  <c r="F143" i="2"/>
  <c r="J143" i="2" s="1"/>
  <c r="L141" i="2"/>
  <c r="I141" i="2"/>
  <c r="H141" i="2"/>
  <c r="F141" i="2"/>
  <c r="L140" i="2"/>
  <c r="I140" i="2"/>
  <c r="H140" i="2"/>
  <c r="F140" i="2"/>
  <c r="J140" i="2" s="1"/>
  <c r="L139" i="2"/>
  <c r="I139" i="2"/>
  <c r="H139" i="2"/>
  <c r="F139" i="2"/>
  <c r="J139" i="2" s="1"/>
  <c r="J136" i="2"/>
  <c r="I136" i="2"/>
  <c r="L134" i="2"/>
  <c r="I134" i="2"/>
  <c r="H134" i="2"/>
  <c r="F134" i="2"/>
  <c r="J134" i="2" s="1"/>
  <c r="L132" i="2"/>
  <c r="I132" i="2"/>
  <c r="H132" i="2"/>
  <c r="F132" i="2"/>
  <c r="J132" i="2" s="1"/>
  <c r="L130" i="2"/>
  <c r="I130" i="2"/>
  <c r="H130" i="2"/>
  <c r="F130" i="2"/>
  <c r="L128" i="2"/>
  <c r="I128" i="2"/>
  <c r="H128" i="2"/>
  <c r="F128" i="2"/>
  <c r="J128" i="2" s="1"/>
  <c r="L127" i="2"/>
  <c r="I127" i="2"/>
  <c r="H127" i="2"/>
  <c r="F127" i="2"/>
  <c r="J127" i="2" s="1"/>
  <c r="L126" i="2"/>
  <c r="I126" i="2"/>
  <c r="H126" i="2"/>
  <c r="F126" i="2"/>
  <c r="L125" i="2"/>
  <c r="I125" i="2"/>
  <c r="H125" i="2"/>
  <c r="F125" i="2"/>
  <c r="L124" i="2"/>
  <c r="I124" i="2"/>
  <c r="H124" i="2"/>
  <c r="F124" i="2"/>
  <c r="L123" i="2"/>
  <c r="I123" i="2"/>
  <c r="H123" i="2"/>
  <c r="F123" i="2"/>
  <c r="L121" i="2"/>
  <c r="I121" i="2"/>
  <c r="H121" i="2"/>
  <c r="F121" i="2"/>
  <c r="J121" i="2" s="1"/>
  <c r="L120" i="2"/>
  <c r="I120" i="2"/>
  <c r="H120" i="2"/>
  <c r="F120" i="2"/>
  <c r="J120" i="2" s="1"/>
  <c r="L119" i="2"/>
  <c r="I119" i="2"/>
  <c r="H119" i="2"/>
  <c r="F119" i="2"/>
  <c r="L117" i="2"/>
  <c r="I117" i="2"/>
  <c r="H117" i="2"/>
  <c r="J117" i="2" s="1"/>
  <c r="F117" i="2"/>
  <c r="L115" i="2"/>
  <c r="I115" i="2"/>
  <c r="H115" i="2"/>
  <c r="F115" i="2"/>
  <c r="J114" i="2"/>
  <c r="I114" i="2"/>
  <c r="L113" i="2"/>
  <c r="I113" i="2"/>
  <c r="H113" i="2"/>
  <c r="F113" i="2"/>
  <c r="J113" i="2" s="1"/>
  <c r="L111" i="2"/>
  <c r="I111" i="2"/>
  <c r="H111" i="2"/>
  <c r="F111" i="2"/>
  <c r="J111" i="2" s="1"/>
  <c r="L110" i="2"/>
  <c r="I110" i="2"/>
  <c r="H110" i="2"/>
  <c r="F110" i="2"/>
  <c r="L109" i="2"/>
  <c r="I109" i="2"/>
  <c r="H109" i="2"/>
  <c r="F109" i="2"/>
  <c r="J109" i="2" s="1"/>
  <c r="L108" i="2"/>
  <c r="I108" i="2"/>
  <c r="H108" i="2"/>
  <c r="F108" i="2"/>
  <c r="J108" i="2" s="1"/>
  <c r="L106" i="2"/>
  <c r="I106" i="2"/>
  <c r="H106" i="2"/>
  <c r="F106" i="2"/>
  <c r="L104" i="2"/>
  <c r="I104" i="2"/>
  <c r="H104" i="2"/>
  <c r="F104" i="2"/>
  <c r="L103" i="2"/>
  <c r="I103" i="2"/>
  <c r="H103" i="2"/>
  <c r="F103" i="2"/>
  <c r="L101" i="2"/>
  <c r="I101" i="2"/>
  <c r="H101" i="2"/>
  <c r="F101" i="2"/>
  <c r="J101" i="2" s="1"/>
  <c r="L100" i="2"/>
  <c r="I100" i="2"/>
  <c r="H100" i="2"/>
  <c r="F100" i="2"/>
  <c r="L98" i="2"/>
  <c r="I98" i="2"/>
  <c r="H98" i="2"/>
  <c r="F98" i="2"/>
  <c r="L96" i="2"/>
  <c r="I96" i="2"/>
  <c r="H96" i="2"/>
  <c r="F96" i="2"/>
  <c r="J96" i="2" s="1"/>
  <c r="L94" i="2"/>
  <c r="J94" i="2"/>
  <c r="I94" i="2"/>
  <c r="H94" i="2"/>
  <c r="F94" i="2"/>
  <c r="L92" i="2"/>
  <c r="I92" i="2"/>
  <c r="H92" i="2"/>
  <c r="F92" i="2"/>
  <c r="J92" i="2" s="1"/>
  <c r="L91" i="2"/>
  <c r="I91" i="2"/>
  <c r="H91" i="2"/>
  <c r="F91" i="2"/>
  <c r="L89" i="2"/>
  <c r="I89" i="2"/>
  <c r="H89" i="2"/>
  <c r="F89" i="2"/>
  <c r="J89" i="2" s="1"/>
  <c r="L88" i="2"/>
  <c r="I88" i="2"/>
  <c r="H88" i="2"/>
  <c r="F88" i="2"/>
  <c r="J88" i="2" s="1"/>
  <c r="L87" i="2"/>
  <c r="I87" i="2"/>
  <c r="H87" i="2"/>
  <c r="F87" i="2"/>
  <c r="L86" i="2"/>
  <c r="I86" i="2"/>
  <c r="H86" i="2"/>
  <c r="F86" i="2"/>
  <c r="J86" i="2" s="1"/>
  <c r="L84" i="2"/>
  <c r="I84" i="2"/>
  <c r="H84" i="2"/>
  <c r="F84" i="2"/>
  <c r="L82" i="2"/>
  <c r="J82" i="2"/>
  <c r="I82" i="2"/>
  <c r="H82" i="2"/>
  <c r="F82" i="2"/>
  <c r="L80" i="2"/>
  <c r="I80" i="2"/>
  <c r="H80" i="2"/>
  <c r="F80" i="2"/>
  <c r="J80" i="2" s="1"/>
  <c r="L79" i="2"/>
  <c r="I79" i="2"/>
  <c r="H79" i="2"/>
  <c r="F79" i="2"/>
  <c r="J79" i="2" s="1"/>
  <c r="L78" i="2"/>
  <c r="I78" i="2"/>
  <c r="H78" i="2"/>
  <c r="F78" i="2"/>
  <c r="J78" i="2" s="1"/>
  <c r="L76" i="2"/>
  <c r="I76" i="2"/>
  <c r="H76" i="2"/>
  <c r="F76" i="2"/>
  <c r="J76" i="2" s="1"/>
  <c r="L75" i="2"/>
  <c r="I75" i="2"/>
  <c r="H75" i="2"/>
  <c r="F75" i="2"/>
  <c r="J75" i="2" s="1"/>
  <c r="L74" i="2"/>
  <c r="I74" i="2"/>
  <c r="H74" i="2"/>
  <c r="F74" i="2"/>
  <c r="J74" i="2" s="1"/>
  <c r="L73" i="2"/>
  <c r="I73" i="2"/>
  <c r="H73" i="2"/>
  <c r="F73" i="2"/>
  <c r="J73" i="2" s="1"/>
  <c r="L71" i="2"/>
  <c r="I71" i="2"/>
  <c r="H71" i="2"/>
  <c r="F71" i="2"/>
  <c r="J71" i="2" s="1"/>
  <c r="L70" i="2"/>
  <c r="I70" i="2"/>
  <c r="H70" i="2"/>
  <c r="F70" i="2"/>
  <c r="J70" i="2" s="1"/>
  <c r="L69" i="2"/>
  <c r="I69" i="2"/>
  <c r="H69" i="2"/>
  <c r="F69" i="2"/>
  <c r="J66" i="2"/>
  <c r="I66" i="2"/>
  <c r="L64" i="2"/>
  <c r="I64" i="2"/>
  <c r="H64" i="2"/>
  <c r="F64" i="2"/>
  <c r="J64" i="2" s="1"/>
  <c r="L62" i="2"/>
  <c r="I62" i="2"/>
  <c r="H62" i="2"/>
  <c r="F62" i="2"/>
  <c r="L60" i="2"/>
  <c r="I60" i="2"/>
  <c r="H60" i="2"/>
  <c r="F60" i="2"/>
  <c r="L59" i="2"/>
  <c r="I59" i="2"/>
  <c r="H59" i="2"/>
  <c r="F59" i="2"/>
  <c r="J59" i="2" s="1"/>
  <c r="L58" i="2"/>
  <c r="I58" i="2"/>
  <c r="H58" i="2"/>
  <c r="F58" i="2"/>
  <c r="L57" i="2"/>
  <c r="I57" i="2"/>
  <c r="H57" i="2"/>
  <c r="J57" i="2" s="1"/>
  <c r="F57" i="2"/>
  <c r="L55" i="2"/>
  <c r="I55" i="2"/>
  <c r="H55" i="2"/>
  <c r="F55" i="2"/>
  <c r="J55" i="2" s="1"/>
  <c r="L54" i="2"/>
  <c r="J54" i="2"/>
  <c r="I54" i="2"/>
  <c r="H54" i="2"/>
  <c r="F54" i="2"/>
  <c r="L53" i="2"/>
  <c r="I53" i="2"/>
  <c r="H53" i="2"/>
  <c r="F53" i="2"/>
  <c r="J53" i="2" s="1"/>
  <c r="L52" i="2"/>
  <c r="I52" i="2"/>
  <c r="H52" i="2"/>
  <c r="F52" i="2"/>
  <c r="L51" i="2"/>
  <c r="I51" i="2"/>
  <c r="H51" i="2"/>
  <c r="F51" i="2"/>
  <c r="J51" i="2" s="1"/>
  <c r="L50" i="2"/>
  <c r="I50" i="2"/>
  <c r="H50" i="2"/>
  <c r="F50" i="2"/>
  <c r="J50" i="2" s="1"/>
  <c r="L48" i="2"/>
  <c r="I48" i="2"/>
  <c r="H48" i="2"/>
  <c r="F48" i="2"/>
  <c r="J48" i="2" s="1"/>
  <c r="L47" i="2"/>
  <c r="I47" i="2"/>
  <c r="H47" i="2"/>
  <c r="F47" i="2"/>
  <c r="J47" i="2" s="1"/>
  <c r="L46" i="2"/>
  <c r="I46" i="2"/>
  <c r="H46" i="2"/>
  <c r="F46" i="2"/>
  <c r="J46" i="2" s="1"/>
  <c r="L45" i="2"/>
  <c r="I45" i="2"/>
  <c r="H45" i="2"/>
  <c r="F45" i="2"/>
  <c r="J45" i="2" s="1"/>
  <c r="L43" i="2"/>
  <c r="I43" i="2"/>
  <c r="H43" i="2"/>
  <c r="F43" i="2"/>
  <c r="J43" i="2" s="1"/>
  <c r="L42" i="2"/>
  <c r="I42" i="2"/>
  <c r="H42" i="2"/>
  <c r="F42" i="2"/>
  <c r="J42" i="2" s="1"/>
  <c r="L41" i="2"/>
  <c r="I41" i="2"/>
  <c r="H41" i="2"/>
  <c r="F41" i="2"/>
  <c r="L40" i="2"/>
  <c r="I40" i="2"/>
  <c r="H40" i="2"/>
  <c r="F40" i="2"/>
  <c r="J40" i="2" s="1"/>
  <c r="L38" i="2"/>
  <c r="I38" i="2"/>
  <c r="H38" i="2"/>
  <c r="F38" i="2"/>
  <c r="L36" i="2"/>
  <c r="I36" i="2"/>
  <c r="H36" i="2"/>
  <c r="F36" i="2"/>
  <c r="J36" i="2" s="1"/>
  <c r="L34" i="2"/>
  <c r="I34" i="2"/>
  <c r="H34" i="2"/>
  <c r="F34" i="2"/>
  <c r="J34" i="2" s="1"/>
  <c r="L33" i="2"/>
  <c r="I33" i="2"/>
  <c r="H33" i="2"/>
  <c r="F33" i="2"/>
  <c r="L31" i="2"/>
  <c r="I31" i="2"/>
  <c r="H31" i="2"/>
  <c r="F31" i="2"/>
  <c r="J31" i="2" s="1"/>
  <c r="L29" i="2"/>
  <c r="I29" i="2"/>
  <c r="H29" i="2"/>
  <c r="F29" i="2"/>
  <c r="J29" i="2" s="1"/>
  <c r="L28" i="2"/>
  <c r="I28" i="2"/>
  <c r="H28" i="2"/>
  <c r="F28" i="2"/>
  <c r="L27" i="2"/>
  <c r="I27" i="2"/>
  <c r="H27" i="2"/>
  <c r="F27" i="2"/>
  <c r="J27" i="2" s="1"/>
  <c r="L26" i="2"/>
  <c r="I26" i="2"/>
  <c r="H26" i="2"/>
  <c r="F26" i="2"/>
  <c r="J26" i="2" s="1"/>
  <c r="L25" i="2"/>
  <c r="I25" i="2"/>
  <c r="H25" i="2"/>
  <c r="J25" i="2" s="1"/>
  <c r="F25" i="2"/>
  <c r="L24" i="2"/>
  <c r="I24" i="2"/>
  <c r="H24" i="2"/>
  <c r="F24" i="2"/>
  <c r="L22" i="2"/>
  <c r="I22" i="2"/>
  <c r="H22" i="2"/>
  <c r="F22" i="2"/>
  <c r="J22" i="2" s="1"/>
  <c r="L21" i="2"/>
  <c r="I21" i="2"/>
  <c r="H21" i="2"/>
  <c r="F21" i="2"/>
  <c r="L20" i="2"/>
  <c r="I20" i="2"/>
  <c r="H20" i="2"/>
  <c r="F20" i="2"/>
  <c r="J20" i="2" s="1"/>
  <c r="L19" i="2"/>
  <c r="I19" i="2"/>
  <c r="H19" i="2"/>
  <c r="F19" i="2"/>
  <c r="J19" i="2" s="1"/>
  <c r="L17" i="2"/>
  <c r="I17" i="2"/>
  <c r="H17" i="2"/>
  <c r="F17" i="2"/>
  <c r="L15" i="2"/>
  <c r="I15" i="2"/>
  <c r="H15" i="2"/>
  <c r="J15" i="2" s="1"/>
  <c r="F15" i="2"/>
  <c r="L14" i="2"/>
  <c r="I14" i="2"/>
  <c r="H14" i="2"/>
  <c r="F14" i="2"/>
  <c r="L13" i="2"/>
  <c r="I13" i="2"/>
  <c r="H13" i="2"/>
  <c r="F13" i="2"/>
  <c r="J13" i="2" s="1"/>
  <c r="L11" i="2"/>
  <c r="I11" i="2"/>
  <c r="H11" i="2"/>
  <c r="F11" i="2"/>
  <c r="L10" i="2"/>
  <c r="I10" i="2"/>
  <c r="H10" i="2"/>
  <c r="F10" i="2"/>
  <c r="L9" i="2"/>
  <c r="I9" i="2"/>
  <c r="H9" i="2"/>
  <c r="F9" i="2"/>
  <c r="J9" i="2" s="1"/>
  <c r="L8" i="2"/>
  <c r="I8" i="2"/>
  <c r="H8" i="2"/>
  <c r="F8" i="2"/>
  <c r="L6" i="2"/>
  <c r="I6" i="2"/>
  <c r="H6" i="2"/>
  <c r="J6" i="2" s="1"/>
  <c r="F6" i="2"/>
  <c r="L5" i="2"/>
  <c r="I5" i="2"/>
  <c r="H5" i="2"/>
  <c r="F5" i="2"/>
  <c r="L4" i="2"/>
  <c r="I4" i="2"/>
  <c r="H4" i="2"/>
  <c r="F4" i="2"/>
  <c r="J104" i="2" l="1"/>
  <c r="J125" i="2"/>
  <c r="F280" i="2"/>
  <c r="B40" i="3" s="1"/>
  <c r="J294" i="2"/>
  <c r="J390" i="2"/>
  <c r="J396" i="2"/>
  <c r="J457" i="2"/>
  <c r="J505" i="2"/>
  <c r="J516" i="2"/>
  <c r="J52" i="2"/>
  <c r="J87" i="2"/>
  <c r="J91" i="2"/>
  <c r="J135" i="2" s="1"/>
  <c r="J141" i="2"/>
  <c r="J172" i="2"/>
  <c r="J200" i="2"/>
  <c r="J308" i="2"/>
  <c r="J311" i="2"/>
  <c r="J314" i="2"/>
  <c r="J318" i="2"/>
  <c r="J349" i="2"/>
  <c r="J478" i="2"/>
  <c r="J481" i="2"/>
  <c r="J597" i="2"/>
  <c r="J640" i="2"/>
  <c r="J659" i="2"/>
  <c r="J21" i="2"/>
  <c r="J28" i="2"/>
  <c r="J33" i="2"/>
  <c r="J38" i="2"/>
  <c r="J106" i="2"/>
  <c r="J110" i="2"/>
  <c r="J119" i="2"/>
  <c r="J123" i="2"/>
  <c r="J126" i="2"/>
  <c r="J130" i="2"/>
  <c r="J158" i="2"/>
  <c r="J189" i="2" s="1"/>
  <c r="J223" i="2"/>
  <c r="J292" i="2"/>
  <c r="J300" i="2"/>
  <c r="J332" i="2"/>
  <c r="J391" i="2"/>
  <c r="J394" i="2"/>
  <c r="J397" i="2"/>
  <c r="J401" i="2"/>
  <c r="J414" i="2"/>
  <c r="J455" i="2"/>
  <c r="J458" i="2"/>
  <c r="J461" i="2"/>
  <c r="J502" i="2"/>
  <c r="J517" i="2"/>
  <c r="J520" i="2"/>
  <c r="J564" i="2"/>
  <c r="J581" i="2"/>
  <c r="H684" i="2"/>
  <c r="C52" i="3" s="1"/>
  <c r="J682" i="2"/>
  <c r="J174" i="2"/>
  <c r="J211" i="2"/>
  <c r="J479" i="2"/>
  <c r="J482" i="2"/>
  <c r="J487" i="2"/>
  <c r="J598" i="2"/>
  <c r="J602" i="2"/>
  <c r="J656" i="2"/>
  <c r="J661" i="2"/>
  <c r="J10" i="2"/>
  <c r="J14" i="2"/>
  <c r="J60" i="2"/>
  <c r="J84" i="2"/>
  <c r="J98" i="2"/>
  <c r="J115" i="2"/>
  <c r="J146" i="2"/>
  <c r="J249" i="2"/>
  <c r="J252" i="2"/>
  <c r="J287" i="2"/>
  <c r="J315" i="2"/>
  <c r="J367" i="2"/>
  <c r="J371" i="2"/>
  <c r="J381" i="2"/>
  <c r="J494" i="2"/>
  <c r="J497" i="2"/>
  <c r="F550" i="2"/>
  <c r="B46" i="3" s="1"/>
  <c r="J536" i="2"/>
  <c r="J606" i="2"/>
  <c r="J610" i="2"/>
  <c r="J623" i="2" s="1"/>
  <c r="J616" i="2"/>
  <c r="J620" i="2"/>
  <c r="J680" i="2"/>
  <c r="J684" i="2" s="1"/>
  <c r="J124" i="2"/>
  <c r="J515" i="2"/>
  <c r="H697" i="2"/>
  <c r="C54" i="3" s="1"/>
  <c r="J69" i="2"/>
  <c r="J588" i="2"/>
  <c r="J330" i="2"/>
  <c r="J227" i="2"/>
  <c r="J234" i="2"/>
  <c r="J4" i="2"/>
  <c r="J8" i="2"/>
  <c r="J11" i="2"/>
  <c r="J58" i="2"/>
  <c r="J62" i="2"/>
  <c r="J100" i="2"/>
  <c r="J148" i="2"/>
  <c r="J244" i="2"/>
  <c r="J247" i="2"/>
  <c r="J250" i="2"/>
  <c r="J259" i="2"/>
  <c r="J288" i="2"/>
  <c r="J375" i="2"/>
  <c r="J378" i="2"/>
  <c r="J383" i="2"/>
  <c r="J480" i="2"/>
  <c r="J495" i="2"/>
  <c r="J538" i="2"/>
  <c r="J608" i="2"/>
  <c r="J612" i="2"/>
  <c r="J617" i="2"/>
  <c r="J622" i="2"/>
  <c r="F214" i="2"/>
  <c r="B37" i="3" s="1"/>
  <c r="L264" i="2"/>
  <c r="H280" i="2"/>
  <c r="C40" i="3" s="1"/>
  <c r="F301" i="2"/>
  <c r="B41" i="3" s="1"/>
  <c r="J433" i="2"/>
  <c r="L528" i="2"/>
  <c r="D45" i="3" s="1"/>
  <c r="H550" i="2"/>
  <c r="C46" i="3" s="1"/>
  <c r="J165" i="2"/>
  <c r="J186" i="2"/>
  <c r="J209" i="2"/>
  <c r="J225" i="2"/>
  <c r="J257" i="2"/>
  <c r="J263" i="2"/>
  <c r="L321" i="2"/>
  <c r="D42" i="3" s="1"/>
  <c r="J485" i="2"/>
  <c r="J498" i="2"/>
  <c r="J501" i="2"/>
  <c r="J525" i="2"/>
  <c r="J540" i="2"/>
  <c r="J570" i="2"/>
  <c r="F404" i="2"/>
  <c r="B43" i="3" s="1"/>
  <c r="J336" i="2"/>
  <c r="L550" i="2"/>
  <c r="D46" i="3" s="1"/>
  <c r="L684" i="2"/>
  <c r="D52" i="3" s="1"/>
  <c r="J103" i="2"/>
  <c r="J194" i="2"/>
  <c r="F237" i="2"/>
  <c r="B38" i="3" s="1"/>
  <c r="H404" i="2"/>
  <c r="C43" i="3" s="1"/>
  <c r="J374" i="2"/>
  <c r="J377" i="2"/>
  <c r="J459" i="2"/>
  <c r="J476" i="2"/>
  <c r="J496" i="2"/>
  <c r="J519" i="2"/>
  <c r="J534" i="2"/>
  <c r="F575" i="2"/>
  <c r="B48" i="3" s="1"/>
  <c r="J609" i="2"/>
  <c r="J630" i="2"/>
  <c r="F675" i="2"/>
  <c r="H135" i="2"/>
  <c r="C35" i="3" s="1"/>
  <c r="J295" i="2"/>
  <c r="H575" i="2"/>
  <c r="C48" i="3" s="1"/>
  <c r="H675" i="2"/>
  <c r="C51" i="3" s="1"/>
  <c r="J152" i="2"/>
  <c r="L214" i="2"/>
  <c r="D37" i="3" s="1"/>
  <c r="H237" i="2"/>
  <c r="C38" i="3" s="1"/>
  <c r="L65" i="2"/>
  <c r="D34" i="3" s="1"/>
  <c r="H301" i="2"/>
  <c r="C41" i="3" s="1"/>
  <c r="L404" i="2"/>
  <c r="D43" i="3" s="1"/>
  <c r="J354" i="2"/>
  <c r="J462" i="2"/>
  <c r="H623" i="2"/>
  <c r="C49" i="3" s="1"/>
  <c r="J618" i="2"/>
  <c r="L135" i="2"/>
  <c r="D35" i="3" s="1"/>
  <c r="H65" i="2"/>
  <c r="C34" i="3" s="1"/>
  <c r="H189" i="2"/>
  <c r="C36" i="3" s="1"/>
  <c r="J201" i="2"/>
  <c r="J5" i="2"/>
  <c r="J24" i="2"/>
  <c r="H214" i="2"/>
  <c r="C37" i="3" s="1"/>
  <c r="J199" i="2"/>
  <c r="L237" i="2"/>
  <c r="D38" i="3" s="1"/>
  <c r="J229" i="2"/>
  <c r="J232" i="2"/>
  <c r="J245" i="2"/>
  <c r="J253" i="2"/>
  <c r="J293" i="2"/>
  <c r="J312" i="2"/>
  <c r="J329" i="2"/>
  <c r="J369" i="2"/>
  <c r="J392" i="2"/>
  <c r="J395" i="2"/>
  <c r="J420" i="2"/>
  <c r="J507" i="2"/>
  <c r="J514" i="2"/>
  <c r="J558" i="2"/>
  <c r="J585" i="2"/>
  <c r="J645" i="2"/>
  <c r="J649" i="2"/>
  <c r="J670" i="2"/>
  <c r="F697" i="2"/>
  <c r="B54" i="3" s="1"/>
  <c r="L301" i="2"/>
  <c r="D41" i="3" s="1"/>
  <c r="L445" i="2"/>
  <c r="D44" i="3" s="1"/>
  <c r="L575" i="2"/>
  <c r="D48" i="3" s="1"/>
  <c r="L623" i="2"/>
  <c r="D49" i="3" s="1"/>
  <c r="J268" i="2"/>
  <c r="J280" i="2" s="1"/>
  <c r="J372" i="2"/>
  <c r="F445" i="2"/>
  <c r="B44" i="3" s="1"/>
  <c r="J432" i="2"/>
  <c r="H666" i="2"/>
  <c r="C50" i="3" s="1"/>
  <c r="J632" i="2"/>
  <c r="H264" i="2"/>
  <c r="C39" i="3" s="1"/>
  <c r="H445" i="2"/>
  <c r="C44" i="3" s="1"/>
  <c r="F528" i="2"/>
  <c r="B45" i="3" s="1"/>
  <c r="J695" i="2"/>
  <c r="J697" i="2" s="1"/>
  <c r="J17" i="2"/>
  <c r="J41" i="2"/>
  <c r="L189" i="2"/>
  <c r="D36" i="3" s="1"/>
  <c r="J197" i="2"/>
  <c r="J230" i="2"/>
  <c r="F264" i="2"/>
  <c r="J246" i="2"/>
  <c r="L280" i="2"/>
  <c r="D40" i="3" s="1"/>
  <c r="J291" i="2"/>
  <c r="H321" i="2"/>
  <c r="C42" i="3" s="1"/>
  <c r="J310" i="2"/>
  <c r="J313" i="2"/>
  <c r="J370" i="2"/>
  <c r="J393" i="2"/>
  <c r="J418" i="2"/>
  <c r="J445" i="2" s="1"/>
  <c r="J421" i="2"/>
  <c r="J435" i="2"/>
  <c r="H528" i="2"/>
  <c r="C45" i="3" s="1"/>
  <c r="J511" i="2"/>
  <c r="J574" i="2"/>
  <c r="J586" i="2"/>
  <c r="L666" i="2"/>
  <c r="D50" i="3" s="1"/>
  <c r="J646" i="2"/>
  <c r="L697" i="2"/>
  <c r="D54" i="3" s="1"/>
  <c r="D39" i="3"/>
  <c r="C14" i="3"/>
  <c r="B51" i="3"/>
  <c r="J675" i="2"/>
  <c r="B39" i="3"/>
  <c r="F65" i="2"/>
  <c r="B34" i="3" s="1"/>
  <c r="J327" i="2"/>
  <c r="J532" i="2"/>
  <c r="F623" i="2"/>
  <c r="B49" i="3" s="1"/>
  <c r="J688" i="2"/>
  <c r="J689" i="2" s="1"/>
  <c r="F189" i="2"/>
  <c r="B36" i="3" s="1"/>
  <c r="J451" i="2"/>
  <c r="C13" i="3"/>
  <c r="F321" i="2"/>
  <c r="B42" i="3" s="1"/>
  <c r="F684" i="2"/>
  <c r="J242" i="2"/>
  <c r="F135" i="2"/>
  <c r="B35" i="3" s="1"/>
  <c r="J219" i="2"/>
  <c r="F666" i="2"/>
  <c r="B50" i="3" s="1"/>
  <c r="J285" i="2"/>
  <c r="J214" i="2" l="1"/>
  <c r="J321" i="2"/>
  <c r="J264" i="2"/>
  <c r="J666" i="2"/>
  <c r="J404" i="2"/>
  <c r="J65" i="2"/>
  <c r="J575" i="2"/>
  <c r="J237" i="2"/>
  <c r="C11" i="3"/>
  <c r="C7" i="3"/>
  <c r="C3" i="3"/>
  <c r="C5" i="3" s="1"/>
  <c r="J528" i="2"/>
  <c r="J301" i="2"/>
  <c r="J550" i="2"/>
  <c r="D7" i="3"/>
  <c r="B3" i="3"/>
  <c r="C15" i="3"/>
  <c r="B52" i="3"/>
  <c r="C23" i="3" l="1"/>
  <c r="B6" i="3"/>
  <c r="B5" i="3"/>
  <c r="C9" i="3"/>
  <c r="C8" i="3"/>
  <c r="C10" i="3" s="1"/>
  <c r="C21" i="3" l="1"/>
  <c r="C20" i="3"/>
  <c r="C12" i="3"/>
  <c r="C17" i="3" s="1"/>
  <c r="B10" i="3"/>
  <c r="B17" i="3" s="1"/>
  <c r="B27" i="3" l="1"/>
  <c r="C27" i="3" s="1"/>
  <c r="C24" i="3"/>
  <c r="C22" i="3"/>
  <c r="C26" i="3" l="1"/>
  <c r="C32" i="3"/>
  <c r="C31" i="3"/>
  <c r="C29" i="3"/>
</calcChain>
</file>

<file path=xl/sharedStrings.xml><?xml version="1.0" encoding="utf-8"?>
<sst xmlns="http://schemas.openxmlformats.org/spreadsheetml/2006/main" count="2231" uniqueCount="538">
  <si>
    <t>Název</t>
  </si>
  <si>
    <t>Hodnota</t>
  </si>
  <si>
    <t>Nadpis rekapitulace</t>
  </si>
  <si>
    <t>Seznam prací a dodávek vzduchotechnických zařízení</t>
  </si>
  <si>
    <t>Akce</t>
  </si>
  <si>
    <t>Multifunkční dům Muglinov</t>
  </si>
  <si>
    <t>Projekt</t>
  </si>
  <si>
    <t>DPS</t>
  </si>
  <si>
    <t>Investor</t>
  </si>
  <si>
    <t>Statutární město Ostrava</t>
  </si>
  <si>
    <t>Z. č.</t>
  </si>
  <si>
    <t>SO 01 Multifunkční dům Muglinov</t>
  </si>
  <si>
    <t>A. č.</t>
  </si>
  <si>
    <t>D.1.4.2 VZDUCHOTECHNIKA</t>
  </si>
  <si>
    <t>Smlouva</t>
  </si>
  <si>
    <t/>
  </si>
  <si>
    <t>Vypracoval</t>
  </si>
  <si>
    <t>Ing. Kubanková</t>
  </si>
  <si>
    <t>Kontroloval</t>
  </si>
  <si>
    <t>Datum</t>
  </si>
  <si>
    <t>21.09.2023</t>
  </si>
  <si>
    <t>Zpracovatel</t>
  </si>
  <si>
    <t>CÚ</t>
  </si>
  <si>
    <t>3Q/2023</t>
  </si>
  <si>
    <t>Poznámka</t>
  </si>
  <si>
    <t>Uvedené ceny jsou v Kč a nezahrnují DPH, pokud to není uvedeno.</t>
  </si>
  <si>
    <t>Doprava %</t>
  </si>
  <si>
    <t>3,60</t>
  </si>
  <si>
    <t>Cena přesunu 1 kg</t>
  </si>
  <si>
    <t>0,60</t>
  </si>
  <si>
    <t>PPV %</t>
  </si>
  <si>
    <t>5,00</t>
  </si>
  <si>
    <t>Zednické výpomoci %</t>
  </si>
  <si>
    <t>1,60</t>
  </si>
  <si>
    <t>Komplexní zkoušky %</t>
  </si>
  <si>
    <t>0,00</t>
  </si>
  <si>
    <t>GZS %</t>
  </si>
  <si>
    <t>Provozní vlivy %</t>
  </si>
  <si>
    <t>Kompletační činnost - a</t>
  </si>
  <si>
    <t>Kompletační činnost - b</t>
  </si>
  <si>
    <t>0,952842</t>
  </si>
  <si>
    <t>Kompletační činnost - k1</t>
  </si>
  <si>
    <t>Kompletační činnost - k2</t>
  </si>
  <si>
    <t>Roční nárůst cen 1</t>
  </si>
  <si>
    <t>Roční nárůst cen 2</t>
  </si>
  <si>
    <t>1. sazba DPH %
- i pro přirážky rekapitulace</t>
  </si>
  <si>
    <t>21</t>
  </si>
  <si>
    <t>2. sazba DPH %</t>
  </si>
  <si>
    <t>0</t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</si>
  <si>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</si>
  <si>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</si>
  <si>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</si>
  <si>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</si>
  <si>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</si>
  <si>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</si>
  <si>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</si>
  <si>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</si>
  <si>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</si>
  <si>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Hmotnost</t>
  </si>
  <si>
    <t>Hmotnost celkem</t>
  </si>
  <si>
    <t>Zařízení 1 Větrání velkého sálu</t>
  </si>
  <si>
    <t>VZT JEDNOTKA S REKUPERACÍ VZDUCHU,  vnitřní provedení, dle ErP 2018, bez MaR</t>
  </si>
  <si>
    <t>1.01</t>
  </si>
  <si>
    <t xml:space="preserve">Sestavná rekuperační jednotka, vnitřní provedení, Vp/Vo= 10000/10000m3/h. tl. vložky, reg. klapky, kapsový filtr F7 a M5, rotační rekuperátor se suchou účinností 73,8%, ventilátory s EC motorem, vodní ohřívač, přímý výparník, bez MaR, vč. sifonu a  uzlu </t>
  </si>
  <si>
    <t>ks</t>
  </si>
  <si>
    <t>doprava jednotky</t>
  </si>
  <si>
    <t>h</t>
  </si>
  <si>
    <t>zprovoznění jednotky</t>
  </si>
  <si>
    <t>Kondenzační jednotka standart invertor</t>
  </si>
  <si>
    <t>1.02</t>
  </si>
  <si>
    <t>chladivo R410400 V, Qch=28kW, např. typu ARUN100</t>
  </si>
  <si>
    <t>AHU Comm Kit PAHCMS000</t>
  </si>
  <si>
    <t>Expanzní ventil</t>
  </si>
  <si>
    <t>kabel. ovladač</t>
  </si>
  <si>
    <t>Potrubí a montážní materiál</t>
  </si>
  <si>
    <t>Cu potrubí, izolace, montážní materiál (celková délka trasy)</t>
  </si>
  <si>
    <t>bm</t>
  </si>
  <si>
    <t>Zkouška těsnosti, evidenční kniha zařízení</t>
  </si>
  <si>
    <t>PROTIDEŠŤOVÉ ŽALUZIE
ZINKOVÉ
-PZZN
/rám do zdi, se sítem/</t>
  </si>
  <si>
    <t>1.03</t>
  </si>
  <si>
    <t>PZZN-1250x800-R2-S, RAL dle fasády</t>
  </si>
  <si>
    <t>TLUMIČ HLUKU BUŇKOVÝ, VČ. POTRUBÍ</t>
  </si>
  <si>
    <t>1.04.1</t>
  </si>
  <si>
    <t>800x1000x1500.1.100°C</t>
  </si>
  <si>
    <t>1.04.2</t>
  </si>
  <si>
    <t>1000x800x1500.1.100°C</t>
  </si>
  <si>
    <t>1.04.3</t>
  </si>
  <si>
    <t>1000x1000x2000.1.100°C</t>
  </si>
  <si>
    <t>1.04.4</t>
  </si>
  <si>
    <t>1000x1000x1000.1.100°C</t>
  </si>
  <si>
    <t>POŽÁRNÍ KLAPKA ČTYŘHRANNÁ</t>
  </si>
  <si>
    <t>1.05.1</t>
  </si>
  <si>
    <t>1000x560, pož. odolnost EI90, vč. požárních ucpávek,  provedení.40</t>
  </si>
  <si>
    <t>1.05.2</t>
  </si>
  <si>
    <t>1.05.3</t>
  </si>
  <si>
    <t>1.05.4</t>
  </si>
  <si>
    <t xml:space="preserve">1250x450, pož. odolnost EI90, vč. požárních ucpávek,  provedení.40 </t>
  </si>
  <si>
    <t>1.05.5</t>
  </si>
  <si>
    <t>630x500, pož. odolnost EI90, vč. požárních ucpávek,  provedení.40</t>
  </si>
  <si>
    <t>1.05.6</t>
  </si>
  <si>
    <t>VÍŘIVÝ ANEMOSTAT- PŘÍVOD VZDUCHU</t>
  </si>
  <si>
    <t>1.06.1</t>
  </si>
  <si>
    <t>Vířivý anemostat s pevnými lamelami pro výšku nad 4m  včetně plenum boxu, regulace množství vzduchu, Vp=625m3/h, např. typu VDL 400</t>
  </si>
  <si>
    <t>VÍŘIVÝ ANEMOSTAT- ODVOD VZDUCHU</t>
  </si>
  <si>
    <t>1.07.1</t>
  </si>
  <si>
    <t>Vířivý anemostat s nastavitelnými lamelami,  včetně plenum boxu, regulace množství vzduchu, Vo=500m3/h, např. typu RFD</t>
  </si>
  <si>
    <t>1.07.2</t>
  </si>
  <si>
    <t>ODSÁVACÍ MŘÍŽKA</t>
  </si>
  <si>
    <t>1.07.3</t>
  </si>
  <si>
    <t>Odvodní mřížka čtyřhranná, pozinkovaná, vel. 710x1250mm, RAL dle interiéru, Vo=4000m3/h, vč. regulace R1</t>
  </si>
  <si>
    <t>REGULAČNÍ KLAPKY
-RK
/netěsná, 
ovládaní ruční/</t>
  </si>
  <si>
    <t>1.08.1</t>
  </si>
  <si>
    <t>RK-630x500-R</t>
  </si>
  <si>
    <t>KLAPKA DO POTRUBÍ
KRUHOVÁ
-KK
/připojení s nástavcem/</t>
  </si>
  <si>
    <t>1.08.2</t>
  </si>
  <si>
    <t>KK-N-315</t>
  </si>
  <si>
    <t>1.08.3</t>
  </si>
  <si>
    <t>KK-N-400</t>
  </si>
  <si>
    <t>1.08.4</t>
  </si>
  <si>
    <t>KK-N-500</t>
  </si>
  <si>
    <t>1.08.5</t>
  </si>
  <si>
    <t>KK-N-600</t>
  </si>
  <si>
    <t>OHEBNÉ HADICE hlukově izolované
/cena za 1 bm/</t>
  </si>
  <si>
    <t>D=254</t>
  </si>
  <si>
    <t>m</t>
  </si>
  <si>
    <t>D=400</t>
  </si>
  <si>
    <t>D=500</t>
  </si>
  <si>
    <t>D=600</t>
  </si>
  <si>
    <t>ČTYŘHRANNÉ POTRUBÍ SKUPINY I.
MATERIÁL POZINKOVANÝ PLECH</t>
  </si>
  <si>
    <t xml:space="preserve"> do obvodu 1890 100% tvarovek</t>
  </si>
  <si>
    <t xml:space="preserve"> do obvodu 2630 10% tvarovek</t>
  </si>
  <si>
    <t xml:space="preserve"> do obvodu 3500 40% tvarovek</t>
  </si>
  <si>
    <t xml:space="preserve"> do obvodu 4000 50% tvarovek</t>
  </si>
  <si>
    <t xml:space="preserve"> do obvodu 4460 rovné</t>
  </si>
  <si>
    <t xml:space="preserve"> do obvodu 5600 100% tvarovek</t>
  </si>
  <si>
    <t>KRUHOVÉ POTRUBÍ SPIRO SAFE</t>
  </si>
  <si>
    <t xml:space="preserve"> do průměru280 10% tvarovek</t>
  </si>
  <si>
    <t xml:space="preserve"> do průměru400 10% tvarovek</t>
  </si>
  <si>
    <t xml:space="preserve"> do průměru560 10% tvarovek</t>
  </si>
  <si>
    <t xml:space="preserve"> do průměru710 rovné</t>
  </si>
  <si>
    <t>SPOJOVACÍ MATERIÁL</t>
  </si>
  <si>
    <t>šrouby, matice, podložky</t>
  </si>
  <si>
    <t>kg</t>
  </si>
  <si>
    <t>ZÁVĚSY, ZÁVĚSNÉ LIŠTY,
ZÁVITOVÉ TYČE,ZÁVĚSY,
KRUHOVÉ ZÁVĚSY,HMOŽDINKY</t>
  </si>
  <si>
    <t>závěsný materiál</t>
  </si>
  <si>
    <t>Zařízení 1 - celkem</t>
  </si>
  <si>
    <t>Zařízení 2 Větrání restaurace a kuchyně</t>
  </si>
  <si>
    <t>2.01</t>
  </si>
  <si>
    <t>Sestavná rekuperační jednotka, vnitřní provedení, Vp/Vo= 7000/7000m3/h. tl. vložky, reg. klapky, kapsový filtr F7 a M5, deskový rekuperátor se suchou účinností 73,6%, ventilátory s EC motorem, přímý výparník, vodní ohřívač, bez MaR, vč. sifonu a regulačního uzlu</t>
  </si>
  <si>
    <t>2.02</t>
  </si>
  <si>
    <t>chladivo R410/400 V, Qch=15kW, např. typu ARUN060</t>
  </si>
  <si>
    <t>SACÍ KUS SE SÍTEM</t>
  </si>
  <si>
    <t>2.03.1</t>
  </si>
  <si>
    <t>Sací kus pozinkovaný, 1000x400/45°</t>
  </si>
  <si>
    <t>VÝFUKOVÝ KUS SE SÍTEM</t>
  </si>
  <si>
    <t>2.03.2</t>
  </si>
  <si>
    <t>Výfukový kus pozinkovaný, 1000x400/45°</t>
  </si>
  <si>
    <t>TLUMIČ HLUKU BUŇKOVÝ, VČ. POTRUBÍ, atyp. rozměry</t>
  </si>
  <si>
    <t>2.04.1</t>
  </si>
  <si>
    <t>1000x710x1500.1.100°C</t>
  </si>
  <si>
    <t>2.04.2</t>
  </si>
  <si>
    <t>1000x710x850.1.100°C</t>
  </si>
  <si>
    <t>2.04.3</t>
  </si>
  <si>
    <t>1000x710x650.1.100°C</t>
  </si>
  <si>
    <t>2.04.4</t>
  </si>
  <si>
    <t>1250x500x2000.1.100°C</t>
  </si>
  <si>
    <t>2.05.1</t>
  </si>
  <si>
    <t>1000x315, pož. odolnost EI90, vč. požárních ucpávek,  provedení.40</t>
  </si>
  <si>
    <t>2.05.2</t>
  </si>
  <si>
    <t>POŽÁRNÍ KLAPKA KRUHOVÁ</t>
  </si>
  <si>
    <t>2.05.3</t>
  </si>
  <si>
    <t>d=200, pož. odolnost EI90, vč. požárních ucpávek, provedení.40</t>
  </si>
  <si>
    <t>2.06.1</t>
  </si>
  <si>
    <t>Vířivý anemostat s nastavitelnými lamelami,  včetně plenum boxu, regulace množství vzduchu, Vp=438m3/h</t>
  </si>
  <si>
    <t>VYÚSTKY
NA ČTYŘHRANNÉ POTRUBÍ
-V
/standard (RAL9010), dvouřadá, 
UR+mechanismus, regulace/</t>
  </si>
  <si>
    <t>2.06.2</t>
  </si>
  <si>
    <t>VS2-R1-300m3/h</t>
  </si>
  <si>
    <t>2.06.3</t>
  </si>
  <si>
    <t>Vířivý anemostat s nastavitelnými lamelami,  včetně plenum boxu, regulace množství vzduchu, Vp=200m3/h</t>
  </si>
  <si>
    <t>2.06.4</t>
  </si>
  <si>
    <t>Vířivý anemostat s nastavitelnými lamelami,  včetně plenum boxu, regulace množství vzduchu, Vp=100m3/h</t>
  </si>
  <si>
    <t>2.07.1</t>
  </si>
  <si>
    <t>Vířivý anemostat s nastavitelnými lamelami,  včetně plenum boxu, regulace množství vzduchu, Vo=475m3/h</t>
  </si>
  <si>
    <t>2.07.2</t>
  </si>
  <si>
    <t>Vířivý anemostat s nastavitelnými lamelami,  včetně plenum boxu, regulace množství vzduchu, Vo=300m3/h</t>
  </si>
  <si>
    <t>KOVOVÝ TALÍŘOVÝ VENTIL
ODVODNÍ
vč. zděře</t>
  </si>
  <si>
    <t>2.07.3</t>
  </si>
  <si>
    <t>D=160  tal.vent.odvod, RAL 9010</t>
  </si>
  <si>
    <t>REGULAČNÍ KLAPKY
-RK
/těsná, 
ovládaní ruční/</t>
  </si>
  <si>
    <t>2.08.1</t>
  </si>
  <si>
    <t>RK-710x400-R</t>
  </si>
  <si>
    <t>2.08.2</t>
  </si>
  <si>
    <t>RK-500x400-R</t>
  </si>
  <si>
    <t>2.08.3</t>
  </si>
  <si>
    <t>RK-400x400-R</t>
  </si>
  <si>
    <t>2.08.4</t>
  </si>
  <si>
    <t>RK-710x315-R</t>
  </si>
  <si>
    <t>2.08.5</t>
  </si>
  <si>
    <t>KK-N-200</t>
  </si>
  <si>
    <t>2.08.6</t>
  </si>
  <si>
    <t>neobsazeno</t>
  </si>
  <si>
    <t>2.08.7</t>
  </si>
  <si>
    <t>KK-N-125</t>
  </si>
  <si>
    <t>STĚNOVÉ MŘÍŽKY
-SM
/typ lamely 3/</t>
  </si>
  <si>
    <t>2.09</t>
  </si>
  <si>
    <t xml:space="preserve">SMH-3-17,5-325x125-2 </t>
  </si>
  <si>
    <t>D=160</t>
  </si>
  <si>
    <t>D=203</t>
  </si>
  <si>
    <t xml:space="preserve"> do obvodu 1050 100% tvarovek</t>
  </si>
  <si>
    <t xml:space="preserve"> do obvodu 1890 10% tvarovek</t>
  </si>
  <si>
    <t xml:space="preserve"> do obvodu 2630 40% tvarovek</t>
  </si>
  <si>
    <t xml:space="preserve"> do obvodu 3500 60% tvarovek</t>
  </si>
  <si>
    <t xml:space="preserve"> do obvodu 4460 100% tvarovek</t>
  </si>
  <si>
    <t xml:space="preserve"> do průměru200 30% tvarovek</t>
  </si>
  <si>
    <t>Zařízení 2 - celkem</t>
  </si>
  <si>
    <t>Zařízení 3 Větrání knihovny</t>
  </si>
  <si>
    <t>3.01</t>
  </si>
  <si>
    <t xml:space="preserve">Sestavná rekuperační jednotka, vnitřní provedení, Vp/Vo= 3000/3000m3/h. tl. vložky, reg. klapky, kapsový filtr F7 a M5, rotační rekuperátor se suchou účinností 73,6%, ventilátory s EC motorem, vodní ohřev, přímý výparník, bez MaR, vč. sifonu a regulačního uzlu </t>
  </si>
  <si>
    <t>3.02</t>
  </si>
  <si>
    <t>chladivo R410/400 V, Qch=13kW, např. typu ARUN050</t>
  </si>
  <si>
    <t>3.03.1</t>
  </si>
  <si>
    <t>Sací kus pozinkovaný, 500x315/45°</t>
  </si>
  <si>
    <t>3.03.2</t>
  </si>
  <si>
    <t>Výfukový kus pozinkovaný, 500x315/45°</t>
  </si>
  <si>
    <t>3.04.1</t>
  </si>
  <si>
    <t>500x500x1000.1.100°C</t>
  </si>
  <si>
    <t>3.04.2</t>
  </si>
  <si>
    <t>500x400x2000.1.100°C</t>
  </si>
  <si>
    <t>3.04.3</t>
  </si>
  <si>
    <t>500x500x2000.1.100°C</t>
  </si>
  <si>
    <t>3.06.1</t>
  </si>
  <si>
    <t>Vířivá vyústka s nastavitelnými lamelami,  včetně plenum boxu, regulace množství vzduchu, Vp=250m3/h</t>
  </si>
  <si>
    <t>PŘÍVODNÍ VYÚSTKA S NASTAVITELNÝMI ŠTĚRBINAMI, RAL, vč. plenum boxu</t>
  </si>
  <si>
    <t>3.06.2</t>
  </si>
  <si>
    <t>Přívodní  vyústka s regulací, Vp=125m3/h</t>
  </si>
  <si>
    <t>3.06.3</t>
  </si>
  <si>
    <t>Přívodní  vyústka s regulací, Vp=375m3/h</t>
  </si>
  <si>
    <t>3.07.1</t>
  </si>
  <si>
    <t>Vířivá vyústka s nastavitelnými lamelami,  včetně plenum boxu, regulace množství vzduchu, Vo=375m3/h</t>
  </si>
  <si>
    <t xml:space="preserve">ODVODNÍ VYÚSTKA S NASTAVITELNÝMI ŠTĚRBINAMI, RAL, vč. plenum boxu </t>
  </si>
  <si>
    <t>3.07.2</t>
  </si>
  <si>
    <t xml:space="preserve">Odvodní  vyústka s regulací, Vo=750m3/h </t>
  </si>
  <si>
    <t>3.08.1</t>
  </si>
  <si>
    <t>RK-630x200-R</t>
  </si>
  <si>
    <t>3.08.2</t>
  </si>
  <si>
    <t>KK-N-280</t>
  </si>
  <si>
    <t>3.08.3</t>
  </si>
  <si>
    <t xml:space="preserve"> do obvodu 1500 20% tvarovek</t>
  </si>
  <si>
    <t xml:space="preserve"> do obvodu 1890 20% tvarovek</t>
  </si>
  <si>
    <t xml:space="preserve"> do obvodu 3500 100% tvarovek</t>
  </si>
  <si>
    <t xml:space="preserve"> do průměru140 20% tvarovek</t>
  </si>
  <si>
    <t xml:space="preserve"> do průměru200 20% tvarovek</t>
  </si>
  <si>
    <t xml:space="preserve"> do průměru280 20% tvarovek</t>
  </si>
  <si>
    <t xml:space="preserve"> do průměru400 20% tvarovek</t>
  </si>
  <si>
    <t>OHEBNÉ HADICE S HLUKOVOU IZOLACÍ</t>
  </si>
  <si>
    <t>D=127</t>
  </si>
  <si>
    <t>Zařízení 3 - celkem</t>
  </si>
  <si>
    <t>Zařízení 4.01 - Chlazení přízemí, předsálí, pódium a salónek</t>
  </si>
  <si>
    <t>KLIMATIZACE S PROMĚNNOU TEPLOTOU CHLADIVA  A PROMĚNNÝM PRŮTOKEM CHLADIVA</t>
  </si>
  <si>
    <t>Venkovní kondenzační jednotka Multi V i, 400V, R410A, např. typu</t>
  </si>
  <si>
    <t>4.01</t>
  </si>
  <si>
    <t>ARUM120LTE6</t>
  </si>
  <si>
    <t>Vnitřní kazetová jednotka 4 cestná, např. typu</t>
  </si>
  <si>
    <t>4.01.1</t>
  </si>
  <si>
    <t>ARNU09GTRB4 Qch= 2,8kW</t>
  </si>
  <si>
    <t>4.01.2</t>
  </si>
  <si>
    <t>ARNU18GTQB4 Qch= 5,6kW</t>
  </si>
  <si>
    <t>Čelní panel 4 cestné kazety 620x620mm</t>
  </si>
  <si>
    <t>nástřik čelního panelu RAL dle interiéru</t>
  </si>
  <si>
    <t>Cu rozbočka Multi V - vnitřní jednotky max. 44,8kW</t>
  </si>
  <si>
    <t>Cu rozbočka Multi V - vnitřní jednotky max. 22,4kW</t>
  </si>
  <si>
    <t>kabelový ovladač Standard III s češtinou</t>
  </si>
  <si>
    <t>prokabelování ovladačů a kazet.jednotek</t>
  </si>
  <si>
    <t>Řídící modul  s Modbus převodníkem pro max. 256 vnitřních jednotek  PACP5A000</t>
  </si>
  <si>
    <t>Cu dual potrubí vč. izolace</t>
  </si>
  <si>
    <t>Dodatečná náplň chladiva R410A</t>
  </si>
  <si>
    <t>Zaškolení obsluhy</t>
  </si>
  <si>
    <t>Zařízení 4.01- celkem</t>
  </si>
  <si>
    <t>Zařízení 4.02 - Chlazení knihovny</t>
  </si>
  <si>
    <t>4.02</t>
  </si>
  <si>
    <t>ARUM100LTE6</t>
  </si>
  <si>
    <t>4.02.1</t>
  </si>
  <si>
    <t>ARNU07GTRB4 Qch= 2,2kW</t>
  </si>
  <si>
    <t>4.02.2</t>
  </si>
  <si>
    <t>ARNU12GTRB4 Qch= 3,6kW</t>
  </si>
  <si>
    <t>Zařízení 4.02- celkem</t>
  </si>
  <si>
    <t>Zařízení 4.03 - Chlazení restaurace</t>
  </si>
  <si>
    <t>4.03</t>
  </si>
  <si>
    <t>ARUM080</t>
  </si>
  <si>
    <t>Vnitřní kanálová jednotka středotlaká, např. typu</t>
  </si>
  <si>
    <t>4.03.1</t>
  </si>
  <si>
    <t>ARNU24GM1A4 Qch= 7,1kW</t>
  </si>
  <si>
    <t>PŘÍVODNÍ VYÚSTKA, RAL</t>
  </si>
  <si>
    <t>4.03.6</t>
  </si>
  <si>
    <t>Přívodní dvouřadá vyústka s regulací R1, Vp=1140m3/h</t>
  </si>
  <si>
    <t>ODVODNÍ VYÚSTKA, RAL</t>
  </si>
  <si>
    <t>4.03.7</t>
  </si>
  <si>
    <t>Odvodní jednořadá vyústka s regulací R1, Vo=1140m3/h</t>
  </si>
  <si>
    <t>Zařízení 4.03- celkem</t>
  </si>
  <si>
    <t>Zařízení 4.04 - Vstupní clona</t>
  </si>
  <si>
    <t>Venkovní kondenzační jednotka Standard invertor R410A, např. typu</t>
  </si>
  <si>
    <t>4.04</t>
  </si>
  <si>
    <t>UU70W</t>
  </si>
  <si>
    <t>Dveřní clona š. 200mm, topení, např. typu</t>
  </si>
  <si>
    <t>4.04.1</t>
  </si>
  <si>
    <t>ECG 2000, vč. kabelového ovladače a naprogramovaného modulu řízení</t>
  </si>
  <si>
    <t>Zařízení 4.04- celkem</t>
  </si>
  <si>
    <t>Zařízení 4.05 - Chlazení komerce 2.NP</t>
  </si>
  <si>
    <t>Venkovní kondenzační jednotka Multi V S R32, 400V, např. typu</t>
  </si>
  <si>
    <t>4.05</t>
  </si>
  <si>
    <t>ZRUN040LSS0</t>
  </si>
  <si>
    <t>Vnitřní nástěnná jednotka, např. typu</t>
  </si>
  <si>
    <t>4.05.1</t>
  </si>
  <si>
    <t>ARNU07GSJC4 Qch= 2,2kW</t>
  </si>
  <si>
    <t>4.05.2</t>
  </si>
  <si>
    <t>ARNU09GSJC4 Qch= 2,8kW</t>
  </si>
  <si>
    <t>kabelový ovladač Standard III s češtinou, bílý</t>
  </si>
  <si>
    <t>Zařízení 4.05 - celkem</t>
  </si>
  <si>
    <t>Zařízení 4.06 - Chlazení komerce 3.NP</t>
  </si>
  <si>
    <t>KLIMATIZACE MULTI SPLIT</t>
  </si>
  <si>
    <t>Venkovní kondenzační jednotka Multi F R32, 400V, např. typu</t>
  </si>
  <si>
    <t>4.06</t>
  </si>
  <si>
    <t>MU4R25</t>
  </si>
  <si>
    <t>4.06.1</t>
  </si>
  <si>
    <t>CT12F Qch= 3,4kW</t>
  </si>
  <si>
    <t>Zařízení 4.06 - celkem</t>
  </si>
  <si>
    <t>Zařízení 5.01 - Chlazení bytů V1</t>
  </si>
  <si>
    <t>2.NP</t>
  </si>
  <si>
    <t>5.01.1</t>
  </si>
  <si>
    <t>ZRUN030LSS0</t>
  </si>
  <si>
    <t>5.01.1.1</t>
  </si>
  <si>
    <t>5.01.1.2</t>
  </si>
  <si>
    <t>5.01.1.3</t>
  </si>
  <si>
    <t>ARNU15GSJC4 Qch= 4,5kW</t>
  </si>
  <si>
    <t>3.NP</t>
  </si>
  <si>
    <t>5.01.2</t>
  </si>
  <si>
    <t>5.01.2.1</t>
  </si>
  <si>
    <t>5.01.2.2</t>
  </si>
  <si>
    <t>5.01.2.3</t>
  </si>
  <si>
    <t>4.NP</t>
  </si>
  <si>
    <t>5.01.3</t>
  </si>
  <si>
    <t>5.01.3.1</t>
  </si>
  <si>
    <t>5.01.3.2</t>
  </si>
  <si>
    <t>5.01.3.3</t>
  </si>
  <si>
    <t>5.NP</t>
  </si>
  <si>
    <t>5.01.4</t>
  </si>
  <si>
    <t>5.01.4.1</t>
  </si>
  <si>
    <t>5.01.4.2</t>
  </si>
  <si>
    <t>5.01.4.3</t>
  </si>
  <si>
    <t>Zařízení 5.01 - celkem</t>
  </si>
  <si>
    <t>Zařízení 5.02 - Chlazení bytů V2</t>
  </si>
  <si>
    <t>5.02.1</t>
  </si>
  <si>
    <t>5.02.1.1</t>
  </si>
  <si>
    <t>5.02.1.2</t>
  </si>
  <si>
    <t>5.02.2</t>
  </si>
  <si>
    <t>5.02.2.1</t>
  </si>
  <si>
    <t>5.02.2.2</t>
  </si>
  <si>
    <t>Zařízení 5.02 - celkem</t>
  </si>
  <si>
    <t>Zařízení 5.03 - Chlazení bytů V3</t>
  </si>
  <si>
    <t>5.03.1</t>
  </si>
  <si>
    <t>5.03.1.1</t>
  </si>
  <si>
    <t>5.03.1.2</t>
  </si>
  <si>
    <t>5.03.1.3</t>
  </si>
  <si>
    <t>5.03.2</t>
  </si>
  <si>
    <t>5.03.2.1</t>
  </si>
  <si>
    <t>5.03.2.2</t>
  </si>
  <si>
    <t>5.03.2.3</t>
  </si>
  <si>
    <t>5.03.3</t>
  </si>
  <si>
    <t>5.03.3.1</t>
  </si>
  <si>
    <t>5.03.3.2</t>
  </si>
  <si>
    <t>5.03.3.3</t>
  </si>
  <si>
    <t>5.03.4</t>
  </si>
  <si>
    <t>5.03.4.1</t>
  </si>
  <si>
    <t>5.03.4.2</t>
  </si>
  <si>
    <t>5.03.4.3</t>
  </si>
  <si>
    <t>Zařízení 5.03 - celkem</t>
  </si>
  <si>
    <t>Zařízení 6 Chlazení technických prostor 1.PP</t>
  </si>
  <si>
    <t>Kondenzační jednotka standart invertor, napž. typu</t>
  </si>
  <si>
    <t>6.1</t>
  </si>
  <si>
    <t>chladivo R32, UUA1.UL0</t>
  </si>
  <si>
    <t>6.2</t>
  </si>
  <si>
    <t>standart plus MJ12PC.NSJ, Qch= 3,5kW</t>
  </si>
  <si>
    <t>PI485</t>
  </si>
  <si>
    <t>kabelový ovladač s češtinou, bílý</t>
  </si>
  <si>
    <t>Cu potrubí (délka trasy), izolace, montážní materiál</t>
  </si>
  <si>
    <t>Komunikační kabeláž</t>
  </si>
  <si>
    <t>VĚTRÁNÍ KOTELNY</t>
  </si>
  <si>
    <t>KRYCÍ MŘÍŽKY
-KM
/hranatá/</t>
  </si>
  <si>
    <t>KM-H-100x200, RAL</t>
  </si>
  <si>
    <t xml:space="preserve"> do obvodu 650 20% tvarovek</t>
  </si>
  <si>
    <t>Zařízení 6 - celkem</t>
  </si>
  <si>
    <t>Zařízení 7 - neobsazeno</t>
  </si>
  <si>
    <t>Zařízení 7 - celkem</t>
  </si>
  <si>
    <t>Zařízení 8 Větrání hygienického zařízení bytů</t>
  </si>
  <si>
    <t>V1</t>
  </si>
  <si>
    <t>STĚNOVÝ VENTILÁTOR</t>
  </si>
  <si>
    <t>8.01</t>
  </si>
  <si>
    <t>Stěnový radiální  ventilátor, umístění do podhledu,  Vo=150m3/h, dp=150Pa, s doběhem a zpětnou klapkou, IP X4</t>
  </si>
  <si>
    <t>V2</t>
  </si>
  <si>
    <t>8.02</t>
  </si>
  <si>
    <t>V3</t>
  </si>
  <si>
    <t>8.03</t>
  </si>
  <si>
    <t>8.05.1</t>
  </si>
  <si>
    <t>VK-160-1-S/ 45°, RAL</t>
  </si>
  <si>
    <t>OHEBNÉ HADICE
 bez izolace</t>
  </si>
  <si>
    <t>d=100</t>
  </si>
  <si>
    <t>KRUHOVÉ POTRUBÍ SPIRO TĚSNÉ SAFE</t>
  </si>
  <si>
    <t>SPOJOVACÍ MATERIÁL:</t>
  </si>
  <si>
    <t xml:space="preserve"> ŠROUBY,MATICE,PODLOŽKY</t>
  </si>
  <si>
    <t>Zařízení 8 - celkem</t>
  </si>
  <si>
    <t>Zařízení 9 Větrání hygienického zařízení</t>
  </si>
  <si>
    <t>POTRUBNÍ VENTILÁTOR TYPU SILENT</t>
  </si>
  <si>
    <t>9.01</t>
  </si>
  <si>
    <t>Potrubní diagonální ventilátor, výkon dle tabulky zařízení, vč. tlumících vložek, doběhu a montážní konzoly</t>
  </si>
  <si>
    <t>9.02</t>
  </si>
  <si>
    <t>9.03</t>
  </si>
  <si>
    <t>9.04</t>
  </si>
  <si>
    <t>9.05</t>
  </si>
  <si>
    <t>9.06</t>
  </si>
  <si>
    <t>9.07</t>
  </si>
  <si>
    <t>9.08</t>
  </si>
  <si>
    <t>9.09</t>
  </si>
  <si>
    <t>9.10</t>
  </si>
  <si>
    <t>9.11</t>
  </si>
  <si>
    <t>9.5.1</t>
  </si>
  <si>
    <t>9.5.2</t>
  </si>
  <si>
    <t>9.5.3</t>
  </si>
  <si>
    <t>d=125, pož. odolnost EI90, vč. požárních ucpávek, provedení.40</t>
  </si>
  <si>
    <t>9.5.4</t>
  </si>
  <si>
    <t>d=160, pož. odolnost EI90, vč. požárních ucpávek, provedení.40</t>
  </si>
  <si>
    <t>9.15.1</t>
  </si>
  <si>
    <t>VK-125-1-S/ 45°, RAL</t>
  </si>
  <si>
    <t>9.15.2</t>
  </si>
  <si>
    <t>9.15.3</t>
  </si>
  <si>
    <t>VK-200-1-S/ 45°, RAL</t>
  </si>
  <si>
    <t>9.16.1</t>
  </si>
  <si>
    <t>9.16.2</t>
  </si>
  <si>
    <t>9.16.3</t>
  </si>
  <si>
    <t>KK-N-160</t>
  </si>
  <si>
    <t xml:space="preserve">ZPĚTNÁ KLAPKA
</t>
  </si>
  <si>
    <t>9.16.4</t>
  </si>
  <si>
    <t>RSK 125 zpětná klapka</t>
  </si>
  <si>
    <t>RSK 160 zpětná klapka</t>
  </si>
  <si>
    <t>9.16.5</t>
  </si>
  <si>
    <t>RSK 200 zpětná klapka</t>
  </si>
  <si>
    <t>9.17.1</t>
  </si>
  <si>
    <t>D=125  tal.vent.odvod, RAL 9010</t>
  </si>
  <si>
    <t>9.17.2</t>
  </si>
  <si>
    <t>D=200  tal.vent.odvod, RAL 9010</t>
  </si>
  <si>
    <t>9.17.3</t>
  </si>
  <si>
    <t>DVEŘNÍ MŘÍŽKY</t>
  </si>
  <si>
    <t>9.18</t>
  </si>
  <si>
    <t xml:space="preserve">DMNJ-525x85-UR </t>
  </si>
  <si>
    <t>OHEBNÉ HADICE bez izolace</t>
  </si>
  <si>
    <t>SV125</t>
  </si>
  <si>
    <t>SV160</t>
  </si>
  <si>
    <t>SV200</t>
  </si>
  <si>
    <t>Zařízení 9 - celkem</t>
  </si>
  <si>
    <t>Zařízení 10 Větrání CHÚC</t>
  </si>
  <si>
    <t>Přívodní ventilátor, venkovní provedení, parametry dle tabulky zařízení</t>
  </si>
  <si>
    <t>10.01</t>
  </si>
  <si>
    <t>Přívodní ventilátor např. typu AXN12/56/710 M-D, vč. konzol a prodlužovací skříně s klapkou</t>
  </si>
  <si>
    <t>KS</t>
  </si>
  <si>
    <t>ocelová konstrukce pod ventilátor</t>
  </si>
  <si>
    <t>zprovoznění</t>
  </si>
  <si>
    <t>Střešní regulační jednotka s výklopným krytem, např. typ:</t>
  </si>
  <si>
    <t>10.11</t>
  </si>
  <si>
    <t>Jednotka k regulaci tlaku-izolovaný sokl, integrovaná samočinná klapka pro regulaci tlaku, výklopný kryt. DEK-V 1200/1400-50Pa-DK6 1500/1800-So750</t>
  </si>
  <si>
    <t>10.02</t>
  </si>
  <si>
    <t>Přívodní ventilátor např. typu AXN12/56/800 M-D, vč. konzol a prodlužovací skříně s klapkou</t>
  </si>
  <si>
    <t>10.12</t>
  </si>
  <si>
    <t>10.03</t>
  </si>
  <si>
    <t>10.13</t>
  </si>
  <si>
    <t>V4</t>
  </si>
  <si>
    <t>10.04</t>
  </si>
  <si>
    <t>10.14</t>
  </si>
  <si>
    <t>VYÚSTKY
NA ČTYŘHRANNÉ POTRUBÍ
-V
/komfortní, dvouřadá, 
UR+mechanizmus, regulace/</t>
  </si>
  <si>
    <t>10.6.1</t>
  </si>
  <si>
    <t>VK2-3-1225x525 R1</t>
  </si>
  <si>
    <t xml:space="preserve"> do obvodu 4460 30% tvarovek</t>
  </si>
  <si>
    <t>Zařízení 10 - celkem</t>
  </si>
  <si>
    <t>Izolace tepelné</t>
  </si>
  <si>
    <t>TEPELNÉ IZOLACE POTRUBÍ KAUČUKEM S AL POLEPEM</t>
  </si>
  <si>
    <t>tl. 13mm</t>
  </si>
  <si>
    <t>m2</t>
  </si>
  <si>
    <t>tl. 19mm</t>
  </si>
  <si>
    <t>tl. 25mm</t>
  </si>
  <si>
    <t>TEPELNÉ IZOLACE POTRUBÍ DLE
OZNAČENÍ NA VÝKRESU:
IZOLACE POTRUBÍ DESKOU Z MIN.
PLSTI KONSTRUKCE Z AL PLECHU</t>
  </si>
  <si>
    <t>tl 100mm</t>
  </si>
  <si>
    <t>Izolace tepelné - celkem</t>
  </si>
  <si>
    <t>Izolace protipožární</t>
  </si>
  <si>
    <t>OBKLAD VZT POTRUBÍ DESKAMI
 PROMATECT</t>
  </si>
  <si>
    <t>požární odolnost EI 30</t>
  </si>
  <si>
    <t>požární odolnost EI 120</t>
  </si>
  <si>
    <t>požární ucpávky prostupu potrubí do rozměru 1000x560</t>
  </si>
  <si>
    <t>požární ucpávky prostupu potrubí do rozměru 500x315</t>
  </si>
  <si>
    <t>požární ucpávky prostupu potrubí do rozměru 315x200</t>
  </si>
  <si>
    <t>Izolace protipožární - celkem</t>
  </si>
  <si>
    <t>Lešení</t>
  </si>
  <si>
    <t>MONTÁŽ LEŠENÍ TĚŽKÉHO, ŘADOVÉHO
S PODLAHAMI ŠÍŘKY 2,00, 2,500 m
ZATÍŽENÍ PODLAHOVÉ PLOCHY 3 kPa</t>
  </si>
  <si>
    <t>výšky do 10 m</t>
  </si>
  <si>
    <t>Lešení - celkem</t>
  </si>
  <si>
    <t>Hodinové zúčtovací sazby</t>
  </si>
  <si>
    <t>HODINOVÉ ZÚČTOVACÍ SAZBY-</t>
  </si>
  <si>
    <t>PŘÍPRAVA KE KOMPLEXNÍMU</t>
  </si>
  <si>
    <t>VYZKOUŠENÍ,OŽIVENÍ A</t>
  </si>
  <si>
    <t xml:space="preserve"> VYREGULOVÁNÍ ZAŘÍZENÍ, VČ. PROTOKOLU</t>
  </si>
  <si>
    <t>H</t>
  </si>
  <si>
    <t xml:space="preserve"> KOMPLEXNÍ VYZKOUŠENÍ ZAŘÍZENÍ</t>
  </si>
  <si>
    <t>Hodinové zúčtovací sazby - celkem</t>
  </si>
  <si>
    <t>Hodnota A</t>
  </si>
  <si>
    <t>Hodnota B</t>
  </si>
  <si>
    <t>Hodnota C</t>
  </si>
  <si>
    <t>Základní náklady</t>
  </si>
  <si>
    <t>Zařízení: Dodávka, Montáž</t>
  </si>
  <si>
    <t>Nátěry</t>
  </si>
  <si>
    <t>Vzduchotechnická zařízení celkem</t>
  </si>
  <si>
    <t>Doprava 3,60% z dodávky zařízení</t>
  </si>
  <si>
    <t>Přesun 0,60/kg: Cena, Hmotnost</t>
  </si>
  <si>
    <t>PPV 5,00% z montáže a nátěrů zařízení</t>
  </si>
  <si>
    <t>Zednické výpomoci 1,60%
z montáže a nátěrů zařízení</t>
  </si>
  <si>
    <t>Dodávka celkem, Montážní náklady</t>
  </si>
  <si>
    <t>Hodinové zůčtovací sazby</t>
  </si>
  <si>
    <t>Izolace protihlukové</t>
  </si>
  <si>
    <t>Základní náklady celkem</t>
  </si>
  <si>
    <t>Vedlejší náklady</t>
  </si>
  <si>
    <t>GZS 0,00% z montážních nákladů,
lešení a izolací</t>
  </si>
  <si>
    <t>Provozní vlivy 0,00% z montážních nákladů</t>
  </si>
  <si>
    <t>Vedlejší náklady celkem</t>
  </si>
  <si>
    <t>Provozní náklady
- Komplexní zkoušky 0,00% z montáže zařízení</t>
  </si>
  <si>
    <t>Kompletační činnost</t>
  </si>
  <si>
    <t>Náklady celkem</t>
  </si>
  <si>
    <t>Základ a hodnota DPH 21%</t>
  </si>
  <si>
    <t>Základ a hodnota DPH 0%</t>
  </si>
  <si>
    <t>Náklady celkem s DPH</t>
  </si>
  <si>
    <t>Roční nárůst cen 0,00%</t>
  </si>
  <si>
    <t>Součty odstavců</t>
  </si>
  <si>
    <t>Hmotnost
[kg]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</si>
</sst>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rgb="FFFFFFE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right"/>
    </xf>
    <xf numFmtId="49" fontId="5" fillId="8" borderId="1" xfId="0" applyNumberFormat="1" applyFont="1" applyFill="1" applyBorder="1" applyAlignment="1">
      <alignment horizontal="left"/>
    </xf>
    <xf numFmtId="4" fontId="5" fillId="8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" fontId="5" fillId="8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 readingOrder="1"/>
    </xf>
    <xf numFmtId="0" fontId="2" fillId="7" borderId="1" xfId="0" applyFont="1" applyFill="1" applyBorder="1" applyAlignment="1">
      <alignment horizontal="left" wrapText="1" readingOrder="1"/>
    </xf>
    <xf numFmtId="0" fontId="5" fillId="8" borderId="1" xfId="0" applyFont="1" applyFill="1" applyBorder="1" applyAlignment="1">
      <alignment horizontal="left" wrapText="1" readingOrder="1"/>
    </xf>
    <xf numFmtId="0" fontId="1" fillId="5" borderId="1" xfId="0" applyFont="1" applyFill="1" applyBorder="1" applyAlignment="1">
      <alignment horizontal="left" wrapText="1" readingOrder="1"/>
    </xf>
    <xf numFmtId="0" fontId="2" fillId="3" borderId="1" xfId="0" applyFont="1" applyFill="1" applyBorder="1" applyAlignment="1">
      <alignment horizontal="left" wrapText="1" readingOrder="1"/>
    </xf>
    <xf numFmtId="0" fontId="0" fillId="0" borderId="0" xfId="0" applyAlignment="1">
      <alignment wrapText="1" readingOrder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B339A-D3FE-438D-8D7B-97C6B9C138DE}">
  <dimension ref="A1:E62"/>
  <sheetViews>
    <sheetView workbookViewId="0">
      <selection activeCell="I32" sqref="I32"/>
    </sheetView>
  </sheetViews>
  <sheetFormatPr defaultRowHeight="15" x14ac:dyDescent="0.25"/>
  <cols>
    <col min="1" max="1" width="49" style="1" bestFit="1" customWidth="1"/>
    <col min="2" max="2" width="9.140625" style="9"/>
    <col min="3" max="3" width="9.28515625" style="9" bestFit="1" customWidth="1"/>
    <col min="4" max="4" width="9.42578125" style="9" bestFit="1" customWidth="1"/>
    <col min="7" max="7" width="0" hidden="1" customWidth="1"/>
  </cols>
  <sheetData>
    <row r="1" spans="1:5" x14ac:dyDescent="0.25">
      <c r="A1" s="2" t="s">
        <v>0</v>
      </c>
      <c r="B1" s="10" t="s">
        <v>510</v>
      </c>
      <c r="C1" s="10" t="s">
        <v>511</v>
      </c>
      <c r="D1" s="10" t="s">
        <v>512</v>
      </c>
      <c r="E1" s="3"/>
    </row>
    <row r="2" spans="1:5" x14ac:dyDescent="0.25">
      <c r="A2" s="5" t="s">
        <v>513</v>
      </c>
      <c r="B2" s="19"/>
      <c r="C2" s="19"/>
      <c r="D2" s="19"/>
      <c r="E2" s="3"/>
    </row>
    <row r="3" spans="1:5" x14ac:dyDescent="0.25">
      <c r="A3" s="6" t="s">
        <v>514</v>
      </c>
      <c r="B3" s="15">
        <f>(Rozpočet!F264+Rozpočet!F280+Rozpočet!F301+Rozpočet!F321+Rozpočet!F404+Rozpočet!F445+Rozpočet!F528+Rozpočet!F550+Rozpočet!F553+Rozpočet!F575+Rozpočet!F623+Rozpočet!F666+Rozpočet!F65+Rozpočet!F135+Rozpočet!F189+Rozpočet!F214+Rozpočet!F237)</f>
        <v>0</v>
      </c>
      <c r="C3" s="15">
        <f>(Rozpočet!H264+Rozpočet!H280+Rozpočet!H301+Rozpočet!H321+Rozpočet!H404+Rozpočet!H445+Rozpočet!H528+Rozpočet!H550+Rozpočet!H553+Rozpočet!H575+Rozpočet!H623+Rozpočet!H666+Rozpočet!H65+Rozpočet!H135+Rozpočet!H189+Rozpočet!H214+Rozpočet!H237)</f>
        <v>0</v>
      </c>
      <c r="D3" s="15"/>
      <c r="E3" s="3"/>
    </row>
    <row r="4" spans="1:5" x14ac:dyDescent="0.25">
      <c r="A4" s="6" t="s">
        <v>515</v>
      </c>
      <c r="B4" s="15"/>
      <c r="C4" s="15">
        <f>0 + 0</f>
        <v>0</v>
      </c>
      <c r="D4" s="15"/>
      <c r="E4" s="3"/>
    </row>
    <row r="5" spans="1:5" x14ac:dyDescent="0.25">
      <c r="A5" s="7" t="s">
        <v>516</v>
      </c>
      <c r="B5" s="20">
        <f>B3</f>
        <v>0</v>
      </c>
      <c r="C5" s="20">
        <f>C3 + C4</f>
        <v>0</v>
      </c>
      <c r="D5" s="20"/>
      <c r="E5" s="3"/>
    </row>
    <row r="6" spans="1:5" x14ac:dyDescent="0.25">
      <c r="A6" s="6" t="s">
        <v>517</v>
      </c>
      <c r="B6" s="15">
        <f>B3 * Parametry!B16 / 100</f>
        <v>0</v>
      </c>
      <c r="C6" s="15"/>
      <c r="D6" s="15"/>
      <c r="E6" s="3"/>
    </row>
    <row r="7" spans="1:5" x14ac:dyDescent="0.25">
      <c r="A7" s="6" t="s">
        <v>518</v>
      </c>
      <c r="B7" s="15"/>
      <c r="C7" s="15">
        <f>(Rozpočet!L264+Rozpočet!L280+Rozpočet!L301+Rozpočet!L321+Rozpočet!L404+Rozpočet!L445+Rozpočet!L528+Rozpočet!L550+Rozpočet!L553+Rozpočet!L575+Rozpočet!L623+Rozpočet!L666+Rozpočet!L65+Rozpočet!L135+Rozpočet!L189+Rozpočet!L214+Rozpočet!L237+Rozpočet!L697+Rozpočet!L689+Rozpočet!L675+Rozpočet!L684) * Parametry!B17</f>
        <v>0</v>
      </c>
      <c r="D7" s="15">
        <f>(Rozpočet!L264+Rozpočet!L280+Rozpočet!L301+Rozpočet!L321+Rozpočet!L404+Rozpočet!L445+Rozpočet!L528+Rozpočet!L550+Rozpočet!L553+Rozpočet!L575+Rozpočet!L623+Rozpočet!L666+Rozpočet!L65+Rozpočet!L135+Rozpočet!L189+Rozpočet!L214+Rozpočet!L237+Rozpočet!L697+Rozpočet!L689+Rozpočet!L675+Rozpočet!L684)</f>
        <v>0</v>
      </c>
      <c r="E7" s="3"/>
    </row>
    <row r="8" spans="1:5" x14ac:dyDescent="0.25">
      <c r="A8" s="6" t="s">
        <v>519</v>
      </c>
      <c r="B8" s="15"/>
      <c r="C8" s="15">
        <f>C5 * Parametry!B18 / 100</f>
        <v>0</v>
      </c>
      <c r="D8" s="15"/>
      <c r="E8" s="3"/>
    </row>
    <row r="9" spans="1:5" ht="24.75" x14ac:dyDescent="0.25">
      <c r="A9" s="21" t="s">
        <v>520</v>
      </c>
      <c r="B9" s="15"/>
      <c r="C9" s="15">
        <f>C5 * Parametry!B19 / 100</f>
        <v>0</v>
      </c>
      <c r="D9" s="15"/>
      <c r="E9" s="3"/>
    </row>
    <row r="10" spans="1:5" x14ac:dyDescent="0.25">
      <c r="A10" s="7" t="s">
        <v>521</v>
      </c>
      <c r="B10" s="20">
        <f>B5 + B6</f>
        <v>0</v>
      </c>
      <c r="C10" s="20">
        <f>C5 + C7 + C8 + C9</f>
        <v>0</v>
      </c>
      <c r="D10" s="20"/>
      <c r="E10" s="3"/>
    </row>
    <row r="11" spans="1:5" x14ac:dyDescent="0.25">
      <c r="A11" s="6" t="s">
        <v>522</v>
      </c>
      <c r="B11" s="15"/>
      <c r="C11" s="15">
        <f>(Rozpočet!F697) + (Rozpočet!H697)</f>
        <v>0</v>
      </c>
      <c r="D11" s="15"/>
      <c r="E11" s="3"/>
    </row>
    <row r="12" spans="1:5" x14ac:dyDescent="0.25">
      <c r="A12" s="7" t="s">
        <v>55</v>
      </c>
      <c r="B12" s="20"/>
      <c r="C12" s="20">
        <f>C10 + C11</f>
        <v>0</v>
      </c>
      <c r="D12" s="20"/>
      <c r="E12" s="3"/>
    </row>
    <row r="13" spans="1:5" x14ac:dyDescent="0.25">
      <c r="A13" s="6" t="s">
        <v>498</v>
      </c>
      <c r="B13" s="15"/>
      <c r="C13" s="15">
        <f>(Rozpočet!F689) + (Rozpočet!H689)</f>
        <v>0</v>
      </c>
      <c r="D13" s="15"/>
      <c r="E13" s="3"/>
    </row>
    <row r="14" spans="1:5" x14ac:dyDescent="0.25">
      <c r="A14" s="6" t="s">
        <v>481</v>
      </c>
      <c r="B14" s="15"/>
      <c r="C14" s="15">
        <f>(Rozpočet!F675) + (Rozpočet!H675)</f>
        <v>0</v>
      </c>
      <c r="D14" s="15"/>
      <c r="E14" s="3"/>
    </row>
    <row r="15" spans="1:5" x14ac:dyDescent="0.25">
      <c r="A15" s="6" t="s">
        <v>490</v>
      </c>
      <c r="B15" s="15"/>
      <c r="C15" s="15">
        <f>(Rozpočet!F684) + (Rozpočet!H684)</f>
        <v>0</v>
      </c>
      <c r="D15" s="15"/>
      <c r="E15" s="3"/>
    </row>
    <row r="16" spans="1:5" x14ac:dyDescent="0.25">
      <c r="A16" s="6" t="s">
        <v>523</v>
      </c>
      <c r="B16" s="15"/>
      <c r="C16" s="15">
        <f>0 + 0</f>
        <v>0</v>
      </c>
      <c r="D16" s="15"/>
      <c r="E16" s="3"/>
    </row>
    <row r="17" spans="1:5" x14ac:dyDescent="0.25">
      <c r="A17" s="5" t="s">
        <v>524</v>
      </c>
      <c r="B17" s="19">
        <f>B10</f>
        <v>0</v>
      </c>
      <c r="C17" s="19">
        <f>C12 + C13 + C14 + C15 + C16</f>
        <v>0</v>
      </c>
      <c r="D17" s="19"/>
      <c r="E17" s="3"/>
    </row>
    <row r="18" spans="1:5" x14ac:dyDescent="0.25">
      <c r="A18" s="6" t="s">
        <v>15</v>
      </c>
      <c r="B18" s="15"/>
      <c r="C18" s="15"/>
      <c r="D18" s="15"/>
      <c r="E18" s="3"/>
    </row>
    <row r="19" spans="1:5" x14ac:dyDescent="0.25">
      <c r="A19" s="5" t="s">
        <v>525</v>
      </c>
      <c r="B19" s="19"/>
      <c r="C19" s="19"/>
      <c r="D19" s="19"/>
      <c r="E19" s="3"/>
    </row>
    <row r="20" spans="1:5" ht="24.75" x14ac:dyDescent="0.25">
      <c r="A20" s="21" t="s">
        <v>526</v>
      </c>
      <c r="B20" s="15"/>
      <c r="C20" s="15">
        <f>C10 * Parametry!B21 / 100</f>
        <v>0</v>
      </c>
      <c r="D20" s="15"/>
      <c r="E20" s="3"/>
    </row>
    <row r="21" spans="1:5" x14ac:dyDescent="0.25">
      <c r="A21" s="6" t="s">
        <v>527</v>
      </c>
      <c r="B21" s="15"/>
      <c r="C21" s="15">
        <f>C10 * Parametry!B22 / 100</f>
        <v>0</v>
      </c>
      <c r="D21" s="15"/>
      <c r="E21" s="3"/>
    </row>
    <row r="22" spans="1:5" x14ac:dyDescent="0.25">
      <c r="A22" s="5" t="s">
        <v>528</v>
      </c>
      <c r="B22" s="19"/>
      <c r="C22" s="19">
        <f>C20 + C21</f>
        <v>0</v>
      </c>
      <c r="D22" s="19"/>
      <c r="E22" s="3"/>
    </row>
    <row r="23" spans="1:5" ht="24.75" x14ac:dyDescent="0.25">
      <c r="A23" s="21" t="s">
        <v>529</v>
      </c>
      <c r="B23" s="15"/>
      <c r="C23" s="15">
        <f>C3 * Parametry!B20 / 100</f>
        <v>0</v>
      </c>
      <c r="D23" s="15"/>
      <c r="E23" s="3"/>
    </row>
    <row r="24" spans="1:5" x14ac:dyDescent="0.25">
      <c r="A24" s="6" t="s">
        <v>530</v>
      </c>
      <c r="B24" s="15"/>
      <c r="C24" s="15">
        <f>Parametry!B23 * Parametry!B26 * ((B17 + C17) * Parametry!B25)^Parametry!B24</f>
        <v>0</v>
      </c>
      <c r="D24" s="15"/>
      <c r="E24" s="3"/>
    </row>
    <row r="25" spans="1:5" x14ac:dyDescent="0.25">
      <c r="A25" s="6" t="s">
        <v>15</v>
      </c>
      <c r="B25" s="15"/>
      <c r="C25" s="15"/>
      <c r="D25" s="15"/>
      <c r="E25" s="3"/>
    </row>
    <row r="26" spans="1:5" x14ac:dyDescent="0.25">
      <c r="A26" s="4" t="s">
        <v>531</v>
      </c>
      <c r="B26" s="18"/>
      <c r="C26" s="18">
        <f>B17 + C17 + C22 + C23 + C24</f>
        <v>0</v>
      </c>
      <c r="D26" s="18"/>
      <c r="E26" s="3"/>
    </row>
    <row r="27" spans="1:5" x14ac:dyDescent="0.25">
      <c r="A27" s="6" t="s">
        <v>532</v>
      </c>
      <c r="B27" s="15">
        <f>SUM(B17,C17)</f>
        <v>0</v>
      </c>
      <c r="C27" s="15">
        <f>B27 * Parametry!B29 / 100</f>
        <v>0</v>
      </c>
      <c r="D27" s="15"/>
      <c r="E27" s="3"/>
    </row>
    <row r="28" spans="1:5" x14ac:dyDescent="0.25">
      <c r="A28" s="6" t="s">
        <v>533</v>
      </c>
      <c r="B28" s="15">
        <f>(SUM(Rozpočet!F217:F218,Rozpočet!F220,Rozpočet!F233,Rozpočet!F235)+SUM(Rozpočet!F692:F694)+SUM(Rozpočet!F687)+SUM(Rozpočet!F669,Rozpočet!F673)+SUM(Rozpočet!F678)) + (SUM(Rozpočet!H217:H218,Rozpočet!H220,Rozpočet!H233,Rozpočet!H235)+SUM(Rozpočet!H692:H694)+SUM(Rozpočet!H687)+SUM(Rozpočet!H669,Rozpočet!H673)+SUM(Rozpočet!H678))</f>
        <v>0</v>
      </c>
      <c r="C28" s="15">
        <f>B28 * Parametry!B30 / 100</f>
        <v>0</v>
      </c>
      <c r="D28" s="15"/>
      <c r="E28" s="3"/>
    </row>
    <row r="29" spans="1:5" x14ac:dyDescent="0.25">
      <c r="A29" s="4" t="s">
        <v>534</v>
      </c>
      <c r="B29" s="18"/>
      <c r="C29" s="18">
        <f>C26 + C27 + C28</f>
        <v>0</v>
      </c>
      <c r="D29" s="18"/>
      <c r="E29" s="3"/>
    </row>
    <row r="30" spans="1:5" x14ac:dyDescent="0.25">
      <c r="A30" s="6" t="s">
        <v>15</v>
      </c>
      <c r="B30" s="15"/>
      <c r="C30" s="15"/>
      <c r="D30" s="15"/>
      <c r="E30" s="3"/>
    </row>
    <row r="31" spans="1:5" x14ac:dyDescent="0.25">
      <c r="A31" s="6" t="s">
        <v>535</v>
      </c>
      <c r="B31" s="15"/>
      <c r="C31" s="15">
        <f>C26 * Parametry!B27 / 100</f>
        <v>0</v>
      </c>
      <c r="D31" s="15"/>
      <c r="E31" s="3"/>
    </row>
    <row r="32" spans="1:5" x14ac:dyDescent="0.25">
      <c r="A32" s="6" t="s">
        <v>535</v>
      </c>
      <c r="B32" s="15"/>
      <c r="C32" s="15">
        <f>C26 * Parametry!B28 / 100</f>
        <v>0</v>
      </c>
      <c r="D32" s="15"/>
      <c r="E32" s="3"/>
    </row>
    <row r="33" spans="1:5" ht="26.25" x14ac:dyDescent="0.25">
      <c r="A33" s="5" t="s">
        <v>536</v>
      </c>
      <c r="B33" s="22" t="s">
        <v>52</v>
      </c>
      <c r="C33" s="22" t="s">
        <v>54</v>
      </c>
      <c r="D33" s="23" t="s">
        <v>537</v>
      </c>
      <c r="E33" s="3"/>
    </row>
    <row r="34" spans="1:5" x14ac:dyDescent="0.25">
      <c r="A34" s="6" t="s">
        <v>60</v>
      </c>
      <c r="B34" s="15">
        <f>(Rozpočet!F65)</f>
        <v>0</v>
      </c>
      <c r="C34" s="15">
        <f>(Rozpočet!H65)</f>
        <v>0</v>
      </c>
      <c r="D34" s="15">
        <f>(Rozpočet!L65)</f>
        <v>0</v>
      </c>
      <c r="E34" s="3"/>
    </row>
    <row r="35" spans="1:5" x14ac:dyDescent="0.25">
      <c r="A35" s="6" t="s">
        <v>146</v>
      </c>
      <c r="B35" s="15">
        <f>(Rozpočet!F135)</f>
        <v>0</v>
      </c>
      <c r="C35" s="15">
        <f>(Rozpočet!H135)</f>
        <v>0</v>
      </c>
      <c r="D35" s="15">
        <f>(Rozpočet!L135)</f>
        <v>0</v>
      </c>
      <c r="E35" s="3"/>
    </row>
    <row r="36" spans="1:5" x14ac:dyDescent="0.25">
      <c r="A36" s="6" t="s">
        <v>215</v>
      </c>
      <c r="B36" s="15">
        <f>(Rozpočet!F189)</f>
        <v>0</v>
      </c>
      <c r="C36" s="15">
        <f>(Rozpočet!H189)</f>
        <v>0</v>
      </c>
      <c r="D36" s="15">
        <f>(Rozpočet!L189)</f>
        <v>0</v>
      </c>
      <c r="E36" s="3"/>
    </row>
    <row r="37" spans="1:5" x14ac:dyDescent="0.25">
      <c r="A37" s="6" t="s">
        <v>257</v>
      </c>
      <c r="B37" s="15">
        <f>(Rozpočet!F214)</f>
        <v>0</v>
      </c>
      <c r="C37" s="15">
        <f>(Rozpočet!H214)</f>
        <v>0</v>
      </c>
      <c r="D37" s="15">
        <f>(Rozpočet!L214)</f>
        <v>0</v>
      </c>
      <c r="E37" s="3"/>
    </row>
    <row r="38" spans="1:5" x14ac:dyDescent="0.25">
      <c r="A38" s="6" t="s">
        <v>278</v>
      </c>
      <c r="B38" s="15">
        <f>(Rozpočet!F237)</f>
        <v>0</v>
      </c>
      <c r="C38" s="15">
        <f>(Rozpočet!H237)</f>
        <v>0</v>
      </c>
      <c r="D38" s="15">
        <f>(Rozpočet!L237)</f>
        <v>0</v>
      </c>
      <c r="E38" s="3"/>
    </row>
    <row r="39" spans="1:5" x14ac:dyDescent="0.25">
      <c r="A39" s="6" t="s">
        <v>286</v>
      </c>
      <c r="B39" s="15">
        <f>(Rozpočet!F264)</f>
        <v>0</v>
      </c>
      <c r="C39" s="15">
        <f>(Rozpočet!H264)</f>
        <v>0</v>
      </c>
      <c r="D39" s="15">
        <f>(Rozpočet!L264)</f>
        <v>0</v>
      </c>
      <c r="E39" s="3"/>
    </row>
    <row r="40" spans="1:5" x14ac:dyDescent="0.25">
      <c r="A40" s="6" t="s">
        <v>299</v>
      </c>
      <c r="B40" s="15">
        <f>(Rozpočet!F280)</f>
        <v>0</v>
      </c>
      <c r="C40" s="15">
        <f>(Rozpočet!H280)</f>
        <v>0</v>
      </c>
      <c r="D40" s="15">
        <f>(Rozpočet!L280)</f>
        <v>0</v>
      </c>
      <c r="E40" s="3"/>
    </row>
    <row r="41" spans="1:5" x14ac:dyDescent="0.25">
      <c r="A41" s="6" t="s">
        <v>307</v>
      </c>
      <c r="B41" s="15">
        <f>(Rozpočet!F301)</f>
        <v>0</v>
      </c>
      <c r="C41" s="15">
        <f>(Rozpočet!H301)</f>
        <v>0</v>
      </c>
      <c r="D41" s="15">
        <f>(Rozpočet!L301)</f>
        <v>0</v>
      </c>
      <c r="E41" s="3"/>
    </row>
    <row r="42" spans="1:5" x14ac:dyDescent="0.25">
      <c r="A42" s="6" t="s">
        <v>318</v>
      </c>
      <c r="B42" s="15">
        <f>(Rozpočet!F321)</f>
        <v>0</v>
      </c>
      <c r="C42" s="15">
        <f>(Rozpočet!H321)</f>
        <v>0</v>
      </c>
      <c r="D42" s="15">
        <f>(Rozpočet!L321)</f>
        <v>0</v>
      </c>
      <c r="E42" s="3"/>
    </row>
    <row r="43" spans="1:5" x14ac:dyDescent="0.25">
      <c r="A43" s="6" t="s">
        <v>326</v>
      </c>
      <c r="B43" s="15">
        <f>(Rozpočet!F404)</f>
        <v>0</v>
      </c>
      <c r="C43" s="15">
        <f>(Rozpočet!H404)</f>
        <v>0</v>
      </c>
      <c r="D43" s="15">
        <f>(Rozpočet!L404)</f>
        <v>0</v>
      </c>
      <c r="E43" s="3"/>
    </row>
    <row r="44" spans="1:5" x14ac:dyDescent="0.25">
      <c r="A44" s="6" t="s">
        <v>350</v>
      </c>
      <c r="B44" s="15">
        <f>(Rozpočet!F445)</f>
        <v>0</v>
      </c>
      <c r="C44" s="15">
        <f>(Rozpočet!H445)</f>
        <v>0</v>
      </c>
      <c r="D44" s="15">
        <f>(Rozpočet!L445)</f>
        <v>0</v>
      </c>
      <c r="E44" s="3"/>
    </row>
    <row r="45" spans="1:5" x14ac:dyDescent="0.25">
      <c r="A45" s="6" t="s">
        <v>358</v>
      </c>
      <c r="B45" s="15">
        <f>(Rozpočet!F528)</f>
        <v>0</v>
      </c>
      <c r="C45" s="15">
        <f>(Rozpočet!H528)</f>
        <v>0</v>
      </c>
      <c r="D45" s="15">
        <f>(Rozpočet!L528)</f>
        <v>0</v>
      </c>
      <c r="E45" s="3"/>
    </row>
    <row r="46" spans="1:5" x14ac:dyDescent="0.25">
      <c r="A46" s="6" t="s">
        <v>376</v>
      </c>
      <c r="B46" s="15">
        <f>(Rozpočet!F550)</f>
        <v>0</v>
      </c>
      <c r="C46" s="15">
        <f>(Rozpočet!H550)</f>
        <v>0</v>
      </c>
      <c r="D46" s="15">
        <f>(Rozpočet!L550)</f>
        <v>0</v>
      </c>
      <c r="E46" s="3"/>
    </row>
    <row r="47" spans="1:5" x14ac:dyDescent="0.25">
      <c r="A47" s="6" t="s">
        <v>391</v>
      </c>
      <c r="B47" s="15">
        <f>(Rozpočet!F553)</f>
        <v>0</v>
      </c>
      <c r="C47" s="15">
        <f>(Rozpočet!H553)</f>
        <v>0</v>
      </c>
      <c r="D47" s="15">
        <f>(Rozpočet!L553)</f>
        <v>0</v>
      </c>
      <c r="E47" s="3"/>
    </row>
    <row r="48" spans="1:5" x14ac:dyDescent="0.25">
      <c r="A48" s="6" t="s">
        <v>393</v>
      </c>
      <c r="B48" s="15">
        <f>(Rozpočet!F575)</f>
        <v>0</v>
      </c>
      <c r="C48" s="15">
        <f>(Rozpočet!H575)</f>
        <v>0</v>
      </c>
      <c r="D48" s="15">
        <f>(Rozpočet!L575)</f>
        <v>0</v>
      </c>
      <c r="E48" s="3"/>
    </row>
    <row r="49" spans="1:5" x14ac:dyDescent="0.25">
      <c r="A49" s="6" t="s">
        <v>410</v>
      </c>
      <c r="B49" s="15">
        <f>(Rozpočet!F623)</f>
        <v>0</v>
      </c>
      <c r="C49" s="15">
        <f>(Rozpočet!H623)</f>
        <v>0</v>
      </c>
      <c r="D49" s="15">
        <f>(Rozpočet!L623)</f>
        <v>0</v>
      </c>
      <c r="E49" s="3"/>
    </row>
    <row r="50" spans="1:5" x14ac:dyDescent="0.25">
      <c r="A50" s="6" t="s">
        <v>458</v>
      </c>
      <c r="B50" s="15">
        <f>(Rozpočet!F666)</f>
        <v>0</v>
      </c>
      <c r="C50" s="15">
        <f>(Rozpočet!H666)</f>
        <v>0</v>
      </c>
      <c r="D50" s="15">
        <f>(Rozpočet!L666)</f>
        <v>0</v>
      </c>
      <c r="E50" s="3"/>
    </row>
    <row r="51" spans="1:5" x14ac:dyDescent="0.25">
      <c r="A51" s="6" t="s">
        <v>481</v>
      </c>
      <c r="B51" s="15">
        <f>(Rozpočet!F675)</f>
        <v>0</v>
      </c>
      <c r="C51" s="15">
        <f>(Rozpočet!H675)</f>
        <v>0</v>
      </c>
      <c r="D51" s="15">
        <f>(Rozpočet!L675)</f>
        <v>0</v>
      </c>
      <c r="E51" s="3"/>
    </row>
    <row r="52" spans="1:5" x14ac:dyDescent="0.25">
      <c r="A52" s="6" t="s">
        <v>490</v>
      </c>
      <c r="B52" s="15">
        <f>(Rozpočet!F684)</f>
        <v>0</v>
      </c>
      <c r="C52" s="15">
        <f>(Rozpočet!H684)</f>
        <v>0</v>
      </c>
      <c r="D52" s="15">
        <f>(Rozpočet!L684)</f>
        <v>0</v>
      </c>
      <c r="E52" s="3"/>
    </row>
    <row r="53" spans="1:5" x14ac:dyDescent="0.25">
      <c r="A53" s="6" t="s">
        <v>498</v>
      </c>
      <c r="B53" s="15">
        <f>(Rozpočet!F689)</f>
        <v>0</v>
      </c>
      <c r="C53" s="15">
        <f>(Rozpočet!H689)</f>
        <v>0</v>
      </c>
      <c r="D53" s="15">
        <f>(Rozpočet!L689)</f>
        <v>0</v>
      </c>
      <c r="E53" s="3"/>
    </row>
    <row r="54" spans="1:5" x14ac:dyDescent="0.25">
      <c r="A54" s="6" t="s">
        <v>502</v>
      </c>
      <c r="B54" s="15">
        <f>(Rozpočet!F697)</f>
        <v>0</v>
      </c>
      <c r="C54" s="15">
        <f>(Rozpočet!H697)</f>
        <v>0</v>
      </c>
      <c r="D54" s="15">
        <f>(Rozpočet!L697)</f>
        <v>0</v>
      </c>
      <c r="E54" s="3"/>
    </row>
    <row r="55" spans="1:5" x14ac:dyDescent="0.25">
      <c r="A55" s="6" t="s">
        <v>15</v>
      </c>
      <c r="B55" s="15"/>
      <c r="C55" s="15"/>
      <c r="D55" s="15"/>
      <c r="E55" s="3"/>
    </row>
    <row r="56" spans="1:5" x14ac:dyDescent="0.25">
      <c r="A56" s="6" t="s">
        <v>15</v>
      </c>
      <c r="B56" s="15"/>
      <c r="C56" s="15"/>
      <c r="D56" s="15"/>
      <c r="E56" s="3"/>
    </row>
    <row r="57" spans="1:5" x14ac:dyDescent="0.25">
      <c r="A57" s="6" t="s">
        <v>15</v>
      </c>
      <c r="B57" s="15"/>
      <c r="C57" s="15"/>
      <c r="D57" s="15"/>
      <c r="E57" s="3"/>
    </row>
    <row r="58" spans="1:5" x14ac:dyDescent="0.25">
      <c r="A58" s="6" t="s">
        <v>15</v>
      </c>
      <c r="B58" s="15"/>
      <c r="C58" s="15"/>
      <c r="D58" s="15"/>
      <c r="E58" s="3"/>
    </row>
    <row r="59" spans="1:5" x14ac:dyDescent="0.25">
      <c r="A59" s="6" t="s">
        <v>15</v>
      </c>
      <c r="B59" s="15"/>
      <c r="C59" s="15"/>
      <c r="D59" s="15"/>
      <c r="E59" s="3"/>
    </row>
    <row r="60" spans="1:5" x14ac:dyDescent="0.25">
      <c r="A60" s="6" t="s">
        <v>15</v>
      </c>
      <c r="B60" s="15"/>
      <c r="C60" s="15"/>
      <c r="D60" s="15"/>
      <c r="E60" s="3"/>
    </row>
    <row r="61" spans="1:5" x14ac:dyDescent="0.25">
      <c r="A61" s="6" t="s">
        <v>15</v>
      </c>
      <c r="B61" s="15"/>
      <c r="C61" s="15"/>
      <c r="D61" s="15"/>
      <c r="E61" s="3"/>
    </row>
    <row r="62" spans="1:5" x14ac:dyDescent="0.25">
      <c r="A62" s="6" t="s">
        <v>15</v>
      </c>
      <c r="B62" s="15"/>
      <c r="C62" s="15"/>
      <c r="D62" s="15"/>
      <c r="E62" s="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F6AD-63CF-4613-9CED-24DDFDD066D2}">
  <dimension ref="A1:N698"/>
  <sheetViews>
    <sheetView tabSelected="1" topLeftCell="A565" workbookViewId="0">
      <selection activeCell="B586" sqref="B586"/>
    </sheetView>
  </sheetViews>
  <sheetFormatPr defaultRowHeight="15" x14ac:dyDescent="0.25"/>
  <cols>
    <col min="1" max="1" width="7.28515625" style="1" bestFit="1" customWidth="1"/>
    <col min="2" max="2" width="52" style="29" customWidth="1"/>
    <col min="3" max="3" width="3.5703125" style="1" bestFit="1" customWidth="1"/>
    <col min="4" max="4" width="6.42578125" style="9" bestFit="1" customWidth="1"/>
    <col min="5" max="5" width="7.140625" style="9" bestFit="1" customWidth="1"/>
    <col min="6" max="6" width="13.42578125" style="9" bestFit="1" customWidth="1"/>
    <col min="7" max="7" width="6.42578125" style="9" bestFit="1" customWidth="1"/>
    <col min="8" max="8" width="12.5703125" style="9" bestFit="1" customWidth="1"/>
    <col min="9" max="9" width="5.28515625" style="9" bestFit="1" customWidth="1"/>
    <col min="10" max="10" width="11.42578125" style="9" bestFit="1" customWidth="1"/>
    <col min="11" max="11" width="8.7109375" style="9" bestFit="1" customWidth="1"/>
    <col min="12" max="12" width="15" style="9" bestFit="1" customWidth="1"/>
    <col min="15" max="15" width="0" hidden="1" customWidth="1"/>
  </cols>
  <sheetData>
    <row r="1" spans="1:14" x14ac:dyDescent="0.25">
      <c r="A1" s="2" t="s">
        <v>49</v>
      </c>
      <c r="B1" s="24" t="s">
        <v>0</v>
      </c>
      <c r="C1" s="2" t="s">
        <v>50</v>
      </c>
      <c r="D1" s="10" t="s">
        <v>51</v>
      </c>
      <c r="E1" s="10" t="s">
        <v>52</v>
      </c>
      <c r="F1" s="10" t="s">
        <v>53</v>
      </c>
      <c r="G1" s="10" t="s">
        <v>54</v>
      </c>
      <c r="H1" s="10" t="s">
        <v>55</v>
      </c>
      <c r="I1" s="10" t="s">
        <v>56</v>
      </c>
      <c r="J1" s="10" t="s">
        <v>57</v>
      </c>
      <c r="K1" s="10" t="s">
        <v>58</v>
      </c>
      <c r="L1" s="10" t="s">
        <v>59</v>
      </c>
      <c r="M1" s="3"/>
      <c r="N1" s="3"/>
    </row>
    <row r="2" spans="1:14" x14ac:dyDescent="0.25">
      <c r="A2" s="11" t="s">
        <v>15</v>
      </c>
      <c r="B2" s="25" t="s">
        <v>60</v>
      </c>
      <c r="C2" s="11" t="s">
        <v>15</v>
      </c>
      <c r="D2" s="12"/>
      <c r="E2" s="12"/>
      <c r="F2" s="12"/>
      <c r="G2" s="12"/>
      <c r="H2" s="12"/>
      <c r="I2" s="12"/>
      <c r="J2" s="12"/>
      <c r="K2" s="12"/>
      <c r="L2" s="12"/>
      <c r="M2" s="3"/>
      <c r="N2" s="3"/>
    </row>
    <row r="3" spans="1:14" ht="26.25" x14ac:dyDescent="0.25">
      <c r="A3" s="13" t="s">
        <v>15</v>
      </c>
      <c r="B3" s="26" t="s">
        <v>61</v>
      </c>
      <c r="C3" s="13" t="s">
        <v>15</v>
      </c>
      <c r="D3" s="14"/>
      <c r="E3" s="14"/>
      <c r="F3" s="14"/>
      <c r="G3" s="14"/>
      <c r="H3" s="14"/>
      <c r="I3" s="14"/>
      <c r="J3" s="14"/>
      <c r="K3" s="14"/>
      <c r="L3" s="14"/>
      <c r="M3" s="3"/>
      <c r="N3" s="3"/>
    </row>
    <row r="4" spans="1:14" ht="60.75" x14ac:dyDescent="0.25">
      <c r="A4" s="6" t="s">
        <v>62</v>
      </c>
      <c r="B4" s="27" t="s">
        <v>63</v>
      </c>
      <c r="C4" s="6" t="s">
        <v>64</v>
      </c>
      <c r="D4" s="15">
        <v>1</v>
      </c>
      <c r="E4" s="15"/>
      <c r="F4" s="15">
        <f>D4*E4</f>
        <v>0</v>
      </c>
      <c r="G4" s="15"/>
      <c r="H4" s="15">
        <f>D4*G4</f>
        <v>0</v>
      </c>
      <c r="I4" s="15">
        <f t="shared" ref="I4:J6" si="0">E4+G4</f>
        <v>0</v>
      </c>
      <c r="J4" s="15">
        <f t="shared" si="0"/>
        <v>0</v>
      </c>
      <c r="K4" s="15"/>
      <c r="L4" s="15">
        <f>D4*K4</f>
        <v>0</v>
      </c>
      <c r="M4" s="3"/>
      <c r="N4" s="3"/>
    </row>
    <row r="5" spans="1:14" x14ac:dyDescent="0.25">
      <c r="A5" s="6" t="s">
        <v>15</v>
      </c>
      <c r="B5" s="27" t="s">
        <v>65</v>
      </c>
      <c r="C5" s="6" t="s">
        <v>66</v>
      </c>
      <c r="D5" s="15">
        <v>8</v>
      </c>
      <c r="E5" s="15"/>
      <c r="F5" s="15">
        <f>D5*E5</f>
        <v>0</v>
      </c>
      <c r="G5" s="15"/>
      <c r="H5" s="15">
        <f>D5*G5</f>
        <v>0</v>
      </c>
      <c r="I5" s="15">
        <f t="shared" si="0"/>
        <v>0</v>
      </c>
      <c r="J5" s="15">
        <f t="shared" si="0"/>
        <v>0</v>
      </c>
      <c r="K5" s="15"/>
      <c r="L5" s="15">
        <f>D5*K5</f>
        <v>0</v>
      </c>
      <c r="M5" s="3"/>
      <c r="N5" s="3"/>
    </row>
    <row r="6" spans="1:14" x14ac:dyDescent="0.25">
      <c r="A6" s="6" t="s">
        <v>15</v>
      </c>
      <c r="B6" s="27" t="s">
        <v>67</v>
      </c>
      <c r="C6" s="6" t="s">
        <v>64</v>
      </c>
      <c r="D6" s="15">
        <v>1</v>
      </c>
      <c r="E6" s="15"/>
      <c r="F6" s="15">
        <f>D6*E6</f>
        <v>0</v>
      </c>
      <c r="G6" s="15"/>
      <c r="H6" s="15">
        <f>D6*G6</f>
        <v>0</v>
      </c>
      <c r="I6" s="15">
        <f t="shared" si="0"/>
        <v>0</v>
      </c>
      <c r="J6" s="15">
        <f t="shared" si="0"/>
        <v>0</v>
      </c>
      <c r="K6" s="15"/>
      <c r="L6" s="15">
        <f>D6*K6</f>
        <v>0</v>
      </c>
      <c r="M6" s="3"/>
      <c r="N6" s="3"/>
    </row>
    <row r="7" spans="1:14" x14ac:dyDescent="0.25">
      <c r="A7" s="13" t="s">
        <v>15</v>
      </c>
      <c r="B7" s="26" t="s">
        <v>68</v>
      </c>
      <c r="C7" s="13" t="s">
        <v>15</v>
      </c>
      <c r="D7" s="14"/>
      <c r="E7" s="14"/>
      <c r="F7" s="14"/>
      <c r="G7" s="14"/>
      <c r="H7" s="14"/>
      <c r="I7" s="14"/>
      <c r="J7" s="14"/>
      <c r="K7" s="14"/>
      <c r="L7" s="14"/>
      <c r="M7" s="3"/>
      <c r="N7" s="3"/>
    </row>
    <row r="8" spans="1:14" x14ac:dyDescent="0.25">
      <c r="A8" s="6" t="s">
        <v>69</v>
      </c>
      <c r="B8" s="27" t="s">
        <v>70</v>
      </c>
      <c r="C8" s="6" t="s">
        <v>64</v>
      </c>
      <c r="D8" s="15">
        <v>2</v>
      </c>
      <c r="E8" s="15"/>
      <c r="F8" s="15">
        <f>D8*E8</f>
        <v>0</v>
      </c>
      <c r="G8" s="15"/>
      <c r="H8" s="15">
        <f>D8*G8</f>
        <v>0</v>
      </c>
      <c r="I8" s="15">
        <f t="shared" ref="I8:J11" si="1">E8+G8</f>
        <v>0</v>
      </c>
      <c r="J8" s="15">
        <f t="shared" si="1"/>
        <v>0</v>
      </c>
      <c r="K8" s="15"/>
      <c r="L8" s="15">
        <f>D8*K8</f>
        <v>0</v>
      </c>
      <c r="M8" s="3"/>
      <c r="N8" s="3"/>
    </row>
    <row r="9" spans="1:14" x14ac:dyDescent="0.25">
      <c r="A9" s="6" t="s">
        <v>15</v>
      </c>
      <c r="B9" s="27" t="s">
        <v>71</v>
      </c>
      <c r="C9" s="6" t="s">
        <v>64</v>
      </c>
      <c r="D9" s="15">
        <v>2</v>
      </c>
      <c r="E9" s="15"/>
      <c r="F9" s="15">
        <f>D9*E9</f>
        <v>0</v>
      </c>
      <c r="G9" s="15"/>
      <c r="H9" s="15">
        <f>D9*G9</f>
        <v>0</v>
      </c>
      <c r="I9" s="15">
        <f t="shared" si="1"/>
        <v>0</v>
      </c>
      <c r="J9" s="15">
        <f t="shared" si="1"/>
        <v>0</v>
      </c>
      <c r="K9" s="15"/>
      <c r="L9" s="15">
        <f>D9*K9</f>
        <v>0</v>
      </c>
      <c r="M9" s="3"/>
      <c r="N9" s="3"/>
    </row>
    <row r="10" spans="1:14" x14ac:dyDescent="0.25">
      <c r="A10" s="6" t="s">
        <v>15</v>
      </c>
      <c r="B10" s="27" t="s">
        <v>72</v>
      </c>
      <c r="C10" s="6" t="s">
        <v>64</v>
      </c>
      <c r="D10" s="15">
        <v>2</v>
      </c>
      <c r="E10" s="15"/>
      <c r="F10" s="15">
        <f>D10*E10</f>
        <v>0</v>
      </c>
      <c r="G10" s="15"/>
      <c r="H10" s="15">
        <f>D10*G10</f>
        <v>0</v>
      </c>
      <c r="I10" s="15">
        <f t="shared" si="1"/>
        <v>0</v>
      </c>
      <c r="J10" s="15">
        <f t="shared" si="1"/>
        <v>0</v>
      </c>
      <c r="K10" s="15"/>
      <c r="L10" s="15">
        <f>D10*K10</f>
        <v>0</v>
      </c>
      <c r="M10" s="3"/>
      <c r="N10" s="3"/>
    </row>
    <row r="11" spans="1:14" x14ac:dyDescent="0.25">
      <c r="A11" s="6" t="s">
        <v>15</v>
      </c>
      <c r="B11" s="27" t="s">
        <v>73</v>
      </c>
      <c r="C11" s="6" t="s">
        <v>64</v>
      </c>
      <c r="D11" s="15">
        <v>2</v>
      </c>
      <c r="E11" s="15"/>
      <c r="F11" s="15">
        <f>D11*E11</f>
        <v>0</v>
      </c>
      <c r="G11" s="15"/>
      <c r="H11" s="15">
        <f>D11*G11</f>
        <v>0</v>
      </c>
      <c r="I11" s="15">
        <f t="shared" si="1"/>
        <v>0</v>
      </c>
      <c r="J11" s="15">
        <f t="shared" si="1"/>
        <v>0</v>
      </c>
      <c r="K11" s="15"/>
      <c r="L11" s="15">
        <f>D11*K11</f>
        <v>0</v>
      </c>
      <c r="M11" s="3"/>
      <c r="N11" s="3"/>
    </row>
    <row r="12" spans="1:14" x14ac:dyDescent="0.25">
      <c r="A12" s="13" t="s">
        <v>15</v>
      </c>
      <c r="B12" s="26" t="s">
        <v>74</v>
      </c>
      <c r="C12" s="13" t="s">
        <v>15</v>
      </c>
      <c r="D12" s="14"/>
      <c r="E12" s="14"/>
      <c r="F12" s="14"/>
      <c r="G12" s="14"/>
      <c r="H12" s="14"/>
      <c r="I12" s="14"/>
      <c r="J12" s="14"/>
      <c r="K12" s="14"/>
      <c r="L12" s="14"/>
      <c r="M12" s="3"/>
      <c r="N12" s="3"/>
    </row>
    <row r="13" spans="1:14" x14ac:dyDescent="0.25">
      <c r="A13" s="6" t="s">
        <v>15</v>
      </c>
      <c r="B13" s="27" t="s">
        <v>75</v>
      </c>
      <c r="C13" s="6" t="s">
        <v>76</v>
      </c>
      <c r="D13" s="15">
        <v>80</v>
      </c>
      <c r="E13" s="15"/>
      <c r="F13" s="15">
        <f>D13*E13</f>
        <v>0</v>
      </c>
      <c r="G13" s="15"/>
      <c r="H13" s="15">
        <f>D13*G13</f>
        <v>0</v>
      </c>
      <c r="I13" s="15">
        <f t="shared" ref="I13:J15" si="2">E13+G13</f>
        <v>0</v>
      </c>
      <c r="J13" s="15">
        <f t="shared" si="2"/>
        <v>0</v>
      </c>
      <c r="K13" s="15"/>
      <c r="L13" s="15">
        <f>D13*K13</f>
        <v>0</v>
      </c>
      <c r="M13" s="3"/>
      <c r="N13" s="3"/>
    </row>
    <row r="14" spans="1:14" x14ac:dyDescent="0.25">
      <c r="A14" s="6" t="s">
        <v>15</v>
      </c>
      <c r="B14" s="27" t="s">
        <v>77</v>
      </c>
      <c r="C14" s="6" t="s">
        <v>64</v>
      </c>
      <c r="D14" s="15">
        <v>1</v>
      </c>
      <c r="E14" s="15"/>
      <c r="F14" s="15">
        <f>D14*E14</f>
        <v>0</v>
      </c>
      <c r="G14" s="15"/>
      <c r="H14" s="15">
        <f>D14*G14</f>
        <v>0</v>
      </c>
      <c r="I14" s="15">
        <f t="shared" si="2"/>
        <v>0</v>
      </c>
      <c r="J14" s="15">
        <f t="shared" si="2"/>
        <v>0</v>
      </c>
      <c r="K14" s="15"/>
      <c r="L14" s="15">
        <f>D14*K14</f>
        <v>0</v>
      </c>
      <c r="M14" s="3"/>
      <c r="N14" s="3"/>
    </row>
    <row r="15" spans="1:14" x14ac:dyDescent="0.25">
      <c r="A15" s="6" t="s">
        <v>15</v>
      </c>
      <c r="B15" s="27" t="s">
        <v>65</v>
      </c>
      <c r="C15" s="6" t="s">
        <v>66</v>
      </c>
      <c r="D15" s="15">
        <v>2</v>
      </c>
      <c r="E15" s="15"/>
      <c r="F15" s="15">
        <f>D15*E15</f>
        <v>0</v>
      </c>
      <c r="G15" s="15"/>
      <c r="H15" s="15">
        <f>D15*G15</f>
        <v>0</v>
      </c>
      <c r="I15" s="15">
        <f t="shared" si="2"/>
        <v>0</v>
      </c>
      <c r="J15" s="15">
        <f t="shared" si="2"/>
        <v>0</v>
      </c>
      <c r="K15" s="15"/>
      <c r="L15" s="15">
        <f>D15*K15</f>
        <v>0</v>
      </c>
      <c r="M15" s="3"/>
      <c r="N15" s="3"/>
    </row>
    <row r="16" spans="1:14" ht="51.75" x14ac:dyDescent="0.25">
      <c r="A16" s="13" t="s">
        <v>15</v>
      </c>
      <c r="B16" s="26" t="s">
        <v>78</v>
      </c>
      <c r="C16" s="13" t="s">
        <v>15</v>
      </c>
      <c r="D16" s="14"/>
      <c r="E16" s="14"/>
      <c r="F16" s="14"/>
      <c r="G16" s="14"/>
      <c r="H16" s="14"/>
      <c r="I16" s="14"/>
      <c r="J16" s="14"/>
      <c r="K16" s="14"/>
      <c r="L16" s="14"/>
      <c r="M16" s="3"/>
      <c r="N16" s="3"/>
    </row>
    <row r="17" spans="1:14" x14ac:dyDescent="0.25">
      <c r="A17" s="6" t="s">
        <v>79</v>
      </c>
      <c r="B17" s="27" t="s">
        <v>80</v>
      </c>
      <c r="C17" s="6" t="s">
        <v>64</v>
      </c>
      <c r="D17" s="15">
        <v>2</v>
      </c>
      <c r="E17" s="15"/>
      <c r="F17" s="15">
        <f>D17*E17</f>
        <v>0</v>
      </c>
      <c r="G17" s="15"/>
      <c r="H17" s="15">
        <f>D17*G17</f>
        <v>0</v>
      </c>
      <c r="I17" s="15">
        <f>E17+G17</f>
        <v>0</v>
      </c>
      <c r="J17" s="15">
        <f>F17+H17</f>
        <v>0</v>
      </c>
      <c r="K17" s="15"/>
      <c r="L17" s="15">
        <f>D17*K17</f>
        <v>0</v>
      </c>
      <c r="M17" s="3"/>
      <c r="N17" s="3"/>
    </row>
    <row r="18" spans="1:14" x14ac:dyDescent="0.25">
      <c r="A18" s="13" t="s">
        <v>15</v>
      </c>
      <c r="B18" s="26" t="s">
        <v>81</v>
      </c>
      <c r="C18" s="13" t="s">
        <v>15</v>
      </c>
      <c r="D18" s="14"/>
      <c r="E18" s="14"/>
      <c r="F18" s="14"/>
      <c r="G18" s="14"/>
      <c r="H18" s="14"/>
      <c r="I18" s="14"/>
      <c r="J18" s="14"/>
      <c r="K18" s="14"/>
      <c r="L18" s="14"/>
      <c r="M18" s="3"/>
      <c r="N18" s="3"/>
    </row>
    <row r="19" spans="1:14" x14ac:dyDescent="0.25">
      <c r="A19" s="6" t="s">
        <v>82</v>
      </c>
      <c r="B19" s="27" t="s">
        <v>83</v>
      </c>
      <c r="C19" s="6" t="s">
        <v>64</v>
      </c>
      <c r="D19" s="15">
        <v>1</v>
      </c>
      <c r="E19" s="15"/>
      <c r="F19" s="15">
        <f>D19*E19</f>
        <v>0</v>
      </c>
      <c r="G19" s="15"/>
      <c r="H19" s="15">
        <f>D19*G19</f>
        <v>0</v>
      </c>
      <c r="I19" s="15">
        <f t="shared" ref="I19:J22" si="3">E19+G19</f>
        <v>0</v>
      </c>
      <c r="J19" s="15">
        <f t="shared" si="3"/>
        <v>0</v>
      </c>
      <c r="K19" s="15"/>
      <c r="L19" s="15">
        <f>D19*K19</f>
        <v>0</v>
      </c>
      <c r="M19" s="3"/>
      <c r="N19" s="3"/>
    </row>
    <row r="20" spans="1:14" x14ac:dyDescent="0.25">
      <c r="A20" s="6" t="s">
        <v>84</v>
      </c>
      <c r="B20" s="27" t="s">
        <v>85</v>
      </c>
      <c r="C20" s="6" t="s">
        <v>64</v>
      </c>
      <c r="D20" s="15">
        <v>1</v>
      </c>
      <c r="E20" s="15"/>
      <c r="F20" s="15">
        <f>D20*E20</f>
        <v>0</v>
      </c>
      <c r="G20" s="15"/>
      <c r="H20" s="15">
        <f>D20*G20</f>
        <v>0</v>
      </c>
      <c r="I20" s="15">
        <f t="shared" si="3"/>
        <v>0</v>
      </c>
      <c r="J20" s="15">
        <f t="shared" si="3"/>
        <v>0</v>
      </c>
      <c r="K20" s="15"/>
      <c r="L20" s="15">
        <f>D20*K20</f>
        <v>0</v>
      </c>
      <c r="M20" s="3"/>
      <c r="N20" s="3"/>
    </row>
    <row r="21" spans="1:14" x14ac:dyDescent="0.25">
      <c r="A21" s="6" t="s">
        <v>86</v>
      </c>
      <c r="B21" s="27" t="s">
        <v>87</v>
      </c>
      <c r="C21" s="6" t="s">
        <v>64</v>
      </c>
      <c r="D21" s="15">
        <v>3</v>
      </c>
      <c r="E21" s="15"/>
      <c r="F21" s="15">
        <f>D21*E21</f>
        <v>0</v>
      </c>
      <c r="G21" s="15"/>
      <c r="H21" s="15">
        <f>D21*G21</f>
        <v>0</v>
      </c>
      <c r="I21" s="15">
        <f t="shared" si="3"/>
        <v>0</v>
      </c>
      <c r="J21" s="15">
        <f t="shared" si="3"/>
        <v>0</v>
      </c>
      <c r="K21" s="15"/>
      <c r="L21" s="15">
        <f>D21*K21</f>
        <v>0</v>
      </c>
      <c r="M21" s="3"/>
      <c r="N21" s="3"/>
    </row>
    <row r="22" spans="1:14" x14ac:dyDescent="0.25">
      <c r="A22" s="6" t="s">
        <v>88</v>
      </c>
      <c r="B22" s="27" t="s">
        <v>89</v>
      </c>
      <c r="C22" s="6" t="s">
        <v>64</v>
      </c>
      <c r="D22" s="15">
        <v>1</v>
      </c>
      <c r="E22" s="15"/>
      <c r="F22" s="15">
        <f>D22*E22</f>
        <v>0</v>
      </c>
      <c r="G22" s="15"/>
      <c r="H22" s="15">
        <f>D22*G22</f>
        <v>0</v>
      </c>
      <c r="I22" s="15">
        <f t="shared" si="3"/>
        <v>0</v>
      </c>
      <c r="J22" s="15">
        <f t="shared" si="3"/>
        <v>0</v>
      </c>
      <c r="K22" s="15"/>
      <c r="L22" s="15">
        <f>D22*K22</f>
        <v>0</v>
      </c>
      <c r="M22" s="3"/>
      <c r="N22" s="3"/>
    </row>
    <row r="23" spans="1:14" x14ac:dyDescent="0.25">
      <c r="A23" s="13" t="s">
        <v>15</v>
      </c>
      <c r="B23" s="26" t="s">
        <v>90</v>
      </c>
      <c r="C23" s="13" t="s">
        <v>15</v>
      </c>
      <c r="D23" s="14"/>
      <c r="E23" s="14"/>
      <c r="F23" s="14"/>
      <c r="G23" s="14"/>
      <c r="H23" s="14"/>
      <c r="I23" s="14"/>
      <c r="J23" s="14"/>
      <c r="K23" s="14"/>
      <c r="L23" s="14"/>
      <c r="M23" s="3"/>
      <c r="N23" s="3"/>
    </row>
    <row r="24" spans="1:14" ht="24.75" x14ac:dyDescent="0.25">
      <c r="A24" s="6" t="s">
        <v>91</v>
      </c>
      <c r="B24" s="27" t="s">
        <v>92</v>
      </c>
      <c r="C24" s="6" t="s">
        <v>64</v>
      </c>
      <c r="D24" s="15">
        <v>1</v>
      </c>
      <c r="E24" s="15"/>
      <c r="F24" s="15">
        <f t="shared" ref="F24:F29" si="4">D24*E24</f>
        <v>0</v>
      </c>
      <c r="G24" s="15"/>
      <c r="H24" s="15">
        <f t="shared" ref="H24:H29" si="5">D24*G24</f>
        <v>0</v>
      </c>
      <c r="I24" s="15">
        <f t="shared" ref="I24:J29" si="6">E24+G24</f>
        <v>0</v>
      </c>
      <c r="J24" s="15">
        <f t="shared" si="6"/>
        <v>0</v>
      </c>
      <c r="K24" s="15"/>
      <c r="L24" s="15">
        <f t="shared" ref="L24:L29" si="7">D24*K24</f>
        <v>0</v>
      </c>
      <c r="M24" s="3"/>
      <c r="N24" s="3"/>
    </row>
    <row r="25" spans="1:14" ht="24.75" x14ac:dyDescent="0.25">
      <c r="A25" s="6" t="s">
        <v>93</v>
      </c>
      <c r="B25" s="27" t="s">
        <v>92</v>
      </c>
      <c r="C25" s="6" t="s">
        <v>64</v>
      </c>
      <c r="D25" s="15">
        <v>1</v>
      </c>
      <c r="E25" s="15"/>
      <c r="F25" s="15">
        <f t="shared" si="4"/>
        <v>0</v>
      </c>
      <c r="G25" s="15"/>
      <c r="H25" s="15">
        <f t="shared" si="5"/>
        <v>0</v>
      </c>
      <c r="I25" s="15">
        <f t="shared" si="6"/>
        <v>0</v>
      </c>
      <c r="J25" s="15">
        <f t="shared" si="6"/>
        <v>0</v>
      </c>
      <c r="K25" s="15"/>
      <c r="L25" s="15">
        <f t="shared" si="7"/>
        <v>0</v>
      </c>
      <c r="M25" s="3"/>
      <c r="N25" s="3"/>
    </row>
    <row r="26" spans="1:14" ht="24.75" x14ac:dyDescent="0.25">
      <c r="A26" s="6" t="s">
        <v>94</v>
      </c>
      <c r="B26" s="27" t="s">
        <v>92</v>
      </c>
      <c r="C26" s="6" t="s">
        <v>64</v>
      </c>
      <c r="D26" s="15">
        <v>1</v>
      </c>
      <c r="E26" s="15"/>
      <c r="F26" s="15">
        <f t="shared" si="4"/>
        <v>0</v>
      </c>
      <c r="G26" s="15"/>
      <c r="H26" s="15">
        <f t="shared" si="5"/>
        <v>0</v>
      </c>
      <c r="I26" s="15">
        <f t="shared" si="6"/>
        <v>0</v>
      </c>
      <c r="J26" s="15">
        <f t="shared" si="6"/>
        <v>0</v>
      </c>
      <c r="K26" s="15"/>
      <c r="L26" s="15">
        <f t="shared" si="7"/>
        <v>0</v>
      </c>
      <c r="M26" s="3"/>
      <c r="N26" s="3"/>
    </row>
    <row r="27" spans="1:14" ht="24.75" x14ac:dyDescent="0.25">
      <c r="A27" s="6" t="s">
        <v>95</v>
      </c>
      <c r="B27" s="27" t="s">
        <v>96</v>
      </c>
      <c r="C27" s="6" t="s">
        <v>64</v>
      </c>
      <c r="D27" s="15">
        <v>1</v>
      </c>
      <c r="E27" s="15"/>
      <c r="F27" s="15">
        <f t="shared" si="4"/>
        <v>0</v>
      </c>
      <c r="G27" s="15"/>
      <c r="H27" s="15">
        <f t="shared" si="5"/>
        <v>0</v>
      </c>
      <c r="I27" s="15">
        <f t="shared" si="6"/>
        <v>0</v>
      </c>
      <c r="J27" s="15">
        <f t="shared" si="6"/>
        <v>0</v>
      </c>
      <c r="K27" s="15"/>
      <c r="L27" s="15">
        <f t="shared" si="7"/>
        <v>0</v>
      </c>
      <c r="M27" s="3"/>
      <c r="N27" s="3"/>
    </row>
    <row r="28" spans="1:14" ht="24.75" x14ac:dyDescent="0.25">
      <c r="A28" s="6" t="s">
        <v>97</v>
      </c>
      <c r="B28" s="27" t="s">
        <v>98</v>
      </c>
      <c r="C28" s="6" t="s">
        <v>64</v>
      </c>
      <c r="D28" s="15">
        <v>1</v>
      </c>
      <c r="E28" s="15"/>
      <c r="F28" s="15">
        <f t="shared" si="4"/>
        <v>0</v>
      </c>
      <c r="G28" s="15"/>
      <c r="H28" s="15">
        <f t="shared" si="5"/>
        <v>0</v>
      </c>
      <c r="I28" s="15">
        <f t="shared" si="6"/>
        <v>0</v>
      </c>
      <c r="J28" s="15">
        <f t="shared" si="6"/>
        <v>0</v>
      </c>
      <c r="K28" s="15"/>
      <c r="L28" s="15">
        <f t="shared" si="7"/>
        <v>0</v>
      </c>
      <c r="M28" s="3"/>
      <c r="N28" s="3"/>
    </row>
    <row r="29" spans="1:14" ht="24.75" x14ac:dyDescent="0.25">
      <c r="A29" s="6" t="s">
        <v>99</v>
      </c>
      <c r="B29" s="27" t="s">
        <v>98</v>
      </c>
      <c r="C29" s="6" t="s">
        <v>64</v>
      </c>
      <c r="D29" s="15">
        <v>1</v>
      </c>
      <c r="E29" s="15"/>
      <c r="F29" s="15">
        <f t="shared" si="4"/>
        <v>0</v>
      </c>
      <c r="G29" s="15"/>
      <c r="H29" s="15">
        <f t="shared" si="5"/>
        <v>0</v>
      </c>
      <c r="I29" s="15">
        <f t="shared" si="6"/>
        <v>0</v>
      </c>
      <c r="J29" s="15">
        <f t="shared" si="6"/>
        <v>0</v>
      </c>
      <c r="K29" s="15"/>
      <c r="L29" s="15">
        <f t="shared" si="7"/>
        <v>0</v>
      </c>
      <c r="M29" s="3"/>
      <c r="N29" s="3"/>
    </row>
    <row r="30" spans="1:14" x14ac:dyDescent="0.25">
      <c r="A30" s="13" t="s">
        <v>15</v>
      </c>
      <c r="B30" s="26" t="s">
        <v>100</v>
      </c>
      <c r="C30" s="13" t="s">
        <v>15</v>
      </c>
      <c r="D30" s="14"/>
      <c r="E30" s="14"/>
      <c r="F30" s="14"/>
      <c r="G30" s="14"/>
      <c r="H30" s="14"/>
      <c r="I30" s="14"/>
      <c r="J30" s="14"/>
      <c r="K30" s="14"/>
      <c r="L30" s="14"/>
      <c r="M30" s="3"/>
      <c r="N30" s="3"/>
    </row>
    <row r="31" spans="1:14" ht="36.75" x14ac:dyDescent="0.25">
      <c r="A31" s="6" t="s">
        <v>101</v>
      </c>
      <c r="B31" s="27" t="s">
        <v>102</v>
      </c>
      <c r="C31" s="6" t="s">
        <v>64</v>
      </c>
      <c r="D31" s="15">
        <v>16</v>
      </c>
      <c r="E31" s="15"/>
      <c r="F31" s="15">
        <f>D31*E31</f>
        <v>0</v>
      </c>
      <c r="G31" s="15"/>
      <c r="H31" s="15">
        <f>D31*G31</f>
        <v>0</v>
      </c>
      <c r="I31" s="15">
        <f>E31+G31</f>
        <v>0</v>
      </c>
      <c r="J31" s="15">
        <f>F31+H31</f>
        <v>0</v>
      </c>
      <c r="K31" s="15"/>
      <c r="L31" s="15">
        <f>D31*K31</f>
        <v>0</v>
      </c>
      <c r="M31" s="3"/>
      <c r="N31" s="3"/>
    </row>
    <row r="32" spans="1:14" x14ac:dyDescent="0.25">
      <c r="A32" s="13" t="s">
        <v>15</v>
      </c>
      <c r="B32" s="26" t="s">
        <v>103</v>
      </c>
      <c r="C32" s="13" t="s">
        <v>15</v>
      </c>
      <c r="D32" s="14"/>
      <c r="E32" s="14"/>
      <c r="F32" s="14"/>
      <c r="G32" s="14"/>
      <c r="H32" s="14"/>
      <c r="I32" s="14"/>
      <c r="J32" s="14"/>
      <c r="K32" s="14"/>
      <c r="L32" s="14"/>
      <c r="M32" s="3"/>
      <c r="N32" s="3"/>
    </row>
    <row r="33" spans="1:14" ht="24.75" x14ac:dyDescent="0.25">
      <c r="A33" s="6" t="s">
        <v>104</v>
      </c>
      <c r="B33" s="27" t="s">
        <v>105</v>
      </c>
      <c r="C33" s="6" t="s">
        <v>64</v>
      </c>
      <c r="D33" s="15">
        <v>10</v>
      </c>
      <c r="E33" s="15"/>
      <c r="F33" s="15">
        <f>D33*E33</f>
        <v>0</v>
      </c>
      <c r="G33" s="15"/>
      <c r="H33" s="15">
        <f>D33*G33</f>
        <v>0</v>
      </c>
      <c r="I33" s="15">
        <f>E33+G33</f>
        <v>0</v>
      </c>
      <c r="J33" s="15">
        <f>F33+H33</f>
        <v>0</v>
      </c>
      <c r="K33" s="15"/>
      <c r="L33" s="15">
        <f>D33*K33</f>
        <v>0</v>
      </c>
      <c r="M33" s="3"/>
      <c r="N33" s="3"/>
    </row>
    <row r="34" spans="1:14" ht="24.75" x14ac:dyDescent="0.25">
      <c r="A34" s="6" t="s">
        <v>106</v>
      </c>
      <c r="B34" s="27" t="s">
        <v>105</v>
      </c>
      <c r="C34" s="6" t="s">
        <v>64</v>
      </c>
      <c r="D34" s="15">
        <v>2</v>
      </c>
      <c r="E34" s="15"/>
      <c r="F34" s="15">
        <f>D34*E34</f>
        <v>0</v>
      </c>
      <c r="G34" s="15"/>
      <c r="H34" s="15">
        <f>D34*G34</f>
        <v>0</v>
      </c>
      <c r="I34" s="15">
        <f>E34+G34</f>
        <v>0</v>
      </c>
      <c r="J34" s="15">
        <f>F34+H34</f>
        <v>0</v>
      </c>
      <c r="K34" s="15"/>
      <c r="L34" s="15">
        <f>D34*K34</f>
        <v>0</v>
      </c>
      <c r="M34" s="3"/>
      <c r="N34" s="3"/>
    </row>
    <row r="35" spans="1:14" x14ac:dyDescent="0.25">
      <c r="A35" s="13" t="s">
        <v>15</v>
      </c>
      <c r="B35" s="26" t="s">
        <v>107</v>
      </c>
      <c r="C35" s="13" t="s">
        <v>15</v>
      </c>
      <c r="D35" s="14"/>
      <c r="E35" s="14"/>
      <c r="F35" s="14"/>
      <c r="G35" s="14"/>
      <c r="H35" s="14"/>
      <c r="I35" s="14"/>
      <c r="J35" s="14"/>
      <c r="K35" s="14"/>
      <c r="L35" s="14"/>
      <c r="M35" s="3"/>
      <c r="N35" s="3"/>
    </row>
    <row r="36" spans="1:14" ht="24.75" x14ac:dyDescent="0.25">
      <c r="A36" s="6" t="s">
        <v>108</v>
      </c>
      <c r="B36" s="27" t="s">
        <v>109</v>
      </c>
      <c r="C36" s="6" t="s">
        <v>64</v>
      </c>
      <c r="D36" s="15">
        <v>1</v>
      </c>
      <c r="E36" s="15"/>
      <c r="F36" s="15">
        <f>D36*E36</f>
        <v>0</v>
      </c>
      <c r="G36" s="15"/>
      <c r="H36" s="15">
        <f>D36*G36</f>
        <v>0</v>
      </c>
      <c r="I36" s="15">
        <f>E36+G36</f>
        <v>0</v>
      </c>
      <c r="J36" s="15">
        <f>F36+H36</f>
        <v>0</v>
      </c>
      <c r="K36" s="15"/>
      <c r="L36" s="15">
        <f>D36*K36</f>
        <v>0</v>
      </c>
      <c r="M36" s="3"/>
      <c r="N36" s="3"/>
    </row>
    <row r="37" spans="1:14" ht="51.75" x14ac:dyDescent="0.25">
      <c r="A37" s="13" t="s">
        <v>15</v>
      </c>
      <c r="B37" s="26" t="s">
        <v>110</v>
      </c>
      <c r="C37" s="13" t="s">
        <v>15</v>
      </c>
      <c r="D37" s="14"/>
      <c r="E37" s="14"/>
      <c r="F37" s="14"/>
      <c r="G37" s="14"/>
      <c r="H37" s="14"/>
      <c r="I37" s="14"/>
      <c r="J37" s="14"/>
      <c r="K37" s="14"/>
      <c r="L37" s="14"/>
      <c r="M37" s="3"/>
      <c r="N37" s="3"/>
    </row>
    <row r="38" spans="1:14" x14ac:dyDescent="0.25">
      <c r="A38" s="6" t="s">
        <v>111</v>
      </c>
      <c r="B38" s="27" t="s">
        <v>112</v>
      </c>
      <c r="C38" s="6" t="s">
        <v>64</v>
      </c>
      <c r="D38" s="15">
        <v>1</v>
      </c>
      <c r="E38" s="15"/>
      <c r="F38" s="15">
        <f>D38*E38</f>
        <v>0</v>
      </c>
      <c r="G38" s="15"/>
      <c r="H38" s="15">
        <f>D38*G38</f>
        <v>0</v>
      </c>
      <c r="I38" s="15">
        <f>E38+G38</f>
        <v>0</v>
      </c>
      <c r="J38" s="15">
        <f>F38+H38</f>
        <v>0</v>
      </c>
      <c r="K38" s="15"/>
      <c r="L38" s="15">
        <f>D38*K38</f>
        <v>0</v>
      </c>
      <c r="M38" s="3"/>
      <c r="N38" s="3"/>
    </row>
    <row r="39" spans="1:14" ht="51.75" x14ac:dyDescent="0.25">
      <c r="A39" s="13" t="s">
        <v>15</v>
      </c>
      <c r="B39" s="26" t="s">
        <v>113</v>
      </c>
      <c r="C39" s="13" t="s">
        <v>15</v>
      </c>
      <c r="D39" s="14"/>
      <c r="E39" s="14"/>
      <c r="F39" s="14"/>
      <c r="G39" s="14"/>
      <c r="H39" s="14"/>
      <c r="I39" s="14"/>
      <c r="J39" s="14"/>
      <c r="K39" s="14"/>
      <c r="L39" s="14"/>
      <c r="M39" s="3"/>
      <c r="N39" s="3"/>
    </row>
    <row r="40" spans="1:14" x14ac:dyDescent="0.25">
      <c r="A40" s="6" t="s">
        <v>114</v>
      </c>
      <c r="B40" s="27" t="s">
        <v>115</v>
      </c>
      <c r="C40" s="6" t="s">
        <v>64</v>
      </c>
      <c r="D40" s="15">
        <v>1</v>
      </c>
      <c r="E40" s="15"/>
      <c r="F40" s="15">
        <f>D40*E40</f>
        <v>0</v>
      </c>
      <c r="G40" s="15"/>
      <c r="H40" s="15">
        <f>D40*G40</f>
        <v>0</v>
      </c>
      <c r="I40" s="15">
        <f t="shared" ref="I40:J43" si="8">E40+G40</f>
        <v>0</v>
      </c>
      <c r="J40" s="15">
        <f t="shared" si="8"/>
        <v>0</v>
      </c>
      <c r="K40" s="15"/>
      <c r="L40" s="15">
        <f>D40*K40</f>
        <v>0</v>
      </c>
      <c r="M40" s="3"/>
      <c r="N40" s="3"/>
    </row>
    <row r="41" spans="1:14" x14ac:dyDescent="0.25">
      <c r="A41" s="6" t="s">
        <v>116</v>
      </c>
      <c r="B41" s="27" t="s">
        <v>117</v>
      </c>
      <c r="C41" s="6" t="s">
        <v>64</v>
      </c>
      <c r="D41" s="15">
        <v>1</v>
      </c>
      <c r="E41" s="15"/>
      <c r="F41" s="15">
        <f>D41*E41</f>
        <v>0</v>
      </c>
      <c r="G41" s="15"/>
      <c r="H41" s="15">
        <f>D41*G41</f>
        <v>0</v>
      </c>
      <c r="I41" s="15">
        <f t="shared" si="8"/>
        <v>0</v>
      </c>
      <c r="J41" s="15">
        <f t="shared" si="8"/>
        <v>0</v>
      </c>
      <c r="K41" s="15"/>
      <c r="L41" s="15">
        <f>D41*K41</f>
        <v>0</v>
      </c>
      <c r="M41" s="3"/>
      <c r="N41" s="3"/>
    </row>
    <row r="42" spans="1:14" x14ac:dyDescent="0.25">
      <c r="A42" s="6" t="s">
        <v>118</v>
      </c>
      <c r="B42" s="27" t="s">
        <v>119</v>
      </c>
      <c r="C42" s="6" t="s">
        <v>64</v>
      </c>
      <c r="D42" s="15">
        <v>1</v>
      </c>
      <c r="E42" s="15"/>
      <c r="F42" s="15">
        <f>D42*E42</f>
        <v>0</v>
      </c>
      <c r="G42" s="15"/>
      <c r="H42" s="15">
        <f>D42*G42</f>
        <v>0</v>
      </c>
      <c r="I42" s="15">
        <f t="shared" si="8"/>
        <v>0</v>
      </c>
      <c r="J42" s="15">
        <f t="shared" si="8"/>
        <v>0</v>
      </c>
      <c r="K42" s="15"/>
      <c r="L42" s="15">
        <f>D42*K42</f>
        <v>0</v>
      </c>
      <c r="M42" s="3"/>
      <c r="N42" s="3"/>
    </row>
    <row r="43" spans="1:14" x14ac:dyDescent="0.25">
      <c r="A43" s="6" t="s">
        <v>120</v>
      </c>
      <c r="B43" s="27" t="s">
        <v>121</v>
      </c>
      <c r="C43" s="6" t="s">
        <v>64</v>
      </c>
      <c r="D43" s="15">
        <v>2</v>
      </c>
      <c r="E43" s="15"/>
      <c r="F43" s="15">
        <f>D43*E43</f>
        <v>0</v>
      </c>
      <c r="G43" s="15"/>
      <c r="H43" s="15">
        <f>D43*G43</f>
        <v>0</v>
      </c>
      <c r="I43" s="15">
        <f t="shared" si="8"/>
        <v>0</v>
      </c>
      <c r="J43" s="15">
        <f t="shared" si="8"/>
        <v>0</v>
      </c>
      <c r="K43" s="15"/>
      <c r="L43" s="15">
        <f>D43*K43</f>
        <v>0</v>
      </c>
      <c r="M43" s="3"/>
      <c r="N43" s="3"/>
    </row>
    <row r="44" spans="1:14" ht="39" x14ac:dyDescent="0.25">
      <c r="A44" s="13" t="s">
        <v>15</v>
      </c>
      <c r="B44" s="26" t="s">
        <v>122</v>
      </c>
      <c r="C44" s="13" t="s">
        <v>15</v>
      </c>
      <c r="D44" s="14"/>
      <c r="E44" s="14"/>
      <c r="F44" s="14"/>
      <c r="G44" s="14"/>
      <c r="H44" s="14"/>
      <c r="I44" s="14"/>
      <c r="J44" s="14"/>
      <c r="K44" s="14"/>
      <c r="L44" s="14"/>
      <c r="M44" s="3"/>
      <c r="N44" s="3"/>
    </row>
    <row r="45" spans="1:14" x14ac:dyDescent="0.25">
      <c r="A45" s="6" t="s">
        <v>15</v>
      </c>
      <c r="B45" s="27" t="s">
        <v>123</v>
      </c>
      <c r="C45" s="6" t="s">
        <v>124</v>
      </c>
      <c r="D45" s="15">
        <v>40</v>
      </c>
      <c r="E45" s="15"/>
      <c r="F45" s="15">
        <f>D45*E45</f>
        <v>0</v>
      </c>
      <c r="G45" s="15"/>
      <c r="H45" s="15">
        <f>D45*G45</f>
        <v>0</v>
      </c>
      <c r="I45" s="15">
        <f t="shared" ref="I45:J48" si="9">E45+G45</f>
        <v>0</v>
      </c>
      <c r="J45" s="15">
        <f t="shared" si="9"/>
        <v>0</v>
      </c>
      <c r="K45" s="15"/>
      <c r="L45" s="15">
        <f>D45*K45</f>
        <v>0</v>
      </c>
      <c r="M45" s="3"/>
      <c r="N45" s="3"/>
    </row>
    <row r="46" spans="1:14" x14ac:dyDescent="0.25">
      <c r="A46" s="6" t="s">
        <v>15</v>
      </c>
      <c r="B46" s="27" t="s">
        <v>125</v>
      </c>
      <c r="C46" s="6" t="s">
        <v>124</v>
      </c>
      <c r="D46" s="15">
        <v>3</v>
      </c>
      <c r="E46" s="15"/>
      <c r="F46" s="15">
        <f>D46*E46</f>
        <v>0</v>
      </c>
      <c r="G46" s="15"/>
      <c r="H46" s="15">
        <f>D46*G46</f>
        <v>0</v>
      </c>
      <c r="I46" s="15">
        <f t="shared" si="9"/>
        <v>0</v>
      </c>
      <c r="J46" s="15">
        <f t="shared" si="9"/>
        <v>0</v>
      </c>
      <c r="K46" s="15"/>
      <c r="L46" s="15">
        <f>D46*K46</f>
        <v>0</v>
      </c>
      <c r="M46" s="3"/>
      <c r="N46" s="3"/>
    </row>
    <row r="47" spans="1:14" x14ac:dyDescent="0.25">
      <c r="A47" s="6" t="s">
        <v>15</v>
      </c>
      <c r="B47" s="27" t="s">
        <v>126</v>
      </c>
      <c r="C47" s="6" t="s">
        <v>124</v>
      </c>
      <c r="D47" s="15">
        <v>2</v>
      </c>
      <c r="E47" s="15"/>
      <c r="F47" s="15">
        <f>D47*E47</f>
        <v>0</v>
      </c>
      <c r="G47" s="15"/>
      <c r="H47" s="15">
        <f>D47*G47</f>
        <v>0</v>
      </c>
      <c r="I47" s="15">
        <f t="shared" si="9"/>
        <v>0</v>
      </c>
      <c r="J47" s="15">
        <f t="shared" si="9"/>
        <v>0</v>
      </c>
      <c r="K47" s="15"/>
      <c r="L47" s="15">
        <f>D47*K47</f>
        <v>0</v>
      </c>
      <c r="M47" s="3"/>
      <c r="N47" s="3"/>
    </row>
    <row r="48" spans="1:14" x14ac:dyDescent="0.25">
      <c r="A48" s="6" t="s">
        <v>15</v>
      </c>
      <c r="B48" s="27" t="s">
        <v>127</v>
      </c>
      <c r="C48" s="6" t="s">
        <v>124</v>
      </c>
      <c r="D48" s="15">
        <v>3</v>
      </c>
      <c r="E48" s="15"/>
      <c r="F48" s="15">
        <f>D48*E48</f>
        <v>0</v>
      </c>
      <c r="G48" s="15"/>
      <c r="H48" s="15">
        <f>D48*G48</f>
        <v>0</v>
      </c>
      <c r="I48" s="15">
        <f t="shared" si="9"/>
        <v>0</v>
      </c>
      <c r="J48" s="15">
        <f t="shared" si="9"/>
        <v>0</v>
      </c>
      <c r="K48" s="15"/>
      <c r="L48" s="15">
        <f>D48*K48</f>
        <v>0</v>
      </c>
      <c r="M48" s="3"/>
      <c r="N48" s="3"/>
    </row>
    <row r="49" spans="1:14" ht="26.25" x14ac:dyDescent="0.25">
      <c r="A49" s="13" t="s">
        <v>15</v>
      </c>
      <c r="B49" s="26" t="s">
        <v>128</v>
      </c>
      <c r="C49" s="13" t="s">
        <v>15</v>
      </c>
      <c r="D49" s="14"/>
      <c r="E49" s="14"/>
      <c r="F49" s="14"/>
      <c r="G49" s="14"/>
      <c r="H49" s="14"/>
      <c r="I49" s="14"/>
      <c r="J49" s="14"/>
      <c r="K49" s="14"/>
      <c r="L49" s="14"/>
      <c r="M49" s="3"/>
      <c r="N49" s="3"/>
    </row>
    <row r="50" spans="1:14" x14ac:dyDescent="0.25">
      <c r="A50" s="6" t="s">
        <v>15</v>
      </c>
      <c r="B50" s="27" t="s">
        <v>129</v>
      </c>
      <c r="C50" s="6" t="s">
        <v>76</v>
      </c>
      <c r="D50" s="15">
        <v>2</v>
      </c>
      <c r="E50" s="15"/>
      <c r="F50" s="15">
        <f t="shared" ref="F50:F55" si="10">D50*E50</f>
        <v>0</v>
      </c>
      <c r="G50" s="15"/>
      <c r="H50" s="15">
        <f t="shared" ref="H50:H55" si="11">D50*G50</f>
        <v>0</v>
      </c>
      <c r="I50" s="15">
        <f t="shared" ref="I50:J55" si="12">E50+G50</f>
        <v>0</v>
      </c>
      <c r="J50" s="15">
        <f t="shared" si="12"/>
        <v>0</v>
      </c>
      <c r="K50" s="15"/>
      <c r="L50" s="15">
        <f t="shared" ref="L50:L55" si="13">D50*K50</f>
        <v>0</v>
      </c>
      <c r="M50" s="3"/>
      <c r="N50" s="3"/>
    </row>
    <row r="51" spans="1:14" x14ac:dyDescent="0.25">
      <c r="A51" s="6" t="s">
        <v>15</v>
      </c>
      <c r="B51" s="27" t="s">
        <v>130</v>
      </c>
      <c r="C51" s="6" t="s">
        <v>76</v>
      </c>
      <c r="D51" s="15">
        <v>40</v>
      </c>
      <c r="E51" s="15"/>
      <c r="F51" s="15">
        <f t="shared" si="10"/>
        <v>0</v>
      </c>
      <c r="G51" s="15"/>
      <c r="H51" s="15">
        <f t="shared" si="11"/>
        <v>0</v>
      </c>
      <c r="I51" s="15">
        <f t="shared" si="12"/>
        <v>0</v>
      </c>
      <c r="J51" s="15">
        <f t="shared" si="12"/>
        <v>0</v>
      </c>
      <c r="K51" s="15"/>
      <c r="L51" s="15">
        <f t="shared" si="13"/>
        <v>0</v>
      </c>
      <c r="M51" s="3"/>
      <c r="N51" s="3"/>
    </row>
    <row r="52" spans="1:14" x14ac:dyDescent="0.25">
      <c r="A52" s="6" t="s">
        <v>15</v>
      </c>
      <c r="B52" s="27" t="s">
        <v>131</v>
      </c>
      <c r="C52" s="6" t="s">
        <v>76</v>
      </c>
      <c r="D52" s="15">
        <v>40</v>
      </c>
      <c r="E52" s="15"/>
      <c r="F52" s="15">
        <f t="shared" si="10"/>
        <v>0</v>
      </c>
      <c r="G52" s="15"/>
      <c r="H52" s="15">
        <f t="shared" si="11"/>
        <v>0</v>
      </c>
      <c r="I52" s="15">
        <f t="shared" si="12"/>
        <v>0</v>
      </c>
      <c r="J52" s="15">
        <f t="shared" si="12"/>
        <v>0</v>
      </c>
      <c r="K52" s="15"/>
      <c r="L52" s="15">
        <f t="shared" si="13"/>
        <v>0</v>
      </c>
      <c r="M52" s="3"/>
      <c r="N52" s="3"/>
    </row>
    <row r="53" spans="1:14" x14ac:dyDescent="0.25">
      <c r="A53" s="6" t="s">
        <v>15</v>
      </c>
      <c r="B53" s="27" t="s">
        <v>132</v>
      </c>
      <c r="C53" s="6" t="s">
        <v>76</v>
      </c>
      <c r="D53" s="15">
        <v>20</v>
      </c>
      <c r="E53" s="15"/>
      <c r="F53" s="15">
        <f t="shared" si="10"/>
        <v>0</v>
      </c>
      <c r="G53" s="15"/>
      <c r="H53" s="15">
        <f t="shared" si="11"/>
        <v>0</v>
      </c>
      <c r="I53" s="15">
        <f t="shared" si="12"/>
        <v>0</v>
      </c>
      <c r="J53" s="15">
        <f t="shared" si="12"/>
        <v>0</v>
      </c>
      <c r="K53" s="15"/>
      <c r="L53" s="15">
        <f t="shared" si="13"/>
        <v>0</v>
      </c>
      <c r="M53" s="3"/>
      <c r="N53" s="3"/>
    </row>
    <row r="54" spans="1:14" x14ac:dyDescent="0.25">
      <c r="A54" s="6" t="s">
        <v>15</v>
      </c>
      <c r="B54" s="27" t="s">
        <v>133</v>
      </c>
      <c r="C54" s="6" t="s">
        <v>76</v>
      </c>
      <c r="D54" s="15">
        <v>1</v>
      </c>
      <c r="E54" s="15"/>
      <c r="F54" s="15">
        <f t="shared" si="10"/>
        <v>0</v>
      </c>
      <c r="G54" s="15"/>
      <c r="H54" s="15">
        <f t="shared" si="11"/>
        <v>0</v>
      </c>
      <c r="I54" s="15">
        <f t="shared" si="12"/>
        <v>0</v>
      </c>
      <c r="J54" s="15">
        <f t="shared" si="12"/>
        <v>0</v>
      </c>
      <c r="K54" s="15"/>
      <c r="L54" s="15">
        <f t="shared" si="13"/>
        <v>0</v>
      </c>
      <c r="M54" s="3"/>
      <c r="N54" s="3"/>
    </row>
    <row r="55" spans="1:14" x14ac:dyDescent="0.25">
      <c r="A55" s="6" t="s">
        <v>15</v>
      </c>
      <c r="B55" s="27" t="s">
        <v>134</v>
      </c>
      <c r="C55" s="6" t="s">
        <v>76</v>
      </c>
      <c r="D55" s="15">
        <v>4</v>
      </c>
      <c r="E55" s="15"/>
      <c r="F55" s="15">
        <f t="shared" si="10"/>
        <v>0</v>
      </c>
      <c r="G55" s="15"/>
      <c r="H55" s="15">
        <f t="shared" si="11"/>
        <v>0</v>
      </c>
      <c r="I55" s="15">
        <f t="shared" si="12"/>
        <v>0</v>
      </c>
      <c r="J55" s="15">
        <f t="shared" si="12"/>
        <v>0</v>
      </c>
      <c r="K55" s="15"/>
      <c r="L55" s="15">
        <f t="shared" si="13"/>
        <v>0</v>
      </c>
      <c r="M55" s="3"/>
      <c r="N55" s="3"/>
    </row>
    <row r="56" spans="1:14" x14ac:dyDescent="0.25">
      <c r="A56" s="13" t="s">
        <v>15</v>
      </c>
      <c r="B56" s="26" t="s">
        <v>135</v>
      </c>
      <c r="C56" s="13" t="s">
        <v>15</v>
      </c>
      <c r="D56" s="14"/>
      <c r="E56" s="14"/>
      <c r="F56" s="14"/>
      <c r="G56" s="14"/>
      <c r="H56" s="14"/>
      <c r="I56" s="14"/>
      <c r="J56" s="14"/>
      <c r="K56" s="14"/>
      <c r="L56" s="14"/>
      <c r="M56" s="3"/>
      <c r="N56" s="3"/>
    </row>
    <row r="57" spans="1:14" x14ac:dyDescent="0.25">
      <c r="A57" s="6" t="s">
        <v>15</v>
      </c>
      <c r="B57" s="27" t="s">
        <v>136</v>
      </c>
      <c r="C57" s="6" t="s">
        <v>76</v>
      </c>
      <c r="D57" s="15">
        <v>25</v>
      </c>
      <c r="E57" s="15"/>
      <c r="F57" s="15">
        <f>D57*E57</f>
        <v>0</v>
      </c>
      <c r="G57" s="15"/>
      <c r="H57" s="15">
        <f>D57*G57</f>
        <v>0</v>
      </c>
      <c r="I57" s="15">
        <f t="shared" ref="I57:J60" si="14">E57+G57</f>
        <v>0</v>
      </c>
      <c r="J57" s="15">
        <f t="shared" si="14"/>
        <v>0</v>
      </c>
      <c r="K57" s="15"/>
      <c r="L57" s="15">
        <f>D57*K57</f>
        <v>0</v>
      </c>
      <c r="M57" s="3"/>
      <c r="N57" s="3"/>
    </row>
    <row r="58" spans="1:14" x14ac:dyDescent="0.25">
      <c r="A58" s="6" t="s">
        <v>15</v>
      </c>
      <c r="B58" s="27" t="s">
        <v>137</v>
      </c>
      <c r="C58" s="6" t="s">
        <v>76</v>
      </c>
      <c r="D58" s="15">
        <v>20</v>
      </c>
      <c r="E58" s="15"/>
      <c r="F58" s="15">
        <f>D58*E58</f>
        <v>0</v>
      </c>
      <c r="G58" s="15"/>
      <c r="H58" s="15">
        <f>D58*G58</f>
        <v>0</v>
      </c>
      <c r="I58" s="15">
        <f t="shared" si="14"/>
        <v>0</v>
      </c>
      <c r="J58" s="15">
        <f t="shared" si="14"/>
        <v>0</v>
      </c>
      <c r="K58" s="15"/>
      <c r="L58" s="15">
        <f>D58*K58</f>
        <v>0</v>
      </c>
      <c r="M58" s="3"/>
      <c r="N58" s="3"/>
    </row>
    <row r="59" spans="1:14" x14ac:dyDescent="0.25">
      <c r="A59" s="6" t="s">
        <v>15</v>
      </c>
      <c r="B59" s="27" t="s">
        <v>138</v>
      </c>
      <c r="C59" s="6" t="s">
        <v>76</v>
      </c>
      <c r="D59" s="15">
        <v>30</v>
      </c>
      <c r="E59" s="15"/>
      <c r="F59" s="15">
        <f>D59*E59</f>
        <v>0</v>
      </c>
      <c r="G59" s="15"/>
      <c r="H59" s="15">
        <f>D59*G59</f>
        <v>0</v>
      </c>
      <c r="I59" s="15">
        <f t="shared" si="14"/>
        <v>0</v>
      </c>
      <c r="J59" s="15">
        <f t="shared" si="14"/>
        <v>0</v>
      </c>
      <c r="K59" s="15"/>
      <c r="L59" s="15">
        <f>D59*K59</f>
        <v>0</v>
      </c>
      <c r="M59" s="3"/>
      <c r="N59" s="3"/>
    </row>
    <row r="60" spans="1:14" x14ac:dyDescent="0.25">
      <c r="A60" s="6" t="s">
        <v>15</v>
      </c>
      <c r="B60" s="27" t="s">
        <v>139</v>
      </c>
      <c r="C60" s="6" t="s">
        <v>76</v>
      </c>
      <c r="D60" s="15">
        <v>60</v>
      </c>
      <c r="E60" s="15"/>
      <c r="F60" s="15">
        <f>D60*E60</f>
        <v>0</v>
      </c>
      <c r="G60" s="15"/>
      <c r="H60" s="15">
        <f>D60*G60</f>
        <v>0</v>
      </c>
      <c r="I60" s="15">
        <f t="shared" si="14"/>
        <v>0</v>
      </c>
      <c r="J60" s="15">
        <f t="shared" si="14"/>
        <v>0</v>
      </c>
      <c r="K60" s="15"/>
      <c r="L60" s="15">
        <f>D60*K60</f>
        <v>0</v>
      </c>
      <c r="M60" s="3"/>
      <c r="N60" s="3"/>
    </row>
    <row r="61" spans="1:14" x14ac:dyDescent="0.25">
      <c r="A61" s="13" t="s">
        <v>15</v>
      </c>
      <c r="B61" s="26" t="s">
        <v>140</v>
      </c>
      <c r="C61" s="13" t="s">
        <v>15</v>
      </c>
      <c r="D61" s="14"/>
      <c r="E61" s="14"/>
      <c r="F61" s="14"/>
      <c r="G61" s="14"/>
      <c r="H61" s="14"/>
      <c r="I61" s="14"/>
      <c r="J61" s="14"/>
      <c r="K61" s="14"/>
      <c r="L61" s="14"/>
      <c r="M61" s="3"/>
      <c r="N61" s="3"/>
    </row>
    <row r="62" spans="1:14" x14ac:dyDescent="0.25">
      <c r="A62" s="6" t="s">
        <v>15</v>
      </c>
      <c r="B62" s="27" t="s">
        <v>141</v>
      </c>
      <c r="C62" s="6" t="s">
        <v>142</v>
      </c>
      <c r="D62" s="15">
        <v>180</v>
      </c>
      <c r="E62" s="15"/>
      <c r="F62" s="15">
        <f>D62*E62</f>
        <v>0</v>
      </c>
      <c r="G62" s="15"/>
      <c r="H62" s="15">
        <f>D62*G62</f>
        <v>0</v>
      </c>
      <c r="I62" s="15">
        <f>E62+G62</f>
        <v>0</v>
      </c>
      <c r="J62" s="15">
        <f>F62+H62</f>
        <v>0</v>
      </c>
      <c r="K62" s="15"/>
      <c r="L62" s="15">
        <f>D62*K62</f>
        <v>0</v>
      </c>
      <c r="M62" s="3"/>
      <c r="N62" s="3"/>
    </row>
    <row r="63" spans="1:14" ht="39" x14ac:dyDescent="0.25">
      <c r="A63" s="13" t="s">
        <v>15</v>
      </c>
      <c r="B63" s="26" t="s">
        <v>143</v>
      </c>
      <c r="C63" s="13" t="s">
        <v>15</v>
      </c>
      <c r="D63" s="14"/>
      <c r="E63" s="14"/>
      <c r="F63" s="14"/>
      <c r="G63" s="14"/>
      <c r="H63" s="14"/>
      <c r="I63" s="14"/>
      <c r="J63" s="14"/>
      <c r="K63" s="14"/>
      <c r="L63" s="14"/>
      <c r="M63" s="3"/>
      <c r="N63" s="3"/>
    </row>
    <row r="64" spans="1:14" x14ac:dyDescent="0.25">
      <c r="A64" s="6" t="s">
        <v>15</v>
      </c>
      <c r="B64" s="27" t="s">
        <v>144</v>
      </c>
      <c r="C64" s="6" t="s">
        <v>142</v>
      </c>
      <c r="D64" s="15">
        <v>300</v>
      </c>
      <c r="E64" s="15"/>
      <c r="F64" s="15">
        <f>D64*E64</f>
        <v>0</v>
      </c>
      <c r="G64" s="15"/>
      <c r="H64" s="15">
        <f>D64*G64</f>
        <v>0</v>
      </c>
      <c r="I64" s="15">
        <f>E64+G64</f>
        <v>0</v>
      </c>
      <c r="J64" s="15">
        <f>F64+H64</f>
        <v>0</v>
      </c>
      <c r="K64" s="15"/>
      <c r="L64" s="15">
        <f>D64*K64</f>
        <v>0</v>
      </c>
      <c r="M64" s="3"/>
      <c r="N64" s="3"/>
    </row>
    <row r="65" spans="1:14" x14ac:dyDescent="0.25">
      <c r="A65" s="11" t="s">
        <v>15</v>
      </c>
      <c r="B65" s="25" t="s">
        <v>145</v>
      </c>
      <c r="C65" s="11" t="s">
        <v>15</v>
      </c>
      <c r="D65" s="12"/>
      <c r="E65" s="12"/>
      <c r="F65" s="12">
        <f>SUM(F3:F64)</f>
        <v>0</v>
      </c>
      <c r="G65" s="12"/>
      <c r="H65" s="12">
        <f>SUM(H3:H64)</f>
        <v>0</v>
      </c>
      <c r="I65" s="12"/>
      <c r="J65" s="12">
        <f>SUM(J3:J64)</f>
        <v>0</v>
      </c>
      <c r="K65" s="12"/>
      <c r="L65" s="12">
        <f>SUM(L3:L64)</f>
        <v>0</v>
      </c>
      <c r="M65" s="3"/>
      <c r="N65" s="3"/>
    </row>
    <row r="66" spans="1:14" x14ac:dyDescent="0.25">
      <c r="A66" s="6" t="s">
        <v>15</v>
      </c>
      <c r="B66" s="27" t="s">
        <v>15</v>
      </c>
      <c r="C66" s="6" t="s">
        <v>15</v>
      </c>
      <c r="D66" s="15"/>
      <c r="E66" s="15"/>
      <c r="F66" s="15"/>
      <c r="G66" s="15"/>
      <c r="H66" s="15"/>
      <c r="I66" s="15">
        <f>E66+G66</f>
        <v>0</v>
      </c>
      <c r="J66" s="15">
        <f>F66+H66</f>
        <v>0</v>
      </c>
      <c r="K66" s="15"/>
      <c r="L66" s="15"/>
      <c r="M66" s="3"/>
      <c r="N66" s="3"/>
    </row>
    <row r="67" spans="1:14" x14ac:dyDescent="0.25">
      <c r="A67" s="11" t="s">
        <v>15</v>
      </c>
      <c r="B67" s="25" t="s">
        <v>146</v>
      </c>
      <c r="C67" s="11" t="s">
        <v>15</v>
      </c>
      <c r="D67" s="12"/>
      <c r="E67" s="12"/>
      <c r="F67" s="12"/>
      <c r="G67" s="12"/>
      <c r="H67" s="12"/>
      <c r="I67" s="12"/>
      <c r="J67" s="12"/>
      <c r="K67" s="12"/>
      <c r="L67" s="12"/>
      <c r="M67" s="3"/>
      <c r="N67" s="3"/>
    </row>
    <row r="68" spans="1:14" ht="26.25" x14ac:dyDescent="0.25">
      <c r="A68" s="13" t="s">
        <v>15</v>
      </c>
      <c r="B68" s="26" t="s">
        <v>61</v>
      </c>
      <c r="C68" s="13" t="s">
        <v>15</v>
      </c>
      <c r="D68" s="14"/>
      <c r="E68" s="14"/>
      <c r="F68" s="14"/>
      <c r="G68" s="14"/>
      <c r="H68" s="14"/>
      <c r="I68" s="14"/>
      <c r="J68" s="14"/>
      <c r="K68" s="14"/>
      <c r="L68" s="14"/>
      <c r="M68" s="3"/>
      <c r="N68" s="3"/>
    </row>
    <row r="69" spans="1:14" ht="60.75" x14ac:dyDescent="0.25">
      <c r="A69" s="6" t="s">
        <v>147</v>
      </c>
      <c r="B69" s="27" t="s">
        <v>148</v>
      </c>
      <c r="C69" s="6" t="s">
        <v>64</v>
      </c>
      <c r="D69" s="15">
        <v>1</v>
      </c>
      <c r="E69" s="15"/>
      <c r="F69" s="15">
        <f>D69*E69</f>
        <v>0</v>
      </c>
      <c r="G69" s="15"/>
      <c r="H69" s="15">
        <f>D69*G69</f>
        <v>0</v>
      </c>
      <c r="I69" s="15">
        <f t="shared" ref="I69:J71" si="15">E69+G69</f>
        <v>0</v>
      </c>
      <c r="J69" s="15">
        <f t="shared" si="15"/>
        <v>0</v>
      </c>
      <c r="K69" s="15"/>
      <c r="L69" s="15">
        <f>D69*K69</f>
        <v>0</v>
      </c>
      <c r="M69" s="3"/>
      <c r="N69" s="3"/>
    </row>
    <row r="70" spans="1:14" x14ac:dyDescent="0.25">
      <c r="A70" s="6" t="s">
        <v>15</v>
      </c>
      <c r="B70" s="27" t="s">
        <v>65</v>
      </c>
      <c r="C70" s="6" t="s">
        <v>66</v>
      </c>
      <c r="D70" s="15">
        <v>8</v>
      </c>
      <c r="E70" s="15"/>
      <c r="F70" s="15">
        <f>D70*E70</f>
        <v>0</v>
      </c>
      <c r="G70" s="15"/>
      <c r="H70" s="15">
        <f>D70*G70</f>
        <v>0</v>
      </c>
      <c r="I70" s="15">
        <f t="shared" si="15"/>
        <v>0</v>
      </c>
      <c r="J70" s="15">
        <f t="shared" si="15"/>
        <v>0</v>
      </c>
      <c r="K70" s="15"/>
      <c r="L70" s="15">
        <f>D70*K70</f>
        <v>0</v>
      </c>
      <c r="M70" s="3"/>
      <c r="N70" s="3"/>
    </row>
    <row r="71" spans="1:14" x14ac:dyDescent="0.25">
      <c r="A71" s="6" t="s">
        <v>15</v>
      </c>
      <c r="B71" s="27" t="s">
        <v>67</v>
      </c>
      <c r="C71" s="6" t="s">
        <v>64</v>
      </c>
      <c r="D71" s="15">
        <v>1</v>
      </c>
      <c r="E71" s="15"/>
      <c r="F71" s="15">
        <f>D71*E71</f>
        <v>0</v>
      </c>
      <c r="G71" s="15"/>
      <c r="H71" s="15">
        <f>D71*G71</f>
        <v>0</v>
      </c>
      <c r="I71" s="15">
        <f t="shared" si="15"/>
        <v>0</v>
      </c>
      <c r="J71" s="15">
        <f t="shared" si="15"/>
        <v>0</v>
      </c>
      <c r="K71" s="15"/>
      <c r="L71" s="15">
        <f>D71*K71</f>
        <v>0</v>
      </c>
      <c r="M71" s="3"/>
      <c r="N71" s="3"/>
    </row>
    <row r="72" spans="1:14" x14ac:dyDescent="0.25">
      <c r="A72" s="13" t="s">
        <v>15</v>
      </c>
      <c r="B72" s="26" t="s">
        <v>68</v>
      </c>
      <c r="C72" s="13" t="s">
        <v>15</v>
      </c>
      <c r="D72" s="14"/>
      <c r="E72" s="14"/>
      <c r="F72" s="14"/>
      <c r="G72" s="14"/>
      <c r="H72" s="14"/>
      <c r="I72" s="14"/>
      <c r="J72" s="14"/>
      <c r="K72" s="14"/>
      <c r="L72" s="14"/>
      <c r="M72" s="3"/>
      <c r="N72" s="3"/>
    </row>
    <row r="73" spans="1:14" x14ac:dyDescent="0.25">
      <c r="A73" s="6" t="s">
        <v>149</v>
      </c>
      <c r="B73" s="27" t="s">
        <v>150</v>
      </c>
      <c r="C73" s="6" t="s">
        <v>64</v>
      </c>
      <c r="D73" s="15">
        <v>2</v>
      </c>
      <c r="E73" s="15"/>
      <c r="F73" s="15">
        <f>D73*E73</f>
        <v>0</v>
      </c>
      <c r="G73" s="15"/>
      <c r="H73" s="15">
        <f>D73*G73</f>
        <v>0</v>
      </c>
      <c r="I73" s="15">
        <f t="shared" ref="I73:J76" si="16">E73+G73</f>
        <v>0</v>
      </c>
      <c r="J73" s="15">
        <f t="shared" si="16"/>
        <v>0</v>
      </c>
      <c r="K73" s="15"/>
      <c r="L73" s="15">
        <f>D73*K73</f>
        <v>0</v>
      </c>
      <c r="M73" s="3"/>
      <c r="N73" s="3"/>
    </row>
    <row r="74" spans="1:14" x14ac:dyDescent="0.25">
      <c r="A74" s="6" t="s">
        <v>15</v>
      </c>
      <c r="B74" s="27" t="s">
        <v>71</v>
      </c>
      <c r="C74" s="6" t="s">
        <v>64</v>
      </c>
      <c r="D74" s="15">
        <v>2</v>
      </c>
      <c r="E74" s="15"/>
      <c r="F74" s="15">
        <f>D74*E74</f>
        <v>0</v>
      </c>
      <c r="G74" s="15"/>
      <c r="H74" s="15">
        <f>D74*G74</f>
        <v>0</v>
      </c>
      <c r="I74" s="15">
        <f t="shared" si="16"/>
        <v>0</v>
      </c>
      <c r="J74" s="15">
        <f t="shared" si="16"/>
        <v>0</v>
      </c>
      <c r="K74" s="15"/>
      <c r="L74" s="15">
        <f>D74*K74</f>
        <v>0</v>
      </c>
      <c r="M74" s="3"/>
      <c r="N74" s="3"/>
    </row>
    <row r="75" spans="1:14" x14ac:dyDescent="0.25">
      <c r="A75" s="6" t="s">
        <v>15</v>
      </c>
      <c r="B75" s="27" t="s">
        <v>72</v>
      </c>
      <c r="C75" s="6" t="s">
        <v>64</v>
      </c>
      <c r="D75" s="15">
        <v>2</v>
      </c>
      <c r="E75" s="15"/>
      <c r="F75" s="15">
        <f>D75*E75</f>
        <v>0</v>
      </c>
      <c r="G75" s="15"/>
      <c r="H75" s="15">
        <f>D75*G75</f>
        <v>0</v>
      </c>
      <c r="I75" s="15">
        <f t="shared" si="16"/>
        <v>0</v>
      </c>
      <c r="J75" s="15">
        <f t="shared" si="16"/>
        <v>0</v>
      </c>
      <c r="K75" s="15"/>
      <c r="L75" s="15">
        <f>D75*K75</f>
        <v>0</v>
      </c>
      <c r="M75" s="3"/>
      <c r="N75" s="3"/>
    </row>
    <row r="76" spans="1:14" x14ac:dyDescent="0.25">
      <c r="A76" s="6" t="s">
        <v>15</v>
      </c>
      <c r="B76" s="27" t="s">
        <v>73</v>
      </c>
      <c r="C76" s="6" t="s">
        <v>64</v>
      </c>
      <c r="D76" s="15">
        <v>2</v>
      </c>
      <c r="E76" s="15"/>
      <c r="F76" s="15">
        <f>D76*E76</f>
        <v>0</v>
      </c>
      <c r="G76" s="15"/>
      <c r="H76" s="15">
        <f>D76*G76</f>
        <v>0</v>
      </c>
      <c r="I76" s="15">
        <f t="shared" si="16"/>
        <v>0</v>
      </c>
      <c r="J76" s="15">
        <f t="shared" si="16"/>
        <v>0</v>
      </c>
      <c r="K76" s="15"/>
      <c r="L76" s="15">
        <f>D76*K76</f>
        <v>0</v>
      </c>
      <c r="M76" s="3"/>
      <c r="N76" s="3"/>
    </row>
    <row r="77" spans="1:14" x14ac:dyDescent="0.25">
      <c r="A77" s="13" t="s">
        <v>15</v>
      </c>
      <c r="B77" s="26" t="s">
        <v>74</v>
      </c>
      <c r="C77" s="13" t="s">
        <v>15</v>
      </c>
      <c r="D77" s="14"/>
      <c r="E77" s="14"/>
      <c r="F77" s="14"/>
      <c r="G77" s="14"/>
      <c r="H77" s="14"/>
      <c r="I77" s="14"/>
      <c r="J77" s="14"/>
      <c r="K77" s="14"/>
      <c r="L77" s="14"/>
      <c r="M77" s="3"/>
      <c r="N77" s="3"/>
    </row>
    <row r="78" spans="1:14" x14ac:dyDescent="0.25">
      <c r="A78" s="6" t="s">
        <v>15</v>
      </c>
      <c r="B78" s="27" t="s">
        <v>75</v>
      </c>
      <c r="C78" s="6" t="s">
        <v>76</v>
      </c>
      <c r="D78" s="15">
        <v>30</v>
      </c>
      <c r="E78" s="15"/>
      <c r="F78" s="15">
        <f>D78*E78</f>
        <v>0</v>
      </c>
      <c r="G78" s="15"/>
      <c r="H78" s="15">
        <f>D78*G78</f>
        <v>0</v>
      </c>
      <c r="I78" s="15">
        <f t="shared" ref="I78:J80" si="17">E78+G78</f>
        <v>0</v>
      </c>
      <c r="J78" s="15">
        <f t="shared" si="17"/>
        <v>0</v>
      </c>
      <c r="K78" s="15"/>
      <c r="L78" s="15">
        <f>D78*K78</f>
        <v>0</v>
      </c>
      <c r="M78" s="3"/>
      <c r="N78" s="3"/>
    </row>
    <row r="79" spans="1:14" x14ac:dyDescent="0.25">
      <c r="A79" s="6" t="s">
        <v>15</v>
      </c>
      <c r="B79" s="27" t="s">
        <v>77</v>
      </c>
      <c r="C79" s="6" t="s">
        <v>64</v>
      </c>
      <c r="D79" s="15">
        <v>1</v>
      </c>
      <c r="E79" s="15"/>
      <c r="F79" s="15">
        <f>D79*E79</f>
        <v>0</v>
      </c>
      <c r="G79" s="15"/>
      <c r="H79" s="15">
        <f>D79*G79</f>
        <v>0</v>
      </c>
      <c r="I79" s="15">
        <f t="shared" si="17"/>
        <v>0</v>
      </c>
      <c r="J79" s="15">
        <f t="shared" si="17"/>
        <v>0</v>
      </c>
      <c r="K79" s="15"/>
      <c r="L79" s="15">
        <f>D79*K79</f>
        <v>0</v>
      </c>
      <c r="M79" s="3"/>
      <c r="N79" s="3"/>
    </row>
    <row r="80" spans="1:14" x14ac:dyDescent="0.25">
      <c r="A80" s="6" t="s">
        <v>15</v>
      </c>
      <c r="B80" s="27" t="s">
        <v>65</v>
      </c>
      <c r="C80" s="6" t="s">
        <v>66</v>
      </c>
      <c r="D80" s="15">
        <v>2</v>
      </c>
      <c r="E80" s="15"/>
      <c r="F80" s="15">
        <f>D80*E80</f>
        <v>0</v>
      </c>
      <c r="G80" s="15"/>
      <c r="H80" s="15">
        <f>D80*G80</f>
        <v>0</v>
      </c>
      <c r="I80" s="15">
        <f t="shared" si="17"/>
        <v>0</v>
      </c>
      <c r="J80" s="15">
        <f t="shared" si="17"/>
        <v>0</v>
      </c>
      <c r="K80" s="15"/>
      <c r="L80" s="15">
        <f>D80*K80</f>
        <v>0</v>
      </c>
      <c r="M80" s="3"/>
      <c r="N80" s="3"/>
    </row>
    <row r="81" spans="1:14" x14ac:dyDescent="0.25">
      <c r="A81" s="13" t="s">
        <v>15</v>
      </c>
      <c r="B81" s="26" t="s">
        <v>151</v>
      </c>
      <c r="C81" s="13" t="s">
        <v>15</v>
      </c>
      <c r="D81" s="14"/>
      <c r="E81" s="14"/>
      <c r="F81" s="14"/>
      <c r="G81" s="14"/>
      <c r="H81" s="14"/>
      <c r="I81" s="14"/>
      <c r="J81" s="14"/>
      <c r="K81" s="14"/>
      <c r="L81" s="14"/>
      <c r="M81" s="3"/>
      <c r="N81" s="3"/>
    </row>
    <row r="82" spans="1:14" x14ac:dyDescent="0.25">
      <c r="A82" s="6" t="s">
        <v>152</v>
      </c>
      <c r="B82" s="27" t="s">
        <v>153</v>
      </c>
      <c r="C82" s="6" t="s">
        <v>64</v>
      </c>
      <c r="D82" s="15">
        <v>1</v>
      </c>
      <c r="E82" s="15"/>
      <c r="F82" s="15">
        <f>D82*E82</f>
        <v>0</v>
      </c>
      <c r="G82" s="15"/>
      <c r="H82" s="15">
        <f>D82*G82</f>
        <v>0</v>
      </c>
      <c r="I82" s="15">
        <f>E82+G82</f>
        <v>0</v>
      </c>
      <c r="J82" s="15">
        <f>F82+H82</f>
        <v>0</v>
      </c>
      <c r="K82" s="15"/>
      <c r="L82" s="15">
        <f>D82*K82</f>
        <v>0</v>
      </c>
      <c r="M82" s="3"/>
      <c r="N82" s="3"/>
    </row>
    <row r="83" spans="1:14" x14ac:dyDescent="0.25">
      <c r="A83" s="13" t="s">
        <v>15</v>
      </c>
      <c r="B83" s="26" t="s">
        <v>154</v>
      </c>
      <c r="C83" s="13" t="s">
        <v>15</v>
      </c>
      <c r="D83" s="14"/>
      <c r="E83" s="14"/>
      <c r="F83" s="14"/>
      <c r="G83" s="14"/>
      <c r="H83" s="14"/>
      <c r="I83" s="14"/>
      <c r="J83" s="14"/>
      <c r="K83" s="14"/>
      <c r="L83" s="14"/>
      <c r="M83" s="3"/>
      <c r="N83" s="3"/>
    </row>
    <row r="84" spans="1:14" x14ac:dyDescent="0.25">
      <c r="A84" s="6" t="s">
        <v>155</v>
      </c>
      <c r="B84" s="27" t="s">
        <v>156</v>
      </c>
      <c r="C84" s="6" t="s">
        <v>64</v>
      </c>
      <c r="D84" s="15">
        <v>1</v>
      </c>
      <c r="E84" s="15"/>
      <c r="F84" s="15">
        <f>D84*E84</f>
        <v>0</v>
      </c>
      <c r="G84" s="15"/>
      <c r="H84" s="15">
        <f>D84*G84</f>
        <v>0</v>
      </c>
      <c r="I84" s="15">
        <f>E84+G84</f>
        <v>0</v>
      </c>
      <c r="J84" s="15">
        <f>F84+H84</f>
        <v>0</v>
      </c>
      <c r="K84" s="15"/>
      <c r="L84" s="15">
        <f>D84*K84</f>
        <v>0</v>
      </c>
      <c r="M84" s="3"/>
      <c r="N84" s="3"/>
    </row>
    <row r="85" spans="1:14" x14ac:dyDescent="0.25">
      <c r="A85" s="13" t="s">
        <v>15</v>
      </c>
      <c r="B85" s="26" t="s">
        <v>157</v>
      </c>
      <c r="C85" s="13" t="s">
        <v>15</v>
      </c>
      <c r="D85" s="14"/>
      <c r="E85" s="14"/>
      <c r="F85" s="14"/>
      <c r="G85" s="14"/>
      <c r="H85" s="14"/>
      <c r="I85" s="14"/>
      <c r="J85" s="14"/>
      <c r="K85" s="14"/>
      <c r="L85" s="14"/>
      <c r="M85" s="3"/>
      <c r="N85" s="3"/>
    </row>
    <row r="86" spans="1:14" x14ac:dyDescent="0.25">
      <c r="A86" s="6" t="s">
        <v>158</v>
      </c>
      <c r="B86" s="27" t="s">
        <v>159</v>
      </c>
      <c r="C86" s="6" t="s">
        <v>64</v>
      </c>
      <c r="D86" s="15">
        <v>1</v>
      </c>
      <c r="E86" s="15"/>
      <c r="F86" s="15">
        <f>D86*E86</f>
        <v>0</v>
      </c>
      <c r="G86" s="15"/>
      <c r="H86" s="15">
        <f>D86*G86</f>
        <v>0</v>
      </c>
      <c r="I86" s="15">
        <f t="shared" ref="I86:J89" si="18">E86+G86</f>
        <v>0</v>
      </c>
      <c r="J86" s="15">
        <f t="shared" si="18"/>
        <v>0</v>
      </c>
      <c r="K86" s="15"/>
      <c r="L86" s="15">
        <f>D86*K86</f>
        <v>0</v>
      </c>
      <c r="M86" s="3"/>
      <c r="N86" s="3"/>
    </row>
    <row r="87" spans="1:14" x14ac:dyDescent="0.25">
      <c r="A87" s="6" t="s">
        <v>160</v>
      </c>
      <c r="B87" s="27" t="s">
        <v>161</v>
      </c>
      <c r="C87" s="6" t="s">
        <v>64</v>
      </c>
      <c r="D87" s="15">
        <v>1</v>
      </c>
      <c r="E87" s="15"/>
      <c r="F87" s="15">
        <f>D87*E87</f>
        <v>0</v>
      </c>
      <c r="G87" s="15"/>
      <c r="H87" s="15">
        <f>D87*G87</f>
        <v>0</v>
      </c>
      <c r="I87" s="15">
        <f t="shared" si="18"/>
        <v>0</v>
      </c>
      <c r="J87" s="15">
        <f t="shared" si="18"/>
        <v>0</v>
      </c>
      <c r="K87" s="15"/>
      <c r="L87" s="15">
        <f>D87*K87</f>
        <v>0</v>
      </c>
      <c r="M87" s="3"/>
      <c r="N87" s="3"/>
    </row>
    <row r="88" spans="1:14" x14ac:dyDescent="0.25">
      <c r="A88" s="6" t="s">
        <v>162</v>
      </c>
      <c r="B88" s="27" t="s">
        <v>163</v>
      </c>
      <c r="C88" s="6" t="s">
        <v>64</v>
      </c>
      <c r="D88" s="15">
        <v>1</v>
      </c>
      <c r="E88" s="15"/>
      <c r="F88" s="15">
        <f>D88*E88</f>
        <v>0</v>
      </c>
      <c r="G88" s="15"/>
      <c r="H88" s="15">
        <f>D88*G88</f>
        <v>0</v>
      </c>
      <c r="I88" s="15">
        <f t="shared" si="18"/>
        <v>0</v>
      </c>
      <c r="J88" s="15">
        <f t="shared" si="18"/>
        <v>0</v>
      </c>
      <c r="K88" s="15"/>
      <c r="L88" s="15">
        <f>D88*K88</f>
        <v>0</v>
      </c>
      <c r="M88" s="3"/>
      <c r="N88" s="3"/>
    </row>
    <row r="89" spans="1:14" x14ac:dyDescent="0.25">
      <c r="A89" s="6" t="s">
        <v>164</v>
      </c>
      <c r="B89" s="27" t="s">
        <v>165</v>
      </c>
      <c r="C89" s="6" t="s">
        <v>64</v>
      </c>
      <c r="D89" s="15">
        <v>2</v>
      </c>
      <c r="E89" s="15"/>
      <c r="F89" s="15">
        <f>D89*E89</f>
        <v>0</v>
      </c>
      <c r="G89" s="15"/>
      <c r="H89" s="15">
        <f>D89*G89</f>
        <v>0</v>
      </c>
      <c r="I89" s="15">
        <f t="shared" si="18"/>
        <v>0</v>
      </c>
      <c r="J89" s="15">
        <f t="shared" si="18"/>
        <v>0</v>
      </c>
      <c r="K89" s="15"/>
      <c r="L89" s="15">
        <f>D89*K89</f>
        <v>0</v>
      </c>
      <c r="M89" s="3"/>
      <c r="N89" s="3"/>
    </row>
    <row r="90" spans="1:14" x14ac:dyDescent="0.25">
      <c r="A90" s="13" t="s">
        <v>15</v>
      </c>
      <c r="B90" s="26" t="s">
        <v>90</v>
      </c>
      <c r="C90" s="13" t="s">
        <v>15</v>
      </c>
      <c r="D90" s="14"/>
      <c r="E90" s="14"/>
      <c r="F90" s="14"/>
      <c r="G90" s="14"/>
      <c r="H90" s="14"/>
      <c r="I90" s="14"/>
      <c r="J90" s="14"/>
      <c r="K90" s="14"/>
      <c r="L90" s="14"/>
      <c r="M90" s="3"/>
      <c r="N90" s="3"/>
    </row>
    <row r="91" spans="1:14" ht="24.75" x14ac:dyDescent="0.25">
      <c r="A91" s="6" t="s">
        <v>166</v>
      </c>
      <c r="B91" s="27" t="s">
        <v>167</v>
      </c>
      <c r="C91" s="6" t="s">
        <v>64</v>
      </c>
      <c r="D91" s="15">
        <v>1</v>
      </c>
      <c r="E91" s="15"/>
      <c r="F91" s="15">
        <f>D91*E91</f>
        <v>0</v>
      </c>
      <c r="G91" s="15"/>
      <c r="H91" s="15">
        <f>D91*G91</f>
        <v>0</v>
      </c>
      <c r="I91" s="15">
        <f>E91+G91</f>
        <v>0</v>
      </c>
      <c r="J91" s="15">
        <f>F91+H91</f>
        <v>0</v>
      </c>
      <c r="K91" s="15"/>
      <c r="L91" s="15">
        <f>D91*K91</f>
        <v>0</v>
      </c>
      <c r="M91" s="3"/>
      <c r="N91" s="3"/>
    </row>
    <row r="92" spans="1:14" ht="24.75" x14ac:dyDescent="0.25">
      <c r="A92" s="6" t="s">
        <v>168</v>
      </c>
      <c r="B92" s="27" t="s">
        <v>167</v>
      </c>
      <c r="C92" s="6" t="s">
        <v>64</v>
      </c>
      <c r="D92" s="15">
        <v>1</v>
      </c>
      <c r="E92" s="15"/>
      <c r="F92" s="15">
        <f>D92*E92</f>
        <v>0</v>
      </c>
      <c r="G92" s="15"/>
      <c r="H92" s="15">
        <f>D92*G92</f>
        <v>0</v>
      </c>
      <c r="I92" s="15">
        <f>E92+G92</f>
        <v>0</v>
      </c>
      <c r="J92" s="15">
        <f>F92+H92</f>
        <v>0</v>
      </c>
      <c r="K92" s="15"/>
      <c r="L92" s="15">
        <f>D92*K92</f>
        <v>0</v>
      </c>
      <c r="M92" s="3"/>
      <c r="N92" s="3"/>
    </row>
    <row r="93" spans="1:14" x14ac:dyDescent="0.25">
      <c r="A93" s="13" t="s">
        <v>15</v>
      </c>
      <c r="B93" s="26" t="s">
        <v>169</v>
      </c>
      <c r="C93" s="13" t="s">
        <v>15</v>
      </c>
      <c r="D93" s="14"/>
      <c r="E93" s="14"/>
      <c r="F93" s="14"/>
      <c r="G93" s="14"/>
      <c r="H93" s="14"/>
      <c r="I93" s="14"/>
      <c r="J93" s="14"/>
      <c r="K93" s="14"/>
      <c r="L93" s="14"/>
      <c r="M93" s="3"/>
      <c r="N93" s="3"/>
    </row>
    <row r="94" spans="1:14" x14ac:dyDescent="0.25">
      <c r="A94" s="6" t="s">
        <v>170</v>
      </c>
      <c r="B94" s="27" t="s">
        <v>171</v>
      </c>
      <c r="C94" s="6" t="s">
        <v>64</v>
      </c>
      <c r="D94" s="15">
        <v>1</v>
      </c>
      <c r="E94" s="15"/>
      <c r="F94" s="15">
        <f>D94*E94</f>
        <v>0</v>
      </c>
      <c r="G94" s="15"/>
      <c r="H94" s="15">
        <f>D94*G94</f>
        <v>0</v>
      </c>
      <c r="I94" s="15">
        <f>E94+G94</f>
        <v>0</v>
      </c>
      <c r="J94" s="15">
        <f>F94+H94</f>
        <v>0</v>
      </c>
      <c r="K94" s="15"/>
      <c r="L94" s="15">
        <f>D94*K94</f>
        <v>0</v>
      </c>
      <c r="M94" s="3"/>
      <c r="N94" s="3"/>
    </row>
    <row r="95" spans="1:14" x14ac:dyDescent="0.25">
      <c r="A95" s="13" t="s">
        <v>15</v>
      </c>
      <c r="B95" s="26" t="s">
        <v>100</v>
      </c>
      <c r="C95" s="13" t="s">
        <v>15</v>
      </c>
      <c r="D95" s="14"/>
      <c r="E95" s="14"/>
      <c r="F95" s="14"/>
      <c r="G95" s="14"/>
      <c r="H95" s="14"/>
      <c r="I95" s="14"/>
      <c r="J95" s="14"/>
      <c r="K95" s="14"/>
      <c r="L95" s="14"/>
      <c r="M95" s="3"/>
      <c r="N95" s="3"/>
    </row>
    <row r="96" spans="1:14" ht="24.75" x14ac:dyDescent="0.25">
      <c r="A96" s="6" t="s">
        <v>172</v>
      </c>
      <c r="B96" s="27" t="s">
        <v>173</v>
      </c>
      <c r="C96" s="6" t="s">
        <v>64</v>
      </c>
      <c r="D96" s="15">
        <v>4</v>
      </c>
      <c r="E96" s="15"/>
      <c r="F96" s="15">
        <f>D96*E96</f>
        <v>0</v>
      </c>
      <c r="G96" s="15"/>
      <c r="H96" s="15">
        <f>D96*G96</f>
        <v>0</v>
      </c>
      <c r="I96" s="15">
        <f>E96+G96</f>
        <v>0</v>
      </c>
      <c r="J96" s="15">
        <f>F96+H96</f>
        <v>0</v>
      </c>
      <c r="K96" s="15"/>
      <c r="L96" s="15">
        <f>D96*K96</f>
        <v>0</v>
      </c>
      <c r="M96" s="3"/>
      <c r="N96" s="3"/>
    </row>
    <row r="97" spans="1:14" ht="64.5" x14ac:dyDescent="0.25">
      <c r="A97" s="13" t="s">
        <v>15</v>
      </c>
      <c r="B97" s="26" t="s">
        <v>174</v>
      </c>
      <c r="C97" s="13" t="s">
        <v>15</v>
      </c>
      <c r="D97" s="14"/>
      <c r="E97" s="14"/>
      <c r="F97" s="14"/>
      <c r="G97" s="14"/>
      <c r="H97" s="14"/>
      <c r="I97" s="14"/>
      <c r="J97" s="14"/>
      <c r="K97" s="14"/>
      <c r="L97" s="14"/>
      <c r="M97" s="3"/>
      <c r="N97" s="3"/>
    </row>
    <row r="98" spans="1:14" x14ac:dyDescent="0.25">
      <c r="A98" s="6" t="s">
        <v>175</v>
      </c>
      <c r="B98" s="27" t="s">
        <v>176</v>
      </c>
      <c r="C98" s="6" t="s">
        <v>64</v>
      </c>
      <c r="D98" s="15">
        <v>3</v>
      </c>
      <c r="E98" s="15"/>
      <c r="F98" s="15">
        <f>D98*E98</f>
        <v>0</v>
      </c>
      <c r="G98" s="15"/>
      <c r="H98" s="15">
        <f>D98*G98</f>
        <v>0</v>
      </c>
      <c r="I98" s="15">
        <f>E98+G98</f>
        <v>0</v>
      </c>
      <c r="J98" s="15">
        <f>F98+H98</f>
        <v>0</v>
      </c>
      <c r="K98" s="15"/>
      <c r="L98" s="15">
        <f>D98*K98</f>
        <v>0</v>
      </c>
      <c r="M98" s="3"/>
      <c r="N98" s="3"/>
    </row>
    <row r="99" spans="1:14" x14ac:dyDescent="0.25">
      <c r="A99" s="13" t="s">
        <v>15</v>
      </c>
      <c r="B99" s="26" t="s">
        <v>100</v>
      </c>
      <c r="C99" s="13" t="s">
        <v>15</v>
      </c>
      <c r="D99" s="14"/>
      <c r="E99" s="14"/>
      <c r="F99" s="14"/>
      <c r="G99" s="14"/>
      <c r="H99" s="14"/>
      <c r="I99" s="14"/>
      <c r="J99" s="14"/>
      <c r="K99" s="14"/>
      <c r="L99" s="14"/>
      <c r="M99" s="3"/>
      <c r="N99" s="3"/>
    </row>
    <row r="100" spans="1:14" ht="24.75" x14ac:dyDescent="0.25">
      <c r="A100" s="6" t="s">
        <v>177</v>
      </c>
      <c r="B100" s="27" t="s">
        <v>178</v>
      </c>
      <c r="C100" s="6" t="s">
        <v>64</v>
      </c>
      <c r="D100" s="15">
        <v>1</v>
      </c>
      <c r="E100" s="15"/>
      <c r="F100" s="15">
        <f>D100*E100</f>
        <v>0</v>
      </c>
      <c r="G100" s="15"/>
      <c r="H100" s="15">
        <f>D100*G100</f>
        <v>0</v>
      </c>
      <c r="I100" s="15">
        <f>E100+G100</f>
        <v>0</v>
      </c>
      <c r="J100" s="15">
        <f>F100+H100</f>
        <v>0</v>
      </c>
      <c r="K100" s="15"/>
      <c r="L100" s="15">
        <f>D100*K100</f>
        <v>0</v>
      </c>
      <c r="M100" s="3"/>
      <c r="N100" s="3"/>
    </row>
    <row r="101" spans="1:14" ht="24.75" x14ac:dyDescent="0.25">
      <c r="A101" s="6" t="s">
        <v>179</v>
      </c>
      <c r="B101" s="27" t="s">
        <v>180</v>
      </c>
      <c r="C101" s="6" t="s">
        <v>64</v>
      </c>
      <c r="D101" s="15">
        <v>1</v>
      </c>
      <c r="E101" s="15"/>
      <c r="F101" s="15">
        <f>D101*E101</f>
        <v>0</v>
      </c>
      <c r="G101" s="15"/>
      <c r="H101" s="15">
        <f>D101*G101</f>
        <v>0</v>
      </c>
      <c r="I101" s="15">
        <f>E101+G101</f>
        <v>0</v>
      </c>
      <c r="J101" s="15">
        <f>F101+H101</f>
        <v>0</v>
      </c>
      <c r="K101" s="15"/>
      <c r="L101" s="15">
        <f>D101*K101</f>
        <v>0</v>
      </c>
      <c r="M101" s="3"/>
      <c r="N101" s="3"/>
    </row>
    <row r="102" spans="1:14" x14ac:dyDescent="0.25">
      <c r="A102" s="13" t="s">
        <v>15</v>
      </c>
      <c r="B102" s="26" t="s">
        <v>103</v>
      </c>
      <c r="C102" s="13" t="s">
        <v>15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3"/>
      <c r="N102" s="3"/>
    </row>
    <row r="103" spans="1:14" ht="24.75" x14ac:dyDescent="0.25">
      <c r="A103" s="6" t="s">
        <v>181</v>
      </c>
      <c r="B103" s="27" t="s">
        <v>182</v>
      </c>
      <c r="C103" s="6" t="s">
        <v>64</v>
      </c>
      <c r="D103" s="15">
        <v>4</v>
      </c>
      <c r="E103" s="15"/>
      <c r="F103" s="15">
        <f>D103*E103</f>
        <v>0</v>
      </c>
      <c r="G103" s="15"/>
      <c r="H103" s="15">
        <f>D103*G103</f>
        <v>0</v>
      </c>
      <c r="I103" s="15">
        <f>E103+G103</f>
        <v>0</v>
      </c>
      <c r="J103" s="15">
        <f>F103+H103</f>
        <v>0</v>
      </c>
      <c r="K103" s="15"/>
      <c r="L103" s="15">
        <f>D103*K103</f>
        <v>0</v>
      </c>
      <c r="M103" s="3"/>
      <c r="N103" s="3"/>
    </row>
    <row r="104" spans="1:14" ht="24.75" x14ac:dyDescent="0.25">
      <c r="A104" s="6" t="s">
        <v>183</v>
      </c>
      <c r="B104" s="27" t="s">
        <v>184</v>
      </c>
      <c r="C104" s="6" t="s">
        <v>64</v>
      </c>
      <c r="D104" s="15">
        <v>1</v>
      </c>
      <c r="E104" s="15"/>
      <c r="F104" s="15">
        <f>D104*E104</f>
        <v>0</v>
      </c>
      <c r="G104" s="15"/>
      <c r="H104" s="15">
        <f>D104*G104</f>
        <v>0</v>
      </c>
      <c r="I104" s="15">
        <f>E104+G104</f>
        <v>0</v>
      </c>
      <c r="J104" s="15">
        <f>F104+H104</f>
        <v>0</v>
      </c>
      <c r="K104" s="15"/>
      <c r="L104" s="15">
        <f>D104*K104</f>
        <v>0</v>
      </c>
      <c r="M104" s="3"/>
      <c r="N104" s="3"/>
    </row>
    <row r="105" spans="1:14" ht="39" x14ac:dyDescent="0.25">
      <c r="A105" s="13" t="s">
        <v>15</v>
      </c>
      <c r="B105" s="26" t="s">
        <v>185</v>
      </c>
      <c r="C105" s="13" t="s">
        <v>15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3"/>
      <c r="N105" s="3"/>
    </row>
    <row r="106" spans="1:14" x14ac:dyDescent="0.25">
      <c r="A106" s="6" t="s">
        <v>186</v>
      </c>
      <c r="B106" s="27" t="s">
        <v>187</v>
      </c>
      <c r="C106" s="6" t="s">
        <v>64</v>
      </c>
      <c r="D106" s="15">
        <v>2</v>
      </c>
      <c r="E106" s="15"/>
      <c r="F106" s="15">
        <f>D106*E106</f>
        <v>0</v>
      </c>
      <c r="G106" s="15"/>
      <c r="H106" s="15">
        <f>D106*G106</f>
        <v>0</v>
      </c>
      <c r="I106" s="15">
        <f>E106+G106</f>
        <v>0</v>
      </c>
      <c r="J106" s="15">
        <f>F106+H106</f>
        <v>0</v>
      </c>
      <c r="K106" s="15"/>
      <c r="L106" s="15">
        <f>D106*K106</f>
        <v>0</v>
      </c>
      <c r="M106" s="3"/>
      <c r="N106" s="3"/>
    </row>
    <row r="107" spans="1:14" ht="51.75" x14ac:dyDescent="0.25">
      <c r="A107" s="13" t="s">
        <v>15</v>
      </c>
      <c r="B107" s="26" t="s">
        <v>188</v>
      </c>
      <c r="C107" s="13" t="s">
        <v>15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3"/>
      <c r="N107" s="3"/>
    </row>
    <row r="108" spans="1:14" x14ac:dyDescent="0.25">
      <c r="A108" s="6" t="s">
        <v>189</v>
      </c>
      <c r="B108" s="27" t="s">
        <v>190</v>
      </c>
      <c r="C108" s="6" t="s">
        <v>64</v>
      </c>
      <c r="D108" s="15">
        <v>2</v>
      </c>
      <c r="E108" s="15"/>
      <c r="F108" s="15">
        <f>D108*E108</f>
        <v>0</v>
      </c>
      <c r="G108" s="15"/>
      <c r="H108" s="15">
        <f>D108*G108</f>
        <v>0</v>
      </c>
      <c r="I108" s="15">
        <f t="shared" ref="I108:J111" si="19">E108+G108</f>
        <v>0</v>
      </c>
      <c r="J108" s="15">
        <f t="shared" si="19"/>
        <v>0</v>
      </c>
      <c r="K108" s="15"/>
      <c r="L108" s="15">
        <f>D108*K108</f>
        <v>0</v>
      </c>
      <c r="M108" s="3"/>
      <c r="N108" s="3"/>
    </row>
    <row r="109" spans="1:14" x14ac:dyDescent="0.25">
      <c r="A109" s="6" t="s">
        <v>191</v>
      </c>
      <c r="B109" s="27" t="s">
        <v>192</v>
      </c>
      <c r="C109" s="6" t="s">
        <v>64</v>
      </c>
      <c r="D109" s="15">
        <v>1</v>
      </c>
      <c r="E109" s="15"/>
      <c r="F109" s="15">
        <f>D109*E109</f>
        <v>0</v>
      </c>
      <c r="G109" s="15"/>
      <c r="H109" s="15">
        <f>D109*G109</f>
        <v>0</v>
      </c>
      <c r="I109" s="15">
        <f t="shared" si="19"/>
        <v>0</v>
      </c>
      <c r="J109" s="15">
        <f t="shared" si="19"/>
        <v>0</v>
      </c>
      <c r="K109" s="15"/>
      <c r="L109" s="15">
        <f>D109*K109</f>
        <v>0</v>
      </c>
      <c r="M109" s="3"/>
      <c r="N109" s="3"/>
    </row>
    <row r="110" spans="1:14" x14ac:dyDescent="0.25">
      <c r="A110" s="6" t="s">
        <v>193</v>
      </c>
      <c r="B110" s="27" t="s">
        <v>194</v>
      </c>
      <c r="C110" s="6" t="s">
        <v>64</v>
      </c>
      <c r="D110" s="15">
        <v>1</v>
      </c>
      <c r="E110" s="15"/>
      <c r="F110" s="15">
        <f>D110*E110</f>
        <v>0</v>
      </c>
      <c r="G110" s="15"/>
      <c r="H110" s="15">
        <f>D110*G110</f>
        <v>0</v>
      </c>
      <c r="I110" s="15">
        <f t="shared" si="19"/>
        <v>0</v>
      </c>
      <c r="J110" s="15">
        <f t="shared" si="19"/>
        <v>0</v>
      </c>
      <c r="K110" s="15"/>
      <c r="L110" s="15">
        <f>D110*K110</f>
        <v>0</v>
      </c>
      <c r="M110" s="3"/>
      <c r="N110" s="3"/>
    </row>
    <row r="111" spans="1:14" x14ac:dyDescent="0.25">
      <c r="A111" s="6" t="s">
        <v>195</v>
      </c>
      <c r="B111" s="27" t="s">
        <v>196</v>
      </c>
      <c r="C111" s="6" t="s">
        <v>64</v>
      </c>
      <c r="D111" s="15">
        <v>2</v>
      </c>
      <c r="E111" s="15"/>
      <c r="F111" s="15">
        <f>D111*E111</f>
        <v>0</v>
      </c>
      <c r="G111" s="15"/>
      <c r="H111" s="15">
        <f>D111*G111</f>
        <v>0</v>
      </c>
      <c r="I111" s="15">
        <f t="shared" si="19"/>
        <v>0</v>
      </c>
      <c r="J111" s="15">
        <f t="shared" si="19"/>
        <v>0</v>
      </c>
      <c r="K111" s="15"/>
      <c r="L111" s="15">
        <f>D111*K111</f>
        <v>0</v>
      </c>
      <c r="M111" s="3"/>
      <c r="N111" s="3"/>
    </row>
    <row r="112" spans="1:14" ht="51.75" x14ac:dyDescent="0.25">
      <c r="A112" s="13" t="s">
        <v>15</v>
      </c>
      <c r="B112" s="26" t="s">
        <v>113</v>
      </c>
      <c r="C112" s="13" t="s">
        <v>15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3"/>
      <c r="N112" s="3"/>
    </row>
    <row r="113" spans="1:14" x14ac:dyDescent="0.25">
      <c r="A113" s="6" t="s">
        <v>197</v>
      </c>
      <c r="B113" s="27" t="s">
        <v>198</v>
      </c>
      <c r="C113" s="6" t="s">
        <v>64</v>
      </c>
      <c r="D113" s="15">
        <v>2</v>
      </c>
      <c r="E113" s="15"/>
      <c r="F113" s="15">
        <f>D113*E113</f>
        <v>0</v>
      </c>
      <c r="G113" s="15"/>
      <c r="H113" s="15">
        <f>D113*G113</f>
        <v>0</v>
      </c>
      <c r="I113" s="15">
        <f t="shared" ref="I113:J115" si="20">E113+G113</f>
        <v>0</v>
      </c>
      <c r="J113" s="15">
        <f t="shared" si="20"/>
        <v>0</v>
      </c>
      <c r="K113" s="15"/>
      <c r="L113" s="15">
        <f>D113*K113</f>
        <v>0</v>
      </c>
      <c r="M113" s="3"/>
      <c r="N113" s="3"/>
    </row>
    <row r="114" spans="1:14" x14ac:dyDescent="0.25">
      <c r="A114" s="6" t="s">
        <v>199</v>
      </c>
      <c r="B114" s="27" t="s">
        <v>200</v>
      </c>
      <c r="C114" s="6" t="s">
        <v>64</v>
      </c>
      <c r="D114" s="15">
        <v>0</v>
      </c>
      <c r="E114" s="15"/>
      <c r="F114" s="15"/>
      <c r="G114" s="15"/>
      <c r="H114" s="15"/>
      <c r="I114" s="15">
        <f t="shared" si="20"/>
        <v>0</v>
      </c>
      <c r="J114" s="15">
        <f t="shared" si="20"/>
        <v>0</v>
      </c>
      <c r="K114" s="15"/>
      <c r="L114" s="15"/>
      <c r="M114" s="3"/>
      <c r="N114" s="3"/>
    </row>
    <row r="115" spans="1:14" x14ac:dyDescent="0.25">
      <c r="A115" s="6" t="s">
        <v>201</v>
      </c>
      <c r="B115" s="27" t="s">
        <v>202</v>
      </c>
      <c r="C115" s="6" t="s">
        <v>64</v>
      </c>
      <c r="D115" s="15">
        <v>2</v>
      </c>
      <c r="E115" s="15"/>
      <c r="F115" s="15">
        <f>D115*E115</f>
        <v>0</v>
      </c>
      <c r="G115" s="15"/>
      <c r="H115" s="15">
        <f>D115*G115</f>
        <v>0</v>
      </c>
      <c r="I115" s="15">
        <f t="shared" si="20"/>
        <v>0</v>
      </c>
      <c r="J115" s="15">
        <f t="shared" si="20"/>
        <v>0</v>
      </c>
      <c r="K115" s="15"/>
      <c r="L115" s="15">
        <f>D115*K115</f>
        <v>0</v>
      </c>
      <c r="M115" s="3"/>
      <c r="N115" s="3"/>
    </row>
    <row r="116" spans="1:14" ht="39" x14ac:dyDescent="0.25">
      <c r="A116" s="13" t="s">
        <v>15</v>
      </c>
      <c r="B116" s="26" t="s">
        <v>203</v>
      </c>
      <c r="C116" s="13" t="s">
        <v>15</v>
      </c>
      <c r="D116" s="16"/>
      <c r="E116" s="16"/>
      <c r="F116" s="16"/>
      <c r="G116" s="16"/>
      <c r="H116" s="16"/>
      <c r="I116" s="16"/>
      <c r="J116" s="16"/>
      <c r="K116" s="16"/>
      <c r="L116" s="16"/>
      <c r="M116" s="3"/>
      <c r="N116" s="3"/>
    </row>
    <row r="117" spans="1:14" x14ac:dyDescent="0.25">
      <c r="A117" s="6" t="s">
        <v>204</v>
      </c>
      <c r="B117" s="27" t="s">
        <v>205</v>
      </c>
      <c r="C117" s="6" t="s">
        <v>64</v>
      </c>
      <c r="D117" s="15">
        <v>8</v>
      </c>
      <c r="E117" s="15"/>
      <c r="F117" s="15">
        <f>D117*E117</f>
        <v>0</v>
      </c>
      <c r="G117" s="15"/>
      <c r="H117" s="15">
        <f>D117*G117</f>
        <v>0</v>
      </c>
      <c r="I117" s="15">
        <f>E117+G117</f>
        <v>0</v>
      </c>
      <c r="J117" s="15">
        <f>F117+H117</f>
        <v>0</v>
      </c>
      <c r="K117" s="17"/>
      <c r="L117" s="17">
        <f>D117*K117</f>
        <v>0</v>
      </c>
      <c r="M117" s="3"/>
      <c r="N117" s="3"/>
    </row>
    <row r="118" spans="1:14" ht="39" x14ac:dyDescent="0.25">
      <c r="A118" s="13" t="s">
        <v>15</v>
      </c>
      <c r="B118" s="26" t="s">
        <v>122</v>
      </c>
      <c r="C118" s="13" t="s">
        <v>15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3"/>
      <c r="N118" s="3"/>
    </row>
    <row r="119" spans="1:14" x14ac:dyDescent="0.25">
      <c r="A119" s="6" t="s">
        <v>15</v>
      </c>
      <c r="B119" s="27" t="s">
        <v>206</v>
      </c>
      <c r="C119" s="6" t="s">
        <v>124</v>
      </c>
      <c r="D119" s="15">
        <v>5</v>
      </c>
      <c r="E119" s="15"/>
      <c r="F119" s="15">
        <f>D119*E119</f>
        <v>0</v>
      </c>
      <c r="G119" s="15"/>
      <c r="H119" s="15">
        <f>D119*G119</f>
        <v>0</v>
      </c>
      <c r="I119" s="15">
        <f t="shared" ref="I119:J121" si="21">E119+G119</f>
        <v>0</v>
      </c>
      <c r="J119" s="15">
        <f t="shared" si="21"/>
        <v>0</v>
      </c>
      <c r="K119" s="15"/>
      <c r="L119" s="15">
        <f>D119*K119</f>
        <v>0</v>
      </c>
      <c r="M119" s="3"/>
      <c r="N119" s="3"/>
    </row>
    <row r="120" spans="1:14" x14ac:dyDescent="0.25">
      <c r="A120" s="6" t="s">
        <v>15</v>
      </c>
      <c r="B120" s="27" t="s">
        <v>207</v>
      </c>
      <c r="C120" s="6" t="s">
        <v>124</v>
      </c>
      <c r="D120" s="15">
        <v>5</v>
      </c>
      <c r="E120" s="15"/>
      <c r="F120" s="15">
        <f>D120*E120</f>
        <v>0</v>
      </c>
      <c r="G120" s="15"/>
      <c r="H120" s="15">
        <f>D120*G120</f>
        <v>0</v>
      </c>
      <c r="I120" s="15">
        <f t="shared" si="21"/>
        <v>0</v>
      </c>
      <c r="J120" s="15">
        <f t="shared" si="21"/>
        <v>0</v>
      </c>
      <c r="K120" s="15"/>
      <c r="L120" s="15">
        <f>D120*K120</f>
        <v>0</v>
      </c>
      <c r="M120" s="3"/>
      <c r="N120" s="3"/>
    </row>
    <row r="121" spans="1:14" x14ac:dyDescent="0.25">
      <c r="A121" s="6" t="s">
        <v>15</v>
      </c>
      <c r="B121" s="27" t="s">
        <v>123</v>
      </c>
      <c r="C121" s="6" t="s">
        <v>124</v>
      </c>
      <c r="D121" s="15">
        <v>5</v>
      </c>
      <c r="E121" s="15"/>
      <c r="F121" s="15">
        <f>D121*E121</f>
        <v>0</v>
      </c>
      <c r="G121" s="15"/>
      <c r="H121" s="15">
        <f>D121*G121</f>
        <v>0</v>
      </c>
      <c r="I121" s="15">
        <f t="shared" si="21"/>
        <v>0</v>
      </c>
      <c r="J121" s="15">
        <f t="shared" si="21"/>
        <v>0</v>
      </c>
      <c r="K121" s="15"/>
      <c r="L121" s="15">
        <f>D121*K121</f>
        <v>0</v>
      </c>
      <c r="M121" s="3"/>
      <c r="N121" s="3"/>
    </row>
    <row r="122" spans="1:14" ht="26.25" x14ac:dyDescent="0.25">
      <c r="A122" s="13" t="s">
        <v>15</v>
      </c>
      <c r="B122" s="26" t="s">
        <v>128</v>
      </c>
      <c r="C122" s="13" t="s">
        <v>15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3"/>
      <c r="N122" s="3"/>
    </row>
    <row r="123" spans="1:14" x14ac:dyDescent="0.25">
      <c r="A123" s="6" t="s">
        <v>15</v>
      </c>
      <c r="B123" s="27" t="s">
        <v>208</v>
      </c>
      <c r="C123" s="6" t="s">
        <v>76</v>
      </c>
      <c r="D123" s="15">
        <v>1</v>
      </c>
      <c r="E123" s="15"/>
      <c r="F123" s="15">
        <f t="shared" ref="F123:F128" si="22">D123*E123</f>
        <v>0</v>
      </c>
      <c r="G123" s="15"/>
      <c r="H123" s="15">
        <f t="shared" ref="H123:H128" si="23">D123*G123</f>
        <v>0</v>
      </c>
      <c r="I123" s="15">
        <f t="shared" ref="I123:J128" si="24">E123+G123</f>
        <v>0</v>
      </c>
      <c r="J123" s="15">
        <f t="shared" si="24"/>
        <v>0</v>
      </c>
      <c r="K123" s="15"/>
      <c r="L123" s="15">
        <f t="shared" ref="L123:L128" si="25">D123*K123</f>
        <v>0</v>
      </c>
      <c r="M123" s="3"/>
      <c r="N123" s="3"/>
    </row>
    <row r="124" spans="1:14" x14ac:dyDescent="0.25">
      <c r="A124" s="6" t="s">
        <v>15</v>
      </c>
      <c r="B124" s="27" t="s">
        <v>209</v>
      </c>
      <c r="C124" s="6" t="s">
        <v>76</v>
      </c>
      <c r="D124" s="15">
        <v>44</v>
      </c>
      <c r="E124" s="15"/>
      <c r="F124" s="15">
        <f t="shared" si="22"/>
        <v>0</v>
      </c>
      <c r="G124" s="15"/>
      <c r="H124" s="15">
        <f t="shared" si="23"/>
        <v>0</v>
      </c>
      <c r="I124" s="15">
        <f t="shared" si="24"/>
        <v>0</v>
      </c>
      <c r="J124" s="15">
        <f t="shared" si="24"/>
        <v>0</v>
      </c>
      <c r="K124" s="15"/>
      <c r="L124" s="15">
        <f t="shared" si="25"/>
        <v>0</v>
      </c>
      <c r="M124" s="3"/>
      <c r="N124" s="3"/>
    </row>
    <row r="125" spans="1:14" x14ac:dyDescent="0.25">
      <c r="A125" s="6" t="s">
        <v>15</v>
      </c>
      <c r="B125" s="27" t="s">
        <v>210</v>
      </c>
      <c r="C125" s="6" t="s">
        <v>76</v>
      </c>
      <c r="D125" s="15">
        <v>120</v>
      </c>
      <c r="E125" s="15"/>
      <c r="F125" s="15">
        <f t="shared" si="22"/>
        <v>0</v>
      </c>
      <c r="G125" s="15"/>
      <c r="H125" s="15">
        <f t="shared" si="23"/>
        <v>0</v>
      </c>
      <c r="I125" s="15">
        <f t="shared" si="24"/>
        <v>0</v>
      </c>
      <c r="J125" s="15">
        <f t="shared" si="24"/>
        <v>0</v>
      </c>
      <c r="K125" s="15"/>
      <c r="L125" s="15">
        <f t="shared" si="25"/>
        <v>0</v>
      </c>
      <c r="M125" s="3"/>
      <c r="N125" s="3"/>
    </row>
    <row r="126" spans="1:14" x14ac:dyDescent="0.25">
      <c r="A126" s="6" t="s">
        <v>15</v>
      </c>
      <c r="B126" s="27" t="s">
        <v>130</v>
      </c>
      <c r="C126" s="6" t="s">
        <v>76</v>
      </c>
      <c r="D126" s="15">
        <v>120</v>
      </c>
      <c r="E126" s="15"/>
      <c r="F126" s="15">
        <f t="shared" si="22"/>
        <v>0</v>
      </c>
      <c r="G126" s="15"/>
      <c r="H126" s="15">
        <f t="shared" si="23"/>
        <v>0</v>
      </c>
      <c r="I126" s="15">
        <f t="shared" si="24"/>
        <v>0</v>
      </c>
      <c r="J126" s="15">
        <f t="shared" si="24"/>
        <v>0</v>
      </c>
      <c r="K126" s="15"/>
      <c r="L126" s="15">
        <f t="shared" si="25"/>
        <v>0</v>
      </c>
      <c r="M126" s="3"/>
      <c r="N126" s="3"/>
    </row>
    <row r="127" spans="1:14" x14ac:dyDescent="0.25">
      <c r="A127" s="6" t="s">
        <v>15</v>
      </c>
      <c r="B127" s="27" t="s">
        <v>211</v>
      </c>
      <c r="C127" s="6" t="s">
        <v>76</v>
      </c>
      <c r="D127" s="15">
        <v>50</v>
      </c>
      <c r="E127" s="15"/>
      <c r="F127" s="15">
        <f t="shared" si="22"/>
        <v>0</v>
      </c>
      <c r="G127" s="15"/>
      <c r="H127" s="15">
        <f t="shared" si="23"/>
        <v>0</v>
      </c>
      <c r="I127" s="15">
        <f t="shared" si="24"/>
        <v>0</v>
      </c>
      <c r="J127" s="15">
        <f t="shared" si="24"/>
        <v>0</v>
      </c>
      <c r="K127" s="15"/>
      <c r="L127" s="15">
        <f t="shared" si="25"/>
        <v>0</v>
      </c>
      <c r="M127" s="3"/>
      <c r="N127" s="3"/>
    </row>
    <row r="128" spans="1:14" x14ac:dyDescent="0.25">
      <c r="A128" s="6" t="s">
        <v>15</v>
      </c>
      <c r="B128" s="27" t="s">
        <v>212</v>
      </c>
      <c r="C128" s="6" t="s">
        <v>76</v>
      </c>
      <c r="D128" s="15">
        <v>4</v>
      </c>
      <c r="E128" s="15"/>
      <c r="F128" s="15">
        <f t="shared" si="22"/>
        <v>0</v>
      </c>
      <c r="G128" s="15"/>
      <c r="H128" s="15">
        <f t="shared" si="23"/>
        <v>0</v>
      </c>
      <c r="I128" s="15">
        <f t="shared" si="24"/>
        <v>0</v>
      </c>
      <c r="J128" s="15">
        <f t="shared" si="24"/>
        <v>0</v>
      </c>
      <c r="K128" s="15"/>
      <c r="L128" s="15">
        <f t="shared" si="25"/>
        <v>0</v>
      </c>
      <c r="M128" s="3"/>
      <c r="N128" s="3"/>
    </row>
    <row r="129" spans="1:14" x14ac:dyDescent="0.25">
      <c r="A129" s="13" t="s">
        <v>15</v>
      </c>
      <c r="B129" s="26" t="s">
        <v>135</v>
      </c>
      <c r="C129" s="13" t="s">
        <v>15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3"/>
      <c r="N129" s="3"/>
    </row>
    <row r="130" spans="1:14" x14ac:dyDescent="0.25">
      <c r="A130" s="6" t="s">
        <v>15</v>
      </c>
      <c r="B130" s="27" t="s">
        <v>213</v>
      </c>
      <c r="C130" s="6" t="s">
        <v>76</v>
      </c>
      <c r="D130" s="15">
        <v>30</v>
      </c>
      <c r="E130" s="15"/>
      <c r="F130" s="15">
        <f>D130*E130</f>
        <v>0</v>
      </c>
      <c r="G130" s="15"/>
      <c r="H130" s="15">
        <f>D130*G130</f>
        <v>0</v>
      </c>
      <c r="I130" s="15">
        <f>E130+G130</f>
        <v>0</v>
      </c>
      <c r="J130" s="15">
        <f>F130+H130</f>
        <v>0</v>
      </c>
      <c r="K130" s="15"/>
      <c r="L130" s="15">
        <f>D130*K130</f>
        <v>0</v>
      </c>
      <c r="M130" s="3"/>
      <c r="N130" s="3"/>
    </row>
    <row r="131" spans="1:14" x14ac:dyDescent="0.25">
      <c r="A131" s="13" t="s">
        <v>15</v>
      </c>
      <c r="B131" s="26" t="s">
        <v>140</v>
      </c>
      <c r="C131" s="13" t="s">
        <v>15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3"/>
      <c r="N131" s="3"/>
    </row>
    <row r="132" spans="1:14" x14ac:dyDescent="0.25">
      <c r="A132" s="6" t="s">
        <v>15</v>
      </c>
      <c r="B132" s="27" t="s">
        <v>141</v>
      </c>
      <c r="C132" s="6" t="s">
        <v>142</v>
      </c>
      <c r="D132" s="15">
        <v>150</v>
      </c>
      <c r="E132" s="15"/>
      <c r="F132" s="15">
        <f>D132*E132</f>
        <v>0</v>
      </c>
      <c r="G132" s="15"/>
      <c r="H132" s="15">
        <f>D132*G132</f>
        <v>0</v>
      </c>
      <c r="I132" s="15">
        <f>E132+G132</f>
        <v>0</v>
      </c>
      <c r="J132" s="15">
        <f>F132+H132</f>
        <v>0</v>
      </c>
      <c r="K132" s="15"/>
      <c r="L132" s="15">
        <f>D132*K132</f>
        <v>0</v>
      </c>
      <c r="M132" s="3"/>
      <c r="N132" s="3"/>
    </row>
    <row r="133" spans="1:14" ht="39" x14ac:dyDescent="0.25">
      <c r="A133" s="13" t="s">
        <v>15</v>
      </c>
      <c r="B133" s="26" t="s">
        <v>143</v>
      </c>
      <c r="C133" s="13" t="s">
        <v>15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3"/>
      <c r="N133" s="3"/>
    </row>
    <row r="134" spans="1:14" x14ac:dyDescent="0.25">
      <c r="A134" s="6" t="s">
        <v>15</v>
      </c>
      <c r="B134" s="27" t="s">
        <v>144</v>
      </c>
      <c r="C134" s="6" t="s">
        <v>142</v>
      </c>
      <c r="D134" s="15">
        <v>200</v>
      </c>
      <c r="E134" s="15"/>
      <c r="F134" s="15">
        <f>D134*E134</f>
        <v>0</v>
      </c>
      <c r="G134" s="15"/>
      <c r="H134" s="15">
        <f>D134*G134</f>
        <v>0</v>
      </c>
      <c r="I134" s="15">
        <f>E134+G134</f>
        <v>0</v>
      </c>
      <c r="J134" s="15">
        <f>F134+H134</f>
        <v>0</v>
      </c>
      <c r="K134" s="15"/>
      <c r="L134" s="15">
        <f>D134*K134</f>
        <v>0</v>
      </c>
      <c r="M134" s="3"/>
      <c r="N134" s="3"/>
    </row>
    <row r="135" spans="1:14" x14ac:dyDescent="0.25">
      <c r="A135" s="11" t="s">
        <v>15</v>
      </c>
      <c r="B135" s="25" t="s">
        <v>214</v>
      </c>
      <c r="C135" s="11" t="s">
        <v>15</v>
      </c>
      <c r="D135" s="12"/>
      <c r="E135" s="12"/>
      <c r="F135" s="12">
        <f>SUM(F68:F134)</f>
        <v>0</v>
      </c>
      <c r="G135" s="12"/>
      <c r="H135" s="12">
        <f>SUM(H68:H134)</f>
        <v>0</v>
      </c>
      <c r="I135" s="12"/>
      <c r="J135" s="12">
        <f>SUM(J68:J134)</f>
        <v>0</v>
      </c>
      <c r="K135" s="12"/>
      <c r="L135" s="12">
        <f>SUM(L68:L134)</f>
        <v>0</v>
      </c>
      <c r="M135" s="3"/>
      <c r="N135" s="3"/>
    </row>
    <row r="136" spans="1:14" x14ac:dyDescent="0.25">
      <c r="A136" s="6" t="s">
        <v>15</v>
      </c>
      <c r="B136" s="27" t="s">
        <v>15</v>
      </c>
      <c r="C136" s="6" t="s">
        <v>15</v>
      </c>
      <c r="D136" s="15"/>
      <c r="E136" s="15"/>
      <c r="F136" s="15"/>
      <c r="G136" s="15"/>
      <c r="H136" s="15"/>
      <c r="I136" s="15">
        <f>E136+G136</f>
        <v>0</v>
      </c>
      <c r="J136" s="15">
        <f>F136+H136</f>
        <v>0</v>
      </c>
      <c r="K136" s="15"/>
      <c r="L136" s="15"/>
      <c r="M136" s="3"/>
      <c r="N136" s="3"/>
    </row>
    <row r="137" spans="1:14" x14ac:dyDescent="0.25">
      <c r="A137" s="11" t="s">
        <v>15</v>
      </c>
      <c r="B137" s="25" t="s">
        <v>215</v>
      </c>
      <c r="C137" s="11" t="s">
        <v>15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3"/>
      <c r="N137" s="3"/>
    </row>
    <row r="138" spans="1:14" ht="26.25" x14ac:dyDescent="0.25">
      <c r="A138" s="13" t="s">
        <v>15</v>
      </c>
      <c r="B138" s="26" t="s">
        <v>61</v>
      </c>
      <c r="C138" s="13" t="s">
        <v>15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3"/>
      <c r="N138" s="3"/>
    </row>
    <row r="139" spans="1:14" ht="60.75" x14ac:dyDescent="0.25">
      <c r="A139" s="6" t="s">
        <v>216</v>
      </c>
      <c r="B139" s="27" t="s">
        <v>217</v>
      </c>
      <c r="C139" s="6" t="s">
        <v>64</v>
      </c>
      <c r="D139" s="15">
        <v>1</v>
      </c>
      <c r="E139" s="15"/>
      <c r="F139" s="15">
        <f>D139*E139</f>
        <v>0</v>
      </c>
      <c r="G139" s="15"/>
      <c r="H139" s="15">
        <f>D139*G139</f>
        <v>0</v>
      </c>
      <c r="I139" s="15">
        <f t="shared" ref="I139:J141" si="26">E139+G139</f>
        <v>0</v>
      </c>
      <c r="J139" s="15">
        <f t="shared" si="26"/>
        <v>0</v>
      </c>
      <c r="K139" s="15"/>
      <c r="L139" s="15">
        <f>D139*K139</f>
        <v>0</v>
      </c>
      <c r="M139" s="3"/>
      <c r="N139" s="3"/>
    </row>
    <row r="140" spans="1:14" x14ac:dyDescent="0.25">
      <c r="A140" s="6" t="s">
        <v>15</v>
      </c>
      <c r="B140" s="27" t="s">
        <v>65</v>
      </c>
      <c r="C140" s="6" t="s">
        <v>66</v>
      </c>
      <c r="D140" s="15">
        <v>8</v>
      </c>
      <c r="E140" s="15"/>
      <c r="F140" s="15">
        <f>D140*E140</f>
        <v>0</v>
      </c>
      <c r="G140" s="15"/>
      <c r="H140" s="15">
        <f>D140*G140</f>
        <v>0</v>
      </c>
      <c r="I140" s="15">
        <f t="shared" si="26"/>
        <v>0</v>
      </c>
      <c r="J140" s="15">
        <f t="shared" si="26"/>
        <v>0</v>
      </c>
      <c r="K140" s="15"/>
      <c r="L140" s="15">
        <f>D140*K140</f>
        <v>0</v>
      </c>
      <c r="M140" s="3"/>
      <c r="N140" s="3"/>
    </row>
    <row r="141" spans="1:14" x14ac:dyDescent="0.25">
      <c r="A141" s="6" t="s">
        <v>15</v>
      </c>
      <c r="B141" s="27" t="s">
        <v>67</v>
      </c>
      <c r="C141" s="6" t="s">
        <v>64</v>
      </c>
      <c r="D141" s="15">
        <v>1</v>
      </c>
      <c r="E141" s="15"/>
      <c r="F141" s="15">
        <f>D141*E141</f>
        <v>0</v>
      </c>
      <c r="G141" s="15"/>
      <c r="H141" s="15">
        <f>D141*G141</f>
        <v>0</v>
      </c>
      <c r="I141" s="15">
        <f t="shared" si="26"/>
        <v>0</v>
      </c>
      <c r="J141" s="15">
        <f t="shared" si="26"/>
        <v>0</v>
      </c>
      <c r="K141" s="15"/>
      <c r="L141" s="15">
        <f>D141*K141</f>
        <v>0</v>
      </c>
      <c r="M141" s="3"/>
      <c r="N141" s="3"/>
    </row>
    <row r="142" spans="1:14" x14ac:dyDescent="0.25">
      <c r="A142" s="13" t="s">
        <v>15</v>
      </c>
      <c r="B142" s="26" t="s">
        <v>68</v>
      </c>
      <c r="C142" s="13" t="s">
        <v>15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3"/>
      <c r="N142" s="3"/>
    </row>
    <row r="143" spans="1:14" x14ac:dyDescent="0.25">
      <c r="A143" s="6" t="s">
        <v>218</v>
      </c>
      <c r="B143" s="27" t="s">
        <v>219</v>
      </c>
      <c r="C143" s="6" t="s">
        <v>64</v>
      </c>
      <c r="D143" s="15">
        <v>1</v>
      </c>
      <c r="E143" s="15"/>
      <c r="F143" s="15">
        <f>D143*E143</f>
        <v>0</v>
      </c>
      <c r="G143" s="15"/>
      <c r="H143" s="15">
        <f>D143*G143</f>
        <v>0</v>
      </c>
      <c r="I143" s="15">
        <f t="shared" ref="I143:J146" si="27">E143+G143</f>
        <v>0</v>
      </c>
      <c r="J143" s="15">
        <f t="shared" si="27"/>
        <v>0</v>
      </c>
      <c r="K143" s="15"/>
      <c r="L143" s="15">
        <f>D143*K143</f>
        <v>0</v>
      </c>
      <c r="M143" s="3"/>
      <c r="N143" s="3"/>
    </row>
    <row r="144" spans="1:14" x14ac:dyDescent="0.25">
      <c r="A144" s="6" t="s">
        <v>15</v>
      </c>
      <c r="B144" s="27" t="s">
        <v>71</v>
      </c>
      <c r="C144" s="6" t="s">
        <v>64</v>
      </c>
      <c r="D144" s="15">
        <v>1</v>
      </c>
      <c r="E144" s="15"/>
      <c r="F144" s="15">
        <f>D144*E144</f>
        <v>0</v>
      </c>
      <c r="G144" s="15"/>
      <c r="H144" s="15">
        <f>D144*G144</f>
        <v>0</v>
      </c>
      <c r="I144" s="15">
        <f t="shared" si="27"/>
        <v>0</v>
      </c>
      <c r="J144" s="15">
        <f t="shared" si="27"/>
        <v>0</v>
      </c>
      <c r="K144" s="15"/>
      <c r="L144" s="15">
        <f>D144*K144</f>
        <v>0</v>
      </c>
      <c r="M144" s="3"/>
      <c r="N144" s="3"/>
    </row>
    <row r="145" spans="1:14" x14ac:dyDescent="0.25">
      <c r="A145" s="6" t="s">
        <v>15</v>
      </c>
      <c r="B145" s="27" t="s">
        <v>72</v>
      </c>
      <c r="C145" s="6" t="s">
        <v>64</v>
      </c>
      <c r="D145" s="15">
        <v>1</v>
      </c>
      <c r="E145" s="15"/>
      <c r="F145" s="15">
        <f>D145*E145</f>
        <v>0</v>
      </c>
      <c r="G145" s="15"/>
      <c r="H145" s="15">
        <f>D145*G145</f>
        <v>0</v>
      </c>
      <c r="I145" s="15">
        <f t="shared" si="27"/>
        <v>0</v>
      </c>
      <c r="J145" s="15">
        <f t="shared" si="27"/>
        <v>0</v>
      </c>
      <c r="K145" s="15"/>
      <c r="L145" s="15">
        <f>D145*K145</f>
        <v>0</v>
      </c>
      <c r="M145" s="3"/>
      <c r="N145" s="3"/>
    </row>
    <row r="146" spans="1:14" x14ac:dyDescent="0.25">
      <c r="A146" s="6" t="s">
        <v>15</v>
      </c>
      <c r="B146" s="27" t="s">
        <v>73</v>
      </c>
      <c r="C146" s="6" t="s">
        <v>64</v>
      </c>
      <c r="D146" s="15">
        <v>1</v>
      </c>
      <c r="E146" s="15"/>
      <c r="F146" s="15">
        <f>D146*E146</f>
        <v>0</v>
      </c>
      <c r="G146" s="15"/>
      <c r="H146" s="15">
        <f>D146*G146</f>
        <v>0</v>
      </c>
      <c r="I146" s="15">
        <f t="shared" si="27"/>
        <v>0</v>
      </c>
      <c r="J146" s="15">
        <f t="shared" si="27"/>
        <v>0</v>
      </c>
      <c r="K146" s="15"/>
      <c r="L146" s="15">
        <f>D146*K146</f>
        <v>0</v>
      </c>
      <c r="M146" s="3"/>
      <c r="N146" s="3"/>
    </row>
    <row r="147" spans="1:14" x14ac:dyDescent="0.25">
      <c r="A147" s="13" t="s">
        <v>15</v>
      </c>
      <c r="B147" s="26" t="s">
        <v>74</v>
      </c>
      <c r="C147" s="13" t="s">
        <v>15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3"/>
      <c r="N147" s="3"/>
    </row>
    <row r="148" spans="1:14" x14ac:dyDescent="0.25">
      <c r="A148" s="6" t="s">
        <v>15</v>
      </c>
      <c r="B148" s="27" t="s">
        <v>75</v>
      </c>
      <c r="C148" s="6" t="s">
        <v>76</v>
      </c>
      <c r="D148" s="15">
        <v>66</v>
      </c>
      <c r="E148" s="15"/>
      <c r="F148" s="15">
        <f>D148*E148</f>
        <v>0</v>
      </c>
      <c r="G148" s="15"/>
      <c r="H148" s="15">
        <f>D148*G148</f>
        <v>0</v>
      </c>
      <c r="I148" s="15">
        <f t="shared" ref="I148:J150" si="28">E148+G148</f>
        <v>0</v>
      </c>
      <c r="J148" s="15">
        <f t="shared" si="28"/>
        <v>0</v>
      </c>
      <c r="K148" s="15"/>
      <c r="L148" s="15">
        <f>D148*K148</f>
        <v>0</v>
      </c>
      <c r="M148" s="3"/>
      <c r="N148" s="3"/>
    </row>
    <row r="149" spans="1:14" x14ac:dyDescent="0.25">
      <c r="A149" s="6" t="s">
        <v>15</v>
      </c>
      <c r="B149" s="27" t="s">
        <v>77</v>
      </c>
      <c r="C149" s="6" t="s">
        <v>64</v>
      </c>
      <c r="D149" s="15">
        <v>1</v>
      </c>
      <c r="E149" s="15"/>
      <c r="F149" s="15">
        <f>D149*E149</f>
        <v>0</v>
      </c>
      <c r="G149" s="15"/>
      <c r="H149" s="15">
        <f>D149*G149</f>
        <v>0</v>
      </c>
      <c r="I149" s="15">
        <f t="shared" si="28"/>
        <v>0</v>
      </c>
      <c r="J149" s="15">
        <f t="shared" si="28"/>
        <v>0</v>
      </c>
      <c r="K149" s="15"/>
      <c r="L149" s="15">
        <f>D149*K149</f>
        <v>0</v>
      </c>
      <c r="M149" s="3"/>
      <c r="N149" s="3"/>
    </row>
    <row r="150" spans="1:14" x14ac:dyDescent="0.25">
      <c r="A150" s="6" t="s">
        <v>15</v>
      </c>
      <c r="B150" s="27" t="s">
        <v>65</v>
      </c>
      <c r="C150" s="6" t="s">
        <v>66</v>
      </c>
      <c r="D150" s="15">
        <v>2</v>
      </c>
      <c r="E150" s="15"/>
      <c r="F150" s="15">
        <f>D150*E150</f>
        <v>0</v>
      </c>
      <c r="G150" s="15"/>
      <c r="H150" s="15">
        <f>D150*G150</f>
        <v>0</v>
      </c>
      <c r="I150" s="15">
        <f t="shared" si="28"/>
        <v>0</v>
      </c>
      <c r="J150" s="15">
        <f t="shared" si="28"/>
        <v>0</v>
      </c>
      <c r="K150" s="15"/>
      <c r="L150" s="15">
        <f>D150*K150</f>
        <v>0</v>
      </c>
      <c r="M150" s="3"/>
      <c r="N150" s="3"/>
    </row>
    <row r="151" spans="1:14" x14ac:dyDescent="0.25">
      <c r="A151" s="13" t="s">
        <v>15</v>
      </c>
      <c r="B151" s="26" t="s">
        <v>151</v>
      </c>
      <c r="C151" s="13" t="s">
        <v>15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3"/>
      <c r="N151" s="3"/>
    </row>
    <row r="152" spans="1:14" x14ac:dyDescent="0.25">
      <c r="A152" s="6" t="s">
        <v>220</v>
      </c>
      <c r="B152" s="27" t="s">
        <v>221</v>
      </c>
      <c r="C152" s="6" t="s">
        <v>64</v>
      </c>
      <c r="D152" s="15">
        <v>1</v>
      </c>
      <c r="E152" s="15"/>
      <c r="F152" s="15">
        <f>D152*E152</f>
        <v>0</v>
      </c>
      <c r="G152" s="15"/>
      <c r="H152" s="15">
        <f>D152*G152</f>
        <v>0</v>
      </c>
      <c r="I152" s="15">
        <f>E152+G152</f>
        <v>0</v>
      </c>
      <c r="J152" s="15">
        <f>F152+H152</f>
        <v>0</v>
      </c>
      <c r="K152" s="15"/>
      <c r="L152" s="15">
        <f>D152*K152</f>
        <v>0</v>
      </c>
      <c r="M152" s="3"/>
      <c r="N152" s="3"/>
    </row>
    <row r="153" spans="1:14" x14ac:dyDescent="0.25">
      <c r="A153" s="13" t="s">
        <v>15</v>
      </c>
      <c r="B153" s="26" t="s">
        <v>154</v>
      </c>
      <c r="C153" s="13" t="s">
        <v>15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3"/>
      <c r="N153" s="3"/>
    </row>
    <row r="154" spans="1:14" x14ac:dyDescent="0.25">
      <c r="A154" s="6" t="s">
        <v>222</v>
      </c>
      <c r="B154" s="27" t="s">
        <v>223</v>
      </c>
      <c r="C154" s="6" t="s">
        <v>64</v>
      </c>
      <c r="D154" s="15">
        <v>1</v>
      </c>
      <c r="E154" s="15"/>
      <c r="F154" s="15">
        <f>D154*E154</f>
        <v>0</v>
      </c>
      <c r="G154" s="15"/>
      <c r="H154" s="15">
        <f>D154*G154</f>
        <v>0</v>
      </c>
      <c r="I154" s="15">
        <f>E154+G154</f>
        <v>0</v>
      </c>
      <c r="J154" s="15">
        <f>F154+H154</f>
        <v>0</v>
      </c>
      <c r="K154" s="15"/>
      <c r="L154" s="15">
        <f>D154*K154</f>
        <v>0</v>
      </c>
      <c r="M154" s="3"/>
      <c r="N154" s="3"/>
    </row>
    <row r="155" spans="1:14" x14ac:dyDescent="0.25">
      <c r="A155" s="13" t="s">
        <v>15</v>
      </c>
      <c r="B155" s="26" t="s">
        <v>81</v>
      </c>
      <c r="C155" s="13" t="s">
        <v>15</v>
      </c>
      <c r="D155" s="14"/>
      <c r="E155" s="14"/>
      <c r="F155" s="14"/>
      <c r="G155" s="14"/>
      <c r="H155" s="14"/>
      <c r="I155" s="14"/>
      <c r="J155" s="14"/>
      <c r="K155" s="14"/>
      <c r="L155" s="14"/>
      <c r="M155" s="3"/>
      <c r="N155" s="3"/>
    </row>
    <row r="156" spans="1:14" x14ac:dyDescent="0.25">
      <c r="A156" s="6" t="s">
        <v>224</v>
      </c>
      <c r="B156" s="27" t="s">
        <v>225</v>
      </c>
      <c r="C156" s="6" t="s">
        <v>64</v>
      </c>
      <c r="D156" s="15">
        <v>1</v>
      </c>
      <c r="E156" s="15"/>
      <c r="F156" s="15">
        <f>D156*E156</f>
        <v>0</v>
      </c>
      <c r="G156" s="15"/>
      <c r="H156" s="15">
        <f>D156*G156</f>
        <v>0</v>
      </c>
      <c r="I156" s="15">
        <f t="shared" ref="I156:J158" si="29">E156+G156</f>
        <v>0</v>
      </c>
      <c r="J156" s="15">
        <f t="shared" si="29"/>
        <v>0</v>
      </c>
      <c r="K156" s="15"/>
      <c r="L156" s="15">
        <f>D156*K156</f>
        <v>0</v>
      </c>
      <c r="M156" s="3"/>
      <c r="N156" s="3"/>
    </row>
    <row r="157" spans="1:14" x14ac:dyDescent="0.25">
      <c r="A157" s="6" t="s">
        <v>226</v>
      </c>
      <c r="B157" s="27" t="s">
        <v>227</v>
      </c>
      <c r="C157" s="6" t="s">
        <v>64</v>
      </c>
      <c r="D157" s="15">
        <v>1</v>
      </c>
      <c r="E157" s="15"/>
      <c r="F157" s="15">
        <f>D157*E157</f>
        <v>0</v>
      </c>
      <c r="G157" s="15"/>
      <c r="H157" s="15">
        <f>D157*G157</f>
        <v>0</v>
      </c>
      <c r="I157" s="15">
        <f t="shared" si="29"/>
        <v>0</v>
      </c>
      <c r="J157" s="15">
        <f t="shared" si="29"/>
        <v>0</v>
      </c>
      <c r="K157" s="15"/>
      <c r="L157" s="15">
        <f>D157*K157</f>
        <v>0</v>
      </c>
      <c r="M157" s="3"/>
      <c r="N157" s="3"/>
    </row>
    <row r="158" spans="1:14" x14ac:dyDescent="0.25">
      <c r="A158" s="6" t="s">
        <v>228</v>
      </c>
      <c r="B158" s="27" t="s">
        <v>229</v>
      </c>
      <c r="C158" s="6" t="s">
        <v>64</v>
      </c>
      <c r="D158" s="15">
        <v>2</v>
      </c>
      <c r="E158" s="15"/>
      <c r="F158" s="15">
        <f>D158*E158</f>
        <v>0</v>
      </c>
      <c r="G158" s="15"/>
      <c r="H158" s="15">
        <f>D158*G158</f>
        <v>0</v>
      </c>
      <c r="I158" s="15">
        <f t="shared" si="29"/>
        <v>0</v>
      </c>
      <c r="J158" s="15">
        <f t="shared" si="29"/>
        <v>0</v>
      </c>
      <c r="K158" s="15"/>
      <c r="L158" s="15">
        <f>D158*K158</f>
        <v>0</v>
      </c>
      <c r="M158" s="3"/>
      <c r="N158" s="3"/>
    </row>
    <row r="159" spans="1:14" x14ac:dyDescent="0.25">
      <c r="A159" s="13" t="s">
        <v>15</v>
      </c>
      <c r="B159" s="26" t="s">
        <v>100</v>
      </c>
      <c r="C159" s="13" t="s">
        <v>15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3"/>
      <c r="N159" s="3"/>
    </row>
    <row r="160" spans="1:14" ht="24.75" x14ac:dyDescent="0.25">
      <c r="A160" s="6" t="s">
        <v>230</v>
      </c>
      <c r="B160" s="27" t="s">
        <v>231</v>
      </c>
      <c r="C160" s="6" t="s">
        <v>64</v>
      </c>
      <c r="D160" s="15">
        <v>8</v>
      </c>
      <c r="E160" s="15"/>
      <c r="F160" s="15">
        <f>D160*E160</f>
        <v>0</v>
      </c>
      <c r="G160" s="15"/>
      <c r="H160" s="15">
        <f>D160*G160</f>
        <v>0</v>
      </c>
      <c r="I160" s="15">
        <f>E160+G160</f>
        <v>0</v>
      </c>
      <c r="J160" s="15">
        <f>F160+H160</f>
        <v>0</v>
      </c>
      <c r="K160" s="15"/>
      <c r="L160" s="15">
        <f>D160*K160</f>
        <v>0</v>
      </c>
      <c r="M160" s="3"/>
      <c r="N160" s="3"/>
    </row>
    <row r="161" spans="1:14" ht="26.25" x14ac:dyDescent="0.25">
      <c r="A161" s="13" t="s">
        <v>15</v>
      </c>
      <c r="B161" s="26" t="s">
        <v>232</v>
      </c>
      <c r="C161" s="13" t="s">
        <v>15</v>
      </c>
      <c r="D161" s="14"/>
      <c r="E161" s="14"/>
      <c r="F161" s="14"/>
      <c r="G161" s="14"/>
      <c r="H161" s="14"/>
      <c r="I161" s="14"/>
      <c r="J161" s="14"/>
      <c r="K161" s="14"/>
      <c r="L161" s="14"/>
      <c r="M161" s="3"/>
      <c r="N161" s="3"/>
    </row>
    <row r="162" spans="1:14" x14ac:dyDescent="0.25">
      <c r="A162" s="6" t="s">
        <v>233</v>
      </c>
      <c r="B162" s="27" t="s">
        <v>234</v>
      </c>
      <c r="C162" s="6" t="s">
        <v>64</v>
      </c>
      <c r="D162" s="15">
        <v>2</v>
      </c>
      <c r="E162" s="15"/>
      <c r="F162" s="15">
        <f>D162*E162</f>
        <v>0</v>
      </c>
      <c r="G162" s="15"/>
      <c r="H162" s="15">
        <f>D162*G162</f>
        <v>0</v>
      </c>
      <c r="I162" s="15">
        <f>E162+G162</f>
        <v>0</v>
      </c>
      <c r="J162" s="15">
        <f>F162+H162</f>
        <v>0</v>
      </c>
      <c r="K162" s="15"/>
      <c r="L162" s="15">
        <f>D162*K162</f>
        <v>0</v>
      </c>
      <c r="M162" s="3"/>
      <c r="N162" s="3"/>
    </row>
    <row r="163" spans="1:14" x14ac:dyDescent="0.25">
      <c r="A163" s="6" t="s">
        <v>235</v>
      </c>
      <c r="B163" s="27" t="s">
        <v>236</v>
      </c>
      <c r="C163" s="6" t="s">
        <v>64</v>
      </c>
      <c r="D163" s="15">
        <v>2</v>
      </c>
      <c r="E163" s="15"/>
      <c r="F163" s="15">
        <f>D163*E163</f>
        <v>0</v>
      </c>
      <c r="G163" s="15"/>
      <c r="H163" s="15">
        <f>D163*G163</f>
        <v>0</v>
      </c>
      <c r="I163" s="15">
        <f>E163+G163</f>
        <v>0</v>
      </c>
      <c r="J163" s="15">
        <f>F163+H163</f>
        <v>0</v>
      </c>
      <c r="K163" s="15"/>
      <c r="L163" s="15">
        <f>D163*K163</f>
        <v>0</v>
      </c>
      <c r="M163" s="3"/>
      <c r="N163" s="3"/>
    </row>
    <row r="164" spans="1:14" x14ac:dyDescent="0.25">
      <c r="A164" s="13" t="s">
        <v>15</v>
      </c>
      <c r="B164" s="26" t="s">
        <v>103</v>
      </c>
      <c r="C164" s="13" t="s">
        <v>15</v>
      </c>
      <c r="D164" s="14"/>
      <c r="E164" s="14"/>
      <c r="F164" s="14"/>
      <c r="G164" s="14"/>
      <c r="H164" s="14"/>
      <c r="I164" s="14"/>
      <c r="J164" s="14"/>
      <c r="K164" s="14"/>
      <c r="L164" s="14"/>
      <c r="M164" s="3"/>
      <c r="N164" s="3"/>
    </row>
    <row r="165" spans="1:14" ht="24.75" x14ac:dyDescent="0.25">
      <c r="A165" s="6" t="s">
        <v>237</v>
      </c>
      <c r="B165" s="27" t="s">
        <v>238</v>
      </c>
      <c r="C165" s="6" t="s">
        <v>64</v>
      </c>
      <c r="D165" s="15">
        <v>6</v>
      </c>
      <c r="E165" s="15"/>
      <c r="F165" s="15">
        <f>D165*E165</f>
        <v>0</v>
      </c>
      <c r="G165" s="15"/>
      <c r="H165" s="15">
        <f>D165*G165</f>
        <v>0</v>
      </c>
      <c r="I165" s="15">
        <f>E165+G165</f>
        <v>0</v>
      </c>
      <c r="J165" s="15">
        <f>F165+H165</f>
        <v>0</v>
      </c>
      <c r="K165" s="15"/>
      <c r="L165" s="15">
        <f>D165*K165</f>
        <v>0</v>
      </c>
      <c r="M165" s="3"/>
      <c r="N165" s="3"/>
    </row>
    <row r="166" spans="1:14" ht="26.25" x14ac:dyDescent="0.25">
      <c r="A166" s="13" t="s">
        <v>15</v>
      </c>
      <c r="B166" s="26" t="s">
        <v>239</v>
      </c>
      <c r="C166" s="13" t="s">
        <v>15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3"/>
      <c r="N166" s="3"/>
    </row>
    <row r="167" spans="1:14" x14ac:dyDescent="0.25">
      <c r="A167" s="6" t="s">
        <v>240</v>
      </c>
      <c r="B167" s="27" t="s">
        <v>241</v>
      </c>
      <c r="C167" s="6" t="s">
        <v>64</v>
      </c>
      <c r="D167" s="15">
        <v>2</v>
      </c>
      <c r="E167" s="15"/>
      <c r="F167" s="15">
        <f>D167*E167</f>
        <v>0</v>
      </c>
      <c r="G167" s="15"/>
      <c r="H167" s="15">
        <f>D167*G167</f>
        <v>0</v>
      </c>
      <c r="I167" s="15">
        <f>E167+G167</f>
        <v>0</v>
      </c>
      <c r="J167" s="15">
        <f>F167+H167</f>
        <v>0</v>
      </c>
      <c r="K167" s="15"/>
      <c r="L167" s="15">
        <f>D167*K167</f>
        <v>0</v>
      </c>
      <c r="M167" s="3"/>
      <c r="N167" s="3"/>
    </row>
    <row r="168" spans="1:14" ht="51.75" x14ac:dyDescent="0.25">
      <c r="A168" s="13" t="s">
        <v>15</v>
      </c>
      <c r="B168" s="26" t="s">
        <v>110</v>
      </c>
      <c r="C168" s="13" t="s">
        <v>15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3"/>
      <c r="N168" s="3"/>
    </row>
    <row r="169" spans="1:14" x14ac:dyDescent="0.25">
      <c r="A169" s="6" t="s">
        <v>242</v>
      </c>
      <c r="B169" s="27" t="s">
        <v>243</v>
      </c>
      <c r="C169" s="6" t="s">
        <v>64</v>
      </c>
      <c r="D169" s="15">
        <v>1</v>
      </c>
      <c r="E169" s="15"/>
      <c r="F169" s="15">
        <f>D169*E169</f>
        <v>0</v>
      </c>
      <c r="G169" s="15"/>
      <c r="H169" s="15">
        <f>D169*G169</f>
        <v>0</v>
      </c>
      <c r="I169" s="15">
        <f>E169+G169</f>
        <v>0</v>
      </c>
      <c r="J169" s="15">
        <f>F169+H169</f>
        <v>0</v>
      </c>
      <c r="K169" s="15"/>
      <c r="L169" s="15">
        <f>D169*K169</f>
        <v>0</v>
      </c>
      <c r="M169" s="3"/>
      <c r="N169" s="3"/>
    </row>
    <row r="170" spans="1:14" ht="51.75" x14ac:dyDescent="0.25">
      <c r="A170" s="13" t="s">
        <v>15</v>
      </c>
      <c r="B170" s="26" t="s">
        <v>113</v>
      </c>
      <c r="C170" s="13" t="s">
        <v>15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3"/>
      <c r="N170" s="3"/>
    </row>
    <row r="171" spans="1:14" x14ac:dyDescent="0.25">
      <c r="A171" s="6" t="s">
        <v>244</v>
      </c>
      <c r="B171" s="27" t="s">
        <v>245</v>
      </c>
      <c r="C171" s="6" t="s">
        <v>64</v>
      </c>
      <c r="D171" s="15">
        <v>2</v>
      </c>
      <c r="E171" s="15"/>
      <c r="F171" s="15">
        <f>D171*E171</f>
        <v>0</v>
      </c>
      <c r="G171" s="15"/>
      <c r="H171" s="15">
        <f>D171*G171</f>
        <v>0</v>
      </c>
      <c r="I171" s="15">
        <f>E171+G171</f>
        <v>0</v>
      </c>
      <c r="J171" s="15">
        <f>F171+H171</f>
        <v>0</v>
      </c>
      <c r="K171" s="15"/>
      <c r="L171" s="15">
        <f>D171*K171</f>
        <v>0</v>
      </c>
      <c r="M171" s="3"/>
      <c r="N171" s="3"/>
    </row>
    <row r="172" spans="1:14" x14ac:dyDescent="0.25">
      <c r="A172" s="6" t="s">
        <v>246</v>
      </c>
      <c r="B172" s="27" t="s">
        <v>115</v>
      </c>
      <c r="C172" s="6" t="s">
        <v>64</v>
      </c>
      <c r="D172" s="15">
        <v>3</v>
      </c>
      <c r="E172" s="15"/>
      <c r="F172" s="15">
        <f>D172*E172</f>
        <v>0</v>
      </c>
      <c r="G172" s="15"/>
      <c r="H172" s="15">
        <f>D172*G172</f>
        <v>0</v>
      </c>
      <c r="I172" s="15">
        <f>E172+G172</f>
        <v>0</v>
      </c>
      <c r="J172" s="15">
        <f>F172+H172</f>
        <v>0</v>
      </c>
      <c r="K172" s="15"/>
      <c r="L172" s="15">
        <f>D172*K172</f>
        <v>0</v>
      </c>
      <c r="M172" s="3"/>
      <c r="N172" s="3"/>
    </row>
    <row r="173" spans="1:14" ht="26.25" x14ac:dyDescent="0.25">
      <c r="A173" s="13" t="s">
        <v>15</v>
      </c>
      <c r="B173" s="26" t="s">
        <v>128</v>
      </c>
      <c r="C173" s="13" t="s">
        <v>15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3"/>
      <c r="N173" s="3"/>
    </row>
    <row r="174" spans="1:14" x14ac:dyDescent="0.25">
      <c r="A174" s="6" t="s">
        <v>15</v>
      </c>
      <c r="B174" s="27" t="s">
        <v>247</v>
      </c>
      <c r="C174" s="6" t="s">
        <v>76</v>
      </c>
      <c r="D174" s="15">
        <v>55</v>
      </c>
      <c r="E174" s="15"/>
      <c r="F174" s="15">
        <f>D174*E174</f>
        <v>0</v>
      </c>
      <c r="G174" s="15"/>
      <c r="H174" s="15">
        <f>D174*G174</f>
        <v>0</v>
      </c>
      <c r="I174" s="15">
        <f t="shared" ref="I174:J176" si="30">E174+G174</f>
        <v>0</v>
      </c>
      <c r="J174" s="15">
        <f t="shared" si="30"/>
        <v>0</v>
      </c>
      <c r="K174" s="15"/>
      <c r="L174" s="15">
        <f>D174*K174</f>
        <v>0</v>
      </c>
      <c r="M174" s="3"/>
      <c r="N174" s="3"/>
    </row>
    <row r="175" spans="1:14" x14ac:dyDescent="0.25">
      <c r="A175" s="6" t="s">
        <v>15</v>
      </c>
      <c r="B175" s="27" t="s">
        <v>248</v>
      </c>
      <c r="C175" s="6" t="s">
        <v>76</v>
      </c>
      <c r="D175" s="15">
        <v>43</v>
      </c>
      <c r="E175" s="15"/>
      <c r="F175" s="15">
        <f>D175*E175</f>
        <v>0</v>
      </c>
      <c r="G175" s="15"/>
      <c r="H175" s="15">
        <f>D175*G175</f>
        <v>0</v>
      </c>
      <c r="I175" s="15">
        <f t="shared" si="30"/>
        <v>0</v>
      </c>
      <c r="J175" s="15">
        <f t="shared" si="30"/>
        <v>0</v>
      </c>
      <c r="K175" s="15"/>
      <c r="L175" s="15">
        <f>D175*K175</f>
        <v>0</v>
      </c>
      <c r="M175" s="3"/>
      <c r="N175" s="3"/>
    </row>
    <row r="176" spans="1:14" x14ac:dyDescent="0.25">
      <c r="A176" s="6" t="s">
        <v>15</v>
      </c>
      <c r="B176" s="27" t="s">
        <v>249</v>
      </c>
      <c r="C176" s="6" t="s">
        <v>76</v>
      </c>
      <c r="D176" s="15">
        <v>4</v>
      </c>
      <c r="E176" s="15"/>
      <c r="F176" s="15">
        <f>D176*E176</f>
        <v>0</v>
      </c>
      <c r="G176" s="15"/>
      <c r="H176" s="15">
        <f>D176*G176</f>
        <v>0</v>
      </c>
      <c r="I176" s="15">
        <f t="shared" si="30"/>
        <v>0</v>
      </c>
      <c r="J176" s="15">
        <f t="shared" si="30"/>
        <v>0</v>
      </c>
      <c r="K176" s="15"/>
      <c r="L176" s="15">
        <f>D176*K176</f>
        <v>0</v>
      </c>
      <c r="M176" s="3"/>
      <c r="N176" s="3"/>
    </row>
    <row r="177" spans="1:14" x14ac:dyDescent="0.25">
      <c r="A177" s="13" t="s">
        <v>15</v>
      </c>
      <c r="B177" s="26" t="s">
        <v>135</v>
      </c>
      <c r="C177" s="13" t="s">
        <v>15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3"/>
      <c r="N177" s="3"/>
    </row>
    <row r="178" spans="1:14" x14ac:dyDescent="0.25">
      <c r="A178" s="6" t="s">
        <v>15</v>
      </c>
      <c r="B178" s="27" t="s">
        <v>250</v>
      </c>
      <c r="C178" s="6" t="s">
        <v>76</v>
      </c>
      <c r="D178" s="15">
        <v>3</v>
      </c>
      <c r="E178" s="15"/>
      <c r="F178" s="15">
        <f>D178*E178</f>
        <v>0</v>
      </c>
      <c r="G178" s="15"/>
      <c r="H178" s="15">
        <f>D178*G178</f>
        <v>0</v>
      </c>
      <c r="I178" s="15">
        <f t="shared" ref="I178:J181" si="31">E178+G178</f>
        <v>0</v>
      </c>
      <c r="J178" s="15">
        <f t="shared" si="31"/>
        <v>0</v>
      </c>
      <c r="K178" s="15"/>
      <c r="L178" s="15">
        <f>D178*K178</f>
        <v>0</v>
      </c>
      <c r="M178" s="3"/>
      <c r="N178" s="3"/>
    </row>
    <row r="179" spans="1:14" x14ac:dyDescent="0.25">
      <c r="A179" s="6" t="s">
        <v>15</v>
      </c>
      <c r="B179" s="27" t="s">
        <v>251</v>
      </c>
      <c r="C179" s="6" t="s">
        <v>76</v>
      </c>
      <c r="D179" s="15">
        <v>28</v>
      </c>
      <c r="E179" s="15"/>
      <c r="F179" s="15">
        <f>D179*E179</f>
        <v>0</v>
      </c>
      <c r="G179" s="15"/>
      <c r="H179" s="15">
        <f>D179*G179</f>
        <v>0</v>
      </c>
      <c r="I179" s="15">
        <f t="shared" si="31"/>
        <v>0</v>
      </c>
      <c r="J179" s="15">
        <f t="shared" si="31"/>
        <v>0</v>
      </c>
      <c r="K179" s="15"/>
      <c r="L179" s="15">
        <f>D179*K179</f>
        <v>0</v>
      </c>
      <c r="M179" s="3"/>
      <c r="N179" s="3"/>
    </row>
    <row r="180" spans="1:14" x14ac:dyDescent="0.25">
      <c r="A180" s="6" t="s">
        <v>15</v>
      </c>
      <c r="B180" s="27" t="s">
        <v>252</v>
      </c>
      <c r="C180" s="6" t="s">
        <v>76</v>
      </c>
      <c r="D180" s="15">
        <v>35</v>
      </c>
      <c r="E180" s="15"/>
      <c r="F180" s="15">
        <f>D180*E180</f>
        <v>0</v>
      </c>
      <c r="G180" s="15"/>
      <c r="H180" s="15">
        <f>D180*G180</f>
        <v>0</v>
      </c>
      <c r="I180" s="15">
        <f t="shared" si="31"/>
        <v>0</v>
      </c>
      <c r="J180" s="15">
        <f t="shared" si="31"/>
        <v>0</v>
      </c>
      <c r="K180" s="15"/>
      <c r="L180" s="15">
        <f>D180*K180</f>
        <v>0</v>
      </c>
      <c r="M180" s="3"/>
      <c r="N180" s="3"/>
    </row>
    <row r="181" spans="1:14" x14ac:dyDescent="0.25">
      <c r="A181" s="6" t="s">
        <v>15</v>
      </c>
      <c r="B181" s="27" t="s">
        <v>253</v>
      </c>
      <c r="C181" s="6" t="s">
        <v>76</v>
      </c>
      <c r="D181" s="15">
        <v>30</v>
      </c>
      <c r="E181" s="15"/>
      <c r="F181" s="15">
        <f>D181*E181</f>
        <v>0</v>
      </c>
      <c r="G181" s="15"/>
      <c r="H181" s="15">
        <f>D181*G181</f>
        <v>0</v>
      </c>
      <c r="I181" s="15">
        <f t="shared" si="31"/>
        <v>0</v>
      </c>
      <c r="J181" s="15">
        <f t="shared" si="31"/>
        <v>0</v>
      </c>
      <c r="K181" s="15"/>
      <c r="L181" s="15">
        <f>D181*K181</f>
        <v>0</v>
      </c>
      <c r="M181" s="3"/>
      <c r="N181" s="3"/>
    </row>
    <row r="182" spans="1:14" x14ac:dyDescent="0.25">
      <c r="A182" s="13" t="s">
        <v>15</v>
      </c>
      <c r="B182" s="26" t="s">
        <v>254</v>
      </c>
      <c r="C182" s="13" t="s">
        <v>15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3"/>
      <c r="N182" s="3"/>
    </row>
    <row r="183" spans="1:14" x14ac:dyDescent="0.25">
      <c r="A183" s="6" t="s">
        <v>15</v>
      </c>
      <c r="B183" s="27" t="s">
        <v>255</v>
      </c>
      <c r="C183" s="6" t="s">
        <v>124</v>
      </c>
      <c r="D183" s="15">
        <v>2</v>
      </c>
      <c r="E183" s="15"/>
      <c r="F183" s="15">
        <f>D183*E183</f>
        <v>0</v>
      </c>
      <c r="G183" s="15"/>
      <c r="H183" s="15">
        <f>D183*G183</f>
        <v>0</v>
      </c>
      <c r="I183" s="15">
        <f>E183+G183</f>
        <v>0</v>
      </c>
      <c r="J183" s="15">
        <f>F183+H183</f>
        <v>0</v>
      </c>
      <c r="K183" s="15"/>
      <c r="L183" s="15">
        <f>D183*K183</f>
        <v>0</v>
      </c>
      <c r="M183" s="3"/>
      <c r="N183" s="3"/>
    </row>
    <row r="184" spans="1:14" x14ac:dyDescent="0.25">
      <c r="A184" s="6" t="s">
        <v>15</v>
      </c>
      <c r="B184" s="27" t="s">
        <v>207</v>
      </c>
      <c r="C184" s="6" t="s">
        <v>124</v>
      </c>
      <c r="D184" s="15">
        <v>25</v>
      </c>
      <c r="E184" s="15"/>
      <c r="F184" s="15">
        <f>D184*E184</f>
        <v>0</v>
      </c>
      <c r="G184" s="15"/>
      <c r="H184" s="15">
        <f>D184*G184</f>
        <v>0</v>
      </c>
      <c r="I184" s="15">
        <f>E184+G184</f>
        <v>0</v>
      </c>
      <c r="J184" s="15">
        <f>F184+H184</f>
        <v>0</v>
      </c>
      <c r="K184" s="15"/>
      <c r="L184" s="15">
        <f>D184*K184</f>
        <v>0</v>
      </c>
      <c r="M184" s="3"/>
      <c r="N184" s="3"/>
    </row>
    <row r="185" spans="1:14" x14ac:dyDescent="0.25">
      <c r="A185" s="13" t="s">
        <v>15</v>
      </c>
      <c r="B185" s="26" t="s">
        <v>140</v>
      </c>
      <c r="C185" s="13" t="s">
        <v>15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3"/>
      <c r="N185" s="3"/>
    </row>
    <row r="186" spans="1:14" x14ac:dyDescent="0.25">
      <c r="A186" s="6" t="s">
        <v>15</v>
      </c>
      <c r="B186" s="27" t="s">
        <v>141</v>
      </c>
      <c r="C186" s="6" t="s">
        <v>142</v>
      </c>
      <c r="D186" s="15">
        <v>80</v>
      </c>
      <c r="E186" s="15"/>
      <c r="F186" s="15">
        <f>D186*E186</f>
        <v>0</v>
      </c>
      <c r="G186" s="15"/>
      <c r="H186" s="15">
        <f>D186*G186</f>
        <v>0</v>
      </c>
      <c r="I186" s="15">
        <f>E186+G186</f>
        <v>0</v>
      </c>
      <c r="J186" s="15">
        <f>F186+H186</f>
        <v>0</v>
      </c>
      <c r="K186" s="15"/>
      <c r="L186" s="15">
        <f>D186*K186</f>
        <v>0</v>
      </c>
      <c r="M186" s="3"/>
      <c r="N186" s="3"/>
    </row>
    <row r="187" spans="1:14" ht="39" x14ac:dyDescent="0.25">
      <c r="A187" s="13" t="s">
        <v>15</v>
      </c>
      <c r="B187" s="26" t="s">
        <v>143</v>
      </c>
      <c r="C187" s="13" t="s">
        <v>15</v>
      </c>
      <c r="D187" s="14"/>
      <c r="E187" s="14"/>
      <c r="F187" s="14"/>
      <c r="G187" s="14"/>
      <c r="H187" s="14"/>
      <c r="I187" s="14"/>
      <c r="J187" s="14"/>
      <c r="K187" s="14"/>
      <c r="L187" s="14"/>
      <c r="M187" s="3"/>
      <c r="N187" s="3"/>
    </row>
    <row r="188" spans="1:14" x14ac:dyDescent="0.25">
      <c r="A188" s="6" t="s">
        <v>15</v>
      </c>
      <c r="B188" s="27" t="s">
        <v>144</v>
      </c>
      <c r="C188" s="6" t="s">
        <v>142</v>
      </c>
      <c r="D188" s="15">
        <v>160</v>
      </c>
      <c r="E188" s="15"/>
      <c r="F188" s="15">
        <f>D188*E188</f>
        <v>0</v>
      </c>
      <c r="G188" s="15"/>
      <c r="H188" s="15">
        <f>D188*G188</f>
        <v>0</v>
      </c>
      <c r="I188" s="15">
        <f>E188+G188</f>
        <v>0</v>
      </c>
      <c r="J188" s="15">
        <f>F188+H188</f>
        <v>0</v>
      </c>
      <c r="K188" s="15"/>
      <c r="L188" s="15">
        <f>D188*K188</f>
        <v>0</v>
      </c>
      <c r="M188" s="3"/>
      <c r="N188" s="3"/>
    </row>
    <row r="189" spans="1:14" x14ac:dyDescent="0.25">
      <c r="A189" s="11" t="s">
        <v>15</v>
      </c>
      <c r="B189" s="25" t="s">
        <v>256</v>
      </c>
      <c r="C189" s="11" t="s">
        <v>15</v>
      </c>
      <c r="D189" s="12"/>
      <c r="E189" s="12"/>
      <c r="F189" s="12">
        <f>SUM(F138:F188)</f>
        <v>0</v>
      </c>
      <c r="G189" s="12"/>
      <c r="H189" s="12">
        <f>SUM(H138:H188)</f>
        <v>0</v>
      </c>
      <c r="I189" s="12"/>
      <c r="J189" s="12">
        <f>SUM(J138:J188)</f>
        <v>0</v>
      </c>
      <c r="K189" s="12"/>
      <c r="L189" s="12">
        <f>SUM(L138:L188)</f>
        <v>0</v>
      </c>
      <c r="M189" s="3"/>
      <c r="N189" s="3"/>
    </row>
    <row r="190" spans="1:14" x14ac:dyDescent="0.25">
      <c r="A190" s="6" t="s">
        <v>15</v>
      </c>
      <c r="B190" s="27" t="s">
        <v>15</v>
      </c>
      <c r="C190" s="6" t="s">
        <v>15</v>
      </c>
      <c r="D190" s="15"/>
      <c r="E190" s="15"/>
      <c r="F190" s="15"/>
      <c r="G190" s="15"/>
      <c r="H190" s="15"/>
      <c r="I190" s="15">
        <f>E190+G190</f>
        <v>0</v>
      </c>
      <c r="J190" s="15">
        <f>F190+H190</f>
        <v>0</v>
      </c>
      <c r="K190" s="15"/>
      <c r="L190" s="15"/>
      <c r="M190" s="3"/>
      <c r="N190" s="3"/>
    </row>
    <row r="191" spans="1:14" ht="30" x14ac:dyDescent="0.25">
      <c r="A191" s="11" t="s">
        <v>15</v>
      </c>
      <c r="B191" s="25" t="s">
        <v>257</v>
      </c>
      <c r="C191" s="11" t="s">
        <v>15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3"/>
      <c r="N191" s="3"/>
    </row>
    <row r="192" spans="1:14" ht="26.25" x14ac:dyDescent="0.25">
      <c r="A192" s="13" t="s">
        <v>15</v>
      </c>
      <c r="B192" s="26" t="s">
        <v>258</v>
      </c>
      <c r="C192" s="13" t="s">
        <v>15</v>
      </c>
      <c r="D192" s="14"/>
      <c r="E192" s="14"/>
      <c r="F192" s="14"/>
      <c r="G192" s="14"/>
      <c r="H192" s="14"/>
      <c r="I192" s="14"/>
      <c r="J192" s="14"/>
      <c r="K192" s="14"/>
      <c r="L192" s="14"/>
      <c r="M192" s="3"/>
      <c r="N192" s="3"/>
    </row>
    <row r="193" spans="1:14" ht="26.25" x14ac:dyDescent="0.25">
      <c r="A193" s="13" t="s">
        <v>15</v>
      </c>
      <c r="B193" s="26" t="s">
        <v>259</v>
      </c>
      <c r="C193" s="13" t="s">
        <v>15</v>
      </c>
      <c r="D193" s="14"/>
      <c r="E193" s="14"/>
      <c r="F193" s="14"/>
      <c r="G193" s="14"/>
      <c r="H193" s="14"/>
      <c r="I193" s="14"/>
      <c r="J193" s="14"/>
      <c r="K193" s="14"/>
      <c r="L193" s="14"/>
      <c r="M193" s="3"/>
      <c r="N193" s="3"/>
    </row>
    <row r="194" spans="1:14" x14ac:dyDescent="0.25">
      <c r="A194" s="6" t="s">
        <v>260</v>
      </c>
      <c r="B194" s="27" t="s">
        <v>261</v>
      </c>
      <c r="C194" s="6" t="s">
        <v>64</v>
      </c>
      <c r="D194" s="15">
        <v>1</v>
      </c>
      <c r="E194" s="15"/>
      <c r="F194" s="15">
        <f>D194*E194</f>
        <v>0</v>
      </c>
      <c r="G194" s="15"/>
      <c r="H194" s="15">
        <f>D194*G194</f>
        <v>0</v>
      </c>
      <c r="I194" s="15">
        <f>E194+G194</f>
        <v>0</v>
      </c>
      <c r="J194" s="15">
        <f>F194+H194</f>
        <v>0</v>
      </c>
      <c r="K194" s="15"/>
      <c r="L194" s="15">
        <f>D194*K194</f>
        <v>0</v>
      </c>
      <c r="M194" s="3"/>
      <c r="N194" s="3"/>
    </row>
    <row r="195" spans="1:14" x14ac:dyDescent="0.25">
      <c r="A195" s="13" t="s">
        <v>15</v>
      </c>
      <c r="B195" s="26" t="s">
        <v>262</v>
      </c>
      <c r="C195" s="13" t="s">
        <v>15</v>
      </c>
      <c r="D195" s="14"/>
      <c r="E195" s="14"/>
      <c r="F195" s="14"/>
      <c r="G195" s="14"/>
      <c r="H195" s="14"/>
      <c r="I195" s="14"/>
      <c r="J195" s="14"/>
      <c r="K195" s="14"/>
      <c r="L195" s="14"/>
      <c r="M195" s="3"/>
      <c r="N195" s="3"/>
    </row>
    <row r="196" spans="1:14" x14ac:dyDescent="0.25">
      <c r="A196" s="6" t="s">
        <v>263</v>
      </c>
      <c r="B196" s="27" t="s">
        <v>264</v>
      </c>
      <c r="C196" s="6" t="s">
        <v>64</v>
      </c>
      <c r="D196" s="15">
        <v>1</v>
      </c>
      <c r="E196" s="15"/>
      <c r="F196" s="15">
        <f t="shared" ref="F196:F209" si="32">D196*E196</f>
        <v>0</v>
      </c>
      <c r="G196" s="15"/>
      <c r="H196" s="15">
        <f t="shared" ref="H196:H209" si="33">D196*G196</f>
        <v>0</v>
      </c>
      <c r="I196" s="15">
        <f t="shared" ref="I196:I209" si="34">E196+G196</f>
        <v>0</v>
      </c>
      <c r="J196" s="15">
        <f t="shared" ref="J196:J209" si="35">F196+H196</f>
        <v>0</v>
      </c>
      <c r="K196" s="15"/>
      <c r="L196" s="15">
        <f t="shared" ref="L196:L209" si="36">D196*K196</f>
        <v>0</v>
      </c>
      <c r="M196" s="3"/>
      <c r="N196" s="3"/>
    </row>
    <row r="197" spans="1:14" x14ac:dyDescent="0.25">
      <c r="A197" s="6" t="s">
        <v>265</v>
      </c>
      <c r="B197" s="27" t="s">
        <v>266</v>
      </c>
      <c r="C197" s="6" t="s">
        <v>64</v>
      </c>
      <c r="D197" s="15">
        <v>6</v>
      </c>
      <c r="E197" s="15"/>
      <c r="F197" s="15">
        <f t="shared" si="32"/>
        <v>0</v>
      </c>
      <c r="G197" s="15"/>
      <c r="H197" s="15">
        <f t="shared" si="33"/>
        <v>0</v>
      </c>
      <c r="I197" s="15">
        <f t="shared" si="34"/>
        <v>0</v>
      </c>
      <c r="J197" s="15">
        <f t="shared" si="35"/>
        <v>0</v>
      </c>
      <c r="K197" s="15"/>
      <c r="L197" s="15">
        <f t="shared" si="36"/>
        <v>0</v>
      </c>
      <c r="M197" s="3"/>
      <c r="N197" s="3"/>
    </row>
    <row r="198" spans="1:14" x14ac:dyDescent="0.25">
      <c r="A198" s="6" t="s">
        <v>15</v>
      </c>
      <c r="B198" s="27" t="s">
        <v>267</v>
      </c>
      <c r="C198" s="6" t="s">
        <v>64</v>
      </c>
      <c r="D198" s="15">
        <v>7</v>
      </c>
      <c r="E198" s="15"/>
      <c r="F198" s="15">
        <f t="shared" si="32"/>
        <v>0</v>
      </c>
      <c r="G198" s="15"/>
      <c r="H198" s="15">
        <f t="shared" si="33"/>
        <v>0</v>
      </c>
      <c r="I198" s="15">
        <f t="shared" si="34"/>
        <v>0</v>
      </c>
      <c r="J198" s="15">
        <f t="shared" si="35"/>
        <v>0</v>
      </c>
      <c r="K198" s="15"/>
      <c r="L198" s="15">
        <f t="shared" si="36"/>
        <v>0</v>
      </c>
      <c r="M198" s="3"/>
      <c r="N198" s="3"/>
    </row>
    <row r="199" spans="1:14" x14ac:dyDescent="0.25">
      <c r="A199" s="6" t="s">
        <v>15</v>
      </c>
      <c r="B199" s="27" t="s">
        <v>268</v>
      </c>
      <c r="C199" s="6" t="s">
        <v>64</v>
      </c>
      <c r="D199" s="15">
        <v>2</v>
      </c>
      <c r="E199" s="15"/>
      <c r="F199" s="15">
        <f t="shared" si="32"/>
        <v>0</v>
      </c>
      <c r="G199" s="15"/>
      <c r="H199" s="15">
        <f t="shared" si="33"/>
        <v>0</v>
      </c>
      <c r="I199" s="15">
        <f t="shared" si="34"/>
        <v>0</v>
      </c>
      <c r="J199" s="15">
        <f t="shared" si="35"/>
        <v>0</v>
      </c>
      <c r="K199" s="15"/>
      <c r="L199" s="15">
        <f t="shared" si="36"/>
        <v>0</v>
      </c>
      <c r="M199" s="3"/>
      <c r="N199" s="3"/>
    </row>
    <row r="200" spans="1:14" x14ac:dyDescent="0.25">
      <c r="A200" s="6" t="s">
        <v>15</v>
      </c>
      <c r="B200" s="27" t="s">
        <v>269</v>
      </c>
      <c r="C200" s="6" t="s">
        <v>64</v>
      </c>
      <c r="D200" s="15">
        <v>3</v>
      </c>
      <c r="E200" s="15"/>
      <c r="F200" s="15">
        <f t="shared" si="32"/>
        <v>0</v>
      </c>
      <c r="G200" s="15"/>
      <c r="H200" s="15">
        <f t="shared" si="33"/>
        <v>0</v>
      </c>
      <c r="I200" s="15">
        <f t="shared" si="34"/>
        <v>0</v>
      </c>
      <c r="J200" s="15">
        <f t="shared" si="35"/>
        <v>0</v>
      </c>
      <c r="K200" s="15"/>
      <c r="L200" s="15">
        <f t="shared" si="36"/>
        <v>0</v>
      </c>
      <c r="M200" s="3"/>
      <c r="N200" s="3"/>
    </row>
    <row r="201" spans="1:14" x14ac:dyDescent="0.25">
      <c r="A201" s="6" t="s">
        <v>15</v>
      </c>
      <c r="B201" s="27" t="s">
        <v>270</v>
      </c>
      <c r="C201" s="6" t="s">
        <v>64</v>
      </c>
      <c r="D201" s="15">
        <v>3</v>
      </c>
      <c r="E201" s="15"/>
      <c r="F201" s="15">
        <f t="shared" si="32"/>
        <v>0</v>
      </c>
      <c r="G201" s="15"/>
      <c r="H201" s="15">
        <f t="shared" si="33"/>
        <v>0</v>
      </c>
      <c r="I201" s="15">
        <f t="shared" si="34"/>
        <v>0</v>
      </c>
      <c r="J201" s="15">
        <f t="shared" si="35"/>
        <v>0</v>
      </c>
      <c r="K201" s="15"/>
      <c r="L201" s="15">
        <f t="shared" si="36"/>
        <v>0</v>
      </c>
      <c r="M201" s="3"/>
      <c r="N201" s="3"/>
    </row>
    <row r="202" spans="1:14" x14ac:dyDescent="0.25">
      <c r="A202" s="6" t="s">
        <v>15</v>
      </c>
      <c r="B202" s="27" t="s">
        <v>271</v>
      </c>
      <c r="C202" s="6" t="s">
        <v>64</v>
      </c>
      <c r="D202" s="15">
        <v>7</v>
      </c>
      <c r="E202" s="15"/>
      <c r="F202" s="15">
        <f t="shared" si="32"/>
        <v>0</v>
      </c>
      <c r="G202" s="15"/>
      <c r="H202" s="15">
        <f t="shared" si="33"/>
        <v>0</v>
      </c>
      <c r="I202" s="15">
        <f t="shared" si="34"/>
        <v>0</v>
      </c>
      <c r="J202" s="15">
        <f t="shared" si="35"/>
        <v>0</v>
      </c>
      <c r="K202" s="15"/>
      <c r="L202" s="15">
        <f t="shared" si="36"/>
        <v>0</v>
      </c>
      <c r="M202" s="3"/>
      <c r="N202" s="3"/>
    </row>
    <row r="203" spans="1:14" x14ac:dyDescent="0.25">
      <c r="A203" s="6" t="s">
        <v>15</v>
      </c>
      <c r="B203" s="27" t="s">
        <v>272</v>
      </c>
      <c r="C203" s="6" t="s">
        <v>64</v>
      </c>
      <c r="D203" s="15">
        <v>7</v>
      </c>
      <c r="E203" s="15"/>
      <c r="F203" s="15">
        <f t="shared" si="32"/>
        <v>0</v>
      </c>
      <c r="G203" s="15"/>
      <c r="H203" s="15">
        <f t="shared" si="33"/>
        <v>0</v>
      </c>
      <c r="I203" s="15">
        <f t="shared" si="34"/>
        <v>0</v>
      </c>
      <c r="J203" s="15">
        <f t="shared" si="35"/>
        <v>0</v>
      </c>
      <c r="K203" s="15"/>
      <c r="L203" s="15">
        <f t="shared" si="36"/>
        <v>0</v>
      </c>
      <c r="M203" s="3"/>
      <c r="N203" s="3"/>
    </row>
    <row r="204" spans="1:14" ht="24.75" x14ac:dyDescent="0.25">
      <c r="A204" s="6" t="s">
        <v>15</v>
      </c>
      <c r="B204" s="27" t="s">
        <v>273</v>
      </c>
      <c r="C204" s="6" t="s">
        <v>64</v>
      </c>
      <c r="D204" s="15">
        <v>1</v>
      </c>
      <c r="E204" s="15"/>
      <c r="F204" s="15">
        <f t="shared" si="32"/>
        <v>0</v>
      </c>
      <c r="G204" s="15"/>
      <c r="H204" s="15">
        <f t="shared" si="33"/>
        <v>0</v>
      </c>
      <c r="I204" s="15">
        <f t="shared" si="34"/>
        <v>0</v>
      </c>
      <c r="J204" s="15">
        <f t="shared" si="35"/>
        <v>0</v>
      </c>
      <c r="K204" s="15"/>
      <c r="L204" s="15">
        <f t="shared" si="36"/>
        <v>0</v>
      </c>
      <c r="M204" s="3"/>
      <c r="N204" s="3"/>
    </row>
    <row r="205" spans="1:14" x14ac:dyDescent="0.25">
      <c r="A205" s="6" t="s">
        <v>15</v>
      </c>
      <c r="B205" s="27" t="s">
        <v>274</v>
      </c>
      <c r="C205" s="6" t="s">
        <v>76</v>
      </c>
      <c r="D205" s="15">
        <v>160</v>
      </c>
      <c r="E205" s="15"/>
      <c r="F205" s="15">
        <f t="shared" si="32"/>
        <v>0</v>
      </c>
      <c r="G205" s="15"/>
      <c r="H205" s="15">
        <f t="shared" si="33"/>
        <v>0</v>
      </c>
      <c r="I205" s="15">
        <f t="shared" si="34"/>
        <v>0</v>
      </c>
      <c r="J205" s="15">
        <f t="shared" si="35"/>
        <v>0</v>
      </c>
      <c r="K205" s="15"/>
      <c r="L205" s="15">
        <f t="shared" si="36"/>
        <v>0</v>
      </c>
      <c r="M205" s="3"/>
      <c r="N205" s="3"/>
    </row>
    <row r="206" spans="1:14" x14ac:dyDescent="0.25">
      <c r="A206" s="6" t="s">
        <v>15</v>
      </c>
      <c r="B206" s="27" t="s">
        <v>275</v>
      </c>
      <c r="C206" s="6" t="s">
        <v>142</v>
      </c>
      <c r="D206" s="15">
        <v>25</v>
      </c>
      <c r="E206" s="15"/>
      <c r="F206" s="15">
        <f t="shared" si="32"/>
        <v>0</v>
      </c>
      <c r="G206" s="15"/>
      <c r="H206" s="15">
        <f t="shared" si="33"/>
        <v>0</v>
      </c>
      <c r="I206" s="15">
        <f t="shared" si="34"/>
        <v>0</v>
      </c>
      <c r="J206" s="15">
        <f t="shared" si="35"/>
        <v>0</v>
      </c>
      <c r="K206" s="15"/>
      <c r="L206" s="15">
        <f t="shared" si="36"/>
        <v>0</v>
      </c>
      <c r="M206" s="3"/>
      <c r="N206" s="3"/>
    </row>
    <row r="207" spans="1:14" x14ac:dyDescent="0.25">
      <c r="A207" s="6" t="s">
        <v>15</v>
      </c>
      <c r="B207" s="27" t="s">
        <v>77</v>
      </c>
      <c r="C207" s="6" t="s">
        <v>64</v>
      </c>
      <c r="D207" s="15">
        <v>1</v>
      </c>
      <c r="E207" s="15"/>
      <c r="F207" s="15">
        <f t="shared" si="32"/>
        <v>0</v>
      </c>
      <c r="G207" s="15"/>
      <c r="H207" s="15">
        <f t="shared" si="33"/>
        <v>0</v>
      </c>
      <c r="I207" s="15">
        <f t="shared" si="34"/>
        <v>0</v>
      </c>
      <c r="J207" s="15">
        <f t="shared" si="35"/>
        <v>0</v>
      </c>
      <c r="K207" s="15"/>
      <c r="L207" s="15">
        <f t="shared" si="36"/>
        <v>0</v>
      </c>
      <c r="M207" s="3"/>
      <c r="N207" s="3"/>
    </row>
    <row r="208" spans="1:14" x14ac:dyDescent="0.25">
      <c r="A208" s="6" t="s">
        <v>15</v>
      </c>
      <c r="B208" s="27" t="s">
        <v>276</v>
      </c>
      <c r="C208" s="6" t="s">
        <v>64</v>
      </c>
      <c r="D208" s="15">
        <v>1</v>
      </c>
      <c r="E208" s="15"/>
      <c r="F208" s="15">
        <f t="shared" si="32"/>
        <v>0</v>
      </c>
      <c r="G208" s="15"/>
      <c r="H208" s="15">
        <f t="shared" si="33"/>
        <v>0</v>
      </c>
      <c r="I208" s="15">
        <f t="shared" si="34"/>
        <v>0</v>
      </c>
      <c r="J208" s="15">
        <f t="shared" si="35"/>
        <v>0</v>
      </c>
      <c r="K208" s="15"/>
      <c r="L208" s="15">
        <f t="shared" si="36"/>
        <v>0</v>
      </c>
      <c r="M208" s="3"/>
      <c r="N208" s="3"/>
    </row>
    <row r="209" spans="1:14" x14ac:dyDescent="0.25">
      <c r="A209" s="6" t="s">
        <v>15</v>
      </c>
      <c r="B209" s="27" t="s">
        <v>65</v>
      </c>
      <c r="C209" s="6" t="s">
        <v>66</v>
      </c>
      <c r="D209" s="15">
        <v>12</v>
      </c>
      <c r="E209" s="15"/>
      <c r="F209" s="15">
        <f t="shared" si="32"/>
        <v>0</v>
      </c>
      <c r="G209" s="15"/>
      <c r="H209" s="15">
        <f t="shared" si="33"/>
        <v>0</v>
      </c>
      <c r="I209" s="15">
        <f t="shared" si="34"/>
        <v>0</v>
      </c>
      <c r="J209" s="15">
        <f t="shared" si="35"/>
        <v>0</v>
      </c>
      <c r="K209" s="15"/>
      <c r="L209" s="15">
        <f t="shared" si="36"/>
        <v>0</v>
      </c>
      <c r="M209" s="3"/>
      <c r="N209" s="3"/>
    </row>
    <row r="210" spans="1:14" x14ac:dyDescent="0.25">
      <c r="A210" s="13" t="s">
        <v>15</v>
      </c>
      <c r="B210" s="26" t="s">
        <v>140</v>
      </c>
      <c r="C210" s="13" t="s">
        <v>15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3"/>
      <c r="N210" s="3"/>
    </row>
    <row r="211" spans="1:14" x14ac:dyDescent="0.25">
      <c r="A211" s="6" t="s">
        <v>15</v>
      </c>
      <c r="B211" s="27" t="s">
        <v>141</v>
      </c>
      <c r="C211" s="6" t="s">
        <v>142</v>
      </c>
      <c r="D211" s="15">
        <v>30</v>
      </c>
      <c r="E211" s="15"/>
      <c r="F211" s="15">
        <f>D211*E211</f>
        <v>0</v>
      </c>
      <c r="G211" s="15"/>
      <c r="H211" s="15">
        <f>D211*G211</f>
        <v>0</v>
      </c>
      <c r="I211" s="15">
        <f>E211+G211</f>
        <v>0</v>
      </c>
      <c r="J211" s="15">
        <f>F211+H211</f>
        <v>0</v>
      </c>
      <c r="K211" s="15"/>
      <c r="L211" s="15">
        <f>D211*K211</f>
        <v>0</v>
      </c>
      <c r="M211" s="3"/>
      <c r="N211" s="3"/>
    </row>
    <row r="212" spans="1:14" ht="39" x14ac:dyDescent="0.25">
      <c r="A212" s="13" t="s">
        <v>15</v>
      </c>
      <c r="B212" s="26" t="s">
        <v>143</v>
      </c>
      <c r="C212" s="13" t="s">
        <v>15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3"/>
      <c r="N212" s="3"/>
    </row>
    <row r="213" spans="1:14" x14ac:dyDescent="0.25">
      <c r="A213" s="6" t="s">
        <v>15</v>
      </c>
      <c r="B213" s="27" t="s">
        <v>144</v>
      </c>
      <c r="C213" s="6" t="s">
        <v>142</v>
      </c>
      <c r="D213" s="15">
        <v>80</v>
      </c>
      <c r="E213" s="15"/>
      <c r="F213" s="15">
        <f>D213*E213</f>
        <v>0</v>
      </c>
      <c r="G213" s="15"/>
      <c r="H213" s="15">
        <f>D213*G213</f>
        <v>0</v>
      </c>
      <c r="I213" s="15">
        <f>E213+G213</f>
        <v>0</v>
      </c>
      <c r="J213" s="15">
        <f>F213+H213</f>
        <v>0</v>
      </c>
      <c r="K213" s="15"/>
      <c r="L213" s="15">
        <f>D213*K213</f>
        <v>0</v>
      </c>
      <c r="M213" s="3"/>
      <c r="N213" s="3"/>
    </row>
    <row r="214" spans="1:14" x14ac:dyDescent="0.25">
      <c r="A214" s="11" t="s">
        <v>15</v>
      </c>
      <c r="B214" s="25" t="s">
        <v>277</v>
      </c>
      <c r="C214" s="11" t="s">
        <v>15</v>
      </c>
      <c r="D214" s="12"/>
      <c r="E214" s="12"/>
      <c r="F214" s="12">
        <f>SUM(F192:F213)</f>
        <v>0</v>
      </c>
      <c r="G214" s="12"/>
      <c r="H214" s="12">
        <f>SUM(H192:H213)</f>
        <v>0</v>
      </c>
      <c r="I214" s="12"/>
      <c r="J214" s="12">
        <f>SUM(J192:J213)</f>
        <v>0</v>
      </c>
      <c r="K214" s="12"/>
      <c r="L214" s="12">
        <f>SUM(L192:L213)</f>
        <v>0</v>
      </c>
      <c r="M214" s="3"/>
      <c r="N214" s="3"/>
    </row>
    <row r="215" spans="1:14" x14ac:dyDescent="0.25">
      <c r="A215" s="6" t="s">
        <v>15</v>
      </c>
      <c r="B215" s="27" t="s">
        <v>15</v>
      </c>
      <c r="C215" s="6" t="s">
        <v>15</v>
      </c>
      <c r="D215" s="15"/>
      <c r="E215" s="15"/>
      <c r="F215" s="15"/>
      <c r="G215" s="15"/>
      <c r="H215" s="15"/>
      <c r="I215" s="15">
        <f>E215+G215</f>
        <v>0</v>
      </c>
      <c r="J215" s="15">
        <f>F215+H215</f>
        <v>0</v>
      </c>
      <c r="K215" s="15"/>
      <c r="L215" s="15"/>
      <c r="M215" s="3"/>
      <c r="N215" s="3"/>
    </row>
    <row r="216" spans="1:14" x14ac:dyDescent="0.25">
      <c r="A216" s="11" t="s">
        <v>15</v>
      </c>
      <c r="B216" s="25" t="s">
        <v>278</v>
      </c>
      <c r="C216" s="11" t="s">
        <v>15</v>
      </c>
      <c r="D216" s="12"/>
      <c r="E216" s="12"/>
      <c r="F216" s="12"/>
      <c r="G216" s="12"/>
      <c r="H216" s="12"/>
      <c r="I216" s="12"/>
      <c r="J216" s="12"/>
      <c r="K216" s="12"/>
      <c r="L216" s="12"/>
      <c r="M216" s="3"/>
      <c r="N216" s="3"/>
    </row>
    <row r="217" spans="1:14" ht="26.25" x14ac:dyDescent="0.25">
      <c r="A217" s="13" t="s">
        <v>15</v>
      </c>
      <c r="B217" s="26" t="s">
        <v>258</v>
      </c>
      <c r="C217" s="13" t="s">
        <v>15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3"/>
      <c r="N217" s="3"/>
    </row>
    <row r="218" spans="1:14" ht="26.25" x14ac:dyDescent="0.25">
      <c r="A218" s="13" t="s">
        <v>15</v>
      </c>
      <c r="B218" s="26" t="s">
        <v>259</v>
      </c>
      <c r="C218" s="13" t="s">
        <v>15</v>
      </c>
      <c r="D218" s="14"/>
      <c r="E218" s="14"/>
      <c r="F218" s="14"/>
      <c r="G218" s="14"/>
      <c r="H218" s="14"/>
      <c r="I218" s="14"/>
      <c r="J218" s="14"/>
      <c r="K218" s="14"/>
      <c r="L218" s="14"/>
      <c r="M218" s="3"/>
      <c r="N218" s="3"/>
    </row>
    <row r="219" spans="1:14" x14ac:dyDescent="0.25">
      <c r="A219" s="6" t="s">
        <v>279</v>
      </c>
      <c r="B219" s="27" t="s">
        <v>280</v>
      </c>
      <c r="C219" s="6" t="s">
        <v>64</v>
      </c>
      <c r="D219" s="15">
        <v>1</v>
      </c>
      <c r="E219" s="15"/>
      <c r="F219" s="15">
        <f>D219*E219</f>
        <v>0</v>
      </c>
      <c r="G219" s="15"/>
      <c r="H219" s="15">
        <f>D219*G219</f>
        <v>0</v>
      </c>
      <c r="I219" s="15">
        <f>E219+G219</f>
        <v>0</v>
      </c>
      <c r="J219" s="15">
        <f>F219+H219</f>
        <v>0</v>
      </c>
      <c r="K219" s="15"/>
      <c r="L219" s="15">
        <f>D219*K219</f>
        <v>0</v>
      </c>
      <c r="M219" s="3"/>
      <c r="N219" s="3"/>
    </row>
    <row r="220" spans="1:14" x14ac:dyDescent="0.25">
      <c r="A220" s="13" t="s">
        <v>15</v>
      </c>
      <c r="B220" s="26" t="s">
        <v>262</v>
      </c>
      <c r="C220" s="13" t="s">
        <v>15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3"/>
      <c r="N220" s="3"/>
    </row>
    <row r="221" spans="1:14" x14ac:dyDescent="0.25">
      <c r="A221" s="6" t="s">
        <v>281</v>
      </c>
      <c r="B221" s="27" t="s">
        <v>282</v>
      </c>
      <c r="C221" s="6" t="s">
        <v>64</v>
      </c>
      <c r="D221" s="15">
        <v>2</v>
      </c>
      <c r="E221" s="15"/>
      <c r="F221" s="15">
        <f t="shared" ref="F221:F232" si="37">D221*E221</f>
        <v>0</v>
      </c>
      <c r="G221" s="15"/>
      <c r="H221" s="15">
        <f t="shared" ref="H221:H232" si="38">D221*G221</f>
        <v>0</v>
      </c>
      <c r="I221" s="15">
        <f t="shared" ref="I221:I232" si="39">E221+G221</f>
        <v>0</v>
      </c>
      <c r="J221" s="15">
        <f t="shared" ref="J221:J232" si="40">F221+H221</f>
        <v>0</v>
      </c>
      <c r="K221" s="15"/>
      <c r="L221" s="15">
        <f t="shared" ref="L221:L232" si="41">D221*K221</f>
        <v>0</v>
      </c>
      <c r="M221" s="3"/>
      <c r="N221" s="3"/>
    </row>
    <row r="222" spans="1:14" x14ac:dyDescent="0.25">
      <c r="A222" s="6" t="s">
        <v>283</v>
      </c>
      <c r="B222" s="27" t="s">
        <v>284</v>
      </c>
      <c r="C222" s="6" t="s">
        <v>64</v>
      </c>
      <c r="D222" s="15">
        <v>7</v>
      </c>
      <c r="E222" s="15"/>
      <c r="F222" s="15">
        <f t="shared" si="37"/>
        <v>0</v>
      </c>
      <c r="G222" s="15"/>
      <c r="H222" s="15">
        <f t="shared" si="38"/>
        <v>0</v>
      </c>
      <c r="I222" s="15">
        <f t="shared" si="39"/>
        <v>0</v>
      </c>
      <c r="J222" s="15">
        <f t="shared" si="40"/>
        <v>0</v>
      </c>
      <c r="K222" s="15"/>
      <c r="L222" s="15">
        <f t="shared" si="41"/>
        <v>0</v>
      </c>
      <c r="M222" s="3"/>
      <c r="N222" s="3"/>
    </row>
    <row r="223" spans="1:14" x14ac:dyDescent="0.25">
      <c r="A223" s="6" t="s">
        <v>15</v>
      </c>
      <c r="B223" s="27" t="s">
        <v>267</v>
      </c>
      <c r="C223" s="6" t="s">
        <v>64</v>
      </c>
      <c r="D223" s="15">
        <v>9</v>
      </c>
      <c r="E223" s="15"/>
      <c r="F223" s="15">
        <f t="shared" si="37"/>
        <v>0</v>
      </c>
      <c r="G223" s="15"/>
      <c r="H223" s="15">
        <f t="shared" si="38"/>
        <v>0</v>
      </c>
      <c r="I223" s="15">
        <f t="shared" si="39"/>
        <v>0</v>
      </c>
      <c r="J223" s="15">
        <f t="shared" si="40"/>
        <v>0</v>
      </c>
      <c r="K223" s="15"/>
      <c r="L223" s="15">
        <f t="shared" si="41"/>
        <v>0</v>
      </c>
      <c r="M223" s="3"/>
      <c r="N223" s="3"/>
    </row>
    <row r="224" spans="1:14" x14ac:dyDescent="0.25">
      <c r="A224" s="6" t="s">
        <v>15</v>
      </c>
      <c r="B224" s="27" t="s">
        <v>269</v>
      </c>
      <c r="C224" s="6" t="s">
        <v>64</v>
      </c>
      <c r="D224" s="15">
        <v>3</v>
      </c>
      <c r="E224" s="15"/>
      <c r="F224" s="15">
        <f t="shared" si="37"/>
        <v>0</v>
      </c>
      <c r="G224" s="15"/>
      <c r="H224" s="15">
        <f t="shared" si="38"/>
        <v>0</v>
      </c>
      <c r="I224" s="15">
        <f t="shared" si="39"/>
        <v>0</v>
      </c>
      <c r="J224" s="15">
        <f t="shared" si="40"/>
        <v>0</v>
      </c>
      <c r="K224" s="15"/>
      <c r="L224" s="15">
        <f t="shared" si="41"/>
        <v>0</v>
      </c>
      <c r="M224" s="3"/>
      <c r="N224" s="3"/>
    </row>
    <row r="225" spans="1:14" x14ac:dyDescent="0.25">
      <c r="A225" s="6" t="s">
        <v>15</v>
      </c>
      <c r="B225" s="27" t="s">
        <v>270</v>
      </c>
      <c r="C225" s="6" t="s">
        <v>64</v>
      </c>
      <c r="D225" s="15">
        <v>5</v>
      </c>
      <c r="E225" s="15"/>
      <c r="F225" s="15">
        <f t="shared" si="37"/>
        <v>0</v>
      </c>
      <c r="G225" s="15"/>
      <c r="H225" s="15">
        <f t="shared" si="38"/>
        <v>0</v>
      </c>
      <c r="I225" s="15">
        <f t="shared" si="39"/>
        <v>0</v>
      </c>
      <c r="J225" s="15">
        <f t="shared" si="40"/>
        <v>0</v>
      </c>
      <c r="K225" s="15"/>
      <c r="L225" s="15">
        <f t="shared" si="41"/>
        <v>0</v>
      </c>
      <c r="M225" s="3"/>
      <c r="N225" s="3"/>
    </row>
    <row r="226" spans="1:14" x14ac:dyDescent="0.25">
      <c r="A226" s="6" t="s">
        <v>15</v>
      </c>
      <c r="B226" s="27" t="s">
        <v>271</v>
      </c>
      <c r="C226" s="6" t="s">
        <v>64</v>
      </c>
      <c r="D226" s="15">
        <v>9</v>
      </c>
      <c r="E226" s="15"/>
      <c r="F226" s="15">
        <f t="shared" si="37"/>
        <v>0</v>
      </c>
      <c r="G226" s="15"/>
      <c r="H226" s="15">
        <f t="shared" si="38"/>
        <v>0</v>
      </c>
      <c r="I226" s="15">
        <f t="shared" si="39"/>
        <v>0</v>
      </c>
      <c r="J226" s="15">
        <f t="shared" si="40"/>
        <v>0</v>
      </c>
      <c r="K226" s="15"/>
      <c r="L226" s="15">
        <f t="shared" si="41"/>
        <v>0</v>
      </c>
      <c r="M226" s="3"/>
      <c r="N226" s="3"/>
    </row>
    <row r="227" spans="1:14" x14ac:dyDescent="0.25">
      <c r="A227" s="6" t="s">
        <v>15</v>
      </c>
      <c r="B227" s="27" t="s">
        <v>272</v>
      </c>
      <c r="C227" s="6" t="s">
        <v>64</v>
      </c>
      <c r="D227" s="15">
        <v>9</v>
      </c>
      <c r="E227" s="15"/>
      <c r="F227" s="15">
        <f t="shared" si="37"/>
        <v>0</v>
      </c>
      <c r="G227" s="15"/>
      <c r="H227" s="15">
        <f t="shared" si="38"/>
        <v>0</v>
      </c>
      <c r="I227" s="15">
        <f t="shared" si="39"/>
        <v>0</v>
      </c>
      <c r="J227" s="15">
        <f t="shared" si="40"/>
        <v>0</v>
      </c>
      <c r="K227" s="15"/>
      <c r="L227" s="15">
        <f t="shared" si="41"/>
        <v>0</v>
      </c>
      <c r="M227" s="3"/>
      <c r="N227" s="3"/>
    </row>
    <row r="228" spans="1:14" x14ac:dyDescent="0.25">
      <c r="A228" s="6" t="s">
        <v>15</v>
      </c>
      <c r="B228" s="27" t="s">
        <v>274</v>
      </c>
      <c r="C228" s="6" t="s">
        <v>76</v>
      </c>
      <c r="D228" s="15">
        <v>115</v>
      </c>
      <c r="E228" s="15"/>
      <c r="F228" s="15">
        <f t="shared" si="37"/>
        <v>0</v>
      </c>
      <c r="G228" s="15"/>
      <c r="H228" s="15">
        <f t="shared" si="38"/>
        <v>0</v>
      </c>
      <c r="I228" s="15">
        <f t="shared" si="39"/>
        <v>0</v>
      </c>
      <c r="J228" s="15">
        <f t="shared" si="40"/>
        <v>0</v>
      </c>
      <c r="K228" s="15"/>
      <c r="L228" s="15">
        <f t="shared" si="41"/>
        <v>0</v>
      </c>
      <c r="M228" s="3"/>
      <c r="N228" s="3"/>
    </row>
    <row r="229" spans="1:14" x14ac:dyDescent="0.25">
      <c r="A229" s="6" t="s">
        <v>15</v>
      </c>
      <c r="B229" s="27" t="s">
        <v>275</v>
      </c>
      <c r="C229" s="6" t="s">
        <v>142</v>
      </c>
      <c r="D229" s="15">
        <v>22</v>
      </c>
      <c r="E229" s="15"/>
      <c r="F229" s="15">
        <f t="shared" si="37"/>
        <v>0</v>
      </c>
      <c r="G229" s="15"/>
      <c r="H229" s="15">
        <f t="shared" si="38"/>
        <v>0</v>
      </c>
      <c r="I229" s="15">
        <f t="shared" si="39"/>
        <v>0</v>
      </c>
      <c r="J229" s="15">
        <f t="shared" si="40"/>
        <v>0</v>
      </c>
      <c r="K229" s="15"/>
      <c r="L229" s="15">
        <f t="shared" si="41"/>
        <v>0</v>
      </c>
      <c r="M229" s="3"/>
      <c r="N229" s="3"/>
    </row>
    <row r="230" spans="1:14" x14ac:dyDescent="0.25">
      <c r="A230" s="6" t="s">
        <v>15</v>
      </c>
      <c r="B230" s="27" t="s">
        <v>77</v>
      </c>
      <c r="C230" s="6" t="s">
        <v>64</v>
      </c>
      <c r="D230" s="15">
        <v>1</v>
      </c>
      <c r="E230" s="15"/>
      <c r="F230" s="15">
        <f t="shared" si="37"/>
        <v>0</v>
      </c>
      <c r="G230" s="15"/>
      <c r="H230" s="15">
        <f t="shared" si="38"/>
        <v>0</v>
      </c>
      <c r="I230" s="15">
        <f t="shared" si="39"/>
        <v>0</v>
      </c>
      <c r="J230" s="15">
        <f t="shared" si="40"/>
        <v>0</v>
      </c>
      <c r="K230" s="15"/>
      <c r="L230" s="15">
        <f t="shared" si="41"/>
        <v>0</v>
      </c>
      <c r="M230" s="3"/>
      <c r="N230" s="3"/>
    </row>
    <row r="231" spans="1:14" x14ac:dyDescent="0.25">
      <c r="A231" s="6" t="s">
        <v>15</v>
      </c>
      <c r="B231" s="27" t="s">
        <v>276</v>
      </c>
      <c r="C231" s="6" t="s">
        <v>64</v>
      </c>
      <c r="D231" s="15">
        <v>1</v>
      </c>
      <c r="E231" s="15"/>
      <c r="F231" s="15">
        <f t="shared" si="37"/>
        <v>0</v>
      </c>
      <c r="G231" s="15"/>
      <c r="H231" s="15">
        <f t="shared" si="38"/>
        <v>0</v>
      </c>
      <c r="I231" s="15">
        <f t="shared" si="39"/>
        <v>0</v>
      </c>
      <c r="J231" s="15">
        <f t="shared" si="40"/>
        <v>0</v>
      </c>
      <c r="K231" s="15"/>
      <c r="L231" s="15">
        <f t="shared" si="41"/>
        <v>0</v>
      </c>
      <c r="M231" s="3"/>
      <c r="N231" s="3"/>
    </row>
    <row r="232" spans="1:14" x14ac:dyDescent="0.25">
      <c r="A232" s="6" t="s">
        <v>15</v>
      </c>
      <c r="B232" s="27" t="s">
        <v>65</v>
      </c>
      <c r="C232" s="6" t="s">
        <v>66</v>
      </c>
      <c r="D232" s="15">
        <v>12</v>
      </c>
      <c r="E232" s="15"/>
      <c r="F232" s="15">
        <f t="shared" si="37"/>
        <v>0</v>
      </c>
      <c r="G232" s="15"/>
      <c r="H232" s="15">
        <f t="shared" si="38"/>
        <v>0</v>
      </c>
      <c r="I232" s="15">
        <f t="shared" si="39"/>
        <v>0</v>
      </c>
      <c r="J232" s="15">
        <f t="shared" si="40"/>
        <v>0</v>
      </c>
      <c r="K232" s="15"/>
      <c r="L232" s="15">
        <f t="shared" si="41"/>
        <v>0</v>
      </c>
      <c r="M232" s="3"/>
      <c r="N232" s="3"/>
    </row>
    <row r="233" spans="1:14" x14ac:dyDescent="0.25">
      <c r="A233" s="13" t="s">
        <v>15</v>
      </c>
      <c r="B233" s="26" t="s">
        <v>140</v>
      </c>
      <c r="C233" s="13" t="s">
        <v>15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3"/>
      <c r="N233" s="3"/>
    </row>
    <row r="234" spans="1:14" x14ac:dyDescent="0.25">
      <c r="A234" s="6" t="s">
        <v>15</v>
      </c>
      <c r="B234" s="27" t="s">
        <v>141</v>
      </c>
      <c r="C234" s="6" t="s">
        <v>142</v>
      </c>
      <c r="D234" s="15">
        <v>30</v>
      </c>
      <c r="E234" s="15"/>
      <c r="F234" s="15">
        <f>D234*E234</f>
        <v>0</v>
      </c>
      <c r="G234" s="15"/>
      <c r="H234" s="15">
        <f>D234*G234</f>
        <v>0</v>
      </c>
      <c r="I234" s="15">
        <f>E234+G234</f>
        <v>0</v>
      </c>
      <c r="J234" s="15">
        <f>F234+H234</f>
        <v>0</v>
      </c>
      <c r="K234" s="15"/>
      <c r="L234" s="15">
        <f>D234*K234</f>
        <v>0</v>
      </c>
      <c r="M234" s="3"/>
      <c r="N234" s="3"/>
    </row>
    <row r="235" spans="1:14" ht="39" x14ac:dyDescent="0.25">
      <c r="A235" s="13" t="s">
        <v>15</v>
      </c>
      <c r="B235" s="26" t="s">
        <v>143</v>
      </c>
      <c r="C235" s="13" t="s">
        <v>15</v>
      </c>
      <c r="D235" s="14"/>
      <c r="E235" s="14"/>
      <c r="F235" s="14"/>
      <c r="G235" s="14"/>
      <c r="H235" s="14"/>
      <c r="I235" s="14"/>
      <c r="J235" s="14"/>
      <c r="K235" s="14"/>
      <c r="L235" s="14"/>
      <c r="M235" s="3"/>
      <c r="N235" s="3"/>
    </row>
    <row r="236" spans="1:14" x14ac:dyDescent="0.25">
      <c r="A236" s="6" t="s">
        <v>15</v>
      </c>
      <c r="B236" s="27" t="s">
        <v>144</v>
      </c>
      <c r="C236" s="6" t="s">
        <v>142</v>
      </c>
      <c r="D236" s="15">
        <v>80</v>
      </c>
      <c r="E236" s="15"/>
      <c r="F236" s="15">
        <f>D236*E236</f>
        <v>0</v>
      </c>
      <c r="G236" s="15"/>
      <c r="H236" s="15">
        <f>D236*G236</f>
        <v>0</v>
      </c>
      <c r="I236" s="15">
        <f>E236+G236</f>
        <v>0</v>
      </c>
      <c r="J236" s="15">
        <f>F236+H236</f>
        <v>0</v>
      </c>
      <c r="K236" s="15"/>
      <c r="L236" s="15">
        <f>D236*K236</f>
        <v>0</v>
      </c>
      <c r="M236" s="3"/>
      <c r="N236" s="3"/>
    </row>
    <row r="237" spans="1:14" x14ac:dyDescent="0.25">
      <c r="A237" s="11" t="s">
        <v>15</v>
      </c>
      <c r="B237" s="25" t="s">
        <v>285</v>
      </c>
      <c r="C237" s="11" t="s">
        <v>15</v>
      </c>
      <c r="D237" s="12"/>
      <c r="E237" s="12"/>
      <c r="F237" s="12">
        <f>SUM(F217:F236)</f>
        <v>0</v>
      </c>
      <c r="G237" s="12"/>
      <c r="H237" s="12">
        <f>SUM(H217:H236)</f>
        <v>0</v>
      </c>
      <c r="I237" s="12"/>
      <c r="J237" s="12">
        <f>SUM(J217:J236)</f>
        <v>0</v>
      </c>
      <c r="K237" s="12"/>
      <c r="L237" s="12">
        <f>SUM(L217:L236)</f>
        <v>0</v>
      </c>
      <c r="M237" s="3"/>
      <c r="N237" s="3"/>
    </row>
    <row r="238" spans="1:14" x14ac:dyDescent="0.25">
      <c r="A238" s="6" t="s">
        <v>15</v>
      </c>
      <c r="B238" s="27" t="s">
        <v>15</v>
      </c>
      <c r="C238" s="6" t="s">
        <v>15</v>
      </c>
      <c r="D238" s="15"/>
      <c r="E238" s="15"/>
      <c r="F238" s="15"/>
      <c r="G238" s="15"/>
      <c r="H238" s="15"/>
      <c r="I238" s="15">
        <f>E238+G238</f>
        <v>0</v>
      </c>
      <c r="J238" s="15">
        <f>F238+H238</f>
        <v>0</v>
      </c>
      <c r="K238" s="15"/>
      <c r="L238" s="15"/>
      <c r="M238" s="3"/>
      <c r="N238" s="3"/>
    </row>
    <row r="239" spans="1:14" x14ac:dyDescent="0.25">
      <c r="A239" s="11" t="s">
        <v>15</v>
      </c>
      <c r="B239" s="25" t="s">
        <v>286</v>
      </c>
      <c r="C239" s="11" t="s">
        <v>15</v>
      </c>
      <c r="D239" s="12"/>
      <c r="E239" s="12"/>
      <c r="F239" s="12"/>
      <c r="G239" s="12"/>
      <c r="H239" s="12"/>
      <c r="I239" s="12"/>
      <c r="J239" s="12"/>
      <c r="K239" s="12"/>
      <c r="L239" s="12"/>
      <c r="M239" s="3"/>
      <c r="N239" s="3"/>
    </row>
    <row r="240" spans="1:14" ht="26.25" x14ac:dyDescent="0.25">
      <c r="A240" s="13" t="s">
        <v>15</v>
      </c>
      <c r="B240" s="26" t="s">
        <v>258</v>
      </c>
      <c r="C240" s="13" t="s">
        <v>15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3"/>
      <c r="N240" s="3"/>
    </row>
    <row r="241" spans="1:14" ht="26.25" x14ac:dyDescent="0.25">
      <c r="A241" s="13" t="s">
        <v>15</v>
      </c>
      <c r="B241" s="26" t="s">
        <v>259</v>
      </c>
      <c r="C241" s="13" t="s">
        <v>15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3"/>
      <c r="N241" s="3"/>
    </row>
    <row r="242" spans="1:14" x14ac:dyDescent="0.25">
      <c r="A242" s="6" t="s">
        <v>287</v>
      </c>
      <c r="B242" s="27" t="s">
        <v>288</v>
      </c>
      <c r="C242" s="6" t="s">
        <v>64</v>
      </c>
      <c r="D242" s="15">
        <v>1</v>
      </c>
      <c r="E242" s="15"/>
      <c r="F242" s="15">
        <f>D242*E242</f>
        <v>0</v>
      </c>
      <c r="G242" s="15"/>
      <c r="H242" s="15">
        <f>D242*G242</f>
        <v>0</v>
      </c>
      <c r="I242" s="15">
        <f>E242+G242</f>
        <v>0</v>
      </c>
      <c r="J242" s="15">
        <f>F242+H242</f>
        <v>0</v>
      </c>
      <c r="K242" s="15"/>
      <c r="L242" s="15">
        <f>D242*K242</f>
        <v>0</v>
      </c>
      <c r="M242" s="3"/>
      <c r="N242" s="3"/>
    </row>
    <row r="243" spans="1:14" x14ac:dyDescent="0.25">
      <c r="A243" s="13" t="s">
        <v>15</v>
      </c>
      <c r="B243" s="26" t="s">
        <v>289</v>
      </c>
      <c r="C243" s="13" t="s">
        <v>15</v>
      </c>
      <c r="D243" s="14"/>
      <c r="E243" s="14"/>
      <c r="F243" s="14"/>
      <c r="G243" s="14"/>
      <c r="H243" s="14"/>
      <c r="I243" s="14"/>
      <c r="J243" s="14"/>
      <c r="K243" s="14"/>
      <c r="L243" s="14"/>
      <c r="M243" s="3"/>
      <c r="N243" s="3"/>
    </row>
    <row r="244" spans="1:14" x14ac:dyDescent="0.25">
      <c r="A244" s="6" t="s">
        <v>290</v>
      </c>
      <c r="B244" s="27" t="s">
        <v>291</v>
      </c>
      <c r="C244" s="6" t="s">
        <v>64</v>
      </c>
      <c r="D244" s="15">
        <v>3</v>
      </c>
      <c r="E244" s="15"/>
      <c r="F244" s="15">
        <f t="shared" ref="F244:F253" si="42">D244*E244</f>
        <v>0</v>
      </c>
      <c r="G244" s="15"/>
      <c r="H244" s="15">
        <f t="shared" ref="H244:H253" si="43">D244*G244</f>
        <v>0</v>
      </c>
      <c r="I244" s="15">
        <f t="shared" ref="I244:I253" si="44">E244+G244</f>
        <v>0</v>
      </c>
      <c r="J244" s="15">
        <f t="shared" ref="J244:J253" si="45">F244+H244</f>
        <v>0</v>
      </c>
      <c r="K244" s="15"/>
      <c r="L244" s="15">
        <f t="shared" ref="L244:L253" si="46">D244*K244</f>
        <v>0</v>
      </c>
      <c r="M244" s="3"/>
      <c r="N244" s="3"/>
    </row>
    <row r="245" spans="1:14" x14ac:dyDescent="0.25">
      <c r="A245" s="6" t="s">
        <v>15</v>
      </c>
      <c r="B245" s="27" t="s">
        <v>267</v>
      </c>
      <c r="C245" s="6" t="s">
        <v>64</v>
      </c>
      <c r="D245" s="15">
        <v>9</v>
      </c>
      <c r="E245" s="15"/>
      <c r="F245" s="15">
        <f t="shared" si="42"/>
        <v>0</v>
      </c>
      <c r="G245" s="15"/>
      <c r="H245" s="15">
        <f t="shared" si="43"/>
        <v>0</v>
      </c>
      <c r="I245" s="15">
        <f t="shared" si="44"/>
        <v>0</v>
      </c>
      <c r="J245" s="15">
        <f t="shared" si="45"/>
        <v>0</v>
      </c>
      <c r="K245" s="15"/>
      <c r="L245" s="15">
        <f t="shared" si="46"/>
        <v>0</v>
      </c>
      <c r="M245" s="3"/>
      <c r="N245" s="3"/>
    </row>
    <row r="246" spans="1:14" x14ac:dyDescent="0.25">
      <c r="A246" s="6" t="s">
        <v>15</v>
      </c>
      <c r="B246" s="27" t="s">
        <v>270</v>
      </c>
      <c r="C246" s="6" t="s">
        <v>64</v>
      </c>
      <c r="D246" s="15">
        <v>2</v>
      </c>
      <c r="E246" s="15"/>
      <c r="F246" s="15">
        <f t="shared" si="42"/>
        <v>0</v>
      </c>
      <c r="G246" s="15"/>
      <c r="H246" s="15">
        <f t="shared" si="43"/>
        <v>0</v>
      </c>
      <c r="I246" s="15">
        <f t="shared" si="44"/>
        <v>0</v>
      </c>
      <c r="J246" s="15">
        <f t="shared" si="45"/>
        <v>0</v>
      </c>
      <c r="K246" s="15"/>
      <c r="L246" s="15">
        <f t="shared" si="46"/>
        <v>0</v>
      </c>
      <c r="M246" s="3"/>
      <c r="N246" s="3"/>
    </row>
    <row r="247" spans="1:14" x14ac:dyDescent="0.25">
      <c r="A247" s="6" t="s">
        <v>15</v>
      </c>
      <c r="B247" s="27" t="s">
        <v>271</v>
      </c>
      <c r="C247" s="6" t="s">
        <v>64</v>
      </c>
      <c r="D247" s="15">
        <v>3</v>
      </c>
      <c r="E247" s="15"/>
      <c r="F247" s="15">
        <f t="shared" si="42"/>
        <v>0</v>
      </c>
      <c r="G247" s="15"/>
      <c r="H247" s="15">
        <f t="shared" si="43"/>
        <v>0</v>
      </c>
      <c r="I247" s="15">
        <f t="shared" si="44"/>
        <v>0</v>
      </c>
      <c r="J247" s="15">
        <f t="shared" si="45"/>
        <v>0</v>
      </c>
      <c r="K247" s="15"/>
      <c r="L247" s="15">
        <f t="shared" si="46"/>
        <v>0</v>
      </c>
      <c r="M247" s="3"/>
      <c r="N247" s="3"/>
    </row>
    <row r="248" spans="1:14" x14ac:dyDescent="0.25">
      <c r="A248" s="6" t="s">
        <v>15</v>
      </c>
      <c r="B248" s="27" t="s">
        <v>272</v>
      </c>
      <c r="C248" s="6" t="s">
        <v>64</v>
      </c>
      <c r="D248" s="15">
        <v>3</v>
      </c>
      <c r="E248" s="15"/>
      <c r="F248" s="15">
        <f t="shared" si="42"/>
        <v>0</v>
      </c>
      <c r="G248" s="15"/>
      <c r="H248" s="15">
        <f t="shared" si="43"/>
        <v>0</v>
      </c>
      <c r="I248" s="15">
        <f t="shared" si="44"/>
        <v>0</v>
      </c>
      <c r="J248" s="15">
        <f t="shared" si="45"/>
        <v>0</v>
      </c>
      <c r="K248" s="15"/>
      <c r="L248" s="15">
        <f t="shared" si="46"/>
        <v>0</v>
      </c>
      <c r="M248" s="3"/>
      <c r="N248" s="3"/>
    </row>
    <row r="249" spans="1:14" x14ac:dyDescent="0.25">
      <c r="A249" s="6" t="s">
        <v>15</v>
      </c>
      <c r="B249" s="27" t="s">
        <v>274</v>
      </c>
      <c r="C249" s="6" t="s">
        <v>76</v>
      </c>
      <c r="D249" s="15">
        <v>105</v>
      </c>
      <c r="E249" s="15"/>
      <c r="F249" s="15">
        <f t="shared" si="42"/>
        <v>0</v>
      </c>
      <c r="G249" s="15"/>
      <c r="H249" s="15">
        <f t="shared" si="43"/>
        <v>0</v>
      </c>
      <c r="I249" s="15">
        <f t="shared" si="44"/>
        <v>0</v>
      </c>
      <c r="J249" s="15">
        <f t="shared" si="45"/>
        <v>0</v>
      </c>
      <c r="K249" s="15"/>
      <c r="L249" s="15">
        <f t="shared" si="46"/>
        <v>0</v>
      </c>
      <c r="M249" s="3"/>
      <c r="N249" s="3"/>
    </row>
    <row r="250" spans="1:14" x14ac:dyDescent="0.25">
      <c r="A250" s="6" t="s">
        <v>15</v>
      </c>
      <c r="B250" s="27" t="s">
        <v>275</v>
      </c>
      <c r="C250" s="6" t="s">
        <v>142</v>
      </c>
      <c r="D250" s="15">
        <v>23</v>
      </c>
      <c r="E250" s="15"/>
      <c r="F250" s="15">
        <f t="shared" si="42"/>
        <v>0</v>
      </c>
      <c r="G250" s="15"/>
      <c r="H250" s="15">
        <f t="shared" si="43"/>
        <v>0</v>
      </c>
      <c r="I250" s="15">
        <f t="shared" si="44"/>
        <v>0</v>
      </c>
      <c r="J250" s="15">
        <f t="shared" si="45"/>
        <v>0</v>
      </c>
      <c r="K250" s="15"/>
      <c r="L250" s="15">
        <f t="shared" si="46"/>
        <v>0</v>
      </c>
      <c r="M250" s="3"/>
      <c r="N250" s="3"/>
    </row>
    <row r="251" spans="1:14" x14ac:dyDescent="0.25">
      <c r="A251" s="6" t="s">
        <v>15</v>
      </c>
      <c r="B251" s="27" t="s">
        <v>77</v>
      </c>
      <c r="C251" s="6" t="s">
        <v>64</v>
      </c>
      <c r="D251" s="15">
        <v>1</v>
      </c>
      <c r="E251" s="15"/>
      <c r="F251" s="15">
        <f t="shared" si="42"/>
        <v>0</v>
      </c>
      <c r="G251" s="15"/>
      <c r="H251" s="15">
        <f t="shared" si="43"/>
        <v>0</v>
      </c>
      <c r="I251" s="15">
        <f t="shared" si="44"/>
        <v>0</v>
      </c>
      <c r="J251" s="15">
        <f t="shared" si="45"/>
        <v>0</v>
      </c>
      <c r="K251" s="15"/>
      <c r="L251" s="15">
        <f t="shared" si="46"/>
        <v>0</v>
      </c>
      <c r="M251" s="3"/>
      <c r="N251" s="3"/>
    </row>
    <row r="252" spans="1:14" x14ac:dyDescent="0.25">
      <c r="A252" s="6" t="s">
        <v>15</v>
      </c>
      <c r="B252" s="27" t="s">
        <v>276</v>
      </c>
      <c r="C252" s="6" t="s">
        <v>64</v>
      </c>
      <c r="D252" s="15">
        <v>1</v>
      </c>
      <c r="E252" s="15"/>
      <c r="F252" s="15">
        <f t="shared" si="42"/>
        <v>0</v>
      </c>
      <c r="G252" s="15"/>
      <c r="H252" s="15">
        <f t="shared" si="43"/>
        <v>0</v>
      </c>
      <c r="I252" s="15">
        <f t="shared" si="44"/>
        <v>0</v>
      </c>
      <c r="J252" s="15">
        <f t="shared" si="45"/>
        <v>0</v>
      </c>
      <c r="K252" s="15"/>
      <c r="L252" s="15">
        <f t="shared" si="46"/>
        <v>0</v>
      </c>
      <c r="M252" s="3"/>
      <c r="N252" s="3"/>
    </row>
    <row r="253" spans="1:14" x14ac:dyDescent="0.25">
      <c r="A253" s="6" t="s">
        <v>15</v>
      </c>
      <c r="B253" s="27" t="s">
        <v>65</v>
      </c>
      <c r="C253" s="6" t="s">
        <v>66</v>
      </c>
      <c r="D253" s="15">
        <v>12</v>
      </c>
      <c r="E253" s="15"/>
      <c r="F253" s="15">
        <f t="shared" si="42"/>
        <v>0</v>
      </c>
      <c r="G253" s="15"/>
      <c r="H253" s="15">
        <f t="shared" si="43"/>
        <v>0</v>
      </c>
      <c r="I253" s="15">
        <f t="shared" si="44"/>
        <v>0</v>
      </c>
      <c r="J253" s="15">
        <f t="shared" si="45"/>
        <v>0</v>
      </c>
      <c r="K253" s="15"/>
      <c r="L253" s="15">
        <f t="shared" si="46"/>
        <v>0</v>
      </c>
      <c r="M253" s="3"/>
      <c r="N253" s="3"/>
    </row>
    <row r="254" spans="1:14" x14ac:dyDescent="0.25">
      <c r="A254" s="13" t="s">
        <v>15</v>
      </c>
      <c r="B254" s="26" t="s">
        <v>292</v>
      </c>
      <c r="C254" s="13" t="s">
        <v>15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3"/>
      <c r="N254" s="3"/>
    </row>
    <row r="255" spans="1:14" x14ac:dyDescent="0.25">
      <c r="A255" s="6" t="s">
        <v>293</v>
      </c>
      <c r="B255" s="27" t="s">
        <v>294</v>
      </c>
      <c r="C255" s="6" t="s">
        <v>64</v>
      </c>
      <c r="D255" s="15">
        <v>3</v>
      </c>
      <c r="E255" s="15"/>
      <c r="F255" s="15">
        <f>D255*E255</f>
        <v>0</v>
      </c>
      <c r="G255" s="15"/>
      <c r="H255" s="15">
        <f>D255*G255</f>
        <v>0</v>
      </c>
      <c r="I255" s="15">
        <f>E255+G255</f>
        <v>0</v>
      </c>
      <c r="J255" s="15">
        <f>F255+H255</f>
        <v>0</v>
      </c>
      <c r="K255" s="15"/>
      <c r="L255" s="15">
        <f>D255*K255</f>
        <v>0</v>
      </c>
      <c r="M255" s="3"/>
      <c r="N255" s="3"/>
    </row>
    <row r="256" spans="1:14" x14ac:dyDescent="0.25">
      <c r="A256" s="13" t="s">
        <v>15</v>
      </c>
      <c r="B256" s="26" t="s">
        <v>295</v>
      </c>
      <c r="C256" s="13" t="s">
        <v>15</v>
      </c>
      <c r="D256" s="14"/>
      <c r="E256" s="14"/>
      <c r="F256" s="14"/>
      <c r="G256" s="14"/>
      <c r="H256" s="14"/>
      <c r="I256" s="14"/>
      <c r="J256" s="14"/>
      <c r="K256" s="14"/>
      <c r="L256" s="14"/>
      <c r="M256" s="3"/>
      <c r="N256" s="3"/>
    </row>
    <row r="257" spans="1:14" x14ac:dyDescent="0.25">
      <c r="A257" s="6" t="s">
        <v>296</v>
      </c>
      <c r="B257" s="27" t="s">
        <v>297</v>
      </c>
      <c r="C257" s="6" t="s">
        <v>64</v>
      </c>
      <c r="D257" s="15">
        <v>3</v>
      </c>
      <c r="E257" s="15"/>
      <c r="F257" s="15">
        <f>D257*E257</f>
        <v>0</v>
      </c>
      <c r="G257" s="15"/>
      <c r="H257" s="15">
        <f>D257*G257</f>
        <v>0</v>
      </c>
      <c r="I257" s="15">
        <f>E257+G257</f>
        <v>0</v>
      </c>
      <c r="J257" s="15">
        <f>F257+H257</f>
        <v>0</v>
      </c>
      <c r="K257" s="15"/>
      <c r="L257" s="15">
        <f>D257*K257</f>
        <v>0</v>
      </c>
      <c r="M257" s="3"/>
      <c r="N257" s="3"/>
    </row>
    <row r="258" spans="1:14" ht="26.25" x14ac:dyDescent="0.25">
      <c r="A258" s="13" t="s">
        <v>15</v>
      </c>
      <c r="B258" s="26" t="s">
        <v>128</v>
      </c>
      <c r="C258" s="13" t="s">
        <v>15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3"/>
      <c r="N258" s="3"/>
    </row>
    <row r="259" spans="1:14" x14ac:dyDescent="0.25">
      <c r="A259" s="6" t="s">
        <v>15</v>
      </c>
      <c r="B259" s="27" t="s">
        <v>249</v>
      </c>
      <c r="C259" s="6" t="s">
        <v>76</v>
      </c>
      <c r="D259" s="15">
        <v>4.5</v>
      </c>
      <c r="E259" s="15"/>
      <c r="F259" s="15">
        <f>D259*E259</f>
        <v>0</v>
      </c>
      <c r="G259" s="15"/>
      <c r="H259" s="15">
        <f>D259*G259</f>
        <v>0</v>
      </c>
      <c r="I259" s="15">
        <f>E259+G259</f>
        <v>0</v>
      </c>
      <c r="J259" s="15">
        <f>F259+H259</f>
        <v>0</v>
      </c>
      <c r="K259" s="15"/>
      <c r="L259" s="15">
        <f>D259*K259</f>
        <v>0</v>
      </c>
      <c r="M259" s="3"/>
      <c r="N259" s="3"/>
    </row>
    <row r="260" spans="1:14" x14ac:dyDescent="0.25">
      <c r="A260" s="13" t="s">
        <v>15</v>
      </c>
      <c r="B260" s="26" t="s">
        <v>140</v>
      </c>
      <c r="C260" s="13" t="s">
        <v>15</v>
      </c>
      <c r="D260" s="14"/>
      <c r="E260" s="14"/>
      <c r="F260" s="14"/>
      <c r="G260" s="14"/>
      <c r="H260" s="14"/>
      <c r="I260" s="14"/>
      <c r="J260" s="14"/>
      <c r="K260" s="14"/>
      <c r="L260" s="14"/>
      <c r="M260" s="3"/>
      <c r="N260" s="3"/>
    </row>
    <row r="261" spans="1:14" x14ac:dyDescent="0.25">
      <c r="A261" s="6" t="s">
        <v>15</v>
      </c>
      <c r="B261" s="27" t="s">
        <v>141</v>
      </c>
      <c r="C261" s="6" t="s">
        <v>142</v>
      </c>
      <c r="D261" s="15">
        <v>30</v>
      </c>
      <c r="E261" s="15"/>
      <c r="F261" s="15">
        <f>D261*E261</f>
        <v>0</v>
      </c>
      <c r="G261" s="15"/>
      <c r="H261" s="15">
        <f>D261*G261</f>
        <v>0</v>
      </c>
      <c r="I261" s="15">
        <f>E261+G261</f>
        <v>0</v>
      </c>
      <c r="J261" s="15">
        <f>F261+H261</f>
        <v>0</v>
      </c>
      <c r="K261" s="15"/>
      <c r="L261" s="15">
        <f>D261*K261</f>
        <v>0</v>
      </c>
      <c r="M261" s="3"/>
      <c r="N261" s="3"/>
    </row>
    <row r="262" spans="1:14" ht="39" x14ac:dyDescent="0.25">
      <c r="A262" s="13" t="s">
        <v>15</v>
      </c>
      <c r="B262" s="26" t="s">
        <v>143</v>
      </c>
      <c r="C262" s="13" t="s">
        <v>15</v>
      </c>
      <c r="D262" s="14"/>
      <c r="E262" s="14"/>
      <c r="F262" s="14"/>
      <c r="G262" s="14"/>
      <c r="H262" s="14"/>
      <c r="I262" s="14"/>
      <c r="J262" s="14"/>
      <c r="K262" s="14"/>
      <c r="L262" s="14"/>
      <c r="M262" s="3"/>
      <c r="N262" s="3"/>
    </row>
    <row r="263" spans="1:14" x14ac:dyDescent="0.25">
      <c r="A263" s="6" t="s">
        <v>15</v>
      </c>
      <c r="B263" s="27" t="s">
        <v>144</v>
      </c>
      <c r="C263" s="6" t="s">
        <v>142</v>
      </c>
      <c r="D263" s="15">
        <v>80</v>
      </c>
      <c r="E263" s="15"/>
      <c r="F263" s="15">
        <f>D263*E263</f>
        <v>0</v>
      </c>
      <c r="G263" s="15"/>
      <c r="H263" s="15">
        <f>D263*G263</f>
        <v>0</v>
      </c>
      <c r="I263" s="15">
        <f>E263+G263</f>
        <v>0</v>
      </c>
      <c r="J263" s="15">
        <f>F263+H263</f>
        <v>0</v>
      </c>
      <c r="K263" s="15"/>
      <c r="L263" s="15">
        <f>D263*K263</f>
        <v>0</v>
      </c>
      <c r="M263" s="3"/>
      <c r="N263" s="3"/>
    </row>
    <row r="264" spans="1:14" x14ac:dyDescent="0.25">
      <c r="A264" s="11" t="s">
        <v>15</v>
      </c>
      <c r="B264" s="25" t="s">
        <v>298</v>
      </c>
      <c r="C264" s="11" t="s">
        <v>15</v>
      </c>
      <c r="D264" s="12"/>
      <c r="E264" s="12"/>
      <c r="F264" s="12">
        <f>SUM(F240:F263)</f>
        <v>0</v>
      </c>
      <c r="G264" s="12"/>
      <c r="H264" s="12">
        <f>SUM(H240:H263)</f>
        <v>0</v>
      </c>
      <c r="I264" s="12"/>
      <c r="J264" s="12">
        <f>SUM(J240:J263)</f>
        <v>0</v>
      </c>
      <c r="K264" s="12"/>
      <c r="L264" s="12">
        <f>SUM(L240:L263)</f>
        <v>0</v>
      </c>
      <c r="M264" s="3"/>
      <c r="N264" s="3"/>
    </row>
    <row r="265" spans="1:14" x14ac:dyDescent="0.25">
      <c r="A265" s="6" t="s">
        <v>15</v>
      </c>
      <c r="B265" s="27" t="s">
        <v>15</v>
      </c>
      <c r="C265" s="6" t="s">
        <v>15</v>
      </c>
      <c r="D265" s="15"/>
      <c r="E265" s="15"/>
      <c r="F265" s="15"/>
      <c r="G265" s="15"/>
      <c r="H265" s="15"/>
      <c r="I265" s="15">
        <f>E265+G265</f>
        <v>0</v>
      </c>
      <c r="J265" s="15">
        <f>F265+H265</f>
        <v>0</v>
      </c>
      <c r="K265" s="15"/>
      <c r="L265" s="15"/>
      <c r="M265" s="3"/>
      <c r="N265" s="3"/>
    </row>
    <row r="266" spans="1:14" x14ac:dyDescent="0.25">
      <c r="A266" s="11" t="s">
        <v>15</v>
      </c>
      <c r="B266" s="25" t="s">
        <v>299</v>
      </c>
      <c r="C266" s="11" t="s">
        <v>15</v>
      </c>
      <c r="D266" s="12"/>
      <c r="E266" s="12"/>
      <c r="F266" s="12"/>
      <c r="G266" s="12"/>
      <c r="H266" s="12"/>
      <c r="I266" s="12"/>
      <c r="J266" s="12"/>
      <c r="K266" s="12"/>
      <c r="L266" s="12"/>
      <c r="M266" s="3"/>
      <c r="N266" s="3"/>
    </row>
    <row r="267" spans="1:14" ht="26.25" x14ac:dyDescent="0.25">
      <c r="A267" s="13" t="s">
        <v>15</v>
      </c>
      <c r="B267" s="26" t="s">
        <v>300</v>
      </c>
      <c r="C267" s="13" t="s">
        <v>15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3"/>
      <c r="N267" s="3"/>
    </row>
    <row r="268" spans="1:14" x14ac:dyDescent="0.25">
      <c r="A268" s="6" t="s">
        <v>301</v>
      </c>
      <c r="B268" s="27" t="s">
        <v>302</v>
      </c>
      <c r="C268" s="6" t="s">
        <v>64</v>
      </c>
      <c r="D268" s="15">
        <v>1</v>
      </c>
      <c r="E268" s="15"/>
      <c r="F268" s="15">
        <f>D268*E268</f>
        <v>0</v>
      </c>
      <c r="G268" s="15"/>
      <c r="H268" s="15">
        <f>D268*G268</f>
        <v>0</v>
      </c>
      <c r="I268" s="15">
        <f>E268+G268</f>
        <v>0</v>
      </c>
      <c r="J268" s="15">
        <f>F268+H268</f>
        <v>0</v>
      </c>
      <c r="K268" s="15"/>
      <c r="L268" s="15">
        <f>D268*K268</f>
        <v>0</v>
      </c>
      <c r="M268" s="3"/>
      <c r="N268" s="3"/>
    </row>
    <row r="269" spans="1:14" x14ac:dyDescent="0.25">
      <c r="A269" s="13" t="s">
        <v>15</v>
      </c>
      <c r="B269" s="26" t="s">
        <v>303</v>
      </c>
      <c r="C269" s="13" t="s">
        <v>15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3"/>
      <c r="N269" s="3"/>
    </row>
    <row r="270" spans="1:14" ht="24.75" x14ac:dyDescent="0.25">
      <c r="A270" s="6" t="s">
        <v>304</v>
      </c>
      <c r="B270" s="27" t="s">
        <v>305</v>
      </c>
      <c r="C270" s="6" t="s">
        <v>64</v>
      </c>
      <c r="D270" s="15">
        <v>1</v>
      </c>
      <c r="E270" s="15"/>
      <c r="F270" s="15">
        <f t="shared" ref="F270:F275" si="47">D270*E270</f>
        <v>0</v>
      </c>
      <c r="G270" s="15"/>
      <c r="H270" s="15">
        <f t="shared" ref="H270:H275" si="48">D270*G270</f>
        <v>0</v>
      </c>
      <c r="I270" s="15">
        <f t="shared" ref="I270:J275" si="49">E270+G270</f>
        <v>0</v>
      </c>
      <c r="J270" s="15">
        <f t="shared" si="49"/>
        <v>0</v>
      </c>
      <c r="K270" s="15"/>
      <c r="L270" s="15">
        <f t="shared" ref="L270:L275" si="50">D270*K270</f>
        <v>0</v>
      </c>
      <c r="M270" s="3"/>
      <c r="N270" s="3"/>
    </row>
    <row r="271" spans="1:14" x14ac:dyDescent="0.25">
      <c r="A271" s="6" t="s">
        <v>15</v>
      </c>
      <c r="B271" s="27" t="s">
        <v>274</v>
      </c>
      <c r="C271" s="6" t="s">
        <v>76</v>
      </c>
      <c r="D271" s="15">
        <v>90</v>
      </c>
      <c r="E271" s="15"/>
      <c r="F271" s="15">
        <f t="shared" si="47"/>
        <v>0</v>
      </c>
      <c r="G271" s="15"/>
      <c r="H271" s="15">
        <f t="shared" si="48"/>
        <v>0</v>
      </c>
      <c r="I271" s="15">
        <f t="shared" si="49"/>
        <v>0</v>
      </c>
      <c r="J271" s="15">
        <f t="shared" si="49"/>
        <v>0</v>
      </c>
      <c r="K271" s="15"/>
      <c r="L271" s="15">
        <f t="shared" si="50"/>
        <v>0</v>
      </c>
      <c r="M271" s="3"/>
      <c r="N271" s="3"/>
    </row>
    <row r="272" spans="1:14" x14ac:dyDescent="0.25">
      <c r="A272" s="6" t="s">
        <v>15</v>
      </c>
      <c r="B272" s="27" t="s">
        <v>275</v>
      </c>
      <c r="C272" s="6" t="s">
        <v>142</v>
      </c>
      <c r="D272" s="15">
        <v>20</v>
      </c>
      <c r="E272" s="15"/>
      <c r="F272" s="15">
        <f t="shared" si="47"/>
        <v>0</v>
      </c>
      <c r="G272" s="15"/>
      <c r="H272" s="15">
        <f t="shared" si="48"/>
        <v>0</v>
      </c>
      <c r="I272" s="15">
        <f t="shared" si="49"/>
        <v>0</v>
      </c>
      <c r="J272" s="15">
        <f t="shared" si="49"/>
        <v>0</v>
      </c>
      <c r="K272" s="15"/>
      <c r="L272" s="15">
        <f t="shared" si="50"/>
        <v>0</v>
      </c>
      <c r="M272" s="3"/>
      <c r="N272" s="3"/>
    </row>
    <row r="273" spans="1:14" x14ac:dyDescent="0.25">
      <c r="A273" s="6" t="s">
        <v>15</v>
      </c>
      <c r="B273" s="27" t="s">
        <v>77</v>
      </c>
      <c r="C273" s="6" t="s">
        <v>64</v>
      </c>
      <c r="D273" s="15">
        <v>1</v>
      </c>
      <c r="E273" s="15"/>
      <c r="F273" s="15">
        <f t="shared" si="47"/>
        <v>0</v>
      </c>
      <c r="G273" s="15"/>
      <c r="H273" s="15">
        <f t="shared" si="48"/>
        <v>0</v>
      </c>
      <c r="I273" s="15">
        <f t="shared" si="49"/>
        <v>0</v>
      </c>
      <c r="J273" s="15">
        <f t="shared" si="49"/>
        <v>0</v>
      </c>
      <c r="K273" s="15"/>
      <c r="L273" s="15">
        <f t="shared" si="50"/>
        <v>0</v>
      </c>
      <c r="M273" s="3"/>
      <c r="N273" s="3"/>
    </row>
    <row r="274" spans="1:14" x14ac:dyDescent="0.25">
      <c r="A274" s="6" t="s">
        <v>15</v>
      </c>
      <c r="B274" s="27" t="s">
        <v>276</v>
      </c>
      <c r="C274" s="6" t="s">
        <v>64</v>
      </c>
      <c r="D274" s="15">
        <v>1</v>
      </c>
      <c r="E274" s="15"/>
      <c r="F274" s="15">
        <f t="shared" si="47"/>
        <v>0</v>
      </c>
      <c r="G274" s="15"/>
      <c r="H274" s="15">
        <f t="shared" si="48"/>
        <v>0</v>
      </c>
      <c r="I274" s="15">
        <f t="shared" si="49"/>
        <v>0</v>
      </c>
      <c r="J274" s="15">
        <f t="shared" si="49"/>
        <v>0</v>
      </c>
      <c r="K274" s="15"/>
      <c r="L274" s="15">
        <f t="shared" si="50"/>
        <v>0</v>
      </c>
      <c r="M274" s="3"/>
      <c r="N274" s="3"/>
    </row>
    <row r="275" spans="1:14" x14ac:dyDescent="0.25">
      <c r="A275" s="6" t="s">
        <v>15</v>
      </c>
      <c r="B275" s="27" t="s">
        <v>65</v>
      </c>
      <c r="C275" s="6" t="s">
        <v>66</v>
      </c>
      <c r="D275" s="15">
        <v>12</v>
      </c>
      <c r="E275" s="15"/>
      <c r="F275" s="15">
        <f t="shared" si="47"/>
        <v>0</v>
      </c>
      <c r="G275" s="15"/>
      <c r="H275" s="15">
        <f t="shared" si="48"/>
        <v>0</v>
      </c>
      <c r="I275" s="15">
        <f t="shared" si="49"/>
        <v>0</v>
      </c>
      <c r="J275" s="15">
        <f t="shared" si="49"/>
        <v>0</v>
      </c>
      <c r="K275" s="15"/>
      <c r="L275" s="15">
        <f t="shared" si="50"/>
        <v>0</v>
      </c>
      <c r="M275" s="3"/>
      <c r="N275" s="3"/>
    </row>
    <row r="276" spans="1:14" x14ac:dyDescent="0.25">
      <c r="A276" s="13" t="s">
        <v>15</v>
      </c>
      <c r="B276" s="26" t="s">
        <v>140</v>
      </c>
      <c r="C276" s="13" t="s">
        <v>15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3"/>
      <c r="N276" s="3"/>
    </row>
    <row r="277" spans="1:14" x14ac:dyDescent="0.25">
      <c r="A277" s="6" t="s">
        <v>15</v>
      </c>
      <c r="B277" s="27" t="s">
        <v>141</v>
      </c>
      <c r="C277" s="6" t="s">
        <v>142</v>
      </c>
      <c r="D277" s="15">
        <v>20</v>
      </c>
      <c r="E277" s="15"/>
      <c r="F277" s="15">
        <f>D277*E277</f>
        <v>0</v>
      </c>
      <c r="G277" s="15"/>
      <c r="H277" s="15">
        <f>D277*G277</f>
        <v>0</v>
      </c>
      <c r="I277" s="15">
        <f>E277+G277</f>
        <v>0</v>
      </c>
      <c r="J277" s="15">
        <f>F277+H277</f>
        <v>0</v>
      </c>
      <c r="K277" s="15"/>
      <c r="L277" s="15">
        <f>D277*K277</f>
        <v>0</v>
      </c>
      <c r="M277" s="3"/>
      <c r="N277" s="3"/>
    </row>
    <row r="278" spans="1:14" ht="39" x14ac:dyDescent="0.25">
      <c r="A278" s="13" t="s">
        <v>15</v>
      </c>
      <c r="B278" s="26" t="s">
        <v>143</v>
      </c>
      <c r="C278" s="13" t="s">
        <v>15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3"/>
      <c r="N278" s="3"/>
    </row>
    <row r="279" spans="1:14" x14ac:dyDescent="0.25">
      <c r="A279" s="6" t="s">
        <v>15</v>
      </c>
      <c r="B279" s="27" t="s">
        <v>144</v>
      </c>
      <c r="C279" s="6" t="s">
        <v>142</v>
      </c>
      <c r="D279" s="15">
        <v>20</v>
      </c>
      <c r="E279" s="15"/>
      <c r="F279" s="15">
        <f>D279*E279</f>
        <v>0</v>
      </c>
      <c r="G279" s="15"/>
      <c r="H279" s="15">
        <f>D279*G279</f>
        <v>0</v>
      </c>
      <c r="I279" s="15">
        <f>E279+G279</f>
        <v>0</v>
      </c>
      <c r="J279" s="15">
        <f>F279+H279</f>
        <v>0</v>
      </c>
      <c r="K279" s="15"/>
      <c r="L279" s="15">
        <f>D279*K279</f>
        <v>0</v>
      </c>
      <c r="M279" s="3"/>
      <c r="N279" s="3"/>
    </row>
    <row r="280" spans="1:14" x14ac:dyDescent="0.25">
      <c r="A280" s="11" t="s">
        <v>15</v>
      </c>
      <c r="B280" s="25" t="s">
        <v>306</v>
      </c>
      <c r="C280" s="11" t="s">
        <v>15</v>
      </c>
      <c r="D280" s="12"/>
      <c r="E280" s="12"/>
      <c r="F280" s="12">
        <f>SUM(F267:F279)</f>
        <v>0</v>
      </c>
      <c r="G280" s="12"/>
      <c r="H280" s="12">
        <f>SUM(H267:H279)</f>
        <v>0</v>
      </c>
      <c r="I280" s="12"/>
      <c r="J280" s="12">
        <f>SUM(J267:J279)</f>
        <v>0</v>
      </c>
      <c r="K280" s="12"/>
      <c r="L280" s="12">
        <f>SUM(L267:L279)</f>
        <v>0</v>
      </c>
      <c r="M280" s="3"/>
      <c r="N280" s="3"/>
    </row>
    <row r="281" spans="1:14" x14ac:dyDescent="0.25">
      <c r="A281" s="6" t="s">
        <v>15</v>
      </c>
      <c r="B281" s="27" t="s">
        <v>15</v>
      </c>
      <c r="C281" s="6" t="s">
        <v>15</v>
      </c>
      <c r="D281" s="15"/>
      <c r="E281" s="15"/>
      <c r="F281" s="15"/>
      <c r="G281" s="15"/>
      <c r="H281" s="15"/>
      <c r="I281" s="15">
        <f>E281+G281</f>
        <v>0</v>
      </c>
      <c r="J281" s="15">
        <f>F281+H281</f>
        <v>0</v>
      </c>
      <c r="K281" s="15"/>
      <c r="L281" s="15"/>
      <c r="M281" s="3"/>
      <c r="N281" s="3"/>
    </row>
    <row r="282" spans="1:14" x14ac:dyDescent="0.25">
      <c r="A282" s="11" t="s">
        <v>15</v>
      </c>
      <c r="B282" s="25" t="s">
        <v>307</v>
      </c>
      <c r="C282" s="11" t="s">
        <v>15</v>
      </c>
      <c r="D282" s="12"/>
      <c r="E282" s="12"/>
      <c r="F282" s="12"/>
      <c r="G282" s="12"/>
      <c r="H282" s="12"/>
      <c r="I282" s="12"/>
      <c r="J282" s="12"/>
      <c r="K282" s="12"/>
      <c r="L282" s="12"/>
      <c r="M282" s="3"/>
      <c r="N282" s="3"/>
    </row>
    <row r="283" spans="1:14" ht="26.25" x14ac:dyDescent="0.25">
      <c r="A283" s="13" t="s">
        <v>15</v>
      </c>
      <c r="B283" s="26" t="s">
        <v>258</v>
      </c>
      <c r="C283" s="13" t="s">
        <v>15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3"/>
      <c r="N283" s="3"/>
    </row>
    <row r="284" spans="1:14" ht="26.25" x14ac:dyDescent="0.25">
      <c r="A284" s="13" t="s">
        <v>15</v>
      </c>
      <c r="B284" s="26" t="s">
        <v>308</v>
      </c>
      <c r="C284" s="13" t="s">
        <v>15</v>
      </c>
      <c r="D284" s="14"/>
      <c r="E284" s="14"/>
      <c r="F284" s="14"/>
      <c r="G284" s="14"/>
      <c r="H284" s="14"/>
      <c r="I284" s="14"/>
      <c r="J284" s="14"/>
      <c r="K284" s="14"/>
      <c r="L284" s="14"/>
      <c r="M284" s="3"/>
      <c r="N284" s="3"/>
    </row>
    <row r="285" spans="1:14" x14ac:dyDescent="0.25">
      <c r="A285" s="6" t="s">
        <v>309</v>
      </c>
      <c r="B285" s="27" t="s">
        <v>310</v>
      </c>
      <c r="C285" s="6" t="s">
        <v>64</v>
      </c>
      <c r="D285" s="15">
        <v>1</v>
      </c>
      <c r="E285" s="15"/>
      <c r="F285" s="15">
        <f>D285*E285</f>
        <v>0</v>
      </c>
      <c r="G285" s="15"/>
      <c r="H285" s="15">
        <f>D285*G285</f>
        <v>0</v>
      </c>
      <c r="I285" s="15">
        <f>E285+G285</f>
        <v>0</v>
      </c>
      <c r="J285" s="15">
        <f>F285+H285</f>
        <v>0</v>
      </c>
      <c r="K285" s="15"/>
      <c r="L285" s="15">
        <f>D285*K285</f>
        <v>0</v>
      </c>
      <c r="M285" s="3"/>
      <c r="N285" s="3"/>
    </row>
    <row r="286" spans="1:14" x14ac:dyDescent="0.25">
      <c r="A286" s="13" t="s">
        <v>15</v>
      </c>
      <c r="B286" s="26" t="s">
        <v>311</v>
      </c>
      <c r="C286" s="13" t="s">
        <v>15</v>
      </c>
      <c r="D286" s="14"/>
      <c r="E286" s="14"/>
      <c r="F286" s="14"/>
      <c r="G286" s="14"/>
      <c r="H286" s="14"/>
      <c r="I286" s="14"/>
      <c r="J286" s="14"/>
      <c r="K286" s="14"/>
      <c r="L286" s="14"/>
      <c r="M286" s="3"/>
      <c r="N286" s="3"/>
    </row>
    <row r="287" spans="1:14" x14ac:dyDescent="0.25">
      <c r="A287" s="6" t="s">
        <v>312</v>
      </c>
      <c r="B287" s="27" t="s">
        <v>313</v>
      </c>
      <c r="C287" s="6" t="s">
        <v>64</v>
      </c>
      <c r="D287" s="15">
        <v>1</v>
      </c>
      <c r="E287" s="15"/>
      <c r="F287" s="15">
        <f t="shared" ref="F287:F296" si="51">D287*E287</f>
        <v>0</v>
      </c>
      <c r="G287" s="15"/>
      <c r="H287" s="15">
        <f t="shared" ref="H287:H296" si="52">D287*G287</f>
        <v>0</v>
      </c>
      <c r="I287" s="15">
        <f t="shared" ref="I287:I296" si="53">E287+G287</f>
        <v>0</v>
      </c>
      <c r="J287" s="15">
        <f t="shared" ref="J287:J296" si="54">F287+H287</f>
        <v>0</v>
      </c>
      <c r="K287" s="15"/>
      <c r="L287" s="15">
        <f t="shared" ref="L287:L296" si="55">D287*K287</f>
        <v>0</v>
      </c>
      <c r="M287" s="3"/>
      <c r="N287" s="3"/>
    </row>
    <row r="288" spans="1:14" x14ac:dyDescent="0.25">
      <c r="A288" s="6" t="s">
        <v>314</v>
      </c>
      <c r="B288" s="27" t="s">
        <v>315</v>
      </c>
      <c r="C288" s="6" t="s">
        <v>64</v>
      </c>
      <c r="D288" s="15">
        <v>3</v>
      </c>
      <c r="E288" s="15"/>
      <c r="F288" s="15">
        <f t="shared" si="51"/>
        <v>0</v>
      </c>
      <c r="G288" s="15"/>
      <c r="H288" s="15">
        <f t="shared" si="52"/>
        <v>0</v>
      </c>
      <c r="I288" s="15">
        <f t="shared" si="53"/>
        <v>0</v>
      </c>
      <c r="J288" s="15">
        <f t="shared" si="54"/>
        <v>0</v>
      </c>
      <c r="K288" s="15"/>
      <c r="L288" s="15">
        <f t="shared" si="55"/>
        <v>0</v>
      </c>
      <c r="M288" s="3"/>
      <c r="N288" s="3"/>
    </row>
    <row r="289" spans="1:14" x14ac:dyDescent="0.25">
      <c r="A289" s="6" t="s">
        <v>15</v>
      </c>
      <c r="B289" s="27" t="s">
        <v>270</v>
      </c>
      <c r="C289" s="6" t="s">
        <v>64</v>
      </c>
      <c r="D289" s="15">
        <v>3</v>
      </c>
      <c r="E289" s="15"/>
      <c r="F289" s="15">
        <f t="shared" si="51"/>
        <v>0</v>
      </c>
      <c r="G289" s="15"/>
      <c r="H289" s="15">
        <f t="shared" si="52"/>
        <v>0</v>
      </c>
      <c r="I289" s="15">
        <f t="shared" si="53"/>
        <v>0</v>
      </c>
      <c r="J289" s="15">
        <f t="shared" si="54"/>
        <v>0</v>
      </c>
      <c r="K289" s="15"/>
      <c r="L289" s="15">
        <f t="shared" si="55"/>
        <v>0</v>
      </c>
      <c r="M289" s="3"/>
      <c r="N289" s="3"/>
    </row>
    <row r="290" spans="1:14" x14ac:dyDescent="0.25">
      <c r="A290" s="6" t="s">
        <v>15</v>
      </c>
      <c r="B290" s="27" t="s">
        <v>316</v>
      </c>
      <c r="C290" s="6" t="s">
        <v>64</v>
      </c>
      <c r="D290" s="15">
        <v>4</v>
      </c>
      <c r="E290" s="15"/>
      <c r="F290" s="15">
        <f t="shared" si="51"/>
        <v>0</v>
      </c>
      <c r="G290" s="15"/>
      <c r="H290" s="15">
        <f t="shared" si="52"/>
        <v>0</v>
      </c>
      <c r="I290" s="15">
        <f t="shared" si="53"/>
        <v>0</v>
      </c>
      <c r="J290" s="15">
        <f t="shared" si="54"/>
        <v>0</v>
      </c>
      <c r="K290" s="15"/>
      <c r="L290" s="15">
        <f t="shared" si="55"/>
        <v>0</v>
      </c>
      <c r="M290" s="3"/>
      <c r="N290" s="3"/>
    </row>
    <row r="291" spans="1:14" x14ac:dyDescent="0.25">
      <c r="A291" s="6" t="s">
        <v>15</v>
      </c>
      <c r="B291" s="27" t="s">
        <v>272</v>
      </c>
      <c r="C291" s="6" t="s">
        <v>64</v>
      </c>
      <c r="D291" s="15">
        <v>4</v>
      </c>
      <c r="E291" s="15"/>
      <c r="F291" s="15">
        <f t="shared" si="51"/>
        <v>0</v>
      </c>
      <c r="G291" s="15"/>
      <c r="H291" s="15">
        <f t="shared" si="52"/>
        <v>0</v>
      </c>
      <c r="I291" s="15">
        <f t="shared" si="53"/>
        <v>0</v>
      </c>
      <c r="J291" s="15">
        <f t="shared" si="54"/>
        <v>0</v>
      </c>
      <c r="K291" s="15"/>
      <c r="L291" s="15">
        <f t="shared" si="55"/>
        <v>0</v>
      </c>
      <c r="M291" s="3"/>
      <c r="N291" s="3"/>
    </row>
    <row r="292" spans="1:14" x14ac:dyDescent="0.25">
      <c r="A292" s="6" t="s">
        <v>15</v>
      </c>
      <c r="B292" s="27" t="s">
        <v>274</v>
      </c>
      <c r="C292" s="6" t="s">
        <v>76</v>
      </c>
      <c r="D292" s="15">
        <v>40</v>
      </c>
      <c r="E292" s="15"/>
      <c r="F292" s="15">
        <f t="shared" si="51"/>
        <v>0</v>
      </c>
      <c r="G292" s="15"/>
      <c r="H292" s="15">
        <f t="shared" si="52"/>
        <v>0</v>
      </c>
      <c r="I292" s="15">
        <f t="shared" si="53"/>
        <v>0</v>
      </c>
      <c r="J292" s="15">
        <f t="shared" si="54"/>
        <v>0</v>
      </c>
      <c r="K292" s="15"/>
      <c r="L292" s="15">
        <f t="shared" si="55"/>
        <v>0</v>
      </c>
      <c r="M292" s="3"/>
      <c r="N292" s="3"/>
    </row>
    <row r="293" spans="1:14" x14ac:dyDescent="0.25">
      <c r="A293" s="6" t="s">
        <v>15</v>
      </c>
      <c r="B293" s="27" t="s">
        <v>275</v>
      </c>
      <c r="C293" s="6" t="s">
        <v>142</v>
      </c>
      <c r="D293" s="15">
        <v>3</v>
      </c>
      <c r="E293" s="15"/>
      <c r="F293" s="15">
        <f t="shared" si="51"/>
        <v>0</v>
      </c>
      <c r="G293" s="15"/>
      <c r="H293" s="15">
        <f t="shared" si="52"/>
        <v>0</v>
      </c>
      <c r="I293" s="15">
        <f t="shared" si="53"/>
        <v>0</v>
      </c>
      <c r="J293" s="15">
        <f t="shared" si="54"/>
        <v>0</v>
      </c>
      <c r="K293" s="15"/>
      <c r="L293" s="15">
        <f t="shared" si="55"/>
        <v>0</v>
      </c>
      <c r="M293" s="3"/>
      <c r="N293" s="3"/>
    </row>
    <row r="294" spans="1:14" x14ac:dyDescent="0.25">
      <c r="A294" s="6" t="s">
        <v>15</v>
      </c>
      <c r="B294" s="27" t="s">
        <v>77</v>
      </c>
      <c r="C294" s="6" t="s">
        <v>64</v>
      </c>
      <c r="D294" s="15">
        <v>1</v>
      </c>
      <c r="E294" s="15"/>
      <c r="F294" s="15">
        <f t="shared" si="51"/>
        <v>0</v>
      </c>
      <c r="G294" s="15"/>
      <c r="H294" s="15">
        <f t="shared" si="52"/>
        <v>0</v>
      </c>
      <c r="I294" s="15">
        <f t="shared" si="53"/>
        <v>0</v>
      </c>
      <c r="J294" s="15">
        <f t="shared" si="54"/>
        <v>0</v>
      </c>
      <c r="K294" s="15"/>
      <c r="L294" s="15">
        <f t="shared" si="55"/>
        <v>0</v>
      </c>
      <c r="M294" s="3"/>
      <c r="N294" s="3"/>
    </row>
    <row r="295" spans="1:14" x14ac:dyDescent="0.25">
      <c r="A295" s="6" t="s">
        <v>15</v>
      </c>
      <c r="B295" s="27" t="s">
        <v>276</v>
      </c>
      <c r="C295" s="6" t="s">
        <v>64</v>
      </c>
      <c r="D295" s="15">
        <v>1</v>
      </c>
      <c r="E295" s="15"/>
      <c r="F295" s="15">
        <f t="shared" si="51"/>
        <v>0</v>
      </c>
      <c r="G295" s="15"/>
      <c r="H295" s="15">
        <f t="shared" si="52"/>
        <v>0</v>
      </c>
      <c r="I295" s="15">
        <f t="shared" si="53"/>
        <v>0</v>
      </c>
      <c r="J295" s="15">
        <f t="shared" si="54"/>
        <v>0</v>
      </c>
      <c r="K295" s="15"/>
      <c r="L295" s="15">
        <f t="shared" si="55"/>
        <v>0</v>
      </c>
      <c r="M295" s="3"/>
      <c r="N295" s="3"/>
    </row>
    <row r="296" spans="1:14" x14ac:dyDescent="0.25">
      <c r="A296" s="6" t="s">
        <v>15</v>
      </c>
      <c r="B296" s="27" t="s">
        <v>65</v>
      </c>
      <c r="C296" s="6" t="s">
        <v>66</v>
      </c>
      <c r="D296" s="15">
        <v>12</v>
      </c>
      <c r="E296" s="15"/>
      <c r="F296" s="15">
        <f t="shared" si="51"/>
        <v>0</v>
      </c>
      <c r="G296" s="15"/>
      <c r="H296" s="15">
        <f t="shared" si="52"/>
        <v>0</v>
      </c>
      <c r="I296" s="15">
        <f t="shared" si="53"/>
        <v>0</v>
      </c>
      <c r="J296" s="15">
        <f t="shared" si="54"/>
        <v>0</v>
      </c>
      <c r="K296" s="15"/>
      <c r="L296" s="15">
        <f t="shared" si="55"/>
        <v>0</v>
      </c>
      <c r="M296" s="3"/>
      <c r="N296" s="3"/>
    </row>
    <row r="297" spans="1:14" x14ac:dyDescent="0.25">
      <c r="A297" s="13" t="s">
        <v>15</v>
      </c>
      <c r="B297" s="26" t="s">
        <v>140</v>
      </c>
      <c r="C297" s="13" t="s">
        <v>15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3"/>
      <c r="N297" s="3"/>
    </row>
    <row r="298" spans="1:14" x14ac:dyDescent="0.25">
      <c r="A298" s="6" t="s">
        <v>15</v>
      </c>
      <c r="B298" s="27" t="s">
        <v>141</v>
      </c>
      <c r="C298" s="6" t="s">
        <v>142</v>
      </c>
      <c r="D298" s="15">
        <v>20</v>
      </c>
      <c r="E298" s="15"/>
      <c r="F298" s="15">
        <f>D298*E298</f>
        <v>0</v>
      </c>
      <c r="G298" s="15"/>
      <c r="H298" s="15">
        <f>D298*G298</f>
        <v>0</v>
      </c>
      <c r="I298" s="15">
        <f>E298+G298</f>
        <v>0</v>
      </c>
      <c r="J298" s="15">
        <f>F298+H298</f>
        <v>0</v>
      </c>
      <c r="K298" s="15"/>
      <c r="L298" s="15">
        <f>D298*K298</f>
        <v>0</v>
      </c>
      <c r="M298" s="3"/>
      <c r="N298" s="3"/>
    </row>
    <row r="299" spans="1:14" ht="39" x14ac:dyDescent="0.25">
      <c r="A299" s="13" t="s">
        <v>15</v>
      </c>
      <c r="B299" s="26" t="s">
        <v>143</v>
      </c>
      <c r="C299" s="13" t="s">
        <v>15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3"/>
      <c r="N299" s="3"/>
    </row>
    <row r="300" spans="1:14" x14ac:dyDescent="0.25">
      <c r="A300" s="6" t="s">
        <v>15</v>
      </c>
      <c r="B300" s="27" t="s">
        <v>144</v>
      </c>
      <c r="C300" s="6" t="s">
        <v>142</v>
      </c>
      <c r="D300" s="15">
        <v>20</v>
      </c>
      <c r="E300" s="15"/>
      <c r="F300" s="15">
        <f>D300*E300</f>
        <v>0</v>
      </c>
      <c r="G300" s="15"/>
      <c r="H300" s="15">
        <f>D300*G300</f>
        <v>0</v>
      </c>
      <c r="I300" s="15">
        <f>E300+G300</f>
        <v>0</v>
      </c>
      <c r="J300" s="15">
        <f>F300+H300</f>
        <v>0</v>
      </c>
      <c r="K300" s="15"/>
      <c r="L300" s="15">
        <f>D300*K300</f>
        <v>0</v>
      </c>
      <c r="M300" s="3"/>
      <c r="N300" s="3"/>
    </row>
    <row r="301" spans="1:14" x14ac:dyDescent="0.25">
      <c r="A301" s="11" t="s">
        <v>15</v>
      </c>
      <c r="B301" s="25" t="s">
        <v>317</v>
      </c>
      <c r="C301" s="11" t="s">
        <v>15</v>
      </c>
      <c r="D301" s="12"/>
      <c r="E301" s="12"/>
      <c r="F301" s="12">
        <f>SUM(F283:F300)</f>
        <v>0</v>
      </c>
      <c r="G301" s="12"/>
      <c r="H301" s="12">
        <f>SUM(H283:H300)</f>
        <v>0</v>
      </c>
      <c r="I301" s="12"/>
      <c r="J301" s="12">
        <f>SUM(J283:J300)</f>
        <v>0</v>
      </c>
      <c r="K301" s="12"/>
      <c r="L301" s="12">
        <f>SUM(L283:L300)</f>
        <v>0</v>
      </c>
      <c r="M301" s="3"/>
      <c r="N301" s="3"/>
    </row>
    <row r="302" spans="1:14" x14ac:dyDescent="0.25">
      <c r="A302" s="6" t="s">
        <v>15</v>
      </c>
      <c r="B302" s="27" t="s">
        <v>15</v>
      </c>
      <c r="C302" s="6" t="s">
        <v>15</v>
      </c>
      <c r="D302" s="15"/>
      <c r="E302" s="15"/>
      <c r="F302" s="15"/>
      <c r="G302" s="15"/>
      <c r="H302" s="15"/>
      <c r="I302" s="15">
        <f>E302+G302</f>
        <v>0</v>
      </c>
      <c r="J302" s="15">
        <f>F302+H302</f>
        <v>0</v>
      </c>
      <c r="K302" s="15"/>
      <c r="L302" s="15"/>
      <c r="M302" s="3"/>
      <c r="N302" s="3"/>
    </row>
    <row r="303" spans="1:14" x14ac:dyDescent="0.25">
      <c r="A303" s="11" t="s">
        <v>15</v>
      </c>
      <c r="B303" s="25" t="s">
        <v>318</v>
      </c>
      <c r="C303" s="11" t="s">
        <v>15</v>
      </c>
      <c r="D303" s="12"/>
      <c r="E303" s="12"/>
      <c r="F303" s="12"/>
      <c r="G303" s="12"/>
      <c r="H303" s="12"/>
      <c r="I303" s="12"/>
      <c r="J303" s="12"/>
      <c r="K303" s="12"/>
      <c r="L303" s="12"/>
      <c r="M303" s="3"/>
      <c r="N303" s="3"/>
    </row>
    <row r="304" spans="1:14" x14ac:dyDescent="0.25">
      <c r="A304" s="13" t="s">
        <v>15</v>
      </c>
      <c r="B304" s="26" t="s">
        <v>319</v>
      </c>
      <c r="C304" s="13" t="s">
        <v>15</v>
      </c>
      <c r="D304" s="14"/>
      <c r="E304" s="14"/>
      <c r="F304" s="14"/>
      <c r="G304" s="14"/>
      <c r="H304" s="14"/>
      <c r="I304" s="14"/>
      <c r="J304" s="14"/>
      <c r="K304" s="14"/>
      <c r="L304" s="14"/>
      <c r="M304" s="3"/>
      <c r="N304" s="3"/>
    </row>
    <row r="305" spans="1:14" ht="26.25" x14ac:dyDescent="0.25">
      <c r="A305" s="13" t="s">
        <v>15</v>
      </c>
      <c r="B305" s="26" t="s">
        <v>320</v>
      </c>
      <c r="C305" s="13" t="s">
        <v>15</v>
      </c>
      <c r="D305" s="14"/>
      <c r="E305" s="14"/>
      <c r="F305" s="14"/>
      <c r="G305" s="14"/>
      <c r="H305" s="14"/>
      <c r="I305" s="14"/>
      <c r="J305" s="14"/>
      <c r="K305" s="14"/>
      <c r="L305" s="14"/>
      <c r="M305" s="3"/>
      <c r="N305" s="3"/>
    </row>
    <row r="306" spans="1:14" x14ac:dyDescent="0.25">
      <c r="A306" s="6" t="s">
        <v>321</v>
      </c>
      <c r="B306" s="27" t="s">
        <v>322</v>
      </c>
      <c r="C306" s="6" t="s">
        <v>64</v>
      </c>
      <c r="D306" s="15">
        <v>1</v>
      </c>
      <c r="E306" s="15"/>
      <c r="F306" s="15">
        <f>D306*E306</f>
        <v>0</v>
      </c>
      <c r="G306" s="15"/>
      <c r="H306" s="15">
        <f>D306*G306</f>
        <v>0</v>
      </c>
      <c r="I306" s="15">
        <f>E306+G306</f>
        <v>0</v>
      </c>
      <c r="J306" s="15">
        <f>F306+H306</f>
        <v>0</v>
      </c>
      <c r="K306" s="15"/>
      <c r="L306" s="15">
        <f>D306*K306</f>
        <v>0</v>
      </c>
      <c r="M306" s="3"/>
      <c r="N306" s="3"/>
    </row>
    <row r="307" spans="1:14" x14ac:dyDescent="0.25">
      <c r="A307" s="13" t="s">
        <v>15</v>
      </c>
      <c r="B307" s="26" t="s">
        <v>262</v>
      </c>
      <c r="C307" s="13" t="s">
        <v>15</v>
      </c>
      <c r="D307" s="14"/>
      <c r="E307" s="14"/>
      <c r="F307" s="14"/>
      <c r="G307" s="14"/>
      <c r="H307" s="14"/>
      <c r="I307" s="14"/>
      <c r="J307" s="14"/>
      <c r="K307" s="14"/>
      <c r="L307" s="14"/>
      <c r="M307" s="3"/>
      <c r="N307" s="3"/>
    </row>
    <row r="308" spans="1:14" x14ac:dyDescent="0.25">
      <c r="A308" s="6" t="s">
        <v>323</v>
      </c>
      <c r="B308" s="27" t="s">
        <v>324</v>
      </c>
      <c r="C308" s="6" t="s">
        <v>64</v>
      </c>
      <c r="D308" s="15">
        <v>2</v>
      </c>
      <c r="E308" s="15"/>
      <c r="F308" s="15">
        <f t="shared" ref="F308:F316" si="56">D308*E308</f>
        <v>0</v>
      </c>
      <c r="G308" s="15"/>
      <c r="H308" s="15">
        <f t="shared" ref="H308:H316" si="57">D308*G308</f>
        <v>0</v>
      </c>
      <c r="I308" s="15">
        <f t="shared" ref="I308:I316" si="58">E308+G308</f>
        <v>0</v>
      </c>
      <c r="J308" s="15">
        <f t="shared" ref="J308:J316" si="59">F308+H308</f>
        <v>0</v>
      </c>
      <c r="K308" s="15"/>
      <c r="L308" s="15">
        <f t="shared" ref="L308:L316" si="60">D308*K308</f>
        <v>0</v>
      </c>
      <c r="M308" s="3"/>
      <c r="N308" s="3"/>
    </row>
    <row r="309" spans="1:14" x14ac:dyDescent="0.25">
      <c r="A309" s="6" t="s">
        <v>15</v>
      </c>
      <c r="B309" s="27" t="s">
        <v>316</v>
      </c>
      <c r="C309" s="6" t="s">
        <v>64</v>
      </c>
      <c r="D309" s="15">
        <v>2</v>
      </c>
      <c r="E309" s="15"/>
      <c r="F309" s="15">
        <f t="shared" si="56"/>
        <v>0</v>
      </c>
      <c r="G309" s="15"/>
      <c r="H309" s="15">
        <f t="shared" si="57"/>
        <v>0</v>
      </c>
      <c r="I309" s="15">
        <f t="shared" si="58"/>
        <v>0</v>
      </c>
      <c r="J309" s="15">
        <f t="shared" si="59"/>
        <v>0</v>
      </c>
      <c r="K309" s="15"/>
      <c r="L309" s="15">
        <f t="shared" si="60"/>
        <v>0</v>
      </c>
      <c r="M309" s="3"/>
      <c r="N309" s="3"/>
    </row>
    <row r="310" spans="1:14" x14ac:dyDescent="0.25">
      <c r="A310" s="6" t="s">
        <v>15</v>
      </c>
      <c r="B310" s="27" t="s">
        <v>272</v>
      </c>
      <c r="C310" s="6" t="s">
        <v>64</v>
      </c>
      <c r="D310" s="15">
        <v>2</v>
      </c>
      <c r="E310" s="15"/>
      <c r="F310" s="15">
        <f t="shared" si="56"/>
        <v>0</v>
      </c>
      <c r="G310" s="15"/>
      <c r="H310" s="15">
        <f t="shared" si="57"/>
        <v>0</v>
      </c>
      <c r="I310" s="15">
        <f t="shared" si="58"/>
        <v>0</v>
      </c>
      <c r="J310" s="15">
        <f t="shared" si="59"/>
        <v>0</v>
      </c>
      <c r="K310" s="15"/>
      <c r="L310" s="15">
        <f t="shared" si="60"/>
        <v>0</v>
      </c>
      <c r="M310" s="3"/>
      <c r="N310" s="3"/>
    </row>
    <row r="311" spans="1:14" x14ac:dyDescent="0.25">
      <c r="A311" s="6" t="s">
        <v>15</v>
      </c>
      <c r="B311" s="27" t="s">
        <v>267</v>
      </c>
      <c r="C311" s="6" t="s">
        <v>64</v>
      </c>
      <c r="D311" s="15">
        <v>2</v>
      </c>
      <c r="E311" s="15"/>
      <c r="F311" s="15">
        <f t="shared" si="56"/>
        <v>0</v>
      </c>
      <c r="G311" s="15"/>
      <c r="H311" s="15">
        <f t="shared" si="57"/>
        <v>0</v>
      </c>
      <c r="I311" s="15">
        <f t="shared" si="58"/>
        <v>0</v>
      </c>
      <c r="J311" s="15">
        <f t="shared" si="59"/>
        <v>0</v>
      </c>
      <c r="K311" s="15"/>
      <c r="L311" s="15">
        <f t="shared" si="60"/>
        <v>0</v>
      </c>
      <c r="M311" s="3"/>
      <c r="N311" s="3"/>
    </row>
    <row r="312" spans="1:14" x14ac:dyDescent="0.25">
      <c r="A312" s="6" t="s">
        <v>15</v>
      </c>
      <c r="B312" s="27" t="s">
        <v>274</v>
      </c>
      <c r="C312" s="6" t="s">
        <v>76</v>
      </c>
      <c r="D312" s="15">
        <v>50</v>
      </c>
      <c r="E312" s="15"/>
      <c r="F312" s="15">
        <f t="shared" si="56"/>
        <v>0</v>
      </c>
      <c r="G312" s="15"/>
      <c r="H312" s="15">
        <f t="shared" si="57"/>
        <v>0</v>
      </c>
      <c r="I312" s="15">
        <f t="shared" si="58"/>
        <v>0</v>
      </c>
      <c r="J312" s="15">
        <f t="shared" si="59"/>
        <v>0</v>
      </c>
      <c r="K312" s="15"/>
      <c r="L312" s="15">
        <f t="shared" si="60"/>
        <v>0</v>
      </c>
      <c r="M312" s="3"/>
      <c r="N312" s="3"/>
    </row>
    <row r="313" spans="1:14" x14ac:dyDescent="0.25">
      <c r="A313" s="6" t="s">
        <v>15</v>
      </c>
      <c r="B313" s="27" t="s">
        <v>275</v>
      </c>
      <c r="C313" s="6" t="s">
        <v>142</v>
      </c>
      <c r="D313" s="15">
        <v>4</v>
      </c>
      <c r="E313" s="15"/>
      <c r="F313" s="15">
        <f t="shared" si="56"/>
        <v>0</v>
      </c>
      <c r="G313" s="15"/>
      <c r="H313" s="15">
        <f t="shared" si="57"/>
        <v>0</v>
      </c>
      <c r="I313" s="15">
        <f t="shared" si="58"/>
        <v>0</v>
      </c>
      <c r="J313" s="15">
        <f t="shared" si="59"/>
        <v>0</v>
      </c>
      <c r="K313" s="15"/>
      <c r="L313" s="15">
        <f t="shared" si="60"/>
        <v>0</v>
      </c>
      <c r="M313" s="3"/>
      <c r="N313" s="3"/>
    </row>
    <row r="314" spans="1:14" x14ac:dyDescent="0.25">
      <c r="A314" s="6" t="s">
        <v>15</v>
      </c>
      <c r="B314" s="27" t="s">
        <v>77</v>
      </c>
      <c r="C314" s="6" t="s">
        <v>64</v>
      </c>
      <c r="D314" s="15">
        <v>1</v>
      </c>
      <c r="E314" s="15"/>
      <c r="F314" s="15">
        <f t="shared" si="56"/>
        <v>0</v>
      </c>
      <c r="G314" s="15"/>
      <c r="H314" s="15">
        <f t="shared" si="57"/>
        <v>0</v>
      </c>
      <c r="I314" s="15">
        <f t="shared" si="58"/>
        <v>0</v>
      </c>
      <c r="J314" s="15">
        <f t="shared" si="59"/>
        <v>0</v>
      </c>
      <c r="K314" s="15"/>
      <c r="L314" s="15">
        <f t="shared" si="60"/>
        <v>0</v>
      </c>
      <c r="M314" s="3"/>
      <c r="N314" s="3"/>
    </row>
    <row r="315" spans="1:14" x14ac:dyDescent="0.25">
      <c r="A315" s="6" t="s">
        <v>15</v>
      </c>
      <c r="B315" s="27" t="s">
        <v>276</v>
      </c>
      <c r="C315" s="6" t="s">
        <v>64</v>
      </c>
      <c r="D315" s="15">
        <v>1</v>
      </c>
      <c r="E315" s="15"/>
      <c r="F315" s="15">
        <f t="shared" si="56"/>
        <v>0</v>
      </c>
      <c r="G315" s="15"/>
      <c r="H315" s="15">
        <f t="shared" si="57"/>
        <v>0</v>
      </c>
      <c r="I315" s="15">
        <f t="shared" si="58"/>
        <v>0</v>
      </c>
      <c r="J315" s="15">
        <f t="shared" si="59"/>
        <v>0</v>
      </c>
      <c r="K315" s="15"/>
      <c r="L315" s="15">
        <f t="shared" si="60"/>
        <v>0</v>
      </c>
      <c r="M315" s="3"/>
      <c r="N315" s="3"/>
    </row>
    <row r="316" spans="1:14" x14ac:dyDescent="0.25">
      <c r="A316" s="6" t="s">
        <v>15</v>
      </c>
      <c r="B316" s="27" t="s">
        <v>65</v>
      </c>
      <c r="C316" s="6" t="s">
        <v>66</v>
      </c>
      <c r="D316" s="15">
        <v>12</v>
      </c>
      <c r="E316" s="15"/>
      <c r="F316" s="15">
        <f t="shared" si="56"/>
        <v>0</v>
      </c>
      <c r="G316" s="15"/>
      <c r="H316" s="15">
        <f t="shared" si="57"/>
        <v>0</v>
      </c>
      <c r="I316" s="15">
        <f t="shared" si="58"/>
        <v>0</v>
      </c>
      <c r="J316" s="15">
        <f t="shared" si="59"/>
        <v>0</v>
      </c>
      <c r="K316" s="15"/>
      <c r="L316" s="15">
        <f t="shared" si="60"/>
        <v>0</v>
      </c>
      <c r="M316" s="3"/>
      <c r="N316" s="3"/>
    </row>
    <row r="317" spans="1:14" x14ac:dyDescent="0.25">
      <c r="A317" s="13" t="s">
        <v>15</v>
      </c>
      <c r="B317" s="26" t="s">
        <v>140</v>
      </c>
      <c r="C317" s="13" t="s">
        <v>15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3"/>
      <c r="N317" s="3"/>
    </row>
    <row r="318" spans="1:14" x14ac:dyDescent="0.25">
      <c r="A318" s="6" t="s">
        <v>15</v>
      </c>
      <c r="B318" s="27" t="s">
        <v>141</v>
      </c>
      <c r="C318" s="6" t="s">
        <v>142</v>
      </c>
      <c r="D318" s="15">
        <v>20</v>
      </c>
      <c r="E318" s="15"/>
      <c r="F318" s="15">
        <f>D318*E318</f>
        <v>0</v>
      </c>
      <c r="G318" s="15"/>
      <c r="H318" s="15">
        <f>D318*G318</f>
        <v>0</v>
      </c>
      <c r="I318" s="15">
        <f>E318+G318</f>
        <v>0</v>
      </c>
      <c r="J318" s="15">
        <f>F318+H318</f>
        <v>0</v>
      </c>
      <c r="K318" s="15"/>
      <c r="L318" s="15">
        <f>D318*K318</f>
        <v>0</v>
      </c>
      <c r="M318" s="3"/>
      <c r="N318" s="3"/>
    </row>
    <row r="319" spans="1:14" ht="39" x14ac:dyDescent="0.25">
      <c r="A319" s="13" t="s">
        <v>15</v>
      </c>
      <c r="B319" s="26" t="s">
        <v>143</v>
      </c>
      <c r="C319" s="13" t="s">
        <v>15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3"/>
      <c r="N319" s="3"/>
    </row>
    <row r="320" spans="1:14" x14ac:dyDescent="0.25">
      <c r="A320" s="6" t="s">
        <v>15</v>
      </c>
      <c r="B320" s="27" t="s">
        <v>144</v>
      </c>
      <c r="C320" s="6" t="s">
        <v>142</v>
      </c>
      <c r="D320" s="15">
        <v>20</v>
      </c>
      <c r="E320" s="15"/>
      <c r="F320" s="15">
        <f>D320*E320</f>
        <v>0</v>
      </c>
      <c r="G320" s="15"/>
      <c r="H320" s="15">
        <f>D320*G320</f>
        <v>0</v>
      </c>
      <c r="I320" s="15">
        <f>E320+G320</f>
        <v>0</v>
      </c>
      <c r="J320" s="15">
        <f>F320+H320</f>
        <v>0</v>
      </c>
      <c r="K320" s="15"/>
      <c r="L320" s="15">
        <f>D320*K320</f>
        <v>0</v>
      </c>
      <c r="M320" s="3"/>
      <c r="N320" s="3"/>
    </row>
    <row r="321" spans="1:14" x14ac:dyDescent="0.25">
      <c r="A321" s="11" t="s">
        <v>15</v>
      </c>
      <c r="B321" s="25" t="s">
        <v>325</v>
      </c>
      <c r="C321" s="11" t="s">
        <v>15</v>
      </c>
      <c r="D321" s="12"/>
      <c r="E321" s="12"/>
      <c r="F321" s="12">
        <f>SUM(F304:F320)</f>
        <v>0</v>
      </c>
      <c r="G321" s="12"/>
      <c r="H321" s="12">
        <f>SUM(H304:H320)</f>
        <v>0</v>
      </c>
      <c r="I321" s="12"/>
      <c r="J321" s="12">
        <f>SUM(J304:J320)</f>
        <v>0</v>
      </c>
      <c r="K321" s="12"/>
      <c r="L321" s="12">
        <f>SUM(L304:L320)</f>
        <v>0</v>
      </c>
      <c r="M321" s="3"/>
      <c r="N321" s="3"/>
    </row>
    <row r="322" spans="1:14" x14ac:dyDescent="0.25">
      <c r="A322" s="6" t="s">
        <v>15</v>
      </c>
      <c r="B322" s="27" t="s">
        <v>15</v>
      </c>
      <c r="C322" s="6" t="s">
        <v>15</v>
      </c>
      <c r="D322" s="15"/>
      <c r="E322" s="15"/>
      <c r="F322" s="15"/>
      <c r="G322" s="15"/>
      <c r="H322" s="15"/>
      <c r="I322" s="15">
        <f>E322+G322</f>
        <v>0</v>
      </c>
      <c r="J322" s="15">
        <f>F322+H322</f>
        <v>0</v>
      </c>
      <c r="K322" s="15"/>
      <c r="L322" s="15"/>
      <c r="M322" s="3"/>
      <c r="N322" s="3"/>
    </row>
    <row r="323" spans="1:14" x14ac:dyDescent="0.25">
      <c r="A323" s="11" t="s">
        <v>15</v>
      </c>
      <c r="B323" s="25" t="s">
        <v>326</v>
      </c>
      <c r="C323" s="11" t="s">
        <v>15</v>
      </c>
      <c r="D323" s="12"/>
      <c r="E323" s="12"/>
      <c r="F323" s="12"/>
      <c r="G323" s="12"/>
      <c r="H323" s="12"/>
      <c r="I323" s="12"/>
      <c r="J323" s="12"/>
      <c r="K323" s="12"/>
      <c r="L323" s="12"/>
      <c r="M323" s="3"/>
      <c r="N323" s="3"/>
    </row>
    <row r="324" spans="1:14" x14ac:dyDescent="0.25">
      <c r="A324" s="13" t="s">
        <v>15</v>
      </c>
      <c r="B324" s="26" t="s">
        <v>327</v>
      </c>
      <c r="C324" s="13" t="s">
        <v>15</v>
      </c>
      <c r="D324" s="14"/>
      <c r="E324" s="14"/>
      <c r="F324" s="14"/>
      <c r="G324" s="14"/>
      <c r="H324" s="14"/>
      <c r="I324" s="14"/>
      <c r="J324" s="14"/>
      <c r="K324" s="14"/>
      <c r="L324" s="14"/>
      <c r="M324" s="3"/>
      <c r="N324" s="3"/>
    </row>
    <row r="325" spans="1:14" ht="26.25" x14ac:dyDescent="0.25">
      <c r="A325" s="13" t="s">
        <v>15</v>
      </c>
      <c r="B325" s="26" t="s">
        <v>258</v>
      </c>
      <c r="C325" s="13" t="s">
        <v>15</v>
      </c>
      <c r="D325" s="14"/>
      <c r="E325" s="14"/>
      <c r="F325" s="14"/>
      <c r="G325" s="14"/>
      <c r="H325" s="14"/>
      <c r="I325" s="14"/>
      <c r="J325" s="14"/>
      <c r="K325" s="14"/>
      <c r="L325" s="14"/>
      <c r="M325" s="3"/>
      <c r="N325" s="3"/>
    </row>
    <row r="326" spans="1:14" ht="26.25" x14ac:dyDescent="0.25">
      <c r="A326" s="13" t="s">
        <v>15</v>
      </c>
      <c r="B326" s="26" t="s">
        <v>308</v>
      </c>
      <c r="C326" s="13" t="s">
        <v>15</v>
      </c>
      <c r="D326" s="14"/>
      <c r="E326" s="14"/>
      <c r="F326" s="14"/>
      <c r="G326" s="14"/>
      <c r="H326" s="14"/>
      <c r="I326" s="14"/>
      <c r="J326" s="14"/>
      <c r="K326" s="14"/>
      <c r="L326" s="14"/>
      <c r="M326" s="3"/>
      <c r="N326" s="3"/>
    </row>
    <row r="327" spans="1:14" x14ac:dyDescent="0.25">
      <c r="A327" s="6" t="s">
        <v>328</v>
      </c>
      <c r="B327" s="27" t="s">
        <v>329</v>
      </c>
      <c r="C327" s="6" t="s">
        <v>64</v>
      </c>
      <c r="D327" s="15">
        <v>1</v>
      </c>
      <c r="E327" s="15"/>
      <c r="F327" s="15">
        <f>D327*E327</f>
        <v>0</v>
      </c>
      <c r="G327" s="15"/>
      <c r="H327" s="15">
        <f>D327*G327</f>
        <v>0</v>
      </c>
      <c r="I327" s="15">
        <f>E327+G327</f>
        <v>0</v>
      </c>
      <c r="J327" s="15">
        <f>F327+H327</f>
        <v>0</v>
      </c>
      <c r="K327" s="15"/>
      <c r="L327" s="15">
        <f>D327*K327</f>
        <v>0</v>
      </c>
      <c r="M327" s="3"/>
      <c r="N327" s="3"/>
    </row>
    <row r="328" spans="1:14" x14ac:dyDescent="0.25">
      <c r="A328" s="13" t="s">
        <v>15</v>
      </c>
      <c r="B328" s="26" t="s">
        <v>311</v>
      </c>
      <c r="C328" s="13" t="s">
        <v>15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3"/>
      <c r="N328" s="3"/>
    </row>
    <row r="329" spans="1:14" x14ac:dyDescent="0.25">
      <c r="A329" s="6" t="s">
        <v>330</v>
      </c>
      <c r="B329" s="27" t="s">
        <v>313</v>
      </c>
      <c r="C329" s="6" t="s">
        <v>64</v>
      </c>
      <c r="D329" s="15">
        <v>1</v>
      </c>
      <c r="E329" s="15"/>
      <c r="F329" s="15">
        <f t="shared" ref="F329:F339" si="61">D329*E329</f>
        <v>0</v>
      </c>
      <c r="G329" s="15"/>
      <c r="H329" s="15">
        <f t="shared" ref="H329:H339" si="62">D329*G329</f>
        <v>0</v>
      </c>
      <c r="I329" s="15">
        <f t="shared" ref="I329:I339" si="63">E329+G329</f>
        <v>0</v>
      </c>
      <c r="J329" s="15">
        <f t="shared" ref="J329:J339" si="64">F329+H329</f>
        <v>0</v>
      </c>
      <c r="K329" s="15"/>
      <c r="L329" s="15">
        <f t="shared" ref="L329:L339" si="65">D329*K329</f>
        <v>0</v>
      </c>
      <c r="M329" s="3"/>
      <c r="N329" s="3"/>
    </row>
    <row r="330" spans="1:14" x14ac:dyDescent="0.25">
      <c r="A330" s="6" t="s">
        <v>331</v>
      </c>
      <c r="B330" s="27" t="s">
        <v>315</v>
      </c>
      <c r="C330" s="6" t="s">
        <v>64</v>
      </c>
      <c r="D330" s="15">
        <v>1</v>
      </c>
      <c r="E330" s="15"/>
      <c r="F330" s="15">
        <f t="shared" si="61"/>
        <v>0</v>
      </c>
      <c r="G330" s="15"/>
      <c r="H330" s="15">
        <f t="shared" si="62"/>
        <v>0</v>
      </c>
      <c r="I330" s="15">
        <f t="shared" si="63"/>
        <v>0</v>
      </c>
      <c r="J330" s="15">
        <f t="shared" si="64"/>
        <v>0</v>
      </c>
      <c r="K330" s="15"/>
      <c r="L330" s="15">
        <f t="shared" si="65"/>
        <v>0</v>
      </c>
      <c r="M330" s="3"/>
      <c r="N330" s="3"/>
    </row>
    <row r="331" spans="1:14" x14ac:dyDescent="0.25">
      <c r="A331" s="6" t="s">
        <v>332</v>
      </c>
      <c r="B331" s="27" t="s">
        <v>333</v>
      </c>
      <c r="C331" s="6" t="s">
        <v>64</v>
      </c>
      <c r="D331" s="15">
        <v>1</v>
      </c>
      <c r="E331" s="15"/>
      <c r="F331" s="15">
        <f t="shared" si="61"/>
        <v>0</v>
      </c>
      <c r="G331" s="15"/>
      <c r="H331" s="15">
        <f t="shared" si="62"/>
        <v>0</v>
      </c>
      <c r="I331" s="15">
        <f t="shared" si="63"/>
        <v>0</v>
      </c>
      <c r="J331" s="15">
        <f t="shared" si="64"/>
        <v>0</v>
      </c>
      <c r="K331" s="15"/>
      <c r="L331" s="15">
        <f t="shared" si="65"/>
        <v>0</v>
      </c>
      <c r="M331" s="3"/>
      <c r="N331" s="3"/>
    </row>
    <row r="332" spans="1:14" x14ac:dyDescent="0.25">
      <c r="A332" s="6" t="s">
        <v>15</v>
      </c>
      <c r="B332" s="27" t="s">
        <v>270</v>
      </c>
      <c r="C332" s="6" t="s">
        <v>64</v>
      </c>
      <c r="D332" s="15">
        <v>2</v>
      </c>
      <c r="E332" s="15"/>
      <c r="F332" s="15">
        <f t="shared" si="61"/>
        <v>0</v>
      </c>
      <c r="G332" s="15"/>
      <c r="H332" s="15">
        <f t="shared" si="62"/>
        <v>0</v>
      </c>
      <c r="I332" s="15">
        <f t="shared" si="63"/>
        <v>0</v>
      </c>
      <c r="J332" s="15">
        <f t="shared" si="64"/>
        <v>0</v>
      </c>
      <c r="K332" s="15"/>
      <c r="L332" s="15">
        <f t="shared" si="65"/>
        <v>0</v>
      </c>
      <c r="M332" s="3"/>
      <c r="N332" s="3"/>
    </row>
    <row r="333" spans="1:14" x14ac:dyDescent="0.25">
      <c r="A333" s="6" t="s">
        <v>15</v>
      </c>
      <c r="B333" s="27" t="s">
        <v>316</v>
      </c>
      <c r="C333" s="6" t="s">
        <v>64</v>
      </c>
      <c r="D333" s="15">
        <v>3</v>
      </c>
      <c r="E333" s="15"/>
      <c r="F333" s="15">
        <f t="shared" si="61"/>
        <v>0</v>
      </c>
      <c r="G333" s="15"/>
      <c r="H333" s="15">
        <f t="shared" si="62"/>
        <v>0</v>
      </c>
      <c r="I333" s="15">
        <f t="shared" si="63"/>
        <v>0</v>
      </c>
      <c r="J333" s="15">
        <f t="shared" si="64"/>
        <v>0</v>
      </c>
      <c r="K333" s="15"/>
      <c r="L333" s="15">
        <f t="shared" si="65"/>
        <v>0</v>
      </c>
      <c r="M333" s="3"/>
      <c r="N333" s="3"/>
    </row>
    <row r="334" spans="1:14" x14ac:dyDescent="0.25">
      <c r="A334" s="6" t="s">
        <v>15</v>
      </c>
      <c r="B334" s="27" t="s">
        <v>272</v>
      </c>
      <c r="C334" s="6" t="s">
        <v>64</v>
      </c>
      <c r="D334" s="15">
        <v>3</v>
      </c>
      <c r="E334" s="15"/>
      <c r="F334" s="15">
        <f t="shared" si="61"/>
        <v>0</v>
      </c>
      <c r="G334" s="15"/>
      <c r="H334" s="15">
        <f t="shared" si="62"/>
        <v>0</v>
      </c>
      <c r="I334" s="15">
        <f t="shared" si="63"/>
        <v>0</v>
      </c>
      <c r="J334" s="15">
        <f t="shared" si="64"/>
        <v>0</v>
      </c>
      <c r="K334" s="15"/>
      <c r="L334" s="15">
        <f t="shared" si="65"/>
        <v>0</v>
      </c>
      <c r="M334" s="3"/>
      <c r="N334" s="3"/>
    </row>
    <row r="335" spans="1:14" x14ac:dyDescent="0.25">
      <c r="A335" s="6" t="s">
        <v>15</v>
      </c>
      <c r="B335" s="27" t="s">
        <v>274</v>
      </c>
      <c r="C335" s="6" t="s">
        <v>76</v>
      </c>
      <c r="D335" s="15">
        <v>40</v>
      </c>
      <c r="E335" s="15"/>
      <c r="F335" s="15">
        <f t="shared" si="61"/>
        <v>0</v>
      </c>
      <c r="G335" s="15"/>
      <c r="H335" s="15">
        <f t="shared" si="62"/>
        <v>0</v>
      </c>
      <c r="I335" s="15">
        <f t="shared" si="63"/>
        <v>0</v>
      </c>
      <c r="J335" s="15">
        <f t="shared" si="64"/>
        <v>0</v>
      </c>
      <c r="K335" s="15"/>
      <c r="L335" s="15">
        <f t="shared" si="65"/>
        <v>0</v>
      </c>
      <c r="M335" s="3"/>
      <c r="N335" s="3"/>
    </row>
    <row r="336" spans="1:14" x14ac:dyDescent="0.25">
      <c r="A336" s="6" t="s">
        <v>15</v>
      </c>
      <c r="B336" s="27" t="s">
        <v>275</v>
      </c>
      <c r="C336" s="6" t="s">
        <v>142</v>
      </c>
      <c r="D336" s="15">
        <v>3</v>
      </c>
      <c r="E336" s="15"/>
      <c r="F336" s="15">
        <f t="shared" si="61"/>
        <v>0</v>
      </c>
      <c r="G336" s="15"/>
      <c r="H336" s="15">
        <f t="shared" si="62"/>
        <v>0</v>
      </c>
      <c r="I336" s="15">
        <f t="shared" si="63"/>
        <v>0</v>
      </c>
      <c r="J336" s="15">
        <f t="shared" si="64"/>
        <v>0</v>
      </c>
      <c r="K336" s="15"/>
      <c r="L336" s="15">
        <f t="shared" si="65"/>
        <v>0</v>
      </c>
      <c r="M336" s="3"/>
      <c r="N336" s="3"/>
    </row>
    <row r="337" spans="1:14" x14ac:dyDescent="0.25">
      <c r="A337" s="6" t="s">
        <v>15</v>
      </c>
      <c r="B337" s="27" t="s">
        <v>77</v>
      </c>
      <c r="C337" s="6" t="s">
        <v>64</v>
      </c>
      <c r="D337" s="15">
        <v>1</v>
      </c>
      <c r="E337" s="15"/>
      <c r="F337" s="15">
        <f t="shared" si="61"/>
        <v>0</v>
      </c>
      <c r="G337" s="15"/>
      <c r="H337" s="15">
        <f t="shared" si="62"/>
        <v>0</v>
      </c>
      <c r="I337" s="15">
        <f t="shared" si="63"/>
        <v>0</v>
      </c>
      <c r="J337" s="15">
        <f t="shared" si="64"/>
        <v>0</v>
      </c>
      <c r="K337" s="15"/>
      <c r="L337" s="15">
        <f t="shared" si="65"/>
        <v>0</v>
      </c>
      <c r="M337" s="3"/>
      <c r="N337" s="3"/>
    </row>
    <row r="338" spans="1:14" x14ac:dyDescent="0.25">
      <c r="A338" s="6" t="s">
        <v>15</v>
      </c>
      <c r="B338" s="27" t="s">
        <v>276</v>
      </c>
      <c r="C338" s="6" t="s">
        <v>64</v>
      </c>
      <c r="D338" s="15">
        <v>1</v>
      </c>
      <c r="E338" s="15"/>
      <c r="F338" s="15">
        <f t="shared" si="61"/>
        <v>0</v>
      </c>
      <c r="G338" s="15"/>
      <c r="H338" s="15">
        <f t="shared" si="62"/>
        <v>0</v>
      </c>
      <c r="I338" s="15">
        <f t="shared" si="63"/>
        <v>0</v>
      </c>
      <c r="J338" s="15">
        <f t="shared" si="64"/>
        <v>0</v>
      </c>
      <c r="K338" s="15"/>
      <c r="L338" s="15">
        <f t="shared" si="65"/>
        <v>0</v>
      </c>
      <c r="M338" s="3"/>
      <c r="N338" s="3"/>
    </row>
    <row r="339" spans="1:14" x14ac:dyDescent="0.25">
      <c r="A339" s="6" t="s">
        <v>15</v>
      </c>
      <c r="B339" s="27" t="s">
        <v>65</v>
      </c>
      <c r="C339" s="6" t="s">
        <v>66</v>
      </c>
      <c r="D339" s="15">
        <v>12</v>
      </c>
      <c r="E339" s="15"/>
      <c r="F339" s="15">
        <f t="shared" si="61"/>
        <v>0</v>
      </c>
      <c r="G339" s="15"/>
      <c r="H339" s="15">
        <f t="shared" si="62"/>
        <v>0</v>
      </c>
      <c r="I339" s="15">
        <f t="shared" si="63"/>
        <v>0</v>
      </c>
      <c r="J339" s="15">
        <f t="shared" si="64"/>
        <v>0</v>
      </c>
      <c r="K339" s="15"/>
      <c r="L339" s="15">
        <f t="shared" si="65"/>
        <v>0</v>
      </c>
      <c r="M339" s="3"/>
      <c r="N339" s="3"/>
    </row>
    <row r="340" spans="1:14" x14ac:dyDescent="0.25">
      <c r="A340" s="13" t="s">
        <v>15</v>
      </c>
      <c r="B340" s="26" t="s">
        <v>140</v>
      </c>
      <c r="C340" s="13" t="s">
        <v>15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3"/>
      <c r="N340" s="3"/>
    </row>
    <row r="341" spans="1:14" x14ac:dyDescent="0.25">
      <c r="A341" s="6" t="s">
        <v>15</v>
      </c>
      <c r="B341" s="27" t="s">
        <v>141</v>
      </c>
      <c r="C341" s="6" t="s">
        <v>142</v>
      </c>
      <c r="D341" s="15">
        <v>20</v>
      </c>
      <c r="E341" s="15"/>
      <c r="F341" s="15">
        <f>D341*E341</f>
        <v>0</v>
      </c>
      <c r="G341" s="15"/>
      <c r="H341" s="15">
        <f>D341*G341</f>
        <v>0</v>
      </c>
      <c r="I341" s="15">
        <f>E341+G341</f>
        <v>0</v>
      </c>
      <c r="J341" s="15">
        <f>F341+H341</f>
        <v>0</v>
      </c>
      <c r="K341" s="15"/>
      <c r="L341" s="15">
        <f>D341*K341</f>
        <v>0</v>
      </c>
      <c r="M341" s="3"/>
      <c r="N341" s="3"/>
    </row>
    <row r="342" spans="1:14" ht="39" x14ac:dyDescent="0.25">
      <c r="A342" s="13" t="s">
        <v>15</v>
      </c>
      <c r="B342" s="26" t="s">
        <v>143</v>
      </c>
      <c r="C342" s="13" t="s">
        <v>15</v>
      </c>
      <c r="D342" s="14"/>
      <c r="E342" s="14"/>
      <c r="F342" s="14"/>
      <c r="G342" s="14"/>
      <c r="H342" s="14"/>
      <c r="I342" s="14"/>
      <c r="J342" s="14"/>
      <c r="K342" s="14"/>
      <c r="L342" s="14"/>
      <c r="M342" s="3"/>
      <c r="N342" s="3"/>
    </row>
    <row r="343" spans="1:14" x14ac:dyDescent="0.25">
      <c r="A343" s="6" t="s">
        <v>15</v>
      </c>
      <c r="B343" s="27" t="s">
        <v>144</v>
      </c>
      <c r="C343" s="6" t="s">
        <v>142</v>
      </c>
      <c r="D343" s="15">
        <v>20</v>
      </c>
      <c r="E343" s="15"/>
      <c r="F343" s="15">
        <f>D343*E343</f>
        <v>0</v>
      </c>
      <c r="G343" s="15"/>
      <c r="H343" s="15">
        <f>D343*G343</f>
        <v>0</v>
      </c>
      <c r="I343" s="15">
        <f>E343+G343</f>
        <v>0</v>
      </c>
      <c r="J343" s="15">
        <f>F343+H343</f>
        <v>0</v>
      </c>
      <c r="K343" s="15"/>
      <c r="L343" s="15">
        <f>D343*K343</f>
        <v>0</v>
      </c>
      <c r="M343" s="3"/>
      <c r="N343" s="3"/>
    </row>
    <row r="344" spans="1:14" x14ac:dyDescent="0.25">
      <c r="A344" s="13" t="s">
        <v>15</v>
      </c>
      <c r="B344" s="26" t="s">
        <v>334</v>
      </c>
      <c r="C344" s="13" t="s">
        <v>15</v>
      </c>
      <c r="D344" s="14"/>
      <c r="E344" s="14"/>
      <c r="F344" s="14"/>
      <c r="G344" s="14"/>
      <c r="H344" s="14"/>
      <c r="I344" s="14"/>
      <c r="J344" s="14"/>
      <c r="K344" s="14"/>
      <c r="L344" s="14"/>
      <c r="M344" s="3"/>
      <c r="N344" s="3"/>
    </row>
    <row r="345" spans="1:14" ht="26.25" x14ac:dyDescent="0.25">
      <c r="A345" s="13" t="s">
        <v>15</v>
      </c>
      <c r="B345" s="26" t="s">
        <v>258</v>
      </c>
      <c r="C345" s="13" t="s">
        <v>15</v>
      </c>
      <c r="D345" s="14"/>
      <c r="E345" s="14"/>
      <c r="F345" s="14"/>
      <c r="G345" s="14"/>
      <c r="H345" s="14"/>
      <c r="I345" s="14"/>
      <c r="J345" s="14"/>
      <c r="K345" s="14"/>
      <c r="L345" s="14"/>
      <c r="M345" s="3"/>
      <c r="N345" s="3"/>
    </row>
    <row r="346" spans="1:14" ht="26.25" x14ac:dyDescent="0.25">
      <c r="A346" s="13" t="s">
        <v>15</v>
      </c>
      <c r="B346" s="26" t="s">
        <v>308</v>
      </c>
      <c r="C346" s="13" t="s">
        <v>15</v>
      </c>
      <c r="D346" s="14"/>
      <c r="E346" s="14"/>
      <c r="F346" s="14"/>
      <c r="G346" s="14"/>
      <c r="H346" s="14"/>
      <c r="I346" s="14"/>
      <c r="J346" s="14"/>
      <c r="K346" s="14"/>
      <c r="L346" s="14"/>
      <c r="M346" s="3"/>
      <c r="N346" s="3"/>
    </row>
    <row r="347" spans="1:14" x14ac:dyDescent="0.25">
      <c r="A347" s="6" t="s">
        <v>335</v>
      </c>
      <c r="B347" s="27" t="s">
        <v>329</v>
      </c>
      <c r="C347" s="6" t="s">
        <v>64</v>
      </c>
      <c r="D347" s="15">
        <v>1</v>
      </c>
      <c r="E347" s="15"/>
      <c r="F347" s="15">
        <f>D347*E347</f>
        <v>0</v>
      </c>
      <c r="G347" s="15"/>
      <c r="H347" s="15">
        <f>D347*G347</f>
        <v>0</v>
      </c>
      <c r="I347" s="15">
        <f>E347+G347</f>
        <v>0</v>
      </c>
      <c r="J347" s="15">
        <f>F347+H347</f>
        <v>0</v>
      </c>
      <c r="K347" s="15"/>
      <c r="L347" s="15">
        <f>D347*K347</f>
        <v>0</v>
      </c>
      <c r="M347" s="3"/>
      <c r="N347" s="3"/>
    </row>
    <row r="348" spans="1:14" x14ac:dyDescent="0.25">
      <c r="A348" s="13" t="s">
        <v>15</v>
      </c>
      <c r="B348" s="26" t="s">
        <v>311</v>
      </c>
      <c r="C348" s="13" t="s">
        <v>15</v>
      </c>
      <c r="D348" s="14"/>
      <c r="E348" s="14"/>
      <c r="F348" s="14"/>
      <c r="G348" s="14"/>
      <c r="H348" s="14"/>
      <c r="I348" s="14"/>
      <c r="J348" s="14"/>
      <c r="K348" s="14"/>
      <c r="L348" s="14"/>
      <c r="M348" s="3"/>
      <c r="N348" s="3"/>
    </row>
    <row r="349" spans="1:14" x14ac:dyDescent="0.25">
      <c r="A349" s="6" t="s">
        <v>336</v>
      </c>
      <c r="B349" s="27" t="s">
        <v>313</v>
      </c>
      <c r="C349" s="6" t="s">
        <v>64</v>
      </c>
      <c r="D349" s="15">
        <v>1</v>
      </c>
      <c r="E349" s="15"/>
      <c r="F349" s="15">
        <f t="shared" ref="F349:F359" si="66">D349*E349</f>
        <v>0</v>
      </c>
      <c r="G349" s="15"/>
      <c r="H349" s="15">
        <f t="shared" ref="H349:H359" si="67">D349*G349</f>
        <v>0</v>
      </c>
      <c r="I349" s="15">
        <f t="shared" ref="I349:I359" si="68">E349+G349</f>
        <v>0</v>
      </c>
      <c r="J349" s="15">
        <f t="shared" ref="J349:J359" si="69">F349+H349</f>
        <v>0</v>
      </c>
      <c r="K349" s="15"/>
      <c r="L349" s="15">
        <f t="shared" ref="L349:L359" si="70">D349*K349</f>
        <v>0</v>
      </c>
      <c r="M349" s="3"/>
      <c r="N349" s="3"/>
    </row>
    <row r="350" spans="1:14" x14ac:dyDescent="0.25">
      <c r="A350" s="6" t="s">
        <v>337</v>
      </c>
      <c r="B350" s="27" t="s">
        <v>315</v>
      </c>
      <c r="C350" s="6" t="s">
        <v>64</v>
      </c>
      <c r="D350" s="15">
        <v>1</v>
      </c>
      <c r="E350" s="15"/>
      <c r="F350" s="15">
        <f t="shared" si="66"/>
        <v>0</v>
      </c>
      <c r="G350" s="15"/>
      <c r="H350" s="15">
        <f t="shared" si="67"/>
        <v>0</v>
      </c>
      <c r="I350" s="15">
        <f t="shared" si="68"/>
        <v>0</v>
      </c>
      <c r="J350" s="15">
        <f t="shared" si="69"/>
        <v>0</v>
      </c>
      <c r="K350" s="15"/>
      <c r="L350" s="15">
        <f t="shared" si="70"/>
        <v>0</v>
      </c>
      <c r="M350" s="3"/>
      <c r="N350" s="3"/>
    </row>
    <row r="351" spans="1:14" x14ac:dyDescent="0.25">
      <c r="A351" s="6" t="s">
        <v>338</v>
      </c>
      <c r="B351" s="27" t="s">
        <v>333</v>
      </c>
      <c r="C351" s="6" t="s">
        <v>64</v>
      </c>
      <c r="D351" s="15">
        <v>1</v>
      </c>
      <c r="E351" s="15"/>
      <c r="F351" s="15">
        <f t="shared" si="66"/>
        <v>0</v>
      </c>
      <c r="G351" s="15"/>
      <c r="H351" s="15">
        <f t="shared" si="67"/>
        <v>0</v>
      </c>
      <c r="I351" s="15">
        <f t="shared" si="68"/>
        <v>0</v>
      </c>
      <c r="J351" s="15">
        <f t="shared" si="69"/>
        <v>0</v>
      </c>
      <c r="K351" s="15"/>
      <c r="L351" s="15">
        <f t="shared" si="70"/>
        <v>0</v>
      </c>
      <c r="M351" s="3"/>
      <c r="N351" s="3"/>
    </row>
    <row r="352" spans="1:14" x14ac:dyDescent="0.25">
      <c r="A352" s="6" t="s">
        <v>15</v>
      </c>
      <c r="B352" s="27" t="s">
        <v>270</v>
      </c>
      <c r="C352" s="6" t="s">
        <v>64</v>
      </c>
      <c r="D352" s="15">
        <v>2</v>
      </c>
      <c r="E352" s="15"/>
      <c r="F352" s="15">
        <f t="shared" si="66"/>
        <v>0</v>
      </c>
      <c r="G352" s="15"/>
      <c r="H352" s="15">
        <f t="shared" si="67"/>
        <v>0</v>
      </c>
      <c r="I352" s="15">
        <f t="shared" si="68"/>
        <v>0</v>
      </c>
      <c r="J352" s="15">
        <f t="shared" si="69"/>
        <v>0</v>
      </c>
      <c r="K352" s="15"/>
      <c r="L352" s="15">
        <f t="shared" si="70"/>
        <v>0</v>
      </c>
      <c r="M352" s="3"/>
      <c r="N352" s="3"/>
    </row>
    <row r="353" spans="1:14" x14ac:dyDescent="0.25">
      <c r="A353" s="6" t="s">
        <v>15</v>
      </c>
      <c r="B353" s="27" t="s">
        <v>316</v>
      </c>
      <c r="C353" s="6" t="s">
        <v>64</v>
      </c>
      <c r="D353" s="15">
        <v>3</v>
      </c>
      <c r="E353" s="15"/>
      <c r="F353" s="15">
        <f t="shared" si="66"/>
        <v>0</v>
      </c>
      <c r="G353" s="15"/>
      <c r="H353" s="15">
        <f t="shared" si="67"/>
        <v>0</v>
      </c>
      <c r="I353" s="15">
        <f t="shared" si="68"/>
        <v>0</v>
      </c>
      <c r="J353" s="15">
        <f t="shared" si="69"/>
        <v>0</v>
      </c>
      <c r="K353" s="15"/>
      <c r="L353" s="15">
        <f t="shared" si="70"/>
        <v>0</v>
      </c>
      <c r="M353" s="3"/>
      <c r="N353" s="3"/>
    </row>
    <row r="354" spans="1:14" x14ac:dyDescent="0.25">
      <c r="A354" s="6" t="s">
        <v>15</v>
      </c>
      <c r="B354" s="27" t="s">
        <v>272</v>
      </c>
      <c r="C354" s="6" t="s">
        <v>64</v>
      </c>
      <c r="D354" s="15">
        <v>3</v>
      </c>
      <c r="E354" s="15"/>
      <c r="F354" s="15">
        <f t="shared" si="66"/>
        <v>0</v>
      </c>
      <c r="G354" s="15"/>
      <c r="H354" s="15">
        <f t="shared" si="67"/>
        <v>0</v>
      </c>
      <c r="I354" s="15">
        <f t="shared" si="68"/>
        <v>0</v>
      </c>
      <c r="J354" s="15">
        <f t="shared" si="69"/>
        <v>0</v>
      </c>
      <c r="K354" s="15"/>
      <c r="L354" s="15">
        <f t="shared" si="70"/>
        <v>0</v>
      </c>
      <c r="M354" s="3"/>
      <c r="N354" s="3"/>
    </row>
    <row r="355" spans="1:14" x14ac:dyDescent="0.25">
      <c r="A355" s="6" t="s">
        <v>15</v>
      </c>
      <c r="B355" s="27" t="s">
        <v>274</v>
      </c>
      <c r="C355" s="6" t="s">
        <v>76</v>
      </c>
      <c r="D355" s="15">
        <v>30</v>
      </c>
      <c r="E355" s="15"/>
      <c r="F355" s="15">
        <f t="shared" si="66"/>
        <v>0</v>
      </c>
      <c r="G355" s="15"/>
      <c r="H355" s="15">
        <f t="shared" si="67"/>
        <v>0</v>
      </c>
      <c r="I355" s="15">
        <f t="shared" si="68"/>
        <v>0</v>
      </c>
      <c r="J355" s="15">
        <f t="shared" si="69"/>
        <v>0</v>
      </c>
      <c r="K355" s="15"/>
      <c r="L355" s="15">
        <f t="shared" si="70"/>
        <v>0</v>
      </c>
      <c r="M355" s="3"/>
      <c r="N355" s="3"/>
    </row>
    <row r="356" spans="1:14" x14ac:dyDescent="0.25">
      <c r="A356" s="6" t="s">
        <v>15</v>
      </c>
      <c r="B356" s="27" t="s">
        <v>275</v>
      </c>
      <c r="C356" s="6" t="s">
        <v>142</v>
      </c>
      <c r="D356" s="15">
        <v>3</v>
      </c>
      <c r="E356" s="15"/>
      <c r="F356" s="15">
        <f t="shared" si="66"/>
        <v>0</v>
      </c>
      <c r="G356" s="15"/>
      <c r="H356" s="15">
        <f t="shared" si="67"/>
        <v>0</v>
      </c>
      <c r="I356" s="15">
        <f t="shared" si="68"/>
        <v>0</v>
      </c>
      <c r="J356" s="15">
        <f t="shared" si="69"/>
        <v>0</v>
      </c>
      <c r="K356" s="15"/>
      <c r="L356" s="15">
        <f t="shared" si="70"/>
        <v>0</v>
      </c>
      <c r="M356" s="3"/>
      <c r="N356" s="3"/>
    </row>
    <row r="357" spans="1:14" x14ac:dyDescent="0.25">
      <c r="A357" s="6" t="s">
        <v>15</v>
      </c>
      <c r="B357" s="27" t="s">
        <v>77</v>
      </c>
      <c r="C357" s="6" t="s">
        <v>64</v>
      </c>
      <c r="D357" s="15">
        <v>1</v>
      </c>
      <c r="E357" s="15"/>
      <c r="F357" s="15">
        <f t="shared" si="66"/>
        <v>0</v>
      </c>
      <c r="G357" s="15"/>
      <c r="H357" s="15">
        <f t="shared" si="67"/>
        <v>0</v>
      </c>
      <c r="I357" s="15">
        <f t="shared" si="68"/>
        <v>0</v>
      </c>
      <c r="J357" s="15">
        <f t="shared" si="69"/>
        <v>0</v>
      </c>
      <c r="K357" s="15"/>
      <c r="L357" s="15">
        <f t="shared" si="70"/>
        <v>0</v>
      </c>
      <c r="M357" s="3"/>
      <c r="N357" s="3"/>
    </row>
    <row r="358" spans="1:14" x14ac:dyDescent="0.25">
      <c r="A358" s="6" t="s">
        <v>15</v>
      </c>
      <c r="B358" s="27" t="s">
        <v>276</v>
      </c>
      <c r="C358" s="6" t="s">
        <v>64</v>
      </c>
      <c r="D358" s="15">
        <v>1</v>
      </c>
      <c r="E358" s="15"/>
      <c r="F358" s="15">
        <f t="shared" si="66"/>
        <v>0</v>
      </c>
      <c r="G358" s="15"/>
      <c r="H358" s="15">
        <f t="shared" si="67"/>
        <v>0</v>
      </c>
      <c r="I358" s="15">
        <f t="shared" si="68"/>
        <v>0</v>
      </c>
      <c r="J358" s="15">
        <f t="shared" si="69"/>
        <v>0</v>
      </c>
      <c r="K358" s="15"/>
      <c r="L358" s="15">
        <f t="shared" si="70"/>
        <v>0</v>
      </c>
      <c r="M358" s="3"/>
      <c r="N358" s="3"/>
    </row>
    <row r="359" spans="1:14" x14ac:dyDescent="0.25">
      <c r="A359" s="6" t="s">
        <v>15</v>
      </c>
      <c r="B359" s="27" t="s">
        <v>65</v>
      </c>
      <c r="C359" s="6" t="s">
        <v>66</v>
      </c>
      <c r="D359" s="15">
        <v>12</v>
      </c>
      <c r="E359" s="15"/>
      <c r="F359" s="15">
        <f t="shared" si="66"/>
        <v>0</v>
      </c>
      <c r="G359" s="15"/>
      <c r="H359" s="15">
        <f t="shared" si="67"/>
        <v>0</v>
      </c>
      <c r="I359" s="15">
        <f t="shared" si="68"/>
        <v>0</v>
      </c>
      <c r="J359" s="15">
        <f t="shared" si="69"/>
        <v>0</v>
      </c>
      <c r="K359" s="15"/>
      <c r="L359" s="15">
        <f t="shared" si="70"/>
        <v>0</v>
      </c>
      <c r="M359" s="3"/>
      <c r="N359" s="3"/>
    </row>
    <row r="360" spans="1:14" x14ac:dyDescent="0.25">
      <c r="A360" s="13" t="s">
        <v>15</v>
      </c>
      <c r="B360" s="26" t="s">
        <v>140</v>
      </c>
      <c r="C360" s="13" t="s">
        <v>15</v>
      </c>
      <c r="D360" s="14"/>
      <c r="E360" s="14"/>
      <c r="F360" s="14"/>
      <c r="G360" s="14"/>
      <c r="H360" s="14"/>
      <c r="I360" s="14"/>
      <c r="J360" s="14"/>
      <c r="K360" s="14"/>
      <c r="L360" s="14"/>
      <c r="M360" s="3"/>
      <c r="N360" s="3"/>
    </row>
    <row r="361" spans="1:14" x14ac:dyDescent="0.25">
      <c r="A361" s="6" t="s">
        <v>15</v>
      </c>
      <c r="B361" s="27" t="s">
        <v>141</v>
      </c>
      <c r="C361" s="6" t="s">
        <v>142</v>
      </c>
      <c r="D361" s="15">
        <v>20</v>
      </c>
      <c r="E361" s="15"/>
      <c r="F361" s="15">
        <f>D361*E361</f>
        <v>0</v>
      </c>
      <c r="G361" s="15"/>
      <c r="H361" s="15">
        <f>D361*G361</f>
        <v>0</v>
      </c>
      <c r="I361" s="15">
        <f>E361+G361</f>
        <v>0</v>
      </c>
      <c r="J361" s="15">
        <f>F361+H361</f>
        <v>0</v>
      </c>
      <c r="K361" s="15"/>
      <c r="L361" s="15">
        <f>D361*K361</f>
        <v>0</v>
      </c>
      <c r="M361" s="3"/>
      <c r="N361" s="3"/>
    </row>
    <row r="362" spans="1:14" ht="39" x14ac:dyDescent="0.25">
      <c r="A362" s="13" t="s">
        <v>15</v>
      </c>
      <c r="B362" s="26" t="s">
        <v>143</v>
      </c>
      <c r="C362" s="13" t="s">
        <v>15</v>
      </c>
      <c r="D362" s="14"/>
      <c r="E362" s="14"/>
      <c r="F362" s="14"/>
      <c r="G362" s="14"/>
      <c r="H362" s="14"/>
      <c r="I362" s="14"/>
      <c r="J362" s="14"/>
      <c r="K362" s="14"/>
      <c r="L362" s="14"/>
      <c r="M362" s="3"/>
      <c r="N362" s="3"/>
    </row>
    <row r="363" spans="1:14" x14ac:dyDescent="0.25">
      <c r="A363" s="6" t="s">
        <v>15</v>
      </c>
      <c r="B363" s="27" t="s">
        <v>144</v>
      </c>
      <c r="C363" s="6" t="s">
        <v>142</v>
      </c>
      <c r="D363" s="15">
        <v>20</v>
      </c>
      <c r="E363" s="15"/>
      <c r="F363" s="15">
        <f>D363*E363</f>
        <v>0</v>
      </c>
      <c r="G363" s="15"/>
      <c r="H363" s="15">
        <f>D363*G363</f>
        <v>0</v>
      </c>
      <c r="I363" s="15">
        <f>E363+G363</f>
        <v>0</v>
      </c>
      <c r="J363" s="15">
        <f>F363+H363</f>
        <v>0</v>
      </c>
      <c r="K363" s="15"/>
      <c r="L363" s="15">
        <f>D363*K363</f>
        <v>0</v>
      </c>
      <c r="M363" s="3"/>
      <c r="N363" s="3"/>
    </row>
    <row r="364" spans="1:14" x14ac:dyDescent="0.25">
      <c r="A364" s="13" t="s">
        <v>15</v>
      </c>
      <c r="B364" s="26" t="s">
        <v>339</v>
      </c>
      <c r="C364" s="13" t="s">
        <v>15</v>
      </c>
      <c r="D364" s="14"/>
      <c r="E364" s="14"/>
      <c r="F364" s="14"/>
      <c r="G364" s="14"/>
      <c r="H364" s="14"/>
      <c r="I364" s="14"/>
      <c r="J364" s="14"/>
      <c r="K364" s="14"/>
      <c r="L364" s="14"/>
      <c r="M364" s="3"/>
      <c r="N364" s="3"/>
    </row>
    <row r="365" spans="1:14" ht="26.25" x14ac:dyDescent="0.25">
      <c r="A365" s="13" t="s">
        <v>15</v>
      </c>
      <c r="B365" s="26" t="s">
        <v>258</v>
      </c>
      <c r="C365" s="13" t="s">
        <v>15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3"/>
      <c r="N365" s="3"/>
    </row>
    <row r="366" spans="1:14" ht="26.25" x14ac:dyDescent="0.25">
      <c r="A366" s="13" t="s">
        <v>15</v>
      </c>
      <c r="B366" s="26" t="s">
        <v>308</v>
      </c>
      <c r="C366" s="13" t="s">
        <v>15</v>
      </c>
      <c r="D366" s="14"/>
      <c r="E366" s="14"/>
      <c r="F366" s="14"/>
      <c r="G366" s="14"/>
      <c r="H366" s="14"/>
      <c r="I366" s="14"/>
      <c r="J366" s="14"/>
      <c r="K366" s="14"/>
      <c r="L366" s="14"/>
      <c r="M366" s="3"/>
      <c r="N366" s="3"/>
    </row>
    <row r="367" spans="1:14" x14ac:dyDescent="0.25">
      <c r="A367" s="6" t="s">
        <v>340</v>
      </c>
      <c r="B367" s="27" t="s">
        <v>329</v>
      </c>
      <c r="C367" s="6" t="s">
        <v>64</v>
      </c>
      <c r="D367" s="15">
        <v>1</v>
      </c>
      <c r="E367" s="15"/>
      <c r="F367" s="15">
        <f>D367*E367</f>
        <v>0</v>
      </c>
      <c r="G367" s="15"/>
      <c r="H367" s="15">
        <f>D367*G367</f>
        <v>0</v>
      </c>
      <c r="I367" s="15">
        <f>E367+G367</f>
        <v>0</v>
      </c>
      <c r="J367" s="15">
        <f>F367+H367</f>
        <v>0</v>
      </c>
      <c r="K367" s="15"/>
      <c r="L367" s="15">
        <f>D367*K367</f>
        <v>0</v>
      </c>
      <c r="M367" s="3"/>
      <c r="N367" s="3"/>
    </row>
    <row r="368" spans="1:14" x14ac:dyDescent="0.25">
      <c r="A368" s="13" t="s">
        <v>15</v>
      </c>
      <c r="B368" s="26" t="s">
        <v>311</v>
      </c>
      <c r="C368" s="13" t="s">
        <v>15</v>
      </c>
      <c r="D368" s="14"/>
      <c r="E368" s="14"/>
      <c r="F368" s="14"/>
      <c r="G368" s="14"/>
      <c r="H368" s="14"/>
      <c r="I368" s="14"/>
      <c r="J368" s="14"/>
      <c r="K368" s="14"/>
      <c r="L368" s="14"/>
      <c r="M368" s="3"/>
      <c r="N368" s="3"/>
    </row>
    <row r="369" spans="1:14" x14ac:dyDescent="0.25">
      <c r="A369" s="6" t="s">
        <v>341</v>
      </c>
      <c r="B369" s="27" t="s">
        <v>313</v>
      </c>
      <c r="C369" s="6" t="s">
        <v>64</v>
      </c>
      <c r="D369" s="15">
        <v>1</v>
      </c>
      <c r="E369" s="15"/>
      <c r="F369" s="15">
        <f t="shared" ref="F369:F379" si="71">D369*E369</f>
        <v>0</v>
      </c>
      <c r="G369" s="15"/>
      <c r="H369" s="15">
        <f t="shared" ref="H369:H379" si="72">D369*G369</f>
        <v>0</v>
      </c>
      <c r="I369" s="15">
        <f t="shared" ref="I369:I379" si="73">E369+G369</f>
        <v>0</v>
      </c>
      <c r="J369" s="15">
        <f t="shared" ref="J369:J379" si="74">F369+H369</f>
        <v>0</v>
      </c>
      <c r="K369" s="15"/>
      <c r="L369" s="15">
        <f t="shared" ref="L369:L379" si="75">D369*K369</f>
        <v>0</v>
      </c>
      <c r="M369" s="3"/>
      <c r="N369" s="3"/>
    </row>
    <row r="370" spans="1:14" x14ac:dyDescent="0.25">
      <c r="A370" s="6" t="s">
        <v>342</v>
      </c>
      <c r="B370" s="27" t="s">
        <v>315</v>
      </c>
      <c r="C370" s="6" t="s">
        <v>64</v>
      </c>
      <c r="D370" s="15">
        <v>1</v>
      </c>
      <c r="E370" s="15"/>
      <c r="F370" s="15">
        <f t="shared" si="71"/>
        <v>0</v>
      </c>
      <c r="G370" s="15"/>
      <c r="H370" s="15">
        <f t="shared" si="72"/>
        <v>0</v>
      </c>
      <c r="I370" s="15">
        <f t="shared" si="73"/>
        <v>0</v>
      </c>
      <c r="J370" s="15">
        <f t="shared" si="74"/>
        <v>0</v>
      </c>
      <c r="K370" s="15"/>
      <c r="L370" s="15">
        <f t="shared" si="75"/>
        <v>0</v>
      </c>
      <c r="M370" s="3"/>
      <c r="N370" s="3"/>
    </row>
    <row r="371" spans="1:14" x14ac:dyDescent="0.25">
      <c r="A371" s="6" t="s">
        <v>343</v>
      </c>
      <c r="B371" s="27" t="s">
        <v>333</v>
      </c>
      <c r="C371" s="6" t="s">
        <v>64</v>
      </c>
      <c r="D371" s="15">
        <v>1</v>
      </c>
      <c r="E371" s="15"/>
      <c r="F371" s="15">
        <f t="shared" si="71"/>
        <v>0</v>
      </c>
      <c r="G371" s="15"/>
      <c r="H371" s="15">
        <f t="shared" si="72"/>
        <v>0</v>
      </c>
      <c r="I371" s="15">
        <f t="shared" si="73"/>
        <v>0</v>
      </c>
      <c r="J371" s="15">
        <f t="shared" si="74"/>
        <v>0</v>
      </c>
      <c r="K371" s="15"/>
      <c r="L371" s="15">
        <f t="shared" si="75"/>
        <v>0</v>
      </c>
      <c r="M371" s="3"/>
      <c r="N371" s="3"/>
    </row>
    <row r="372" spans="1:14" x14ac:dyDescent="0.25">
      <c r="A372" s="6" t="s">
        <v>15</v>
      </c>
      <c r="B372" s="27" t="s">
        <v>270</v>
      </c>
      <c r="C372" s="6" t="s">
        <v>64</v>
      </c>
      <c r="D372" s="15">
        <v>2</v>
      </c>
      <c r="E372" s="15"/>
      <c r="F372" s="15">
        <f t="shared" si="71"/>
        <v>0</v>
      </c>
      <c r="G372" s="15"/>
      <c r="H372" s="15">
        <f t="shared" si="72"/>
        <v>0</v>
      </c>
      <c r="I372" s="15">
        <f t="shared" si="73"/>
        <v>0</v>
      </c>
      <c r="J372" s="15">
        <f t="shared" si="74"/>
        <v>0</v>
      </c>
      <c r="K372" s="15"/>
      <c r="L372" s="15">
        <f t="shared" si="75"/>
        <v>0</v>
      </c>
      <c r="M372" s="3"/>
      <c r="N372" s="3"/>
    </row>
    <row r="373" spans="1:14" x14ac:dyDescent="0.25">
      <c r="A373" s="6" t="s">
        <v>15</v>
      </c>
      <c r="B373" s="27" t="s">
        <v>316</v>
      </c>
      <c r="C373" s="6" t="s">
        <v>64</v>
      </c>
      <c r="D373" s="15">
        <v>3</v>
      </c>
      <c r="E373" s="15"/>
      <c r="F373" s="15">
        <f t="shared" si="71"/>
        <v>0</v>
      </c>
      <c r="G373" s="15"/>
      <c r="H373" s="15">
        <f t="shared" si="72"/>
        <v>0</v>
      </c>
      <c r="I373" s="15">
        <f t="shared" si="73"/>
        <v>0</v>
      </c>
      <c r="J373" s="15">
        <f t="shared" si="74"/>
        <v>0</v>
      </c>
      <c r="K373" s="15"/>
      <c r="L373" s="15">
        <f t="shared" si="75"/>
        <v>0</v>
      </c>
      <c r="M373" s="3"/>
      <c r="N373" s="3"/>
    </row>
    <row r="374" spans="1:14" x14ac:dyDescent="0.25">
      <c r="A374" s="6" t="s">
        <v>15</v>
      </c>
      <c r="B374" s="27" t="s">
        <v>272</v>
      </c>
      <c r="C374" s="6" t="s">
        <v>64</v>
      </c>
      <c r="D374" s="15">
        <v>3</v>
      </c>
      <c r="E374" s="15"/>
      <c r="F374" s="15">
        <f t="shared" si="71"/>
        <v>0</v>
      </c>
      <c r="G374" s="15"/>
      <c r="H374" s="15">
        <f t="shared" si="72"/>
        <v>0</v>
      </c>
      <c r="I374" s="15">
        <f t="shared" si="73"/>
        <v>0</v>
      </c>
      <c r="J374" s="15">
        <f t="shared" si="74"/>
        <v>0</v>
      </c>
      <c r="K374" s="15"/>
      <c r="L374" s="15">
        <f t="shared" si="75"/>
        <v>0</v>
      </c>
      <c r="M374" s="3"/>
      <c r="N374" s="3"/>
    </row>
    <row r="375" spans="1:14" x14ac:dyDescent="0.25">
      <c r="A375" s="6" t="s">
        <v>15</v>
      </c>
      <c r="B375" s="27" t="s">
        <v>274</v>
      </c>
      <c r="C375" s="6" t="s">
        <v>76</v>
      </c>
      <c r="D375" s="15">
        <v>25</v>
      </c>
      <c r="E375" s="15"/>
      <c r="F375" s="15">
        <f t="shared" si="71"/>
        <v>0</v>
      </c>
      <c r="G375" s="15"/>
      <c r="H375" s="15">
        <f t="shared" si="72"/>
        <v>0</v>
      </c>
      <c r="I375" s="15">
        <f t="shared" si="73"/>
        <v>0</v>
      </c>
      <c r="J375" s="15">
        <f t="shared" si="74"/>
        <v>0</v>
      </c>
      <c r="K375" s="15"/>
      <c r="L375" s="15">
        <f t="shared" si="75"/>
        <v>0</v>
      </c>
      <c r="M375" s="3"/>
      <c r="N375" s="3"/>
    </row>
    <row r="376" spans="1:14" x14ac:dyDescent="0.25">
      <c r="A376" s="6" t="s">
        <v>15</v>
      </c>
      <c r="B376" s="27" t="s">
        <v>275</v>
      </c>
      <c r="C376" s="6" t="s">
        <v>142</v>
      </c>
      <c r="D376" s="15">
        <v>3</v>
      </c>
      <c r="E376" s="15"/>
      <c r="F376" s="15">
        <f t="shared" si="71"/>
        <v>0</v>
      </c>
      <c r="G376" s="15"/>
      <c r="H376" s="15">
        <f t="shared" si="72"/>
        <v>0</v>
      </c>
      <c r="I376" s="15">
        <f t="shared" si="73"/>
        <v>0</v>
      </c>
      <c r="J376" s="15">
        <f t="shared" si="74"/>
        <v>0</v>
      </c>
      <c r="K376" s="15"/>
      <c r="L376" s="15">
        <f t="shared" si="75"/>
        <v>0</v>
      </c>
      <c r="M376" s="3"/>
      <c r="N376" s="3"/>
    </row>
    <row r="377" spans="1:14" x14ac:dyDescent="0.25">
      <c r="A377" s="6" t="s">
        <v>15</v>
      </c>
      <c r="B377" s="27" t="s">
        <v>77</v>
      </c>
      <c r="C377" s="6" t="s">
        <v>64</v>
      </c>
      <c r="D377" s="15">
        <v>1</v>
      </c>
      <c r="E377" s="15"/>
      <c r="F377" s="15">
        <f t="shared" si="71"/>
        <v>0</v>
      </c>
      <c r="G377" s="15"/>
      <c r="H377" s="15">
        <f t="shared" si="72"/>
        <v>0</v>
      </c>
      <c r="I377" s="15">
        <f t="shared" si="73"/>
        <v>0</v>
      </c>
      <c r="J377" s="15">
        <f t="shared" si="74"/>
        <v>0</v>
      </c>
      <c r="K377" s="15"/>
      <c r="L377" s="15">
        <f t="shared" si="75"/>
        <v>0</v>
      </c>
      <c r="M377" s="3"/>
      <c r="N377" s="3"/>
    </row>
    <row r="378" spans="1:14" x14ac:dyDescent="0.25">
      <c r="A378" s="6" t="s">
        <v>15</v>
      </c>
      <c r="B378" s="27" t="s">
        <v>276</v>
      </c>
      <c r="C378" s="6" t="s">
        <v>64</v>
      </c>
      <c r="D378" s="15">
        <v>1</v>
      </c>
      <c r="E378" s="15"/>
      <c r="F378" s="15">
        <f t="shared" si="71"/>
        <v>0</v>
      </c>
      <c r="G378" s="15"/>
      <c r="H378" s="15">
        <f t="shared" si="72"/>
        <v>0</v>
      </c>
      <c r="I378" s="15">
        <f t="shared" si="73"/>
        <v>0</v>
      </c>
      <c r="J378" s="15">
        <f t="shared" si="74"/>
        <v>0</v>
      </c>
      <c r="K378" s="15"/>
      <c r="L378" s="15">
        <f t="shared" si="75"/>
        <v>0</v>
      </c>
      <c r="M378" s="3"/>
      <c r="N378" s="3"/>
    </row>
    <row r="379" spans="1:14" x14ac:dyDescent="0.25">
      <c r="A379" s="6" t="s">
        <v>15</v>
      </c>
      <c r="B379" s="27" t="s">
        <v>65</v>
      </c>
      <c r="C379" s="6" t="s">
        <v>66</v>
      </c>
      <c r="D379" s="15">
        <v>12</v>
      </c>
      <c r="E379" s="15"/>
      <c r="F379" s="15">
        <f t="shared" si="71"/>
        <v>0</v>
      </c>
      <c r="G379" s="15"/>
      <c r="H379" s="15">
        <f t="shared" si="72"/>
        <v>0</v>
      </c>
      <c r="I379" s="15">
        <f t="shared" si="73"/>
        <v>0</v>
      </c>
      <c r="J379" s="15">
        <f t="shared" si="74"/>
        <v>0</v>
      </c>
      <c r="K379" s="15"/>
      <c r="L379" s="15">
        <f t="shared" si="75"/>
        <v>0</v>
      </c>
      <c r="M379" s="3"/>
      <c r="N379" s="3"/>
    </row>
    <row r="380" spans="1:14" x14ac:dyDescent="0.25">
      <c r="A380" s="13" t="s">
        <v>15</v>
      </c>
      <c r="B380" s="26" t="s">
        <v>140</v>
      </c>
      <c r="C380" s="13" t="s">
        <v>15</v>
      </c>
      <c r="D380" s="14"/>
      <c r="E380" s="14"/>
      <c r="F380" s="14"/>
      <c r="G380" s="14"/>
      <c r="H380" s="14"/>
      <c r="I380" s="14"/>
      <c r="J380" s="14"/>
      <c r="K380" s="14"/>
      <c r="L380" s="14"/>
      <c r="M380" s="3"/>
      <c r="N380" s="3"/>
    </row>
    <row r="381" spans="1:14" x14ac:dyDescent="0.25">
      <c r="A381" s="6" t="s">
        <v>15</v>
      </c>
      <c r="B381" s="27" t="s">
        <v>141</v>
      </c>
      <c r="C381" s="6" t="s">
        <v>142</v>
      </c>
      <c r="D381" s="15">
        <v>20</v>
      </c>
      <c r="E381" s="15"/>
      <c r="F381" s="15">
        <f>D381*E381</f>
        <v>0</v>
      </c>
      <c r="G381" s="15"/>
      <c r="H381" s="15">
        <f>D381*G381</f>
        <v>0</v>
      </c>
      <c r="I381" s="15">
        <f>E381+G381</f>
        <v>0</v>
      </c>
      <c r="J381" s="15">
        <f>F381+H381</f>
        <v>0</v>
      </c>
      <c r="K381" s="15"/>
      <c r="L381" s="15">
        <f>D381*K381</f>
        <v>0</v>
      </c>
      <c r="M381" s="3"/>
      <c r="N381" s="3"/>
    </row>
    <row r="382" spans="1:14" ht="39" x14ac:dyDescent="0.25">
      <c r="A382" s="13" t="s">
        <v>15</v>
      </c>
      <c r="B382" s="26" t="s">
        <v>143</v>
      </c>
      <c r="C382" s="13" t="s">
        <v>15</v>
      </c>
      <c r="D382" s="14"/>
      <c r="E382" s="14"/>
      <c r="F382" s="14"/>
      <c r="G382" s="14"/>
      <c r="H382" s="14"/>
      <c r="I382" s="14"/>
      <c r="J382" s="14"/>
      <c r="K382" s="14"/>
      <c r="L382" s="14"/>
      <c r="M382" s="3"/>
      <c r="N382" s="3"/>
    </row>
    <row r="383" spans="1:14" x14ac:dyDescent="0.25">
      <c r="A383" s="6" t="s">
        <v>15</v>
      </c>
      <c r="B383" s="27" t="s">
        <v>144</v>
      </c>
      <c r="C383" s="6" t="s">
        <v>142</v>
      </c>
      <c r="D383" s="15">
        <v>20</v>
      </c>
      <c r="E383" s="15"/>
      <c r="F383" s="15">
        <f>D383*E383</f>
        <v>0</v>
      </c>
      <c r="G383" s="15"/>
      <c r="H383" s="15">
        <f>D383*G383</f>
        <v>0</v>
      </c>
      <c r="I383" s="15">
        <f>E383+G383</f>
        <v>0</v>
      </c>
      <c r="J383" s="15">
        <f>F383+H383</f>
        <v>0</v>
      </c>
      <c r="K383" s="15"/>
      <c r="L383" s="15">
        <f>D383*K383</f>
        <v>0</v>
      </c>
      <c r="M383" s="3"/>
      <c r="N383" s="3"/>
    </row>
    <row r="384" spans="1:14" x14ac:dyDescent="0.25">
      <c r="A384" s="13" t="s">
        <v>15</v>
      </c>
      <c r="B384" s="26" t="s">
        <v>344</v>
      </c>
      <c r="C384" s="13" t="s">
        <v>15</v>
      </c>
      <c r="D384" s="14"/>
      <c r="E384" s="14"/>
      <c r="F384" s="14"/>
      <c r="G384" s="14"/>
      <c r="H384" s="14"/>
      <c r="I384" s="14"/>
      <c r="J384" s="14"/>
      <c r="K384" s="14"/>
      <c r="L384" s="14"/>
      <c r="M384" s="3"/>
      <c r="N384" s="3"/>
    </row>
    <row r="385" spans="1:14" ht="26.25" x14ac:dyDescent="0.25">
      <c r="A385" s="13" t="s">
        <v>15</v>
      </c>
      <c r="B385" s="26" t="s">
        <v>258</v>
      </c>
      <c r="C385" s="13" t="s">
        <v>15</v>
      </c>
      <c r="D385" s="14"/>
      <c r="E385" s="14"/>
      <c r="F385" s="14"/>
      <c r="G385" s="14"/>
      <c r="H385" s="14"/>
      <c r="I385" s="14"/>
      <c r="J385" s="14"/>
      <c r="K385" s="14"/>
      <c r="L385" s="14"/>
      <c r="M385" s="3"/>
      <c r="N385" s="3"/>
    </row>
    <row r="386" spans="1:14" ht="26.25" x14ac:dyDescent="0.25">
      <c r="A386" s="13" t="s">
        <v>15</v>
      </c>
      <c r="B386" s="26" t="s">
        <v>308</v>
      </c>
      <c r="C386" s="13" t="s">
        <v>15</v>
      </c>
      <c r="D386" s="14"/>
      <c r="E386" s="14"/>
      <c r="F386" s="14"/>
      <c r="G386" s="14"/>
      <c r="H386" s="14"/>
      <c r="I386" s="14"/>
      <c r="J386" s="14"/>
      <c r="K386" s="14"/>
      <c r="L386" s="14"/>
      <c r="M386" s="3"/>
      <c r="N386" s="3"/>
    </row>
    <row r="387" spans="1:14" x14ac:dyDescent="0.25">
      <c r="A387" s="6" t="s">
        <v>345</v>
      </c>
      <c r="B387" s="27" t="s">
        <v>329</v>
      </c>
      <c r="C387" s="6" t="s">
        <v>64</v>
      </c>
      <c r="D387" s="15">
        <v>1</v>
      </c>
      <c r="E387" s="15"/>
      <c r="F387" s="15">
        <f>D387*E387</f>
        <v>0</v>
      </c>
      <c r="G387" s="15"/>
      <c r="H387" s="15">
        <f>D387*G387</f>
        <v>0</v>
      </c>
      <c r="I387" s="15">
        <f>E387+G387</f>
        <v>0</v>
      </c>
      <c r="J387" s="15">
        <f>F387+H387</f>
        <v>0</v>
      </c>
      <c r="K387" s="15"/>
      <c r="L387" s="15">
        <f>D387*K387</f>
        <v>0</v>
      </c>
      <c r="M387" s="3"/>
      <c r="N387" s="3"/>
    </row>
    <row r="388" spans="1:14" x14ac:dyDescent="0.25">
      <c r="A388" s="13" t="s">
        <v>15</v>
      </c>
      <c r="B388" s="26" t="s">
        <v>311</v>
      </c>
      <c r="C388" s="13" t="s">
        <v>15</v>
      </c>
      <c r="D388" s="14"/>
      <c r="E388" s="14"/>
      <c r="F388" s="14"/>
      <c r="G388" s="14"/>
      <c r="H388" s="14"/>
      <c r="I388" s="14"/>
      <c r="J388" s="14"/>
      <c r="K388" s="14"/>
      <c r="L388" s="14"/>
      <c r="M388" s="3"/>
      <c r="N388" s="3"/>
    </row>
    <row r="389" spans="1:14" x14ac:dyDescent="0.25">
      <c r="A389" s="6" t="s">
        <v>346</v>
      </c>
      <c r="B389" s="27" t="s">
        <v>313</v>
      </c>
      <c r="C389" s="6" t="s">
        <v>64</v>
      </c>
      <c r="D389" s="15">
        <v>1</v>
      </c>
      <c r="E389" s="15"/>
      <c r="F389" s="15">
        <f t="shared" ref="F389:F399" si="76">D389*E389</f>
        <v>0</v>
      </c>
      <c r="G389" s="15"/>
      <c r="H389" s="15">
        <f t="shared" ref="H389:H399" si="77">D389*G389</f>
        <v>0</v>
      </c>
      <c r="I389" s="15">
        <f t="shared" ref="I389:I399" si="78">E389+G389</f>
        <v>0</v>
      </c>
      <c r="J389" s="15">
        <f t="shared" ref="J389:J399" si="79">F389+H389</f>
        <v>0</v>
      </c>
      <c r="K389" s="15"/>
      <c r="L389" s="15">
        <f t="shared" ref="L389:L399" si="80">D389*K389</f>
        <v>0</v>
      </c>
      <c r="M389" s="3"/>
      <c r="N389" s="3"/>
    </row>
    <row r="390" spans="1:14" x14ac:dyDescent="0.25">
      <c r="A390" s="6" t="s">
        <v>347</v>
      </c>
      <c r="B390" s="27" t="s">
        <v>315</v>
      </c>
      <c r="C390" s="6" t="s">
        <v>64</v>
      </c>
      <c r="D390" s="15">
        <v>1</v>
      </c>
      <c r="E390" s="15"/>
      <c r="F390" s="15">
        <f t="shared" si="76"/>
        <v>0</v>
      </c>
      <c r="G390" s="15"/>
      <c r="H390" s="15">
        <f t="shared" si="77"/>
        <v>0</v>
      </c>
      <c r="I390" s="15">
        <f t="shared" si="78"/>
        <v>0</v>
      </c>
      <c r="J390" s="15">
        <f t="shared" si="79"/>
        <v>0</v>
      </c>
      <c r="K390" s="15"/>
      <c r="L390" s="15">
        <f t="shared" si="80"/>
        <v>0</v>
      </c>
      <c r="M390" s="3"/>
      <c r="N390" s="3"/>
    </row>
    <row r="391" spans="1:14" x14ac:dyDescent="0.25">
      <c r="A391" s="6" t="s">
        <v>348</v>
      </c>
      <c r="B391" s="27" t="s">
        <v>333</v>
      </c>
      <c r="C391" s="6" t="s">
        <v>64</v>
      </c>
      <c r="D391" s="15">
        <v>1</v>
      </c>
      <c r="E391" s="15"/>
      <c r="F391" s="15">
        <f t="shared" si="76"/>
        <v>0</v>
      </c>
      <c r="G391" s="15"/>
      <c r="H391" s="15">
        <f t="shared" si="77"/>
        <v>0</v>
      </c>
      <c r="I391" s="15">
        <f t="shared" si="78"/>
        <v>0</v>
      </c>
      <c r="J391" s="15">
        <f t="shared" si="79"/>
        <v>0</v>
      </c>
      <c r="K391" s="15"/>
      <c r="L391" s="15">
        <f t="shared" si="80"/>
        <v>0</v>
      </c>
      <c r="M391" s="3"/>
      <c r="N391" s="3"/>
    </row>
    <row r="392" spans="1:14" x14ac:dyDescent="0.25">
      <c r="A392" s="6" t="s">
        <v>15</v>
      </c>
      <c r="B392" s="27" t="s">
        <v>270</v>
      </c>
      <c r="C392" s="6" t="s">
        <v>64</v>
      </c>
      <c r="D392" s="15">
        <v>2</v>
      </c>
      <c r="E392" s="15"/>
      <c r="F392" s="15">
        <f t="shared" si="76"/>
        <v>0</v>
      </c>
      <c r="G392" s="15"/>
      <c r="H392" s="15">
        <f t="shared" si="77"/>
        <v>0</v>
      </c>
      <c r="I392" s="15">
        <f t="shared" si="78"/>
        <v>0</v>
      </c>
      <c r="J392" s="15">
        <f t="shared" si="79"/>
        <v>0</v>
      </c>
      <c r="K392" s="15"/>
      <c r="L392" s="15">
        <f t="shared" si="80"/>
        <v>0</v>
      </c>
      <c r="M392" s="3"/>
      <c r="N392" s="3"/>
    </row>
    <row r="393" spans="1:14" x14ac:dyDescent="0.25">
      <c r="A393" s="6" t="s">
        <v>15</v>
      </c>
      <c r="B393" s="27" t="s">
        <v>316</v>
      </c>
      <c r="C393" s="6" t="s">
        <v>64</v>
      </c>
      <c r="D393" s="15">
        <v>3</v>
      </c>
      <c r="E393" s="15"/>
      <c r="F393" s="15">
        <f t="shared" si="76"/>
        <v>0</v>
      </c>
      <c r="G393" s="15"/>
      <c r="H393" s="15">
        <f t="shared" si="77"/>
        <v>0</v>
      </c>
      <c r="I393" s="15">
        <f t="shared" si="78"/>
        <v>0</v>
      </c>
      <c r="J393" s="15">
        <f t="shared" si="79"/>
        <v>0</v>
      </c>
      <c r="K393" s="15"/>
      <c r="L393" s="15">
        <f t="shared" si="80"/>
        <v>0</v>
      </c>
      <c r="M393" s="3"/>
      <c r="N393" s="3"/>
    </row>
    <row r="394" spans="1:14" x14ac:dyDescent="0.25">
      <c r="A394" s="6" t="s">
        <v>15</v>
      </c>
      <c r="B394" s="27" t="s">
        <v>272</v>
      </c>
      <c r="C394" s="6" t="s">
        <v>64</v>
      </c>
      <c r="D394" s="15">
        <v>3</v>
      </c>
      <c r="E394" s="15"/>
      <c r="F394" s="15">
        <f t="shared" si="76"/>
        <v>0</v>
      </c>
      <c r="G394" s="15"/>
      <c r="H394" s="15">
        <f t="shared" si="77"/>
        <v>0</v>
      </c>
      <c r="I394" s="15">
        <f t="shared" si="78"/>
        <v>0</v>
      </c>
      <c r="J394" s="15">
        <f t="shared" si="79"/>
        <v>0</v>
      </c>
      <c r="K394" s="15"/>
      <c r="L394" s="15">
        <f t="shared" si="80"/>
        <v>0</v>
      </c>
      <c r="M394" s="3"/>
      <c r="N394" s="3"/>
    </row>
    <row r="395" spans="1:14" x14ac:dyDescent="0.25">
      <c r="A395" s="6" t="s">
        <v>15</v>
      </c>
      <c r="B395" s="27" t="s">
        <v>274</v>
      </c>
      <c r="C395" s="6" t="s">
        <v>76</v>
      </c>
      <c r="D395" s="15">
        <v>20</v>
      </c>
      <c r="E395" s="15"/>
      <c r="F395" s="15">
        <f t="shared" si="76"/>
        <v>0</v>
      </c>
      <c r="G395" s="15"/>
      <c r="H395" s="15">
        <f t="shared" si="77"/>
        <v>0</v>
      </c>
      <c r="I395" s="15">
        <f t="shared" si="78"/>
        <v>0</v>
      </c>
      <c r="J395" s="15">
        <f t="shared" si="79"/>
        <v>0</v>
      </c>
      <c r="K395" s="15"/>
      <c r="L395" s="15">
        <f t="shared" si="80"/>
        <v>0</v>
      </c>
      <c r="M395" s="3"/>
      <c r="N395" s="3"/>
    </row>
    <row r="396" spans="1:14" x14ac:dyDescent="0.25">
      <c r="A396" s="6" t="s">
        <v>15</v>
      </c>
      <c r="B396" s="27" t="s">
        <v>275</v>
      </c>
      <c r="C396" s="6" t="s">
        <v>142</v>
      </c>
      <c r="D396" s="15">
        <v>3</v>
      </c>
      <c r="E396" s="15"/>
      <c r="F396" s="15">
        <f t="shared" si="76"/>
        <v>0</v>
      </c>
      <c r="G396" s="15"/>
      <c r="H396" s="15">
        <f t="shared" si="77"/>
        <v>0</v>
      </c>
      <c r="I396" s="15">
        <f t="shared" si="78"/>
        <v>0</v>
      </c>
      <c r="J396" s="15">
        <f t="shared" si="79"/>
        <v>0</v>
      </c>
      <c r="K396" s="15"/>
      <c r="L396" s="15">
        <f t="shared" si="80"/>
        <v>0</v>
      </c>
      <c r="M396" s="3"/>
      <c r="N396" s="3"/>
    </row>
    <row r="397" spans="1:14" x14ac:dyDescent="0.25">
      <c r="A397" s="6" t="s">
        <v>15</v>
      </c>
      <c r="B397" s="27" t="s">
        <v>77</v>
      </c>
      <c r="C397" s="6" t="s">
        <v>64</v>
      </c>
      <c r="D397" s="15">
        <v>1</v>
      </c>
      <c r="E397" s="15"/>
      <c r="F397" s="15">
        <f t="shared" si="76"/>
        <v>0</v>
      </c>
      <c r="G397" s="15"/>
      <c r="H397" s="15">
        <f t="shared" si="77"/>
        <v>0</v>
      </c>
      <c r="I397" s="15">
        <f t="shared" si="78"/>
        <v>0</v>
      </c>
      <c r="J397" s="15">
        <f t="shared" si="79"/>
        <v>0</v>
      </c>
      <c r="K397" s="15"/>
      <c r="L397" s="15">
        <f t="shared" si="80"/>
        <v>0</v>
      </c>
      <c r="M397" s="3"/>
      <c r="N397" s="3"/>
    </row>
    <row r="398" spans="1:14" x14ac:dyDescent="0.25">
      <c r="A398" s="6" t="s">
        <v>15</v>
      </c>
      <c r="B398" s="27" t="s">
        <v>276</v>
      </c>
      <c r="C398" s="6" t="s">
        <v>64</v>
      </c>
      <c r="D398" s="15">
        <v>1</v>
      </c>
      <c r="E398" s="15"/>
      <c r="F398" s="15">
        <f t="shared" si="76"/>
        <v>0</v>
      </c>
      <c r="G398" s="15"/>
      <c r="H398" s="15">
        <f t="shared" si="77"/>
        <v>0</v>
      </c>
      <c r="I398" s="15">
        <f t="shared" si="78"/>
        <v>0</v>
      </c>
      <c r="J398" s="15">
        <f t="shared" si="79"/>
        <v>0</v>
      </c>
      <c r="K398" s="15"/>
      <c r="L398" s="15">
        <f t="shared" si="80"/>
        <v>0</v>
      </c>
      <c r="M398" s="3"/>
      <c r="N398" s="3"/>
    </row>
    <row r="399" spans="1:14" x14ac:dyDescent="0.25">
      <c r="A399" s="6" t="s">
        <v>15</v>
      </c>
      <c r="B399" s="27" t="s">
        <v>65</v>
      </c>
      <c r="C399" s="6" t="s">
        <v>66</v>
      </c>
      <c r="D399" s="15">
        <v>12</v>
      </c>
      <c r="E399" s="15"/>
      <c r="F399" s="15">
        <f t="shared" si="76"/>
        <v>0</v>
      </c>
      <c r="G399" s="15"/>
      <c r="H399" s="15">
        <f t="shared" si="77"/>
        <v>0</v>
      </c>
      <c r="I399" s="15">
        <f t="shared" si="78"/>
        <v>0</v>
      </c>
      <c r="J399" s="15">
        <f t="shared" si="79"/>
        <v>0</v>
      </c>
      <c r="K399" s="15"/>
      <c r="L399" s="15">
        <f t="shared" si="80"/>
        <v>0</v>
      </c>
      <c r="M399" s="3"/>
      <c r="N399" s="3"/>
    </row>
    <row r="400" spans="1:14" x14ac:dyDescent="0.25">
      <c r="A400" s="13" t="s">
        <v>15</v>
      </c>
      <c r="B400" s="26" t="s">
        <v>140</v>
      </c>
      <c r="C400" s="13" t="s">
        <v>15</v>
      </c>
      <c r="D400" s="14"/>
      <c r="E400" s="14"/>
      <c r="F400" s="14"/>
      <c r="G400" s="14"/>
      <c r="H400" s="14"/>
      <c r="I400" s="14"/>
      <c r="J400" s="14"/>
      <c r="K400" s="14"/>
      <c r="L400" s="14"/>
      <c r="M400" s="3"/>
      <c r="N400" s="3"/>
    </row>
    <row r="401" spans="1:14" x14ac:dyDescent="0.25">
      <c r="A401" s="6" t="s">
        <v>15</v>
      </c>
      <c r="B401" s="27" t="s">
        <v>141</v>
      </c>
      <c r="C401" s="6" t="s">
        <v>142</v>
      </c>
      <c r="D401" s="15">
        <v>20</v>
      </c>
      <c r="E401" s="15"/>
      <c r="F401" s="15">
        <f>D401*E401</f>
        <v>0</v>
      </c>
      <c r="G401" s="15"/>
      <c r="H401" s="15">
        <f>D401*G401</f>
        <v>0</v>
      </c>
      <c r="I401" s="15">
        <f>E401+G401</f>
        <v>0</v>
      </c>
      <c r="J401" s="15">
        <f>F401+H401</f>
        <v>0</v>
      </c>
      <c r="K401" s="15"/>
      <c r="L401" s="15">
        <f>D401*K401</f>
        <v>0</v>
      </c>
      <c r="M401" s="3"/>
      <c r="N401" s="3"/>
    </row>
    <row r="402" spans="1:14" ht="39" x14ac:dyDescent="0.25">
      <c r="A402" s="13" t="s">
        <v>15</v>
      </c>
      <c r="B402" s="26" t="s">
        <v>143</v>
      </c>
      <c r="C402" s="13" t="s">
        <v>15</v>
      </c>
      <c r="D402" s="14"/>
      <c r="E402" s="14"/>
      <c r="F402" s="14"/>
      <c r="G402" s="14"/>
      <c r="H402" s="14"/>
      <c r="I402" s="14"/>
      <c r="J402" s="14"/>
      <c r="K402" s="14"/>
      <c r="L402" s="14"/>
      <c r="M402" s="3"/>
      <c r="N402" s="3"/>
    </row>
    <row r="403" spans="1:14" x14ac:dyDescent="0.25">
      <c r="A403" s="6" t="s">
        <v>15</v>
      </c>
      <c r="B403" s="27" t="s">
        <v>144</v>
      </c>
      <c r="C403" s="6" t="s">
        <v>142</v>
      </c>
      <c r="D403" s="15">
        <v>20</v>
      </c>
      <c r="E403" s="15"/>
      <c r="F403" s="15">
        <f>D403*E403</f>
        <v>0</v>
      </c>
      <c r="G403" s="15"/>
      <c r="H403" s="15">
        <f>D403*G403</f>
        <v>0</v>
      </c>
      <c r="I403" s="15">
        <f>E403+G403</f>
        <v>0</v>
      </c>
      <c r="J403" s="15">
        <f>F403+H403</f>
        <v>0</v>
      </c>
      <c r="K403" s="15"/>
      <c r="L403" s="15">
        <f>D403*K403</f>
        <v>0</v>
      </c>
      <c r="M403" s="3"/>
      <c r="N403" s="3"/>
    </row>
    <row r="404" spans="1:14" x14ac:dyDescent="0.25">
      <c r="A404" s="11" t="s">
        <v>15</v>
      </c>
      <c r="B404" s="25" t="s">
        <v>349</v>
      </c>
      <c r="C404" s="11" t="s">
        <v>15</v>
      </c>
      <c r="D404" s="12"/>
      <c r="E404" s="12"/>
      <c r="F404" s="12">
        <f>SUM(F324:F403)</f>
        <v>0</v>
      </c>
      <c r="G404" s="12"/>
      <c r="H404" s="12">
        <f>SUM(H324:H403)</f>
        <v>0</v>
      </c>
      <c r="I404" s="12"/>
      <c r="J404" s="12">
        <f>SUM(J324:J403)</f>
        <v>0</v>
      </c>
      <c r="K404" s="12"/>
      <c r="L404" s="12">
        <f>SUM(L324:L403)</f>
        <v>0</v>
      </c>
      <c r="M404" s="3"/>
      <c r="N404" s="3"/>
    </row>
    <row r="405" spans="1:14" x14ac:dyDescent="0.25">
      <c r="A405" s="6" t="s">
        <v>15</v>
      </c>
      <c r="B405" s="27" t="s">
        <v>15</v>
      </c>
      <c r="C405" s="6" t="s">
        <v>15</v>
      </c>
      <c r="D405" s="15"/>
      <c r="E405" s="15"/>
      <c r="F405" s="15"/>
      <c r="G405" s="15"/>
      <c r="H405" s="15"/>
      <c r="I405" s="15">
        <f>E405+G405</f>
        <v>0</v>
      </c>
      <c r="J405" s="15">
        <f>F405+H405</f>
        <v>0</v>
      </c>
      <c r="K405" s="15"/>
      <c r="L405" s="15"/>
      <c r="M405" s="3"/>
      <c r="N405" s="3"/>
    </row>
    <row r="406" spans="1:14" x14ac:dyDescent="0.25">
      <c r="A406" s="11" t="s">
        <v>15</v>
      </c>
      <c r="B406" s="25" t="s">
        <v>350</v>
      </c>
      <c r="C406" s="11" t="s">
        <v>15</v>
      </c>
      <c r="D406" s="12"/>
      <c r="E406" s="12"/>
      <c r="F406" s="12"/>
      <c r="G406" s="12"/>
      <c r="H406" s="12"/>
      <c r="I406" s="12"/>
      <c r="J406" s="12"/>
      <c r="K406" s="12"/>
      <c r="L406" s="12"/>
      <c r="M406" s="3"/>
      <c r="N406" s="3"/>
    </row>
    <row r="407" spans="1:14" x14ac:dyDescent="0.25">
      <c r="A407" s="13" t="s">
        <v>15</v>
      </c>
      <c r="B407" s="26" t="s">
        <v>327</v>
      </c>
      <c r="C407" s="13" t="s">
        <v>15</v>
      </c>
      <c r="D407" s="14"/>
      <c r="E407" s="14"/>
      <c r="F407" s="14"/>
      <c r="G407" s="14"/>
      <c r="H407" s="14"/>
      <c r="I407" s="14"/>
      <c r="J407" s="14"/>
      <c r="K407" s="14"/>
      <c r="L407" s="14"/>
      <c r="M407" s="3"/>
      <c r="N407" s="3"/>
    </row>
    <row r="408" spans="1:14" ht="26.25" x14ac:dyDescent="0.25">
      <c r="A408" s="13" t="s">
        <v>15</v>
      </c>
      <c r="B408" s="26" t="s">
        <v>258</v>
      </c>
      <c r="C408" s="13" t="s">
        <v>15</v>
      </c>
      <c r="D408" s="14"/>
      <c r="E408" s="14"/>
      <c r="F408" s="14"/>
      <c r="G408" s="14"/>
      <c r="H408" s="14"/>
      <c r="I408" s="14"/>
      <c r="J408" s="14"/>
      <c r="K408" s="14"/>
      <c r="L408" s="14"/>
      <c r="M408" s="3"/>
      <c r="N408" s="3"/>
    </row>
    <row r="409" spans="1:14" ht="26.25" x14ac:dyDescent="0.25">
      <c r="A409" s="13" t="s">
        <v>15</v>
      </c>
      <c r="B409" s="26" t="s">
        <v>308</v>
      </c>
      <c r="C409" s="13" t="s">
        <v>15</v>
      </c>
      <c r="D409" s="14"/>
      <c r="E409" s="14"/>
      <c r="F409" s="14"/>
      <c r="G409" s="14"/>
      <c r="H409" s="14"/>
      <c r="I409" s="14"/>
      <c r="J409" s="14"/>
      <c r="K409" s="14"/>
      <c r="L409" s="14"/>
      <c r="M409" s="3"/>
      <c r="N409" s="3"/>
    </row>
    <row r="410" spans="1:14" x14ac:dyDescent="0.25">
      <c r="A410" s="6" t="s">
        <v>351</v>
      </c>
      <c r="B410" s="27" t="s">
        <v>329</v>
      </c>
      <c r="C410" s="6" t="s">
        <v>64</v>
      </c>
      <c r="D410" s="15">
        <v>1</v>
      </c>
      <c r="E410" s="15"/>
      <c r="F410" s="15">
        <f>D410*E410</f>
        <v>0</v>
      </c>
      <c r="G410" s="15"/>
      <c r="H410" s="15">
        <f>D410*G410</f>
        <v>0</v>
      </c>
      <c r="I410" s="15">
        <f>E410+G410</f>
        <v>0</v>
      </c>
      <c r="J410" s="15">
        <f>F410+H410</f>
        <v>0</v>
      </c>
      <c r="K410" s="15"/>
      <c r="L410" s="15">
        <f>D410*K410</f>
        <v>0</v>
      </c>
      <c r="M410" s="3"/>
      <c r="N410" s="3"/>
    </row>
    <row r="411" spans="1:14" x14ac:dyDescent="0.25">
      <c r="A411" s="13" t="s">
        <v>15</v>
      </c>
      <c r="B411" s="26" t="s">
        <v>311</v>
      </c>
      <c r="C411" s="13" t="s">
        <v>15</v>
      </c>
      <c r="D411" s="14"/>
      <c r="E411" s="14"/>
      <c r="F411" s="14"/>
      <c r="G411" s="14"/>
      <c r="H411" s="14"/>
      <c r="I411" s="14"/>
      <c r="J411" s="14"/>
      <c r="K411" s="14"/>
      <c r="L411" s="14"/>
      <c r="M411" s="3"/>
      <c r="N411" s="3"/>
    </row>
    <row r="412" spans="1:14" x14ac:dyDescent="0.25">
      <c r="A412" s="6" t="s">
        <v>352</v>
      </c>
      <c r="B412" s="27" t="s">
        <v>315</v>
      </c>
      <c r="C412" s="6" t="s">
        <v>64</v>
      </c>
      <c r="D412" s="15">
        <v>2</v>
      </c>
      <c r="E412" s="15"/>
      <c r="F412" s="15">
        <f t="shared" ref="F412:F421" si="81">D412*E412</f>
        <v>0</v>
      </c>
      <c r="G412" s="15"/>
      <c r="H412" s="15">
        <f t="shared" ref="H412:H421" si="82">D412*G412</f>
        <v>0</v>
      </c>
      <c r="I412" s="15">
        <f t="shared" ref="I412:I421" si="83">E412+G412</f>
        <v>0</v>
      </c>
      <c r="J412" s="15">
        <f t="shared" ref="J412:J421" si="84">F412+H412</f>
        <v>0</v>
      </c>
      <c r="K412" s="15"/>
      <c r="L412" s="15">
        <f t="shared" ref="L412:L421" si="85">D412*K412</f>
        <v>0</v>
      </c>
      <c r="M412" s="3"/>
      <c r="N412" s="3"/>
    </row>
    <row r="413" spans="1:14" x14ac:dyDescent="0.25">
      <c r="A413" s="6" t="s">
        <v>353</v>
      </c>
      <c r="B413" s="27" t="s">
        <v>333</v>
      </c>
      <c r="C413" s="6" t="s">
        <v>64</v>
      </c>
      <c r="D413" s="15">
        <v>1</v>
      </c>
      <c r="E413" s="15"/>
      <c r="F413" s="15">
        <f t="shared" si="81"/>
        <v>0</v>
      </c>
      <c r="G413" s="15"/>
      <c r="H413" s="15">
        <f t="shared" si="82"/>
        <v>0</v>
      </c>
      <c r="I413" s="15">
        <f t="shared" si="83"/>
        <v>0</v>
      </c>
      <c r="J413" s="15">
        <f t="shared" si="84"/>
        <v>0</v>
      </c>
      <c r="K413" s="15"/>
      <c r="L413" s="15">
        <f t="shared" si="85"/>
        <v>0</v>
      </c>
      <c r="M413" s="3"/>
      <c r="N413" s="3"/>
    </row>
    <row r="414" spans="1:14" x14ac:dyDescent="0.25">
      <c r="A414" s="6" t="s">
        <v>15</v>
      </c>
      <c r="B414" s="27" t="s">
        <v>270</v>
      </c>
      <c r="C414" s="6" t="s">
        <v>64</v>
      </c>
      <c r="D414" s="15">
        <v>2</v>
      </c>
      <c r="E414" s="15"/>
      <c r="F414" s="15">
        <f t="shared" si="81"/>
        <v>0</v>
      </c>
      <c r="G414" s="15"/>
      <c r="H414" s="15">
        <f t="shared" si="82"/>
        <v>0</v>
      </c>
      <c r="I414" s="15">
        <f t="shared" si="83"/>
        <v>0</v>
      </c>
      <c r="J414" s="15">
        <f t="shared" si="84"/>
        <v>0</v>
      </c>
      <c r="K414" s="15"/>
      <c r="L414" s="15">
        <f t="shared" si="85"/>
        <v>0</v>
      </c>
      <c r="M414" s="3"/>
      <c r="N414" s="3"/>
    </row>
    <row r="415" spans="1:14" x14ac:dyDescent="0.25">
      <c r="A415" s="6" t="s">
        <v>15</v>
      </c>
      <c r="B415" s="27" t="s">
        <v>316</v>
      </c>
      <c r="C415" s="6" t="s">
        <v>64</v>
      </c>
      <c r="D415" s="15">
        <v>3</v>
      </c>
      <c r="E415" s="15"/>
      <c r="F415" s="15">
        <f t="shared" si="81"/>
        <v>0</v>
      </c>
      <c r="G415" s="15"/>
      <c r="H415" s="15">
        <f t="shared" si="82"/>
        <v>0</v>
      </c>
      <c r="I415" s="15">
        <f t="shared" si="83"/>
        <v>0</v>
      </c>
      <c r="J415" s="15">
        <f t="shared" si="84"/>
        <v>0</v>
      </c>
      <c r="K415" s="15"/>
      <c r="L415" s="15">
        <f t="shared" si="85"/>
        <v>0</v>
      </c>
      <c r="M415" s="3"/>
      <c r="N415" s="3"/>
    </row>
    <row r="416" spans="1:14" x14ac:dyDescent="0.25">
      <c r="A416" s="6" t="s">
        <v>15</v>
      </c>
      <c r="B416" s="27" t="s">
        <v>272</v>
      </c>
      <c r="C416" s="6" t="s">
        <v>64</v>
      </c>
      <c r="D416" s="15">
        <v>3</v>
      </c>
      <c r="E416" s="15"/>
      <c r="F416" s="15">
        <f t="shared" si="81"/>
        <v>0</v>
      </c>
      <c r="G416" s="15"/>
      <c r="H416" s="15">
        <f t="shared" si="82"/>
        <v>0</v>
      </c>
      <c r="I416" s="15">
        <f t="shared" si="83"/>
        <v>0</v>
      </c>
      <c r="J416" s="15">
        <f t="shared" si="84"/>
        <v>0</v>
      </c>
      <c r="K416" s="15"/>
      <c r="L416" s="15">
        <f t="shared" si="85"/>
        <v>0</v>
      </c>
      <c r="M416" s="3"/>
      <c r="N416" s="3"/>
    </row>
    <row r="417" spans="1:14" x14ac:dyDescent="0.25">
      <c r="A417" s="6" t="s">
        <v>15</v>
      </c>
      <c r="B417" s="27" t="s">
        <v>274</v>
      </c>
      <c r="C417" s="6" t="s">
        <v>76</v>
      </c>
      <c r="D417" s="15">
        <v>25</v>
      </c>
      <c r="E417" s="15"/>
      <c r="F417" s="15">
        <f t="shared" si="81"/>
        <v>0</v>
      </c>
      <c r="G417" s="15"/>
      <c r="H417" s="15">
        <f t="shared" si="82"/>
        <v>0</v>
      </c>
      <c r="I417" s="15">
        <f t="shared" si="83"/>
        <v>0</v>
      </c>
      <c r="J417" s="15">
        <f t="shared" si="84"/>
        <v>0</v>
      </c>
      <c r="K417" s="15"/>
      <c r="L417" s="15">
        <f t="shared" si="85"/>
        <v>0</v>
      </c>
      <c r="M417" s="3"/>
      <c r="N417" s="3"/>
    </row>
    <row r="418" spans="1:14" x14ac:dyDescent="0.25">
      <c r="A418" s="6" t="s">
        <v>15</v>
      </c>
      <c r="B418" s="27" t="s">
        <v>275</v>
      </c>
      <c r="C418" s="6" t="s">
        <v>142</v>
      </c>
      <c r="D418" s="15">
        <v>3</v>
      </c>
      <c r="E418" s="15"/>
      <c r="F418" s="15">
        <f t="shared" si="81"/>
        <v>0</v>
      </c>
      <c r="G418" s="15"/>
      <c r="H418" s="15">
        <f t="shared" si="82"/>
        <v>0</v>
      </c>
      <c r="I418" s="15">
        <f t="shared" si="83"/>
        <v>0</v>
      </c>
      <c r="J418" s="15">
        <f t="shared" si="84"/>
        <v>0</v>
      </c>
      <c r="K418" s="15"/>
      <c r="L418" s="15">
        <f t="shared" si="85"/>
        <v>0</v>
      </c>
      <c r="M418" s="3"/>
      <c r="N418" s="3"/>
    </row>
    <row r="419" spans="1:14" x14ac:dyDescent="0.25">
      <c r="A419" s="6" t="s">
        <v>15</v>
      </c>
      <c r="B419" s="27" t="s">
        <v>77</v>
      </c>
      <c r="C419" s="6" t="s">
        <v>64</v>
      </c>
      <c r="D419" s="15">
        <v>1</v>
      </c>
      <c r="E419" s="15"/>
      <c r="F419" s="15">
        <f t="shared" si="81"/>
        <v>0</v>
      </c>
      <c r="G419" s="15"/>
      <c r="H419" s="15">
        <f t="shared" si="82"/>
        <v>0</v>
      </c>
      <c r="I419" s="15">
        <f t="shared" si="83"/>
        <v>0</v>
      </c>
      <c r="J419" s="15">
        <f t="shared" si="84"/>
        <v>0</v>
      </c>
      <c r="K419" s="15"/>
      <c r="L419" s="15">
        <f t="shared" si="85"/>
        <v>0</v>
      </c>
      <c r="M419" s="3"/>
      <c r="N419" s="3"/>
    </row>
    <row r="420" spans="1:14" x14ac:dyDescent="0.25">
      <c r="A420" s="6" t="s">
        <v>15</v>
      </c>
      <c r="B420" s="27" t="s">
        <v>276</v>
      </c>
      <c r="C420" s="6" t="s">
        <v>64</v>
      </c>
      <c r="D420" s="15">
        <v>1</v>
      </c>
      <c r="E420" s="15"/>
      <c r="F420" s="15">
        <f t="shared" si="81"/>
        <v>0</v>
      </c>
      <c r="G420" s="15"/>
      <c r="H420" s="15">
        <f t="shared" si="82"/>
        <v>0</v>
      </c>
      <c r="I420" s="15">
        <f t="shared" si="83"/>
        <v>0</v>
      </c>
      <c r="J420" s="15">
        <f t="shared" si="84"/>
        <v>0</v>
      </c>
      <c r="K420" s="15"/>
      <c r="L420" s="15">
        <f t="shared" si="85"/>
        <v>0</v>
      </c>
      <c r="M420" s="3"/>
      <c r="N420" s="3"/>
    </row>
    <row r="421" spans="1:14" x14ac:dyDescent="0.25">
      <c r="A421" s="6" t="s">
        <v>15</v>
      </c>
      <c r="B421" s="27" t="s">
        <v>65</v>
      </c>
      <c r="C421" s="6" t="s">
        <v>66</v>
      </c>
      <c r="D421" s="15">
        <v>12</v>
      </c>
      <c r="E421" s="15"/>
      <c r="F421" s="15">
        <f t="shared" si="81"/>
        <v>0</v>
      </c>
      <c r="G421" s="15"/>
      <c r="H421" s="15">
        <f t="shared" si="82"/>
        <v>0</v>
      </c>
      <c r="I421" s="15">
        <f t="shared" si="83"/>
        <v>0</v>
      </c>
      <c r="J421" s="15">
        <f t="shared" si="84"/>
        <v>0</v>
      </c>
      <c r="K421" s="15"/>
      <c r="L421" s="15">
        <f t="shared" si="85"/>
        <v>0</v>
      </c>
      <c r="M421" s="3"/>
      <c r="N421" s="3"/>
    </row>
    <row r="422" spans="1:14" x14ac:dyDescent="0.25">
      <c r="A422" s="13" t="s">
        <v>15</v>
      </c>
      <c r="B422" s="26" t="s">
        <v>140</v>
      </c>
      <c r="C422" s="13" t="s">
        <v>15</v>
      </c>
      <c r="D422" s="14"/>
      <c r="E422" s="14"/>
      <c r="F422" s="14"/>
      <c r="G422" s="14"/>
      <c r="H422" s="14"/>
      <c r="I422" s="14"/>
      <c r="J422" s="14"/>
      <c r="K422" s="14"/>
      <c r="L422" s="14"/>
      <c r="M422" s="3"/>
      <c r="N422" s="3"/>
    </row>
    <row r="423" spans="1:14" x14ac:dyDescent="0.25">
      <c r="A423" s="6" t="s">
        <v>15</v>
      </c>
      <c r="B423" s="27" t="s">
        <v>141</v>
      </c>
      <c r="C423" s="6" t="s">
        <v>142</v>
      </c>
      <c r="D423" s="15">
        <v>20</v>
      </c>
      <c r="E423" s="15"/>
      <c r="F423" s="15">
        <f>D423*E423</f>
        <v>0</v>
      </c>
      <c r="G423" s="15"/>
      <c r="H423" s="15">
        <f>D423*G423</f>
        <v>0</v>
      </c>
      <c r="I423" s="15">
        <f>E423+G423</f>
        <v>0</v>
      </c>
      <c r="J423" s="15">
        <f>F423+H423</f>
        <v>0</v>
      </c>
      <c r="K423" s="15"/>
      <c r="L423" s="15">
        <f>D423*K423</f>
        <v>0</v>
      </c>
      <c r="M423" s="3"/>
      <c r="N423" s="3"/>
    </row>
    <row r="424" spans="1:14" ht="39" x14ac:dyDescent="0.25">
      <c r="A424" s="13" t="s">
        <v>15</v>
      </c>
      <c r="B424" s="26" t="s">
        <v>143</v>
      </c>
      <c r="C424" s="13" t="s">
        <v>15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3"/>
      <c r="N424" s="3"/>
    </row>
    <row r="425" spans="1:14" x14ac:dyDescent="0.25">
      <c r="A425" s="6" t="s">
        <v>15</v>
      </c>
      <c r="B425" s="27" t="s">
        <v>144</v>
      </c>
      <c r="C425" s="6" t="s">
        <v>142</v>
      </c>
      <c r="D425" s="15">
        <v>20</v>
      </c>
      <c r="E425" s="15"/>
      <c r="F425" s="15">
        <f>D425*E425</f>
        <v>0</v>
      </c>
      <c r="G425" s="15"/>
      <c r="H425" s="15">
        <f>D425*G425</f>
        <v>0</v>
      </c>
      <c r="I425" s="15">
        <f>E425+G425</f>
        <v>0</v>
      </c>
      <c r="J425" s="15">
        <f>F425+H425</f>
        <v>0</v>
      </c>
      <c r="K425" s="15"/>
      <c r="L425" s="15">
        <f>D425*K425</f>
        <v>0</v>
      </c>
      <c r="M425" s="3"/>
      <c r="N425" s="3"/>
    </row>
    <row r="426" spans="1:14" x14ac:dyDescent="0.25">
      <c r="A426" s="13" t="s">
        <v>15</v>
      </c>
      <c r="B426" s="26" t="s">
        <v>334</v>
      </c>
      <c r="C426" s="13" t="s">
        <v>15</v>
      </c>
      <c r="D426" s="14"/>
      <c r="E426" s="14"/>
      <c r="F426" s="14"/>
      <c r="G426" s="14"/>
      <c r="H426" s="14"/>
      <c r="I426" s="14"/>
      <c r="J426" s="14"/>
      <c r="K426" s="14"/>
      <c r="L426" s="14"/>
      <c r="M426" s="3"/>
      <c r="N426" s="3"/>
    </row>
    <row r="427" spans="1:14" ht="26.25" x14ac:dyDescent="0.25">
      <c r="A427" s="13" t="s">
        <v>15</v>
      </c>
      <c r="B427" s="26" t="s">
        <v>258</v>
      </c>
      <c r="C427" s="13" t="s">
        <v>15</v>
      </c>
      <c r="D427" s="14"/>
      <c r="E427" s="14"/>
      <c r="F427" s="14"/>
      <c r="G427" s="14"/>
      <c r="H427" s="14"/>
      <c r="I427" s="14"/>
      <c r="J427" s="14"/>
      <c r="K427" s="14"/>
      <c r="L427" s="14"/>
      <c r="M427" s="3"/>
      <c r="N427" s="3"/>
    </row>
    <row r="428" spans="1:14" ht="26.25" x14ac:dyDescent="0.25">
      <c r="A428" s="13" t="s">
        <v>15</v>
      </c>
      <c r="B428" s="26" t="s">
        <v>308</v>
      </c>
      <c r="C428" s="13" t="s">
        <v>15</v>
      </c>
      <c r="D428" s="14"/>
      <c r="E428" s="14"/>
      <c r="F428" s="14"/>
      <c r="G428" s="14"/>
      <c r="H428" s="14"/>
      <c r="I428" s="14"/>
      <c r="J428" s="14"/>
      <c r="K428" s="14"/>
      <c r="L428" s="14"/>
      <c r="M428" s="3"/>
      <c r="N428" s="3"/>
    </row>
    <row r="429" spans="1:14" x14ac:dyDescent="0.25">
      <c r="A429" s="6" t="s">
        <v>354</v>
      </c>
      <c r="B429" s="27" t="s">
        <v>329</v>
      </c>
      <c r="C429" s="6" t="s">
        <v>64</v>
      </c>
      <c r="D429" s="15">
        <v>1</v>
      </c>
      <c r="E429" s="15"/>
      <c r="F429" s="15">
        <f>D429*E429</f>
        <v>0</v>
      </c>
      <c r="G429" s="15"/>
      <c r="H429" s="15">
        <f>D429*G429</f>
        <v>0</v>
      </c>
      <c r="I429" s="15">
        <f>E429+G429</f>
        <v>0</v>
      </c>
      <c r="J429" s="15">
        <f>F429+H429</f>
        <v>0</v>
      </c>
      <c r="K429" s="15"/>
      <c r="L429" s="15">
        <f>D429*K429</f>
        <v>0</v>
      </c>
      <c r="M429" s="3"/>
      <c r="N429" s="3"/>
    </row>
    <row r="430" spans="1:14" x14ac:dyDescent="0.25">
      <c r="A430" s="13" t="s">
        <v>15</v>
      </c>
      <c r="B430" s="26" t="s">
        <v>311</v>
      </c>
      <c r="C430" s="13" t="s">
        <v>15</v>
      </c>
      <c r="D430" s="14"/>
      <c r="E430" s="14"/>
      <c r="F430" s="14"/>
      <c r="G430" s="14"/>
      <c r="H430" s="14"/>
      <c r="I430" s="14"/>
      <c r="J430" s="14"/>
      <c r="K430" s="14"/>
      <c r="L430" s="14"/>
      <c r="M430" s="3"/>
      <c r="N430" s="3"/>
    </row>
    <row r="431" spans="1:14" x14ac:dyDescent="0.25">
      <c r="A431" s="6" t="s">
        <v>355</v>
      </c>
      <c r="B431" s="27" t="s">
        <v>315</v>
      </c>
      <c r="C431" s="6" t="s">
        <v>64</v>
      </c>
      <c r="D431" s="15">
        <v>2</v>
      </c>
      <c r="E431" s="15"/>
      <c r="F431" s="15">
        <f t="shared" ref="F431:F440" si="86">D431*E431</f>
        <v>0</v>
      </c>
      <c r="G431" s="15"/>
      <c r="H431" s="15">
        <f t="shared" ref="H431:H440" si="87">D431*G431</f>
        <v>0</v>
      </c>
      <c r="I431" s="15">
        <f t="shared" ref="I431:I440" si="88">E431+G431</f>
        <v>0</v>
      </c>
      <c r="J431" s="15">
        <f t="shared" ref="J431:J440" si="89">F431+H431</f>
        <v>0</v>
      </c>
      <c r="K431" s="15"/>
      <c r="L431" s="15">
        <f t="shared" ref="L431:L440" si="90">D431*K431</f>
        <v>0</v>
      </c>
      <c r="M431" s="3"/>
      <c r="N431" s="3"/>
    </row>
    <row r="432" spans="1:14" x14ac:dyDescent="0.25">
      <c r="A432" s="6" t="s">
        <v>356</v>
      </c>
      <c r="B432" s="27" t="s">
        <v>333</v>
      </c>
      <c r="C432" s="6" t="s">
        <v>64</v>
      </c>
      <c r="D432" s="15">
        <v>1</v>
      </c>
      <c r="E432" s="15"/>
      <c r="F432" s="15">
        <f t="shared" si="86"/>
        <v>0</v>
      </c>
      <c r="G432" s="15"/>
      <c r="H432" s="15">
        <f t="shared" si="87"/>
        <v>0</v>
      </c>
      <c r="I432" s="15">
        <f t="shared" si="88"/>
        <v>0</v>
      </c>
      <c r="J432" s="15">
        <f t="shared" si="89"/>
        <v>0</v>
      </c>
      <c r="K432" s="15"/>
      <c r="L432" s="15">
        <f t="shared" si="90"/>
        <v>0</v>
      </c>
      <c r="M432" s="3"/>
      <c r="N432" s="3"/>
    </row>
    <row r="433" spans="1:14" x14ac:dyDescent="0.25">
      <c r="A433" s="6" t="s">
        <v>15</v>
      </c>
      <c r="B433" s="27" t="s">
        <v>270</v>
      </c>
      <c r="C433" s="6" t="s">
        <v>64</v>
      </c>
      <c r="D433" s="15">
        <v>2</v>
      </c>
      <c r="E433" s="15"/>
      <c r="F433" s="15">
        <f t="shared" si="86"/>
        <v>0</v>
      </c>
      <c r="G433" s="15"/>
      <c r="H433" s="15">
        <f t="shared" si="87"/>
        <v>0</v>
      </c>
      <c r="I433" s="15">
        <f t="shared" si="88"/>
        <v>0</v>
      </c>
      <c r="J433" s="15">
        <f t="shared" si="89"/>
        <v>0</v>
      </c>
      <c r="K433" s="15"/>
      <c r="L433" s="15">
        <f t="shared" si="90"/>
        <v>0</v>
      </c>
      <c r="M433" s="3"/>
      <c r="N433" s="3"/>
    </row>
    <row r="434" spans="1:14" x14ac:dyDescent="0.25">
      <c r="A434" s="6" t="s">
        <v>15</v>
      </c>
      <c r="B434" s="27" t="s">
        <v>316</v>
      </c>
      <c r="C434" s="6" t="s">
        <v>64</v>
      </c>
      <c r="D434" s="15">
        <v>3</v>
      </c>
      <c r="E434" s="15"/>
      <c r="F434" s="15">
        <f t="shared" si="86"/>
        <v>0</v>
      </c>
      <c r="G434" s="15"/>
      <c r="H434" s="15">
        <f t="shared" si="87"/>
        <v>0</v>
      </c>
      <c r="I434" s="15">
        <f t="shared" si="88"/>
        <v>0</v>
      </c>
      <c r="J434" s="15">
        <f t="shared" si="89"/>
        <v>0</v>
      </c>
      <c r="K434" s="15"/>
      <c r="L434" s="15">
        <f t="shared" si="90"/>
        <v>0</v>
      </c>
      <c r="M434" s="3"/>
      <c r="N434" s="3"/>
    </row>
    <row r="435" spans="1:14" x14ac:dyDescent="0.25">
      <c r="A435" s="6" t="s">
        <v>15</v>
      </c>
      <c r="B435" s="27" t="s">
        <v>272</v>
      </c>
      <c r="C435" s="6" t="s">
        <v>64</v>
      </c>
      <c r="D435" s="15">
        <v>3</v>
      </c>
      <c r="E435" s="15"/>
      <c r="F435" s="15">
        <f t="shared" si="86"/>
        <v>0</v>
      </c>
      <c r="G435" s="15"/>
      <c r="H435" s="15">
        <f t="shared" si="87"/>
        <v>0</v>
      </c>
      <c r="I435" s="15">
        <f t="shared" si="88"/>
        <v>0</v>
      </c>
      <c r="J435" s="15">
        <f t="shared" si="89"/>
        <v>0</v>
      </c>
      <c r="K435" s="15"/>
      <c r="L435" s="15">
        <f t="shared" si="90"/>
        <v>0</v>
      </c>
      <c r="M435" s="3"/>
      <c r="N435" s="3"/>
    </row>
    <row r="436" spans="1:14" x14ac:dyDescent="0.25">
      <c r="A436" s="6" t="s">
        <v>15</v>
      </c>
      <c r="B436" s="27" t="s">
        <v>274</v>
      </c>
      <c r="C436" s="6" t="s">
        <v>76</v>
      </c>
      <c r="D436" s="15">
        <v>20</v>
      </c>
      <c r="E436" s="15"/>
      <c r="F436" s="15">
        <f t="shared" si="86"/>
        <v>0</v>
      </c>
      <c r="G436" s="15"/>
      <c r="H436" s="15">
        <f t="shared" si="87"/>
        <v>0</v>
      </c>
      <c r="I436" s="15">
        <f t="shared" si="88"/>
        <v>0</v>
      </c>
      <c r="J436" s="15">
        <f t="shared" si="89"/>
        <v>0</v>
      </c>
      <c r="K436" s="15"/>
      <c r="L436" s="15">
        <f t="shared" si="90"/>
        <v>0</v>
      </c>
      <c r="M436" s="3"/>
      <c r="N436" s="3"/>
    </row>
    <row r="437" spans="1:14" x14ac:dyDescent="0.25">
      <c r="A437" s="6" t="s">
        <v>15</v>
      </c>
      <c r="B437" s="27" t="s">
        <v>275</v>
      </c>
      <c r="C437" s="6" t="s">
        <v>142</v>
      </c>
      <c r="D437" s="15">
        <v>3</v>
      </c>
      <c r="E437" s="15"/>
      <c r="F437" s="15">
        <f t="shared" si="86"/>
        <v>0</v>
      </c>
      <c r="G437" s="15"/>
      <c r="H437" s="15">
        <f t="shared" si="87"/>
        <v>0</v>
      </c>
      <c r="I437" s="15">
        <f t="shared" si="88"/>
        <v>0</v>
      </c>
      <c r="J437" s="15">
        <f t="shared" si="89"/>
        <v>0</v>
      </c>
      <c r="K437" s="15"/>
      <c r="L437" s="15">
        <f t="shared" si="90"/>
        <v>0</v>
      </c>
      <c r="M437" s="3"/>
      <c r="N437" s="3"/>
    </row>
    <row r="438" spans="1:14" x14ac:dyDescent="0.25">
      <c r="A438" s="6" t="s">
        <v>15</v>
      </c>
      <c r="B438" s="27" t="s">
        <v>77</v>
      </c>
      <c r="C438" s="6" t="s">
        <v>64</v>
      </c>
      <c r="D438" s="15">
        <v>1</v>
      </c>
      <c r="E438" s="15"/>
      <c r="F438" s="15">
        <f t="shared" si="86"/>
        <v>0</v>
      </c>
      <c r="G438" s="15"/>
      <c r="H438" s="15">
        <f t="shared" si="87"/>
        <v>0</v>
      </c>
      <c r="I438" s="15">
        <f t="shared" si="88"/>
        <v>0</v>
      </c>
      <c r="J438" s="15">
        <f t="shared" si="89"/>
        <v>0</v>
      </c>
      <c r="K438" s="15"/>
      <c r="L438" s="15">
        <f t="shared" si="90"/>
        <v>0</v>
      </c>
      <c r="M438" s="3"/>
      <c r="N438" s="3"/>
    </row>
    <row r="439" spans="1:14" x14ac:dyDescent="0.25">
      <c r="A439" s="6" t="s">
        <v>15</v>
      </c>
      <c r="B439" s="27" t="s">
        <v>276</v>
      </c>
      <c r="C439" s="6" t="s">
        <v>64</v>
      </c>
      <c r="D439" s="15">
        <v>1</v>
      </c>
      <c r="E439" s="15"/>
      <c r="F439" s="15">
        <f t="shared" si="86"/>
        <v>0</v>
      </c>
      <c r="G439" s="15"/>
      <c r="H439" s="15">
        <f t="shared" si="87"/>
        <v>0</v>
      </c>
      <c r="I439" s="15">
        <f t="shared" si="88"/>
        <v>0</v>
      </c>
      <c r="J439" s="15">
        <f t="shared" si="89"/>
        <v>0</v>
      </c>
      <c r="K439" s="15"/>
      <c r="L439" s="15">
        <f t="shared" si="90"/>
        <v>0</v>
      </c>
      <c r="M439" s="3"/>
      <c r="N439" s="3"/>
    </row>
    <row r="440" spans="1:14" x14ac:dyDescent="0.25">
      <c r="A440" s="6" t="s">
        <v>15</v>
      </c>
      <c r="B440" s="27" t="s">
        <v>65</v>
      </c>
      <c r="C440" s="6" t="s">
        <v>66</v>
      </c>
      <c r="D440" s="15">
        <v>12</v>
      </c>
      <c r="E440" s="15"/>
      <c r="F440" s="15">
        <f t="shared" si="86"/>
        <v>0</v>
      </c>
      <c r="G440" s="15"/>
      <c r="H440" s="15">
        <f t="shared" si="87"/>
        <v>0</v>
      </c>
      <c r="I440" s="15">
        <f t="shared" si="88"/>
        <v>0</v>
      </c>
      <c r="J440" s="15">
        <f t="shared" si="89"/>
        <v>0</v>
      </c>
      <c r="K440" s="15"/>
      <c r="L440" s="15">
        <f t="shared" si="90"/>
        <v>0</v>
      </c>
      <c r="M440" s="3"/>
      <c r="N440" s="3"/>
    </row>
    <row r="441" spans="1:14" x14ac:dyDescent="0.25">
      <c r="A441" s="13" t="s">
        <v>15</v>
      </c>
      <c r="B441" s="26" t="s">
        <v>140</v>
      </c>
      <c r="C441" s="13" t="s">
        <v>15</v>
      </c>
      <c r="D441" s="14"/>
      <c r="E441" s="14"/>
      <c r="F441" s="14"/>
      <c r="G441" s="14"/>
      <c r="H441" s="14"/>
      <c r="I441" s="14"/>
      <c r="J441" s="14"/>
      <c r="K441" s="14"/>
      <c r="L441" s="14"/>
      <c r="M441" s="3"/>
      <c r="N441" s="3"/>
    </row>
    <row r="442" spans="1:14" x14ac:dyDescent="0.25">
      <c r="A442" s="6" t="s">
        <v>15</v>
      </c>
      <c r="B442" s="27" t="s">
        <v>141</v>
      </c>
      <c r="C442" s="6" t="s">
        <v>142</v>
      </c>
      <c r="D442" s="15">
        <v>20</v>
      </c>
      <c r="E442" s="15"/>
      <c r="F442" s="15">
        <f>D442*E442</f>
        <v>0</v>
      </c>
      <c r="G442" s="15"/>
      <c r="H442" s="15">
        <f>D442*G442</f>
        <v>0</v>
      </c>
      <c r="I442" s="15">
        <f>E442+G442</f>
        <v>0</v>
      </c>
      <c r="J442" s="15">
        <f>F442+H442</f>
        <v>0</v>
      </c>
      <c r="K442" s="15"/>
      <c r="L442" s="15">
        <f>D442*K442</f>
        <v>0</v>
      </c>
      <c r="M442" s="3"/>
      <c r="N442" s="3"/>
    </row>
    <row r="443" spans="1:14" ht="39" x14ac:dyDescent="0.25">
      <c r="A443" s="13" t="s">
        <v>15</v>
      </c>
      <c r="B443" s="26" t="s">
        <v>143</v>
      </c>
      <c r="C443" s="13" t="s">
        <v>15</v>
      </c>
      <c r="D443" s="14"/>
      <c r="E443" s="14"/>
      <c r="F443" s="14"/>
      <c r="G443" s="14"/>
      <c r="H443" s="14"/>
      <c r="I443" s="14"/>
      <c r="J443" s="14"/>
      <c r="K443" s="14"/>
      <c r="L443" s="14"/>
      <c r="M443" s="3"/>
      <c r="N443" s="3"/>
    </row>
    <row r="444" spans="1:14" x14ac:dyDescent="0.25">
      <c r="A444" s="6" t="s">
        <v>15</v>
      </c>
      <c r="B444" s="27" t="s">
        <v>144</v>
      </c>
      <c r="C444" s="6" t="s">
        <v>142</v>
      </c>
      <c r="D444" s="15">
        <v>20</v>
      </c>
      <c r="E444" s="15"/>
      <c r="F444" s="15">
        <f>D444*E444</f>
        <v>0</v>
      </c>
      <c r="G444" s="15"/>
      <c r="H444" s="15">
        <f>D444*G444</f>
        <v>0</v>
      </c>
      <c r="I444" s="15">
        <f>E444+G444</f>
        <v>0</v>
      </c>
      <c r="J444" s="15">
        <f>F444+H444</f>
        <v>0</v>
      </c>
      <c r="K444" s="15"/>
      <c r="L444" s="15">
        <f>D444*K444</f>
        <v>0</v>
      </c>
      <c r="M444" s="3"/>
      <c r="N444" s="3"/>
    </row>
    <row r="445" spans="1:14" x14ac:dyDescent="0.25">
      <c r="A445" s="11" t="s">
        <v>15</v>
      </c>
      <c r="B445" s="25" t="s">
        <v>357</v>
      </c>
      <c r="C445" s="11" t="s">
        <v>15</v>
      </c>
      <c r="D445" s="12"/>
      <c r="E445" s="12"/>
      <c r="F445" s="12">
        <f>SUM(F407:F444)</f>
        <v>0</v>
      </c>
      <c r="G445" s="12"/>
      <c r="H445" s="12">
        <f>SUM(H407:H444)</f>
        <v>0</v>
      </c>
      <c r="I445" s="12"/>
      <c r="J445" s="12">
        <f>SUM(J407:J444)</f>
        <v>0</v>
      </c>
      <c r="K445" s="12"/>
      <c r="L445" s="12">
        <f>SUM(L407:L444)</f>
        <v>0</v>
      </c>
      <c r="M445" s="3"/>
      <c r="N445" s="3"/>
    </row>
    <row r="446" spans="1:14" x14ac:dyDescent="0.25">
      <c r="A446" s="6" t="s">
        <v>15</v>
      </c>
      <c r="B446" s="27" t="s">
        <v>15</v>
      </c>
      <c r="C446" s="6" t="s">
        <v>15</v>
      </c>
      <c r="D446" s="15"/>
      <c r="E446" s="15"/>
      <c r="F446" s="15"/>
      <c r="G446" s="15"/>
      <c r="H446" s="15"/>
      <c r="I446" s="15">
        <f>E446+G446</f>
        <v>0</v>
      </c>
      <c r="J446" s="15">
        <f>F446+H446</f>
        <v>0</v>
      </c>
      <c r="K446" s="15"/>
      <c r="L446" s="15"/>
      <c r="M446" s="3"/>
      <c r="N446" s="3"/>
    </row>
    <row r="447" spans="1:14" x14ac:dyDescent="0.25">
      <c r="A447" s="11" t="s">
        <v>15</v>
      </c>
      <c r="B447" s="25" t="s">
        <v>358</v>
      </c>
      <c r="C447" s="11" t="s">
        <v>15</v>
      </c>
      <c r="D447" s="12"/>
      <c r="E447" s="12"/>
      <c r="F447" s="12"/>
      <c r="G447" s="12"/>
      <c r="H447" s="12"/>
      <c r="I447" s="12"/>
      <c r="J447" s="12"/>
      <c r="K447" s="12"/>
      <c r="L447" s="12"/>
      <c r="M447" s="3"/>
      <c r="N447" s="3"/>
    </row>
    <row r="448" spans="1:14" x14ac:dyDescent="0.25">
      <c r="A448" s="13" t="s">
        <v>15</v>
      </c>
      <c r="B448" s="26" t="s">
        <v>327</v>
      </c>
      <c r="C448" s="13" t="s">
        <v>15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3"/>
      <c r="N448" s="3"/>
    </row>
    <row r="449" spans="1:14" ht="26.25" x14ac:dyDescent="0.25">
      <c r="A449" s="13" t="s">
        <v>15</v>
      </c>
      <c r="B449" s="26" t="s">
        <v>258</v>
      </c>
      <c r="C449" s="13" t="s">
        <v>15</v>
      </c>
      <c r="D449" s="14"/>
      <c r="E449" s="14"/>
      <c r="F449" s="14"/>
      <c r="G449" s="14"/>
      <c r="H449" s="14"/>
      <c r="I449" s="14"/>
      <c r="J449" s="14"/>
      <c r="K449" s="14"/>
      <c r="L449" s="14"/>
      <c r="M449" s="3"/>
      <c r="N449" s="3"/>
    </row>
    <row r="450" spans="1:14" ht="26.25" x14ac:dyDescent="0.25">
      <c r="A450" s="13" t="s">
        <v>15</v>
      </c>
      <c r="B450" s="26" t="s">
        <v>308</v>
      </c>
      <c r="C450" s="13" t="s">
        <v>15</v>
      </c>
      <c r="D450" s="14"/>
      <c r="E450" s="14"/>
      <c r="F450" s="14"/>
      <c r="G450" s="14"/>
      <c r="H450" s="14"/>
      <c r="I450" s="14"/>
      <c r="J450" s="14"/>
      <c r="K450" s="14"/>
      <c r="L450" s="14"/>
      <c r="M450" s="3"/>
      <c r="N450" s="3"/>
    </row>
    <row r="451" spans="1:14" x14ac:dyDescent="0.25">
      <c r="A451" s="6" t="s">
        <v>359</v>
      </c>
      <c r="B451" s="27" t="s">
        <v>329</v>
      </c>
      <c r="C451" s="6" t="s">
        <v>64</v>
      </c>
      <c r="D451" s="15">
        <v>1</v>
      </c>
      <c r="E451" s="15"/>
      <c r="F451" s="15">
        <f>D451*E451</f>
        <v>0</v>
      </c>
      <c r="G451" s="15"/>
      <c r="H451" s="15">
        <f>D451*G451</f>
        <v>0</v>
      </c>
      <c r="I451" s="15">
        <f>E451+G451</f>
        <v>0</v>
      </c>
      <c r="J451" s="15">
        <f>F451+H451</f>
        <v>0</v>
      </c>
      <c r="K451" s="15"/>
      <c r="L451" s="15">
        <f>D451*K451</f>
        <v>0</v>
      </c>
      <c r="M451" s="3"/>
      <c r="N451" s="3"/>
    </row>
    <row r="452" spans="1:14" x14ac:dyDescent="0.25">
      <c r="A452" s="13" t="s">
        <v>15</v>
      </c>
      <c r="B452" s="26" t="s">
        <v>311</v>
      </c>
      <c r="C452" s="13" t="s">
        <v>15</v>
      </c>
      <c r="D452" s="14"/>
      <c r="E452" s="14"/>
      <c r="F452" s="14"/>
      <c r="G452" s="14"/>
      <c r="H452" s="14"/>
      <c r="I452" s="14"/>
      <c r="J452" s="14"/>
      <c r="K452" s="14"/>
      <c r="L452" s="14"/>
      <c r="M452" s="3"/>
      <c r="N452" s="3"/>
    </row>
    <row r="453" spans="1:14" x14ac:dyDescent="0.25">
      <c r="A453" s="6" t="s">
        <v>360</v>
      </c>
      <c r="B453" s="27" t="s">
        <v>313</v>
      </c>
      <c r="C453" s="6" t="s">
        <v>64</v>
      </c>
      <c r="D453" s="15">
        <v>1</v>
      </c>
      <c r="E453" s="15"/>
      <c r="F453" s="15">
        <f t="shared" ref="F453:F463" si="91">D453*E453</f>
        <v>0</v>
      </c>
      <c r="G453" s="15"/>
      <c r="H453" s="15">
        <f t="shared" ref="H453:H463" si="92">D453*G453</f>
        <v>0</v>
      </c>
      <c r="I453" s="15">
        <f t="shared" ref="I453:I463" si="93">E453+G453</f>
        <v>0</v>
      </c>
      <c r="J453" s="15">
        <f t="shared" ref="J453:J463" si="94">F453+H453</f>
        <v>0</v>
      </c>
      <c r="K453" s="15"/>
      <c r="L453" s="15">
        <f t="shared" ref="L453:L463" si="95">D453*K453</f>
        <v>0</v>
      </c>
      <c r="M453" s="3"/>
      <c r="N453" s="3"/>
    </row>
    <row r="454" spans="1:14" x14ac:dyDescent="0.25">
      <c r="A454" s="6" t="s">
        <v>361</v>
      </c>
      <c r="B454" s="27" t="s">
        <v>315</v>
      </c>
      <c r="C454" s="6" t="s">
        <v>64</v>
      </c>
      <c r="D454" s="15">
        <v>1</v>
      </c>
      <c r="E454" s="15"/>
      <c r="F454" s="15">
        <f t="shared" si="91"/>
        <v>0</v>
      </c>
      <c r="G454" s="15"/>
      <c r="H454" s="15">
        <f t="shared" si="92"/>
        <v>0</v>
      </c>
      <c r="I454" s="15">
        <f t="shared" si="93"/>
        <v>0</v>
      </c>
      <c r="J454" s="15">
        <f t="shared" si="94"/>
        <v>0</v>
      </c>
      <c r="K454" s="15"/>
      <c r="L454" s="15">
        <f t="shared" si="95"/>
        <v>0</v>
      </c>
      <c r="M454" s="3"/>
      <c r="N454" s="3"/>
    </row>
    <row r="455" spans="1:14" x14ac:dyDescent="0.25">
      <c r="A455" s="6" t="s">
        <v>362</v>
      </c>
      <c r="B455" s="27" t="s">
        <v>333</v>
      </c>
      <c r="C455" s="6" t="s">
        <v>64</v>
      </c>
      <c r="D455" s="15">
        <v>1</v>
      </c>
      <c r="E455" s="15"/>
      <c r="F455" s="15">
        <f t="shared" si="91"/>
        <v>0</v>
      </c>
      <c r="G455" s="15"/>
      <c r="H455" s="15">
        <f t="shared" si="92"/>
        <v>0</v>
      </c>
      <c r="I455" s="15">
        <f t="shared" si="93"/>
        <v>0</v>
      </c>
      <c r="J455" s="15">
        <f t="shared" si="94"/>
        <v>0</v>
      </c>
      <c r="K455" s="15"/>
      <c r="L455" s="15">
        <f t="shared" si="95"/>
        <v>0</v>
      </c>
      <c r="M455" s="3"/>
      <c r="N455" s="3"/>
    </row>
    <row r="456" spans="1:14" x14ac:dyDescent="0.25">
      <c r="A456" s="6" t="s">
        <v>15</v>
      </c>
      <c r="B456" s="27" t="s">
        <v>270</v>
      </c>
      <c r="C456" s="6" t="s">
        <v>64</v>
      </c>
      <c r="D456" s="15">
        <v>2</v>
      </c>
      <c r="E456" s="15"/>
      <c r="F456" s="15">
        <f t="shared" si="91"/>
        <v>0</v>
      </c>
      <c r="G456" s="15"/>
      <c r="H456" s="15">
        <f t="shared" si="92"/>
        <v>0</v>
      </c>
      <c r="I456" s="15">
        <f t="shared" si="93"/>
        <v>0</v>
      </c>
      <c r="J456" s="15">
        <f t="shared" si="94"/>
        <v>0</v>
      </c>
      <c r="K456" s="15"/>
      <c r="L456" s="15">
        <f t="shared" si="95"/>
        <v>0</v>
      </c>
      <c r="M456" s="3"/>
      <c r="N456" s="3"/>
    </row>
    <row r="457" spans="1:14" x14ac:dyDescent="0.25">
      <c r="A457" s="6" t="s">
        <v>15</v>
      </c>
      <c r="B457" s="27" t="s">
        <v>316</v>
      </c>
      <c r="C457" s="6" t="s">
        <v>64</v>
      </c>
      <c r="D457" s="15">
        <v>3</v>
      </c>
      <c r="E457" s="15"/>
      <c r="F457" s="15">
        <f t="shared" si="91"/>
        <v>0</v>
      </c>
      <c r="G457" s="15"/>
      <c r="H457" s="15">
        <f t="shared" si="92"/>
        <v>0</v>
      </c>
      <c r="I457" s="15">
        <f t="shared" si="93"/>
        <v>0</v>
      </c>
      <c r="J457" s="15">
        <f t="shared" si="94"/>
        <v>0</v>
      </c>
      <c r="K457" s="15"/>
      <c r="L457" s="15">
        <f t="shared" si="95"/>
        <v>0</v>
      </c>
      <c r="M457" s="3"/>
      <c r="N457" s="3"/>
    </row>
    <row r="458" spans="1:14" x14ac:dyDescent="0.25">
      <c r="A458" s="6" t="s">
        <v>15</v>
      </c>
      <c r="B458" s="27" t="s">
        <v>272</v>
      </c>
      <c r="C458" s="6" t="s">
        <v>64</v>
      </c>
      <c r="D458" s="15">
        <v>3</v>
      </c>
      <c r="E458" s="15"/>
      <c r="F458" s="15">
        <f t="shared" si="91"/>
        <v>0</v>
      </c>
      <c r="G458" s="15"/>
      <c r="H458" s="15">
        <f t="shared" si="92"/>
        <v>0</v>
      </c>
      <c r="I458" s="15">
        <f t="shared" si="93"/>
        <v>0</v>
      </c>
      <c r="J458" s="15">
        <f t="shared" si="94"/>
        <v>0</v>
      </c>
      <c r="K458" s="15"/>
      <c r="L458" s="15">
        <f t="shared" si="95"/>
        <v>0</v>
      </c>
      <c r="M458" s="3"/>
      <c r="N458" s="3"/>
    </row>
    <row r="459" spans="1:14" x14ac:dyDescent="0.25">
      <c r="A459" s="6" t="s">
        <v>15</v>
      </c>
      <c r="B459" s="27" t="s">
        <v>274</v>
      </c>
      <c r="C459" s="6" t="s">
        <v>76</v>
      </c>
      <c r="D459" s="15">
        <v>40</v>
      </c>
      <c r="E459" s="15"/>
      <c r="F459" s="15">
        <f t="shared" si="91"/>
        <v>0</v>
      </c>
      <c r="G459" s="15"/>
      <c r="H459" s="15">
        <f t="shared" si="92"/>
        <v>0</v>
      </c>
      <c r="I459" s="15">
        <f t="shared" si="93"/>
        <v>0</v>
      </c>
      <c r="J459" s="15">
        <f t="shared" si="94"/>
        <v>0</v>
      </c>
      <c r="K459" s="15"/>
      <c r="L459" s="15">
        <f t="shared" si="95"/>
        <v>0</v>
      </c>
      <c r="M459" s="3"/>
      <c r="N459" s="3"/>
    </row>
    <row r="460" spans="1:14" x14ac:dyDescent="0.25">
      <c r="A460" s="6" t="s">
        <v>15</v>
      </c>
      <c r="B460" s="27" t="s">
        <v>275</v>
      </c>
      <c r="C460" s="6" t="s">
        <v>142</v>
      </c>
      <c r="D460" s="15">
        <v>3</v>
      </c>
      <c r="E460" s="15"/>
      <c r="F460" s="15">
        <f t="shared" si="91"/>
        <v>0</v>
      </c>
      <c r="G460" s="15"/>
      <c r="H460" s="15">
        <f t="shared" si="92"/>
        <v>0</v>
      </c>
      <c r="I460" s="15">
        <f t="shared" si="93"/>
        <v>0</v>
      </c>
      <c r="J460" s="15">
        <f t="shared" si="94"/>
        <v>0</v>
      </c>
      <c r="K460" s="15"/>
      <c r="L460" s="15">
        <f t="shared" si="95"/>
        <v>0</v>
      </c>
      <c r="M460" s="3"/>
      <c r="N460" s="3"/>
    </row>
    <row r="461" spans="1:14" x14ac:dyDescent="0.25">
      <c r="A461" s="6" t="s">
        <v>15</v>
      </c>
      <c r="B461" s="27" t="s">
        <v>77</v>
      </c>
      <c r="C461" s="6" t="s">
        <v>64</v>
      </c>
      <c r="D461" s="15">
        <v>1</v>
      </c>
      <c r="E461" s="15"/>
      <c r="F461" s="15">
        <f t="shared" si="91"/>
        <v>0</v>
      </c>
      <c r="G461" s="15"/>
      <c r="H461" s="15">
        <f t="shared" si="92"/>
        <v>0</v>
      </c>
      <c r="I461" s="15">
        <f t="shared" si="93"/>
        <v>0</v>
      </c>
      <c r="J461" s="15">
        <f t="shared" si="94"/>
        <v>0</v>
      </c>
      <c r="K461" s="15"/>
      <c r="L461" s="15">
        <f t="shared" si="95"/>
        <v>0</v>
      </c>
      <c r="M461" s="3"/>
      <c r="N461" s="3"/>
    </row>
    <row r="462" spans="1:14" x14ac:dyDescent="0.25">
      <c r="A462" s="6" t="s">
        <v>15</v>
      </c>
      <c r="B462" s="27" t="s">
        <v>276</v>
      </c>
      <c r="C462" s="6" t="s">
        <v>64</v>
      </c>
      <c r="D462" s="15">
        <v>1</v>
      </c>
      <c r="E462" s="15"/>
      <c r="F462" s="15">
        <f t="shared" si="91"/>
        <v>0</v>
      </c>
      <c r="G462" s="15"/>
      <c r="H462" s="15">
        <f t="shared" si="92"/>
        <v>0</v>
      </c>
      <c r="I462" s="15">
        <f t="shared" si="93"/>
        <v>0</v>
      </c>
      <c r="J462" s="15">
        <f t="shared" si="94"/>
        <v>0</v>
      </c>
      <c r="K462" s="15"/>
      <c r="L462" s="15">
        <f t="shared" si="95"/>
        <v>0</v>
      </c>
      <c r="M462" s="3"/>
      <c r="N462" s="3"/>
    </row>
    <row r="463" spans="1:14" x14ac:dyDescent="0.25">
      <c r="A463" s="6" t="s">
        <v>15</v>
      </c>
      <c r="B463" s="27" t="s">
        <v>65</v>
      </c>
      <c r="C463" s="6" t="s">
        <v>66</v>
      </c>
      <c r="D463" s="15">
        <v>12</v>
      </c>
      <c r="E463" s="15"/>
      <c r="F463" s="15">
        <f t="shared" si="91"/>
        <v>0</v>
      </c>
      <c r="G463" s="15"/>
      <c r="H463" s="15">
        <f t="shared" si="92"/>
        <v>0</v>
      </c>
      <c r="I463" s="15">
        <f t="shared" si="93"/>
        <v>0</v>
      </c>
      <c r="J463" s="15">
        <f t="shared" si="94"/>
        <v>0</v>
      </c>
      <c r="K463" s="15"/>
      <c r="L463" s="15">
        <f t="shared" si="95"/>
        <v>0</v>
      </c>
      <c r="M463" s="3"/>
      <c r="N463" s="3"/>
    </row>
    <row r="464" spans="1:14" x14ac:dyDescent="0.25">
      <c r="A464" s="13" t="s">
        <v>15</v>
      </c>
      <c r="B464" s="26" t="s">
        <v>140</v>
      </c>
      <c r="C464" s="13" t="s">
        <v>15</v>
      </c>
      <c r="D464" s="14"/>
      <c r="E464" s="14"/>
      <c r="F464" s="14"/>
      <c r="G464" s="14"/>
      <c r="H464" s="14"/>
      <c r="I464" s="14"/>
      <c r="J464" s="14"/>
      <c r="K464" s="14"/>
      <c r="L464" s="14"/>
      <c r="M464" s="3"/>
      <c r="N464" s="3"/>
    </row>
    <row r="465" spans="1:14" x14ac:dyDescent="0.25">
      <c r="A465" s="6" t="s">
        <v>15</v>
      </c>
      <c r="B465" s="27" t="s">
        <v>141</v>
      </c>
      <c r="C465" s="6" t="s">
        <v>142</v>
      </c>
      <c r="D465" s="15">
        <v>20</v>
      </c>
      <c r="E465" s="15"/>
      <c r="F465" s="15">
        <f>D465*E465</f>
        <v>0</v>
      </c>
      <c r="G465" s="15"/>
      <c r="H465" s="15">
        <f>D465*G465</f>
        <v>0</v>
      </c>
      <c r="I465" s="15">
        <f>E465+G465</f>
        <v>0</v>
      </c>
      <c r="J465" s="15">
        <f>F465+H465</f>
        <v>0</v>
      </c>
      <c r="K465" s="15"/>
      <c r="L465" s="15">
        <f>D465*K465</f>
        <v>0</v>
      </c>
      <c r="M465" s="3"/>
      <c r="N465" s="3"/>
    </row>
    <row r="466" spans="1:14" ht="39" x14ac:dyDescent="0.25">
      <c r="A466" s="13" t="s">
        <v>15</v>
      </c>
      <c r="B466" s="26" t="s">
        <v>143</v>
      </c>
      <c r="C466" s="13" t="s">
        <v>15</v>
      </c>
      <c r="D466" s="14"/>
      <c r="E466" s="14"/>
      <c r="F466" s="14"/>
      <c r="G466" s="14"/>
      <c r="H466" s="14"/>
      <c r="I466" s="14"/>
      <c r="J466" s="14"/>
      <c r="K466" s="14"/>
      <c r="L466" s="14"/>
      <c r="M466" s="3"/>
      <c r="N466" s="3"/>
    </row>
    <row r="467" spans="1:14" x14ac:dyDescent="0.25">
      <c r="A467" s="6" t="s">
        <v>15</v>
      </c>
      <c r="B467" s="27" t="s">
        <v>144</v>
      </c>
      <c r="C467" s="6" t="s">
        <v>142</v>
      </c>
      <c r="D467" s="15">
        <v>20</v>
      </c>
      <c r="E467" s="15"/>
      <c r="F467" s="15">
        <f>D467*E467</f>
        <v>0</v>
      </c>
      <c r="G467" s="15"/>
      <c r="H467" s="15">
        <f>D467*G467</f>
        <v>0</v>
      </c>
      <c r="I467" s="15">
        <f>E467+G467</f>
        <v>0</v>
      </c>
      <c r="J467" s="15">
        <f>F467+H467</f>
        <v>0</v>
      </c>
      <c r="K467" s="15"/>
      <c r="L467" s="15">
        <f>D467*K467</f>
        <v>0</v>
      </c>
      <c r="M467" s="3"/>
      <c r="N467" s="3"/>
    </row>
    <row r="468" spans="1:14" x14ac:dyDescent="0.25">
      <c r="A468" s="13" t="s">
        <v>15</v>
      </c>
      <c r="B468" s="26" t="s">
        <v>334</v>
      </c>
      <c r="C468" s="13" t="s">
        <v>15</v>
      </c>
      <c r="D468" s="14"/>
      <c r="E468" s="14"/>
      <c r="F468" s="14"/>
      <c r="G468" s="14"/>
      <c r="H468" s="14"/>
      <c r="I468" s="14"/>
      <c r="J468" s="14"/>
      <c r="K468" s="14"/>
      <c r="L468" s="14"/>
      <c r="M468" s="3"/>
      <c r="N468" s="3"/>
    </row>
    <row r="469" spans="1:14" ht="26.25" x14ac:dyDescent="0.25">
      <c r="A469" s="13" t="s">
        <v>15</v>
      </c>
      <c r="B469" s="26" t="s">
        <v>258</v>
      </c>
      <c r="C469" s="13" t="s">
        <v>15</v>
      </c>
      <c r="D469" s="14"/>
      <c r="E469" s="14"/>
      <c r="F469" s="14"/>
      <c r="G469" s="14"/>
      <c r="H469" s="14"/>
      <c r="I469" s="14"/>
      <c r="J469" s="14"/>
      <c r="K469" s="14"/>
      <c r="L469" s="14"/>
      <c r="M469" s="3"/>
      <c r="N469" s="3"/>
    </row>
    <row r="470" spans="1:14" ht="26.25" x14ac:dyDescent="0.25">
      <c r="A470" s="13" t="s">
        <v>15</v>
      </c>
      <c r="B470" s="26" t="s">
        <v>308</v>
      </c>
      <c r="C470" s="13" t="s">
        <v>15</v>
      </c>
      <c r="D470" s="14"/>
      <c r="E470" s="14"/>
      <c r="F470" s="14"/>
      <c r="G470" s="14"/>
      <c r="H470" s="14"/>
      <c r="I470" s="14"/>
      <c r="J470" s="14"/>
      <c r="K470" s="14"/>
      <c r="L470" s="14"/>
      <c r="M470" s="3"/>
      <c r="N470" s="3"/>
    </row>
    <row r="471" spans="1:14" x14ac:dyDescent="0.25">
      <c r="A471" s="6" t="s">
        <v>363</v>
      </c>
      <c r="B471" s="27" t="s">
        <v>329</v>
      </c>
      <c r="C471" s="6" t="s">
        <v>64</v>
      </c>
      <c r="D471" s="15">
        <v>1</v>
      </c>
      <c r="E471" s="15"/>
      <c r="F471" s="15">
        <f>D471*E471</f>
        <v>0</v>
      </c>
      <c r="G471" s="15"/>
      <c r="H471" s="15">
        <f>D471*G471</f>
        <v>0</v>
      </c>
      <c r="I471" s="15">
        <f>E471+G471</f>
        <v>0</v>
      </c>
      <c r="J471" s="15">
        <f>F471+H471</f>
        <v>0</v>
      </c>
      <c r="K471" s="15"/>
      <c r="L471" s="15">
        <f>D471*K471</f>
        <v>0</v>
      </c>
      <c r="M471" s="3"/>
      <c r="N471" s="3"/>
    </row>
    <row r="472" spans="1:14" x14ac:dyDescent="0.25">
      <c r="A472" s="13" t="s">
        <v>15</v>
      </c>
      <c r="B472" s="26" t="s">
        <v>311</v>
      </c>
      <c r="C472" s="13" t="s">
        <v>15</v>
      </c>
      <c r="D472" s="14"/>
      <c r="E472" s="14"/>
      <c r="F472" s="14"/>
      <c r="G472" s="14"/>
      <c r="H472" s="14"/>
      <c r="I472" s="14"/>
      <c r="J472" s="14"/>
      <c r="K472" s="14"/>
      <c r="L472" s="14"/>
      <c r="M472" s="3"/>
      <c r="N472" s="3"/>
    </row>
    <row r="473" spans="1:14" x14ac:dyDescent="0.25">
      <c r="A473" s="6" t="s">
        <v>364</v>
      </c>
      <c r="B473" s="27" t="s">
        <v>313</v>
      </c>
      <c r="C473" s="6" t="s">
        <v>64</v>
      </c>
      <c r="D473" s="15">
        <v>1</v>
      </c>
      <c r="E473" s="15"/>
      <c r="F473" s="15">
        <f t="shared" ref="F473:F483" si="96">D473*E473</f>
        <v>0</v>
      </c>
      <c r="G473" s="15"/>
      <c r="H473" s="15">
        <f t="shared" ref="H473:H483" si="97">D473*G473</f>
        <v>0</v>
      </c>
      <c r="I473" s="15">
        <f t="shared" ref="I473:I483" si="98">E473+G473</f>
        <v>0</v>
      </c>
      <c r="J473" s="15">
        <f t="shared" ref="J473:J483" si="99">F473+H473</f>
        <v>0</v>
      </c>
      <c r="K473" s="15"/>
      <c r="L473" s="15">
        <f t="shared" ref="L473:L483" si="100">D473*K473</f>
        <v>0</v>
      </c>
      <c r="M473" s="3"/>
      <c r="N473" s="3"/>
    </row>
    <row r="474" spans="1:14" x14ac:dyDescent="0.25">
      <c r="A474" s="6" t="s">
        <v>365</v>
      </c>
      <c r="B474" s="27" t="s">
        <v>315</v>
      </c>
      <c r="C474" s="6" t="s">
        <v>64</v>
      </c>
      <c r="D474" s="15">
        <v>1</v>
      </c>
      <c r="E474" s="15"/>
      <c r="F474" s="15">
        <f t="shared" si="96"/>
        <v>0</v>
      </c>
      <c r="G474" s="15"/>
      <c r="H474" s="15">
        <f t="shared" si="97"/>
        <v>0</v>
      </c>
      <c r="I474" s="15">
        <f t="shared" si="98"/>
        <v>0</v>
      </c>
      <c r="J474" s="15">
        <f t="shared" si="99"/>
        <v>0</v>
      </c>
      <c r="K474" s="15"/>
      <c r="L474" s="15">
        <f t="shared" si="100"/>
        <v>0</v>
      </c>
      <c r="M474" s="3"/>
      <c r="N474" s="3"/>
    </row>
    <row r="475" spans="1:14" x14ac:dyDescent="0.25">
      <c r="A475" s="6" t="s">
        <v>366</v>
      </c>
      <c r="B475" s="27" t="s">
        <v>333</v>
      </c>
      <c r="C475" s="6" t="s">
        <v>64</v>
      </c>
      <c r="D475" s="15">
        <v>1</v>
      </c>
      <c r="E475" s="15"/>
      <c r="F475" s="15">
        <f t="shared" si="96"/>
        <v>0</v>
      </c>
      <c r="G475" s="15"/>
      <c r="H475" s="15">
        <f t="shared" si="97"/>
        <v>0</v>
      </c>
      <c r="I475" s="15">
        <f t="shared" si="98"/>
        <v>0</v>
      </c>
      <c r="J475" s="15">
        <f t="shared" si="99"/>
        <v>0</v>
      </c>
      <c r="K475" s="15"/>
      <c r="L475" s="15">
        <f t="shared" si="100"/>
        <v>0</v>
      </c>
      <c r="M475" s="3"/>
      <c r="N475" s="3"/>
    </row>
    <row r="476" spans="1:14" x14ac:dyDescent="0.25">
      <c r="A476" s="6" t="s">
        <v>15</v>
      </c>
      <c r="B476" s="27" t="s">
        <v>270</v>
      </c>
      <c r="C476" s="6" t="s">
        <v>64</v>
      </c>
      <c r="D476" s="15">
        <v>2</v>
      </c>
      <c r="E476" s="15"/>
      <c r="F476" s="15">
        <f t="shared" si="96"/>
        <v>0</v>
      </c>
      <c r="G476" s="15"/>
      <c r="H476" s="15">
        <f t="shared" si="97"/>
        <v>0</v>
      </c>
      <c r="I476" s="15">
        <f t="shared" si="98"/>
        <v>0</v>
      </c>
      <c r="J476" s="15">
        <f t="shared" si="99"/>
        <v>0</v>
      </c>
      <c r="K476" s="15"/>
      <c r="L476" s="15">
        <f t="shared" si="100"/>
        <v>0</v>
      </c>
      <c r="M476" s="3"/>
      <c r="N476" s="3"/>
    </row>
    <row r="477" spans="1:14" x14ac:dyDescent="0.25">
      <c r="A477" s="6" t="s">
        <v>15</v>
      </c>
      <c r="B477" s="27" t="s">
        <v>316</v>
      </c>
      <c r="C477" s="6" t="s">
        <v>64</v>
      </c>
      <c r="D477" s="15">
        <v>3</v>
      </c>
      <c r="E477" s="15"/>
      <c r="F477" s="15">
        <f t="shared" si="96"/>
        <v>0</v>
      </c>
      <c r="G477" s="15"/>
      <c r="H477" s="15">
        <f t="shared" si="97"/>
        <v>0</v>
      </c>
      <c r="I477" s="15">
        <f t="shared" si="98"/>
        <v>0</v>
      </c>
      <c r="J477" s="15">
        <f t="shared" si="99"/>
        <v>0</v>
      </c>
      <c r="K477" s="15"/>
      <c r="L477" s="15">
        <f t="shared" si="100"/>
        <v>0</v>
      </c>
      <c r="M477" s="3"/>
      <c r="N477" s="3"/>
    </row>
    <row r="478" spans="1:14" x14ac:dyDescent="0.25">
      <c r="A478" s="6" t="s">
        <v>15</v>
      </c>
      <c r="B478" s="27" t="s">
        <v>272</v>
      </c>
      <c r="C478" s="6" t="s">
        <v>64</v>
      </c>
      <c r="D478" s="15">
        <v>3</v>
      </c>
      <c r="E478" s="15"/>
      <c r="F478" s="15">
        <f t="shared" si="96"/>
        <v>0</v>
      </c>
      <c r="G478" s="15"/>
      <c r="H478" s="15">
        <f t="shared" si="97"/>
        <v>0</v>
      </c>
      <c r="I478" s="15">
        <f t="shared" si="98"/>
        <v>0</v>
      </c>
      <c r="J478" s="15">
        <f t="shared" si="99"/>
        <v>0</v>
      </c>
      <c r="K478" s="15"/>
      <c r="L478" s="15">
        <f t="shared" si="100"/>
        <v>0</v>
      </c>
      <c r="M478" s="3"/>
      <c r="N478" s="3"/>
    </row>
    <row r="479" spans="1:14" x14ac:dyDescent="0.25">
      <c r="A479" s="6" t="s">
        <v>15</v>
      </c>
      <c r="B479" s="27" t="s">
        <v>274</v>
      </c>
      <c r="C479" s="6" t="s">
        <v>76</v>
      </c>
      <c r="D479" s="15">
        <v>30</v>
      </c>
      <c r="E479" s="15"/>
      <c r="F479" s="15">
        <f t="shared" si="96"/>
        <v>0</v>
      </c>
      <c r="G479" s="15"/>
      <c r="H479" s="15">
        <f t="shared" si="97"/>
        <v>0</v>
      </c>
      <c r="I479" s="15">
        <f t="shared" si="98"/>
        <v>0</v>
      </c>
      <c r="J479" s="15">
        <f t="shared" si="99"/>
        <v>0</v>
      </c>
      <c r="K479" s="15"/>
      <c r="L479" s="15">
        <f t="shared" si="100"/>
        <v>0</v>
      </c>
      <c r="M479" s="3"/>
      <c r="N479" s="3"/>
    </row>
    <row r="480" spans="1:14" x14ac:dyDescent="0.25">
      <c r="A480" s="6" t="s">
        <v>15</v>
      </c>
      <c r="B480" s="27" t="s">
        <v>275</v>
      </c>
      <c r="C480" s="6" t="s">
        <v>142</v>
      </c>
      <c r="D480" s="15">
        <v>3</v>
      </c>
      <c r="E480" s="15"/>
      <c r="F480" s="15">
        <f t="shared" si="96"/>
        <v>0</v>
      </c>
      <c r="G480" s="15"/>
      <c r="H480" s="15">
        <f t="shared" si="97"/>
        <v>0</v>
      </c>
      <c r="I480" s="15">
        <f t="shared" si="98"/>
        <v>0</v>
      </c>
      <c r="J480" s="15">
        <f t="shared" si="99"/>
        <v>0</v>
      </c>
      <c r="K480" s="15"/>
      <c r="L480" s="15">
        <f t="shared" si="100"/>
        <v>0</v>
      </c>
      <c r="M480" s="3"/>
      <c r="N480" s="3"/>
    </row>
    <row r="481" spans="1:14" x14ac:dyDescent="0.25">
      <c r="A481" s="6" t="s">
        <v>15</v>
      </c>
      <c r="B481" s="27" t="s">
        <v>77</v>
      </c>
      <c r="C481" s="6" t="s">
        <v>64</v>
      </c>
      <c r="D481" s="15">
        <v>1</v>
      </c>
      <c r="E481" s="15"/>
      <c r="F481" s="15">
        <f t="shared" si="96"/>
        <v>0</v>
      </c>
      <c r="G481" s="15"/>
      <c r="H481" s="15">
        <f t="shared" si="97"/>
        <v>0</v>
      </c>
      <c r="I481" s="15">
        <f t="shared" si="98"/>
        <v>0</v>
      </c>
      <c r="J481" s="15">
        <f t="shared" si="99"/>
        <v>0</v>
      </c>
      <c r="K481" s="15"/>
      <c r="L481" s="15">
        <f t="shared" si="100"/>
        <v>0</v>
      </c>
      <c r="M481" s="3"/>
      <c r="N481" s="3"/>
    </row>
    <row r="482" spans="1:14" x14ac:dyDescent="0.25">
      <c r="A482" s="6" t="s">
        <v>15</v>
      </c>
      <c r="B482" s="27" t="s">
        <v>276</v>
      </c>
      <c r="C482" s="6" t="s">
        <v>64</v>
      </c>
      <c r="D482" s="15">
        <v>1</v>
      </c>
      <c r="E482" s="15"/>
      <c r="F482" s="15">
        <f t="shared" si="96"/>
        <v>0</v>
      </c>
      <c r="G482" s="15"/>
      <c r="H482" s="15">
        <f t="shared" si="97"/>
        <v>0</v>
      </c>
      <c r="I482" s="15">
        <f t="shared" si="98"/>
        <v>0</v>
      </c>
      <c r="J482" s="15">
        <f t="shared" si="99"/>
        <v>0</v>
      </c>
      <c r="K482" s="15"/>
      <c r="L482" s="15">
        <f t="shared" si="100"/>
        <v>0</v>
      </c>
      <c r="M482" s="3"/>
      <c r="N482" s="3"/>
    </row>
    <row r="483" spans="1:14" x14ac:dyDescent="0.25">
      <c r="A483" s="6" t="s">
        <v>15</v>
      </c>
      <c r="B483" s="27" t="s">
        <v>65</v>
      </c>
      <c r="C483" s="6" t="s">
        <v>66</v>
      </c>
      <c r="D483" s="15">
        <v>12</v>
      </c>
      <c r="E483" s="15"/>
      <c r="F483" s="15">
        <f t="shared" si="96"/>
        <v>0</v>
      </c>
      <c r="G483" s="15"/>
      <c r="H483" s="15">
        <f t="shared" si="97"/>
        <v>0</v>
      </c>
      <c r="I483" s="15">
        <f t="shared" si="98"/>
        <v>0</v>
      </c>
      <c r="J483" s="15">
        <f t="shared" si="99"/>
        <v>0</v>
      </c>
      <c r="K483" s="15"/>
      <c r="L483" s="15">
        <f t="shared" si="100"/>
        <v>0</v>
      </c>
      <c r="M483" s="3"/>
      <c r="N483" s="3"/>
    </row>
    <row r="484" spans="1:14" x14ac:dyDescent="0.25">
      <c r="A484" s="13" t="s">
        <v>15</v>
      </c>
      <c r="B484" s="26" t="s">
        <v>140</v>
      </c>
      <c r="C484" s="13" t="s">
        <v>15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3"/>
      <c r="N484" s="3"/>
    </row>
    <row r="485" spans="1:14" x14ac:dyDescent="0.25">
      <c r="A485" s="6" t="s">
        <v>15</v>
      </c>
      <c r="B485" s="27" t="s">
        <v>141</v>
      </c>
      <c r="C485" s="6" t="s">
        <v>142</v>
      </c>
      <c r="D485" s="15">
        <v>20</v>
      </c>
      <c r="E485" s="15"/>
      <c r="F485" s="15">
        <f>D485*E485</f>
        <v>0</v>
      </c>
      <c r="G485" s="15"/>
      <c r="H485" s="15">
        <f>D485*G485</f>
        <v>0</v>
      </c>
      <c r="I485" s="15">
        <f>E485+G485</f>
        <v>0</v>
      </c>
      <c r="J485" s="15">
        <f>F485+H485</f>
        <v>0</v>
      </c>
      <c r="K485" s="15"/>
      <c r="L485" s="15">
        <f>D485*K485</f>
        <v>0</v>
      </c>
      <c r="M485" s="3"/>
      <c r="N485" s="3"/>
    </row>
    <row r="486" spans="1:14" ht="39" x14ac:dyDescent="0.25">
      <c r="A486" s="13" t="s">
        <v>15</v>
      </c>
      <c r="B486" s="26" t="s">
        <v>143</v>
      </c>
      <c r="C486" s="13" t="s">
        <v>15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3"/>
      <c r="N486" s="3"/>
    </row>
    <row r="487" spans="1:14" x14ac:dyDescent="0.25">
      <c r="A487" s="6" t="s">
        <v>15</v>
      </c>
      <c r="B487" s="27" t="s">
        <v>144</v>
      </c>
      <c r="C487" s="6" t="s">
        <v>142</v>
      </c>
      <c r="D487" s="15">
        <v>20</v>
      </c>
      <c r="E487" s="15"/>
      <c r="F487" s="15">
        <f>D487*E487</f>
        <v>0</v>
      </c>
      <c r="G487" s="15"/>
      <c r="H487" s="15">
        <f>D487*G487</f>
        <v>0</v>
      </c>
      <c r="I487" s="15">
        <f>E487+G487</f>
        <v>0</v>
      </c>
      <c r="J487" s="15">
        <f>F487+H487</f>
        <v>0</v>
      </c>
      <c r="K487" s="15"/>
      <c r="L487" s="15">
        <f>D487*K487</f>
        <v>0</v>
      </c>
      <c r="M487" s="3"/>
      <c r="N487" s="3"/>
    </row>
    <row r="488" spans="1:14" x14ac:dyDescent="0.25">
      <c r="A488" s="13" t="s">
        <v>15</v>
      </c>
      <c r="B488" s="26" t="s">
        <v>339</v>
      </c>
      <c r="C488" s="13" t="s">
        <v>15</v>
      </c>
      <c r="D488" s="14"/>
      <c r="E488" s="14"/>
      <c r="F488" s="14"/>
      <c r="G488" s="14"/>
      <c r="H488" s="14"/>
      <c r="I488" s="14"/>
      <c r="J488" s="14"/>
      <c r="K488" s="14"/>
      <c r="L488" s="14"/>
      <c r="M488" s="3"/>
      <c r="N488" s="3"/>
    </row>
    <row r="489" spans="1:14" ht="26.25" x14ac:dyDescent="0.25">
      <c r="A489" s="13" t="s">
        <v>15</v>
      </c>
      <c r="B489" s="26" t="s">
        <v>258</v>
      </c>
      <c r="C489" s="13" t="s">
        <v>15</v>
      </c>
      <c r="D489" s="14"/>
      <c r="E489" s="14"/>
      <c r="F489" s="14"/>
      <c r="G489" s="14"/>
      <c r="H489" s="14"/>
      <c r="I489" s="14"/>
      <c r="J489" s="14"/>
      <c r="K489" s="14"/>
      <c r="L489" s="14"/>
      <c r="M489" s="3"/>
      <c r="N489" s="3"/>
    </row>
    <row r="490" spans="1:14" ht="26.25" x14ac:dyDescent="0.25">
      <c r="A490" s="13" t="s">
        <v>15</v>
      </c>
      <c r="B490" s="26" t="s">
        <v>308</v>
      </c>
      <c r="C490" s="13" t="s">
        <v>15</v>
      </c>
      <c r="D490" s="14"/>
      <c r="E490" s="14"/>
      <c r="F490" s="14"/>
      <c r="G490" s="14"/>
      <c r="H490" s="14"/>
      <c r="I490" s="14"/>
      <c r="J490" s="14"/>
      <c r="K490" s="14"/>
      <c r="L490" s="14"/>
      <c r="M490" s="3"/>
      <c r="N490" s="3"/>
    </row>
    <row r="491" spans="1:14" x14ac:dyDescent="0.25">
      <c r="A491" s="6" t="s">
        <v>367</v>
      </c>
      <c r="B491" s="27" t="s">
        <v>329</v>
      </c>
      <c r="C491" s="6" t="s">
        <v>64</v>
      </c>
      <c r="D491" s="15">
        <v>1</v>
      </c>
      <c r="E491" s="15"/>
      <c r="F491" s="15">
        <f>D491*E491</f>
        <v>0</v>
      </c>
      <c r="G491" s="15"/>
      <c r="H491" s="15">
        <f>D491*G491</f>
        <v>0</v>
      </c>
      <c r="I491" s="15">
        <f>E491+G491</f>
        <v>0</v>
      </c>
      <c r="J491" s="15">
        <f>F491+H491</f>
        <v>0</v>
      </c>
      <c r="K491" s="15"/>
      <c r="L491" s="15">
        <f>D491*K491</f>
        <v>0</v>
      </c>
      <c r="M491" s="3"/>
      <c r="N491" s="3"/>
    </row>
    <row r="492" spans="1:14" x14ac:dyDescent="0.25">
      <c r="A492" s="13" t="s">
        <v>15</v>
      </c>
      <c r="B492" s="26" t="s">
        <v>311</v>
      </c>
      <c r="C492" s="13" t="s">
        <v>15</v>
      </c>
      <c r="D492" s="14"/>
      <c r="E492" s="14"/>
      <c r="F492" s="14"/>
      <c r="G492" s="14"/>
      <c r="H492" s="14"/>
      <c r="I492" s="14"/>
      <c r="J492" s="14"/>
      <c r="K492" s="14"/>
      <c r="L492" s="14"/>
      <c r="M492" s="3"/>
      <c r="N492" s="3"/>
    </row>
    <row r="493" spans="1:14" x14ac:dyDescent="0.25">
      <c r="A493" s="6" t="s">
        <v>368</v>
      </c>
      <c r="B493" s="27" t="s">
        <v>313</v>
      </c>
      <c r="C493" s="6" t="s">
        <v>64</v>
      </c>
      <c r="D493" s="15">
        <v>1</v>
      </c>
      <c r="E493" s="15"/>
      <c r="F493" s="15">
        <f t="shared" ref="F493:F503" si="101">D493*E493</f>
        <v>0</v>
      </c>
      <c r="G493" s="15"/>
      <c r="H493" s="15">
        <f t="shared" ref="H493:H503" si="102">D493*G493</f>
        <v>0</v>
      </c>
      <c r="I493" s="15">
        <f t="shared" ref="I493:I503" si="103">E493+G493</f>
        <v>0</v>
      </c>
      <c r="J493" s="15">
        <f t="shared" ref="J493:J503" si="104">F493+H493</f>
        <v>0</v>
      </c>
      <c r="K493" s="15"/>
      <c r="L493" s="15">
        <f t="shared" ref="L493:L503" si="105">D493*K493</f>
        <v>0</v>
      </c>
      <c r="M493" s="3"/>
      <c r="N493" s="3"/>
    </row>
    <row r="494" spans="1:14" x14ac:dyDescent="0.25">
      <c r="A494" s="6" t="s">
        <v>369</v>
      </c>
      <c r="B494" s="27" t="s">
        <v>315</v>
      </c>
      <c r="C494" s="6" t="s">
        <v>64</v>
      </c>
      <c r="D494" s="15">
        <v>1</v>
      </c>
      <c r="E494" s="15"/>
      <c r="F494" s="15">
        <f t="shared" si="101"/>
        <v>0</v>
      </c>
      <c r="G494" s="15"/>
      <c r="H494" s="15">
        <f t="shared" si="102"/>
        <v>0</v>
      </c>
      <c r="I494" s="15">
        <f t="shared" si="103"/>
        <v>0</v>
      </c>
      <c r="J494" s="15">
        <f t="shared" si="104"/>
        <v>0</v>
      </c>
      <c r="K494" s="15"/>
      <c r="L494" s="15">
        <f t="shared" si="105"/>
        <v>0</v>
      </c>
      <c r="M494" s="3"/>
      <c r="N494" s="3"/>
    </row>
    <row r="495" spans="1:14" x14ac:dyDescent="0.25">
      <c r="A495" s="6" t="s">
        <v>370</v>
      </c>
      <c r="B495" s="27" t="s">
        <v>333</v>
      </c>
      <c r="C495" s="6" t="s">
        <v>64</v>
      </c>
      <c r="D495" s="15">
        <v>1</v>
      </c>
      <c r="E495" s="15"/>
      <c r="F495" s="15">
        <f t="shared" si="101"/>
        <v>0</v>
      </c>
      <c r="G495" s="15"/>
      <c r="H495" s="15">
        <f t="shared" si="102"/>
        <v>0</v>
      </c>
      <c r="I495" s="15">
        <f t="shared" si="103"/>
        <v>0</v>
      </c>
      <c r="J495" s="15">
        <f t="shared" si="104"/>
        <v>0</v>
      </c>
      <c r="K495" s="15"/>
      <c r="L495" s="15">
        <f t="shared" si="105"/>
        <v>0</v>
      </c>
      <c r="M495" s="3"/>
      <c r="N495" s="3"/>
    </row>
    <row r="496" spans="1:14" x14ac:dyDescent="0.25">
      <c r="A496" s="6" t="s">
        <v>15</v>
      </c>
      <c r="B496" s="27" t="s">
        <v>270</v>
      </c>
      <c r="C496" s="6" t="s">
        <v>64</v>
      </c>
      <c r="D496" s="15">
        <v>2</v>
      </c>
      <c r="E496" s="15"/>
      <c r="F496" s="15">
        <f t="shared" si="101"/>
        <v>0</v>
      </c>
      <c r="G496" s="15"/>
      <c r="H496" s="15">
        <f t="shared" si="102"/>
        <v>0</v>
      </c>
      <c r="I496" s="15">
        <f t="shared" si="103"/>
        <v>0</v>
      </c>
      <c r="J496" s="15">
        <f t="shared" si="104"/>
        <v>0</v>
      </c>
      <c r="K496" s="15"/>
      <c r="L496" s="15">
        <f t="shared" si="105"/>
        <v>0</v>
      </c>
      <c r="M496" s="3"/>
      <c r="N496" s="3"/>
    </row>
    <row r="497" spans="1:14" x14ac:dyDescent="0.25">
      <c r="A497" s="6" t="s">
        <v>15</v>
      </c>
      <c r="B497" s="27" t="s">
        <v>316</v>
      </c>
      <c r="C497" s="6" t="s">
        <v>64</v>
      </c>
      <c r="D497" s="15">
        <v>3</v>
      </c>
      <c r="E497" s="15"/>
      <c r="F497" s="15">
        <f t="shared" si="101"/>
        <v>0</v>
      </c>
      <c r="G497" s="15"/>
      <c r="H497" s="15">
        <f t="shared" si="102"/>
        <v>0</v>
      </c>
      <c r="I497" s="15">
        <f t="shared" si="103"/>
        <v>0</v>
      </c>
      <c r="J497" s="15">
        <f t="shared" si="104"/>
        <v>0</v>
      </c>
      <c r="K497" s="15"/>
      <c r="L497" s="15">
        <f t="shared" si="105"/>
        <v>0</v>
      </c>
      <c r="M497" s="3"/>
      <c r="N497" s="3"/>
    </row>
    <row r="498" spans="1:14" x14ac:dyDescent="0.25">
      <c r="A498" s="6" t="s">
        <v>15</v>
      </c>
      <c r="B498" s="27" t="s">
        <v>272</v>
      </c>
      <c r="C498" s="6" t="s">
        <v>64</v>
      </c>
      <c r="D498" s="15">
        <v>3</v>
      </c>
      <c r="E498" s="15"/>
      <c r="F498" s="15">
        <f t="shared" si="101"/>
        <v>0</v>
      </c>
      <c r="G498" s="15"/>
      <c r="H498" s="15">
        <f t="shared" si="102"/>
        <v>0</v>
      </c>
      <c r="I498" s="15">
        <f t="shared" si="103"/>
        <v>0</v>
      </c>
      <c r="J498" s="15">
        <f t="shared" si="104"/>
        <v>0</v>
      </c>
      <c r="K498" s="15"/>
      <c r="L498" s="15">
        <f t="shared" si="105"/>
        <v>0</v>
      </c>
      <c r="M498" s="3"/>
      <c r="N498" s="3"/>
    </row>
    <row r="499" spans="1:14" x14ac:dyDescent="0.25">
      <c r="A499" s="6" t="s">
        <v>15</v>
      </c>
      <c r="B499" s="27" t="s">
        <v>274</v>
      </c>
      <c r="C499" s="6" t="s">
        <v>76</v>
      </c>
      <c r="D499" s="15">
        <v>25</v>
      </c>
      <c r="E499" s="15"/>
      <c r="F499" s="15">
        <f t="shared" si="101"/>
        <v>0</v>
      </c>
      <c r="G499" s="15"/>
      <c r="H499" s="15">
        <f t="shared" si="102"/>
        <v>0</v>
      </c>
      <c r="I499" s="15">
        <f t="shared" si="103"/>
        <v>0</v>
      </c>
      <c r="J499" s="15">
        <f t="shared" si="104"/>
        <v>0</v>
      </c>
      <c r="K499" s="15"/>
      <c r="L499" s="15">
        <f t="shared" si="105"/>
        <v>0</v>
      </c>
      <c r="M499" s="3"/>
      <c r="N499" s="3"/>
    </row>
    <row r="500" spans="1:14" x14ac:dyDescent="0.25">
      <c r="A500" s="6" t="s">
        <v>15</v>
      </c>
      <c r="B500" s="27" t="s">
        <v>275</v>
      </c>
      <c r="C500" s="6" t="s">
        <v>142</v>
      </c>
      <c r="D500" s="15">
        <v>3</v>
      </c>
      <c r="E500" s="15"/>
      <c r="F500" s="15">
        <f t="shared" si="101"/>
        <v>0</v>
      </c>
      <c r="G500" s="15"/>
      <c r="H500" s="15">
        <f t="shared" si="102"/>
        <v>0</v>
      </c>
      <c r="I500" s="15">
        <f t="shared" si="103"/>
        <v>0</v>
      </c>
      <c r="J500" s="15">
        <f t="shared" si="104"/>
        <v>0</v>
      </c>
      <c r="K500" s="15"/>
      <c r="L500" s="15">
        <f t="shared" si="105"/>
        <v>0</v>
      </c>
      <c r="M500" s="3"/>
      <c r="N500" s="3"/>
    </row>
    <row r="501" spans="1:14" x14ac:dyDescent="0.25">
      <c r="A501" s="6" t="s">
        <v>15</v>
      </c>
      <c r="B501" s="27" t="s">
        <v>77</v>
      </c>
      <c r="C501" s="6" t="s">
        <v>64</v>
      </c>
      <c r="D501" s="15">
        <v>1</v>
      </c>
      <c r="E501" s="15"/>
      <c r="F501" s="15">
        <f t="shared" si="101"/>
        <v>0</v>
      </c>
      <c r="G501" s="15"/>
      <c r="H501" s="15">
        <f t="shared" si="102"/>
        <v>0</v>
      </c>
      <c r="I501" s="15">
        <f t="shared" si="103"/>
        <v>0</v>
      </c>
      <c r="J501" s="15">
        <f t="shared" si="104"/>
        <v>0</v>
      </c>
      <c r="K501" s="15"/>
      <c r="L501" s="15">
        <f t="shared" si="105"/>
        <v>0</v>
      </c>
      <c r="M501" s="3"/>
      <c r="N501" s="3"/>
    </row>
    <row r="502" spans="1:14" x14ac:dyDescent="0.25">
      <c r="A502" s="6" t="s">
        <v>15</v>
      </c>
      <c r="B502" s="27" t="s">
        <v>276</v>
      </c>
      <c r="C502" s="6" t="s">
        <v>64</v>
      </c>
      <c r="D502" s="15">
        <v>1</v>
      </c>
      <c r="E502" s="15"/>
      <c r="F502" s="15">
        <f t="shared" si="101"/>
        <v>0</v>
      </c>
      <c r="G502" s="15"/>
      <c r="H502" s="15">
        <f t="shared" si="102"/>
        <v>0</v>
      </c>
      <c r="I502" s="15">
        <f t="shared" si="103"/>
        <v>0</v>
      </c>
      <c r="J502" s="15">
        <f t="shared" si="104"/>
        <v>0</v>
      </c>
      <c r="K502" s="15"/>
      <c r="L502" s="15">
        <f t="shared" si="105"/>
        <v>0</v>
      </c>
      <c r="M502" s="3"/>
      <c r="N502" s="3"/>
    </row>
    <row r="503" spans="1:14" x14ac:dyDescent="0.25">
      <c r="A503" s="6" t="s">
        <v>15</v>
      </c>
      <c r="B503" s="27" t="s">
        <v>65</v>
      </c>
      <c r="C503" s="6" t="s">
        <v>66</v>
      </c>
      <c r="D503" s="15">
        <v>12</v>
      </c>
      <c r="E503" s="15"/>
      <c r="F503" s="15">
        <f t="shared" si="101"/>
        <v>0</v>
      </c>
      <c r="G503" s="15"/>
      <c r="H503" s="15">
        <f t="shared" si="102"/>
        <v>0</v>
      </c>
      <c r="I503" s="15">
        <f t="shared" si="103"/>
        <v>0</v>
      </c>
      <c r="J503" s="15">
        <f t="shared" si="104"/>
        <v>0</v>
      </c>
      <c r="K503" s="15"/>
      <c r="L503" s="15">
        <f t="shared" si="105"/>
        <v>0</v>
      </c>
      <c r="M503" s="3"/>
      <c r="N503" s="3"/>
    </row>
    <row r="504" spans="1:14" x14ac:dyDescent="0.25">
      <c r="A504" s="13" t="s">
        <v>15</v>
      </c>
      <c r="B504" s="26" t="s">
        <v>140</v>
      </c>
      <c r="C504" s="13" t="s">
        <v>15</v>
      </c>
      <c r="D504" s="14"/>
      <c r="E504" s="14"/>
      <c r="F504" s="14"/>
      <c r="G504" s="14"/>
      <c r="H504" s="14"/>
      <c r="I504" s="14"/>
      <c r="J504" s="14"/>
      <c r="K504" s="14"/>
      <c r="L504" s="14"/>
      <c r="M504" s="3"/>
      <c r="N504" s="3"/>
    </row>
    <row r="505" spans="1:14" x14ac:dyDescent="0.25">
      <c r="A505" s="6" t="s">
        <v>15</v>
      </c>
      <c r="B505" s="27" t="s">
        <v>141</v>
      </c>
      <c r="C505" s="6" t="s">
        <v>142</v>
      </c>
      <c r="D505" s="15">
        <v>20</v>
      </c>
      <c r="E505" s="15"/>
      <c r="F505" s="15">
        <f>D505*E505</f>
        <v>0</v>
      </c>
      <c r="G505" s="15"/>
      <c r="H505" s="15">
        <f>D505*G505</f>
        <v>0</v>
      </c>
      <c r="I505" s="15">
        <f>E505+G505</f>
        <v>0</v>
      </c>
      <c r="J505" s="15">
        <f>F505+H505</f>
        <v>0</v>
      </c>
      <c r="K505" s="15"/>
      <c r="L505" s="15">
        <f>D505*K505</f>
        <v>0</v>
      </c>
      <c r="M505" s="3"/>
      <c r="N505" s="3"/>
    </row>
    <row r="506" spans="1:14" ht="39" x14ac:dyDescent="0.25">
      <c r="A506" s="13" t="s">
        <v>15</v>
      </c>
      <c r="B506" s="26" t="s">
        <v>143</v>
      </c>
      <c r="C506" s="13" t="s">
        <v>15</v>
      </c>
      <c r="D506" s="14"/>
      <c r="E506" s="14"/>
      <c r="F506" s="14"/>
      <c r="G506" s="14"/>
      <c r="H506" s="14"/>
      <c r="I506" s="14"/>
      <c r="J506" s="14"/>
      <c r="K506" s="14"/>
      <c r="L506" s="14"/>
      <c r="M506" s="3"/>
      <c r="N506" s="3"/>
    </row>
    <row r="507" spans="1:14" x14ac:dyDescent="0.25">
      <c r="A507" s="6" t="s">
        <v>15</v>
      </c>
      <c r="B507" s="27" t="s">
        <v>144</v>
      </c>
      <c r="C507" s="6" t="s">
        <v>142</v>
      </c>
      <c r="D507" s="15">
        <v>20</v>
      </c>
      <c r="E507" s="15"/>
      <c r="F507" s="15">
        <f>D507*E507</f>
        <v>0</v>
      </c>
      <c r="G507" s="15"/>
      <c r="H507" s="15">
        <f>D507*G507</f>
        <v>0</v>
      </c>
      <c r="I507" s="15">
        <f>E507+G507</f>
        <v>0</v>
      </c>
      <c r="J507" s="15">
        <f>F507+H507</f>
        <v>0</v>
      </c>
      <c r="K507" s="15"/>
      <c r="L507" s="15">
        <f>D507*K507</f>
        <v>0</v>
      </c>
      <c r="M507" s="3"/>
      <c r="N507" s="3"/>
    </row>
    <row r="508" spans="1:14" x14ac:dyDescent="0.25">
      <c r="A508" s="13" t="s">
        <v>15</v>
      </c>
      <c r="B508" s="26" t="s">
        <v>344</v>
      </c>
      <c r="C508" s="13" t="s">
        <v>15</v>
      </c>
      <c r="D508" s="14"/>
      <c r="E508" s="14"/>
      <c r="F508" s="14"/>
      <c r="G508" s="14"/>
      <c r="H508" s="14"/>
      <c r="I508" s="14"/>
      <c r="J508" s="14"/>
      <c r="K508" s="14"/>
      <c r="L508" s="14"/>
      <c r="M508" s="3"/>
      <c r="N508" s="3"/>
    </row>
    <row r="509" spans="1:14" ht="26.25" x14ac:dyDescent="0.25">
      <c r="A509" s="13" t="s">
        <v>15</v>
      </c>
      <c r="B509" s="26" t="s">
        <v>258</v>
      </c>
      <c r="C509" s="13" t="s">
        <v>15</v>
      </c>
      <c r="D509" s="14"/>
      <c r="E509" s="14"/>
      <c r="F509" s="14"/>
      <c r="G509" s="14"/>
      <c r="H509" s="14"/>
      <c r="I509" s="14"/>
      <c r="J509" s="14"/>
      <c r="K509" s="14"/>
      <c r="L509" s="14"/>
      <c r="M509" s="3"/>
      <c r="N509" s="3"/>
    </row>
    <row r="510" spans="1:14" ht="26.25" x14ac:dyDescent="0.25">
      <c r="A510" s="13" t="s">
        <v>15</v>
      </c>
      <c r="B510" s="26" t="s">
        <v>308</v>
      </c>
      <c r="C510" s="13" t="s">
        <v>15</v>
      </c>
      <c r="D510" s="14"/>
      <c r="E510" s="14"/>
      <c r="F510" s="14"/>
      <c r="G510" s="14"/>
      <c r="H510" s="14"/>
      <c r="I510" s="14"/>
      <c r="J510" s="14"/>
      <c r="K510" s="14"/>
      <c r="L510" s="14"/>
      <c r="M510" s="3"/>
      <c r="N510" s="3"/>
    </row>
    <row r="511" spans="1:14" x14ac:dyDescent="0.25">
      <c r="A511" s="6" t="s">
        <v>371</v>
      </c>
      <c r="B511" s="27" t="s">
        <v>329</v>
      </c>
      <c r="C511" s="6" t="s">
        <v>64</v>
      </c>
      <c r="D511" s="15">
        <v>1</v>
      </c>
      <c r="E511" s="15"/>
      <c r="F511" s="15">
        <f>D511*E511</f>
        <v>0</v>
      </c>
      <c r="G511" s="15"/>
      <c r="H511" s="15">
        <f>D511*G511</f>
        <v>0</v>
      </c>
      <c r="I511" s="15">
        <f>E511+G511</f>
        <v>0</v>
      </c>
      <c r="J511" s="15">
        <f>F511+H511</f>
        <v>0</v>
      </c>
      <c r="K511" s="15"/>
      <c r="L511" s="15">
        <f>D511*K511</f>
        <v>0</v>
      </c>
      <c r="M511" s="3"/>
      <c r="N511" s="3"/>
    </row>
    <row r="512" spans="1:14" x14ac:dyDescent="0.25">
      <c r="A512" s="13" t="s">
        <v>15</v>
      </c>
      <c r="B512" s="26" t="s">
        <v>311</v>
      </c>
      <c r="C512" s="13" t="s">
        <v>15</v>
      </c>
      <c r="D512" s="14"/>
      <c r="E512" s="14"/>
      <c r="F512" s="14"/>
      <c r="G512" s="14"/>
      <c r="H512" s="14"/>
      <c r="I512" s="14"/>
      <c r="J512" s="14"/>
      <c r="K512" s="14"/>
      <c r="L512" s="14"/>
      <c r="M512" s="3"/>
      <c r="N512" s="3"/>
    </row>
    <row r="513" spans="1:14" x14ac:dyDescent="0.25">
      <c r="A513" s="6" t="s">
        <v>372</v>
      </c>
      <c r="B513" s="27" t="s">
        <v>313</v>
      </c>
      <c r="C513" s="6" t="s">
        <v>64</v>
      </c>
      <c r="D513" s="15">
        <v>1</v>
      </c>
      <c r="E513" s="15"/>
      <c r="F513" s="15">
        <f t="shared" ref="F513:F523" si="106">D513*E513</f>
        <v>0</v>
      </c>
      <c r="G513" s="15"/>
      <c r="H513" s="15">
        <f t="shared" ref="H513:H523" si="107">D513*G513</f>
        <v>0</v>
      </c>
      <c r="I513" s="15">
        <f t="shared" ref="I513:I523" si="108">E513+G513</f>
        <v>0</v>
      </c>
      <c r="J513" s="15">
        <f t="shared" ref="J513:J523" si="109">F513+H513</f>
        <v>0</v>
      </c>
      <c r="K513" s="15"/>
      <c r="L513" s="15">
        <f t="shared" ref="L513:L523" si="110">D513*K513</f>
        <v>0</v>
      </c>
      <c r="M513" s="3"/>
      <c r="N513" s="3"/>
    </row>
    <row r="514" spans="1:14" x14ac:dyDescent="0.25">
      <c r="A514" s="6" t="s">
        <v>373</v>
      </c>
      <c r="B514" s="27" t="s">
        <v>315</v>
      </c>
      <c r="C514" s="6" t="s">
        <v>64</v>
      </c>
      <c r="D514" s="15">
        <v>1</v>
      </c>
      <c r="E514" s="15"/>
      <c r="F514" s="15">
        <f t="shared" si="106"/>
        <v>0</v>
      </c>
      <c r="G514" s="15"/>
      <c r="H514" s="15">
        <f t="shared" si="107"/>
        <v>0</v>
      </c>
      <c r="I514" s="15">
        <f t="shared" si="108"/>
        <v>0</v>
      </c>
      <c r="J514" s="15">
        <f t="shared" si="109"/>
        <v>0</v>
      </c>
      <c r="K514" s="15"/>
      <c r="L514" s="15">
        <f t="shared" si="110"/>
        <v>0</v>
      </c>
      <c r="M514" s="3"/>
      <c r="N514" s="3"/>
    </row>
    <row r="515" spans="1:14" x14ac:dyDescent="0.25">
      <c r="A515" s="6" t="s">
        <v>374</v>
      </c>
      <c r="B515" s="27" t="s">
        <v>333</v>
      </c>
      <c r="C515" s="6" t="s">
        <v>64</v>
      </c>
      <c r="D515" s="15">
        <v>1</v>
      </c>
      <c r="E515" s="15"/>
      <c r="F515" s="15">
        <f t="shared" si="106"/>
        <v>0</v>
      </c>
      <c r="G515" s="15"/>
      <c r="H515" s="15">
        <f t="shared" si="107"/>
        <v>0</v>
      </c>
      <c r="I515" s="15">
        <f t="shared" si="108"/>
        <v>0</v>
      </c>
      <c r="J515" s="15">
        <f t="shared" si="109"/>
        <v>0</v>
      </c>
      <c r="K515" s="15"/>
      <c r="L515" s="15">
        <f t="shared" si="110"/>
        <v>0</v>
      </c>
      <c r="M515" s="3"/>
      <c r="N515" s="3"/>
    </row>
    <row r="516" spans="1:14" x14ac:dyDescent="0.25">
      <c r="A516" s="6" t="s">
        <v>15</v>
      </c>
      <c r="B516" s="27" t="s">
        <v>270</v>
      </c>
      <c r="C516" s="6" t="s">
        <v>64</v>
      </c>
      <c r="D516" s="15">
        <v>2</v>
      </c>
      <c r="E516" s="15"/>
      <c r="F516" s="15">
        <f t="shared" si="106"/>
        <v>0</v>
      </c>
      <c r="G516" s="15"/>
      <c r="H516" s="15">
        <f t="shared" si="107"/>
        <v>0</v>
      </c>
      <c r="I516" s="15">
        <f t="shared" si="108"/>
        <v>0</v>
      </c>
      <c r="J516" s="15">
        <f t="shared" si="109"/>
        <v>0</v>
      </c>
      <c r="K516" s="15"/>
      <c r="L516" s="15">
        <f t="shared" si="110"/>
        <v>0</v>
      </c>
      <c r="M516" s="3"/>
      <c r="N516" s="3"/>
    </row>
    <row r="517" spans="1:14" x14ac:dyDescent="0.25">
      <c r="A517" s="6" t="s">
        <v>15</v>
      </c>
      <c r="B517" s="27" t="s">
        <v>316</v>
      </c>
      <c r="C517" s="6" t="s">
        <v>64</v>
      </c>
      <c r="D517" s="15">
        <v>3</v>
      </c>
      <c r="E517" s="15"/>
      <c r="F517" s="15">
        <f t="shared" si="106"/>
        <v>0</v>
      </c>
      <c r="G517" s="15"/>
      <c r="H517" s="15">
        <f t="shared" si="107"/>
        <v>0</v>
      </c>
      <c r="I517" s="15">
        <f t="shared" si="108"/>
        <v>0</v>
      </c>
      <c r="J517" s="15">
        <f t="shared" si="109"/>
        <v>0</v>
      </c>
      <c r="K517" s="15"/>
      <c r="L517" s="15">
        <f t="shared" si="110"/>
        <v>0</v>
      </c>
      <c r="M517" s="3"/>
      <c r="N517" s="3"/>
    </row>
    <row r="518" spans="1:14" x14ac:dyDescent="0.25">
      <c r="A518" s="6" t="s">
        <v>15</v>
      </c>
      <c r="B518" s="27" t="s">
        <v>272</v>
      </c>
      <c r="C518" s="6" t="s">
        <v>64</v>
      </c>
      <c r="D518" s="15">
        <v>3</v>
      </c>
      <c r="E518" s="15"/>
      <c r="F518" s="15">
        <f t="shared" si="106"/>
        <v>0</v>
      </c>
      <c r="G518" s="15"/>
      <c r="H518" s="15">
        <f t="shared" si="107"/>
        <v>0</v>
      </c>
      <c r="I518" s="15">
        <f t="shared" si="108"/>
        <v>0</v>
      </c>
      <c r="J518" s="15">
        <f t="shared" si="109"/>
        <v>0</v>
      </c>
      <c r="K518" s="15"/>
      <c r="L518" s="15">
        <f t="shared" si="110"/>
        <v>0</v>
      </c>
      <c r="M518" s="3"/>
      <c r="N518" s="3"/>
    </row>
    <row r="519" spans="1:14" x14ac:dyDescent="0.25">
      <c r="A519" s="6" t="s">
        <v>15</v>
      </c>
      <c r="B519" s="27" t="s">
        <v>274</v>
      </c>
      <c r="C519" s="6" t="s">
        <v>76</v>
      </c>
      <c r="D519" s="15">
        <v>20</v>
      </c>
      <c r="E519" s="15"/>
      <c r="F519" s="15">
        <f t="shared" si="106"/>
        <v>0</v>
      </c>
      <c r="G519" s="15"/>
      <c r="H519" s="15">
        <f t="shared" si="107"/>
        <v>0</v>
      </c>
      <c r="I519" s="15">
        <f t="shared" si="108"/>
        <v>0</v>
      </c>
      <c r="J519" s="15">
        <f t="shared" si="109"/>
        <v>0</v>
      </c>
      <c r="K519" s="15"/>
      <c r="L519" s="15">
        <f t="shared" si="110"/>
        <v>0</v>
      </c>
      <c r="M519" s="3"/>
      <c r="N519" s="3"/>
    </row>
    <row r="520" spans="1:14" x14ac:dyDescent="0.25">
      <c r="A520" s="6" t="s">
        <v>15</v>
      </c>
      <c r="B520" s="27" t="s">
        <v>275</v>
      </c>
      <c r="C520" s="6" t="s">
        <v>142</v>
      </c>
      <c r="D520" s="15">
        <v>3</v>
      </c>
      <c r="E520" s="15"/>
      <c r="F520" s="15">
        <f t="shared" si="106"/>
        <v>0</v>
      </c>
      <c r="G520" s="15"/>
      <c r="H520" s="15">
        <f t="shared" si="107"/>
        <v>0</v>
      </c>
      <c r="I520" s="15">
        <f t="shared" si="108"/>
        <v>0</v>
      </c>
      <c r="J520" s="15">
        <f t="shared" si="109"/>
        <v>0</v>
      </c>
      <c r="K520" s="15"/>
      <c r="L520" s="15">
        <f t="shared" si="110"/>
        <v>0</v>
      </c>
      <c r="M520" s="3"/>
      <c r="N520" s="3"/>
    </row>
    <row r="521" spans="1:14" x14ac:dyDescent="0.25">
      <c r="A521" s="6" t="s">
        <v>15</v>
      </c>
      <c r="B521" s="27" t="s">
        <v>77</v>
      </c>
      <c r="C521" s="6" t="s">
        <v>64</v>
      </c>
      <c r="D521" s="15">
        <v>1</v>
      </c>
      <c r="E521" s="15"/>
      <c r="F521" s="15">
        <f t="shared" si="106"/>
        <v>0</v>
      </c>
      <c r="G521" s="15"/>
      <c r="H521" s="15">
        <f t="shared" si="107"/>
        <v>0</v>
      </c>
      <c r="I521" s="15">
        <f t="shared" si="108"/>
        <v>0</v>
      </c>
      <c r="J521" s="15">
        <f t="shared" si="109"/>
        <v>0</v>
      </c>
      <c r="K521" s="15"/>
      <c r="L521" s="15">
        <f t="shared" si="110"/>
        <v>0</v>
      </c>
      <c r="M521" s="3"/>
      <c r="N521" s="3"/>
    </row>
    <row r="522" spans="1:14" x14ac:dyDescent="0.25">
      <c r="A522" s="6" t="s">
        <v>15</v>
      </c>
      <c r="B522" s="27" t="s">
        <v>276</v>
      </c>
      <c r="C522" s="6" t="s">
        <v>64</v>
      </c>
      <c r="D522" s="15">
        <v>1</v>
      </c>
      <c r="E522" s="15"/>
      <c r="F522" s="15">
        <f t="shared" si="106"/>
        <v>0</v>
      </c>
      <c r="G522" s="15"/>
      <c r="H522" s="15">
        <f t="shared" si="107"/>
        <v>0</v>
      </c>
      <c r="I522" s="15">
        <f t="shared" si="108"/>
        <v>0</v>
      </c>
      <c r="J522" s="15">
        <f t="shared" si="109"/>
        <v>0</v>
      </c>
      <c r="K522" s="15"/>
      <c r="L522" s="15">
        <f t="shared" si="110"/>
        <v>0</v>
      </c>
      <c r="M522" s="3"/>
      <c r="N522" s="3"/>
    </row>
    <row r="523" spans="1:14" x14ac:dyDescent="0.25">
      <c r="A523" s="6" t="s">
        <v>15</v>
      </c>
      <c r="B523" s="27" t="s">
        <v>65</v>
      </c>
      <c r="C523" s="6" t="s">
        <v>66</v>
      </c>
      <c r="D523" s="15">
        <v>12</v>
      </c>
      <c r="E523" s="15"/>
      <c r="F523" s="15">
        <f t="shared" si="106"/>
        <v>0</v>
      </c>
      <c r="G523" s="15"/>
      <c r="H523" s="15">
        <f t="shared" si="107"/>
        <v>0</v>
      </c>
      <c r="I523" s="15">
        <f t="shared" si="108"/>
        <v>0</v>
      </c>
      <c r="J523" s="15">
        <f t="shared" si="109"/>
        <v>0</v>
      </c>
      <c r="K523" s="15"/>
      <c r="L523" s="15">
        <f t="shared" si="110"/>
        <v>0</v>
      </c>
      <c r="M523" s="3"/>
      <c r="N523" s="3"/>
    </row>
    <row r="524" spans="1:14" x14ac:dyDescent="0.25">
      <c r="A524" s="13" t="s">
        <v>15</v>
      </c>
      <c r="B524" s="26" t="s">
        <v>140</v>
      </c>
      <c r="C524" s="13" t="s">
        <v>15</v>
      </c>
      <c r="D524" s="14"/>
      <c r="E524" s="14"/>
      <c r="F524" s="14"/>
      <c r="G524" s="14"/>
      <c r="H524" s="14"/>
      <c r="I524" s="14"/>
      <c r="J524" s="14"/>
      <c r="K524" s="14"/>
      <c r="L524" s="14"/>
      <c r="M524" s="3"/>
      <c r="N524" s="3"/>
    </row>
    <row r="525" spans="1:14" x14ac:dyDescent="0.25">
      <c r="A525" s="6" t="s">
        <v>15</v>
      </c>
      <c r="B525" s="27" t="s">
        <v>141</v>
      </c>
      <c r="C525" s="6" t="s">
        <v>142</v>
      </c>
      <c r="D525" s="15">
        <v>20</v>
      </c>
      <c r="E525" s="15"/>
      <c r="F525" s="15">
        <f>D525*E525</f>
        <v>0</v>
      </c>
      <c r="G525" s="15"/>
      <c r="H525" s="15">
        <f>D525*G525</f>
        <v>0</v>
      </c>
      <c r="I525" s="15">
        <f>E525+G525</f>
        <v>0</v>
      </c>
      <c r="J525" s="15">
        <f>F525+H525</f>
        <v>0</v>
      </c>
      <c r="K525" s="15"/>
      <c r="L525" s="15">
        <f>D525*K525</f>
        <v>0</v>
      </c>
      <c r="M525" s="3"/>
      <c r="N525" s="3"/>
    </row>
    <row r="526" spans="1:14" ht="39" x14ac:dyDescent="0.25">
      <c r="A526" s="13" t="s">
        <v>15</v>
      </c>
      <c r="B526" s="26" t="s">
        <v>143</v>
      </c>
      <c r="C526" s="13" t="s">
        <v>15</v>
      </c>
      <c r="D526" s="14"/>
      <c r="E526" s="14"/>
      <c r="F526" s="14"/>
      <c r="G526" s="14"/>
      <c r="H526" s="14"/>
      <c r="I526" s="14"/>
      <c r="J526" s="14"/>
      <c r="K526" s="14"/>
      <c r="L526" s="14"/>
      <c r="M526" s="3"/>
      <c r="N526" s="3"/>
    </row>
    <row r="527" spans="1:14" x14ac:dyDescent="0.25">
      <c r="A527" s="6" t="s">
        <v>15</v>
      </c>
      <c r="B527" s="27" t="s">
        <v>144</v>
      </c>
      <c r="C527" s="6" t="s">
        <v>142</v>
      </c>
      <c r="D527" s="15">
        <v>20</v>
      </c>
      <c r="E527" s="15"/>
      <c r="F527" s="15">
        <f>D527*E527</f>
        <v>0</v>
      </c>
      <c r="G527" s="15"/>
      <c r="H527" s="15">
        <f>D527*G527</f>
        <v>0</v>
      </c>
      <c r="I527" s="15">
        <f>E527+G527</f>
        <v>0</v>
      </c>
      <c r="J527" s="15">
        <f>F527+H527</f>
        <v>0</v>
      </c>
      <c r="K527" s="15"/>
      <c r="L527" s="15">
        <f>D527*K527</f>
        <v>0</v>
      </c>
      <c r="M527" s="3"/>
      <c r="N527" s="3"/>
    </row>
    <row r="528" spans="1:14" x14ac:dyDescent="0.25">
      <c r="A528" s="11" t="s">
        <v>15</v>
      </c>
      <c r="B528" s="25" t="s">
        <v>375</v>
      </c>
      <c r="C528" s="11" t="s">
        <v>15</v>
      </c>
      <c r="D528" s="12"/>
      <c r="E528" s="12"/>
      <c r="F528" s="12">
        <f>SUM(F448:F527)</f>
        <v>0</v>
      </c>
      <c r="G528" s="12"/>
      <c r="H528" s="12">
        <f>SUM(H448:H527)</f>
        <v>0</v>
      </c>
      <c r="I528" s="12"/>
      <c r="J528" s="12">
        <f>SUM(J448:J527)</f>
        <v>0</v>
      </c>
      <c r="K528" s="12"/>
      <c r="L528" s="12">
        <f>SUM(L448:L527)</f>
        <v>0</v>
      </c>
      <c r="M528" s="3"/>
      <c r="N528" s="3"/>
    </row>
    <row r="529" spans="1:14" x14ac:dyDescent="0.25">
      <c r="A529" s="6" t="s">
        <v>15</v>
      </c>
      <c r="B529" s="27" t="s">
        <v>15</v>
      </c>
      <c r="C529" s="6" t="s">
        <v>15</v>
      </c>
      <c r="D529" s="15"/>
      <c r="E529" s="15"/>
      <c r="F529" s="15"/>
      <c r="G529" s="15"/>
      <c r="H529" s="15"/>
      <c r="I529" s="15">
        <f>E529+G529</f>
        <v>0</v>
      </c>
      <c r="J529" s="15">
        <f>F529+H529</f>
        <v>0</v>
      </c>
      <c r="K529" s="15"/>
      <c r="L529" s="15"/>
      <c r="M529" s="3"/>
      <c r="N529" s="3"/>
    </row>
    <row r="530" spans="1:14" x14ac:dyDescent="0.25">
      <c r="A530" s="11" t="s">
        <v>15</v>
      </c>
      <c r="B530" s="25" t="s">
        <v>376</v>
      </c>
      <c r="C530" s="11" t="s">
        <v>15</v>
      </c>
      <c r="D530" s="12"/>
      <c r="E530" s="12"/>
      <c r="F530" s="12"/>
      <c r="G530" s="12"/>
      <c r="H530" s="12"/>
      <c r="I530" s="12"/>
      <c r="J530" s="12"/>
      <c r="K530" s="12"/>
      <c r="L530" s="12"/>
      <c r="M530" s="3"/>
      <c r="N530" s="3"/>
    </row>
    <row r="531" spans="1:14" x14ac:dyDescent="0.25">
      <c r="A531" s="13" t="s">
        <v>15</v>
      </c>
      <c r="B531" s="26" t="s">
        <v>377</v>
      </c>
      <c r="C531" s="13" t="s">
        <v>15</v>
      </c>
      <c r="D531" s="14"/>
      <c r="E531" s="14"/>
      <c r="F531" s="14"/>
      <c r="G531" s="14"/>
      <c r="H531" s="14"/>
      <c r="I531" s="14"/>
      <c r="J531" s="14"/>
      <c r="K531" s="14"/>
      <c r="L531" s="14"/>
      <c r="M531" s="3"/>
      <c r="N531" s="3"/>
    </row>
    <row r="532" spans="1:14" x14ac:dyDescent="0.25">
      <c r="A532" s="6" t="s">
        <v>378</v>
      </c>
      <c r="B532" s="27" t="s">
        <v>379</v>
      </c>
      <c r="C532" s="6" t="s">
        <v>64</v>
      </c>
      <c r="D532" s="15">
        <v>2</v>
      </c>
      <c r="E532" s="15"/>
      <c r="F532" s="15">
        <f>D532*E532</f>
        <v>0</v>
      </c>
      <c r="G532" s="15"/>
      <c r="H532" s="15">
        <f>D532*G532</f>
        <v>0</v>
      </c>
      <c r="I532" s="15">
        <f>E532+G532</f>
        <v>0</v>
      </c>
      <c r="J532" s="15">
        <f>F532+H532</f>
        <v>0</v>
      </c>
      <c r="K532" s="15"/>
      <c r="L532" s="15">
        <f>D532*K532</f>
        <v>0</v>
      </c>
      <c r="M532" s="3"/>
      <c r="N532" s="3"/>
    </row>
    <row r="533" spans="1:14" x14ac:dyDescent="0.25">
      <c r="A533" s="13" t="s">
        <v>15</v>
      </c>
      <c r="B533" s="26" t="s">
        <v>311</v>
      </c>
      <c r="C533" s="13" t="s">
        <v>15</v>
      </c>
      <c r="D533" s="14"/>
      <c r="E533" s="14"/>
      <c r="F533" s="14"/>
      <c r="G533" s="14"/>
      <c r="H533" s="14"/>
      <c r="I533" s="14"/>
      <c r="J533" s="14"/>
      <c r="K533" s="14"/>
      <c r="L533" s="14"/>
      <c r="M533" s="3"/>
      <c r="N533" s="3"/>
    </row>
    <row r="534" spans="1:14" x14ac:dyDescent="0.25">
      <c r="A534" s="6" t="s">
        <v>380</v>
      </c>
      <c r="B534" s="27" t="s">
        <v>381</v>
      </c>
      <c r="C534" s="6" t="s">
        <v>64</v>
      </c>
      <c r="D534" s="15">
        <v>2</v>
      </c>
      <c r="E534" s="15"/>
      <c r="F534" s="15">
        <f>D534*E534</f>
        <v>0</v>
      </c>
      <c r="G534" s="15"/>
      <c r="H534" s="15">
        <f>D534*G534</f>
        <v>0</v>
      </c>
      <c r="I534" s="15">
        <f t="shared" ref="I534:J536" si="111">E534+G534</f>
        <v>0</v>
      </c>
      <c r="J534" s="15">
        <f t="shared" si="111"/>
        <v>0</v>
      </c>
      <c r="K534" s="15"/>
      <c r="L534" s="15">
        <f>D534*K534</f>
        <v>0</v>
      </c>
      <c r="M534" s="3"/>
      <c r="N534" s="3"/>
    </row>
    <row r="535" spans="1:14" x14ac:dyDescent="0.25">
      <c r="A535" s="6" t="s">
        <v>15</v>
      </c>
      <c r="B535" s="27" t="s">
        <v>382</v>
      </c>
      <c r="C535" s="6" t="s">
        <v>64</v>
      </c>
      <c r="D535" s="15">
        <v>2</v>
      </c>
      <c r="E535" s="15"/>
      <c r="F535" s="15">
        <f>D535*E535</f>
        <v>0</v>
      </c>
      <c r="G535" s="15"/>
      <c r="H535" s="15">
        <f>D535*G535</f>
        <v>0</v>
      </c>
      <c r="I535" s="15">
        <f t="shared" si="111"/>
        <v>0</v>
      </c>
      <c r="J535" s="15">
        <f t="shared" si="111"/>
        <v>0</v>
      </c>
      <c r="K535" s="15"/>
      <c r="L535" s="15">
        <f>D535*K535</f>
        <v>0</v>
      </c>
      <c r="M535" s="3"/>
      <c r="N535" s="3"/>
    </row>
    <row r="536" spans="1:14" x14ac:dyDescent="0.25">
      <c r="A536" s="6" t="s">
        <v>15</v>
      </c>
      <c r="B536" s="27" t="s">
        <v>383</v>
      </c>
      <c r="C536" s="6" t="s">
        <v>64</v>
      </c>
      <c r="D536" s="15">
        <v>2</v>
      </c>
      <c r="E536" s="15"/>
      <c r="F536" s="15">
        <f>D536*E536</f>
        <v>0</v>
      </c>
      <c r="G536" s="15"/>
      <c r="H536" s="15">
        <f>D536*G536</f>
        <v>0</v>
      </c>
      <c r="I536" s="15">
        <f t="shared" si="111"/>
        <v>0</v>
      </c>
      <c r="J536" s="15">
        <f t="shared" si="111"/>
        <v>0</v>
      </c>
      <c r="K536" s="15"/>
      <c r="L536" s="15">
        <f>D536*K536</f>
        <v>0</v>
      </c>
      <c r="M536" s="3"/>
      <c r="N536" s="3"/>
    </row>
    <row r="537" spans="1:14" x14ac:dyDescent="0.25">
      <c r="A537" s="13" t="s">
        <v>15</v>
      </c>
      <c r="B537" s="26" t="s">
        <v>74</v>
      </c>
      <c r="C537" s="13" t="s">
        <v>15</v>
      </c>
      <c r="D537" s="14"/>
      <c r="E537" s="14"/>
      <c r="F537" s="14"/>
      <c r="G537" s="14"/>
      <c r="H537" s="14"/>
      <c r="I537" s="14"/>
      <c r="J537" s="14"/>
      <c r="K537" s="14"/>
      <c r="L537" s="14"/>
      <c r="M537" s="3"/>
      <c r="N537" s="3"/>
    </row>
    <row r="538" spans="1:14" x14ac:dyDescent="0.25">
      <c r="A538" s="6" t="s">
        <v>15</v>
      </c>
      <c r="B538" s="27" t="s">
        <v>384</v>
      </c>
      <c r="C538" s="6" t="s">
        <v>76</v>
      </c>
      <c r="D538" s="15">
        <v>20</v>
      </c>
      <c r="E538" s="15"/>
      <c r="F538" s="15">
        <f>D538*E538</f>
        <v>0</v>
      </c>
      <c r="G538" s="15"/>
      <c r="H538" s="15">
        <f>D538*G538</f>
        <v>0</v>
      </c>
      <c r="I538" s="15">
        <f t="shared" ref="I538:J540" si="112">E538+G538</f>
        <v>0</v>
      </c>
      <c r="J538" s="15">
        <f t="shared" si="112"/>
        <v>0</v>
      </c>
      <c r="K538" s="15"/>
      <c r="L538" s="15">
        <f>D538*K538</f>
        <v>0</v>
      </c>
      <c r="M538" s="3"/>
      <c r="N538" s="3"/>
    </row>
    <row r="539" spans="1:14" x14ac:dyDescent="0.25">
      <c r="A539" s="6" t="s">
        <v>15</v>
      </c>
      <c r="B539" s="27" t="s">
        <v>77</v>
      </c>
      <c r="C539" s="6" t="s">
        <v>64</v>
      </c>
      <c r="D539" s="15">
        <v>1</v>
      </c>
      <c r="E539" s="15"/>
      <c r="F539" s="15">
        <f>D539*E539</f>
        <v>0</v>
      </c>
      <c r="G539" s="15"/>
      <c r="H539" s="15">
        <f>D539*G539</f>
        <v>0</v>
      </c>
      <c r="I539" s="15">
        <f t="shared" si="112"/>
        <v>0</v>
      </c>
      <c r="J539" s="15">
        <f t="shared" si="112"/>
        <v>0</v>
      </c>
      <c r="K539" s="15"/>
      <c r="L539" s="15">
        <f>D539*K539</f>
        <v>0</v>
      </c>
      <c r="M539" s="3"/>
      <c r="N539" s="3"/>
    </row>
    <row r="540" spans="1:14" x14ac:dyDescent="0.25">
      <c r="A540" s="6" t="s">
        <v>15</v>
      </c>
      <c r="B540" s="27" t="s">
        <v>385</v>
      </c>
      <c r="C540" s="6" t="s">
        <v>64</v>
      </c>
      <c r="D540" s="15">
        <v>1</v>
      </c>
      <c r="E540" s="15"/>
      <c r="F540" s="15">
        <f>D540*E540</f>
        <v>0</v>
      </c>
      <c r="G540" s="15"/>
      <c r="H540" s="15">
        <f>D540*G540</f>
        <v>0</v>
      </c>
      <c r="I540" s="15">
        <f t="shared" si="112"/>
        <v>0</v>
      </c>
      <c r="J540" s="15">
        <f t="shared" si="112"/>
        <v>0</v>
      </c>
      <c r="K540" s="15"/>
      <c r="L540" s="15">
        <f>D540*K540</f>
        <v>0</v>
      </c>
      <c r="M540" s="3"/>
      <c r="N540" s="3"/>
    </row>
    <row r="541" spans="1:14" x14ac:dyDescent="0.25">
      <c r="A541" s="13" t="s">
        <v>15</v>
      </c>
      <c r="B541" s="26" t="s">
        <v>386</v>
      </c>
      <c r="C541" s="13" t="s">
        <v>15</v>
      </c>
      <c r="D541" s="14"/>
      <c r="E541" s="14"/>
      <c r="F541" s="14"/>
      <c r="G541" s="14"/>
      <c r="H541" s="14"/>
      <c r="I541" s="14"/>
      <c r="J541" s="14"/>
      <c r="K541" s="14"/>
      <c r="L541" s="14"/>
      <c r="M541" s="3"/>
      <c r="N541" s="3"/>
    </row>
    <row r="542" spans="1:14" ht="39" x14ac:dyDescent="0.25">
      <c r="A542" s="13" t="s">
        <v>15</v>
      </c>
      <c r="B542" s="26" t="s">
        <v>387</v>
      </c>
      <c r="C542" s="13" t="s">
        <v>15</v>
      </c>
      <c r="D542" s="14"/>
      <c r="E542" s="14"/>
      <c r="F542" s="14"/>
      <c r="G542" s="14"/>
      <c r="H542" s="14"/>
      <c r="I542" s="14"/>
      <c r="J542" s="14"/>
      <c r="K542" s="14"/>
      <c r="L542" s="14"/>
      <c r="M542" s="3"/>
      <c r="N542" s="3"/>
    </row>
    <row r="543" spans="1:14" x14ac:dyDescent="0.25">
      <c r="A543" s="6" t="s">
        <v>15</v>
      </c>
      <c r="B543" s="27" t="s">
        <v>388</v>
      </c>
      <c r="C543" s="6" t="s">
        <v>64</v>
      </c>
      <c r="D543" s="15">
        <v>4</v>
      </c>
      <c r="E543" s="15"/>
      <c r="F543" s="15">
        <f>D543*E543</f>
        <v>0</v>
      </c>
      <c r="G543" s="15"/>
      <c r="H543" s="15">
        <f>D543*G543</f>
        <v>0</v>
      </c>
      <c r="I543" s="15">
        <f>E543+G543</f>
        <v>0</v>
      </c>
      <c r="J543" s="15">
        <f>F543+H543</f>
        <v>0</v>
      </c>
      <c r="K543" s="15"/>
      <c r="L543" s="15">
        <f>D543*K543</f>
        <v>0</v>
      </c>
      <c r="M543" s="3"/>
      <c r="N543" s="3"/>
    </row>
    <row r="544" spans="1:14" ht="26.25" x14ac:dyDescent="0.25">
      <c r="A544" s="13" t="s">
        <v>15</v>
      </c>
      <c r="B544" s="26" t="s">
        <v>128</v>
      </c>
      <c r="C544" s="13" t="s">
        <v>15</v>
      </c>
      <c r="D544" s="14"/>
      <c r="E544" s="14"/>
      <c r="F544" s="14"/>
      <c r="G544" s="14"/>
      <c r="H544" s="14"/>
      <c r="I544" s="14"/>
      <c r="J544" s="14"/>
      <c r="K544" s="14"/>
      <c r="L544" s="14"/>
      <c r="M544" s="3"/>
      <c r="N544" s="3"/>
    </row>
    <row r="545" spans="1:14" x14ac:dyDescent="0.25">
      <c r="A545" s="6" t="s">
        <v>15</v>
      </c>
      <c r="B545" s="27" t="s">
        <v>389</v>
      </c>
      <c r="C545" s="6" t="s">
        <v>76</v>
      </c>
      <c r="D545" s="15">
        <v>4</v>
      </c>
      <c r="E545" s="15"/>
      <c r="F545" s="15">
        <f>D545*E545</f>
        <v>0</v>
      </c>
      <c r="G545" s="15"/>
      <c r="H545" s="15">
        <f>D545*G545</f>
        <v>0</v>
      </c>
      <c r="I545" s="15">
        <f>E545+G545</f>
        <v>0</v>
      </c>
      <c r="J545" s="15">
        <f>F545+H545</f>
        <v>0</v>
      </c>
      <c r="K545" s="15"/>
      <c r="L545" s="15">
        <f>D545*K545</f>
        <v>0</v>
      </c>
      <c r="M545" s="3"/>
      <c r="N545" s="3"/>
    </row>
    <row r="546" spans="1:14" x14ac:dyDescent="0.25">
      <c r="A546" s="13" t="s">
        <v>15</v>
      </c>
      <c r="B546" s="26" t="s">
        <v>140</v>
      </c>
      <c r="C546" s="13" t="s">
        <v>15</v>
      </c>
      <c r="D546" s="14"/>
      <c r="E546" s="14"/>
      <c r="F546" s="14"/>
      <c r="G546" s="14"/>
      <c r="H546" s="14"/>
      <c r="I546" s="14"/>
      <c r="J546" s="14"/>
      <c r="K546" s="14"/>
      <c r="L546" s="14"/>
      <c r="M546" s="3"/>
      <c r="N546" s="3"/>
    </row>
    <row r="547" spans="1:14" x14ac:dyDescent="0.25">
      <c r="A547" s="6" t="s">
        <v>15</v>
      </c>
      <c r="B547" s="27" t="s">
        <v>141</v>
      </c>
      <c r="C547" s="6" t="s">
        <v>142</v>
      </c>
      <c r="D547" s="15">
        <v>20</v>
      </c>
      <c r="E547" s="15"/>
      <c r="F547" s="15">
        <f>D547*E547</f>
        <v>0</v>
      </c>
      <c r="G547" s="15"/>
      <c r="H547" s="15">
        <f>D547*G547</f>
        <v>0</v>
      </c>
      <c r="I547" s="15">
        <f>E547+G547</f>
        <v>0</v>
      </c>
      <c r="J547" s="15">
        <f>F547+H547</f>
        <v>0</v>
      </c>
      <c r="K547" s="15"/>
      <c r="L547" s="15">
        <f>D547*K547</f>
        <v>0</v>
      </c>
      <c r="M547" s="3"/>
      <c r="N547" s="3"/>
    </row>
    <row r="548" spans="1:14" ht="39" x14ac:dyDescent="0.25">
      <c r="A548" s="13" t="s">
        <v>15</v>
      </c>
      <c r="B548" s="26" t="s">
        <v>143</v>
      </c>
      <c r="C548" s="13" t="s">
        <v>15</v>
      </c>
      <c r="D548" s="14"/>
      <c r="E548" s="14"/>
      <c r="F548" s="14"/>
      <c r="G548" s="14"/>
      <c r="H548" s="14"/>
      <c r="I548" s="14"/>
      <c r="J548" s="14"/>
      <c r="K548" s="14"/>
      <c r="L548" s="14"/>
      <c r="M548" s="3"/>
      <c r="N548" s="3"/>
    </row>
    <row r="549" spans="1:14" x14ac:dyDescent="0.25">
      <c r="A549" s="6" t="s">
        <v>15</v>
      </c>
      <c r="B549" s="27" t="s">
        <v>144</v>
      </c>
      <c r="C549" s="6" t="s">
        <v>142</v>
      </c>
      <c r="D549" s="15">
        <v>20</v>
      </c>
      <c r="E549" s="15"/>
      <c r="F549" s="15">
        <f>D549*E549</f>
        <v>0</v>
      </c>
      <c r="G549" s="15"/>
      <c r="H549" s="15">
        <f>D549*G549</f>
        <v>0</v>
      </c>
      <c r="I549" s="15">
        <f>E549+G549</f>
        <v>0</v>
      </c>
      <c r="J549" s="15">
        <f>F549+H549</f>
        <v>0</v>
      </c>
      <c r="K549" s="15"/>
      <c r="L549" s="15">
        <f>D549*K549</f>
        <v>0</v>
      </c>
      <c r="M549" s="3"/>
      <c r="N549" s="3"/>
    </row>
    <row r="550" spans="1:14" x14ac:dyDescent="0.25">
      <c r="A550" s="11" t="s">
        <v>15</v>
      </c>
      <c r="B550" s="25" t="s">
        <v>390</v>
      </c>
      <c r="C550" s="11" t="s">
        <v>15</v>
      </c>
      <c r="D550" s="12"/>
      <c r="E550" s="12"/>
      <c r="F550" s="12">
        <f>SUM(F531:F549)</f>
        <v>0</v>
      </c>
      <c r="G550" s="12"/>
      <c r="H550" s="12">
        <f>SUM(H531:H549)</f>
        <v>0</v>
      </c>
      <c r="I550" s="12"/>
      <c r="J550" s="12">
        <f>SUM(J531:J549)</f>
        <v>0</v>
      </c>
      <c r="K550" s="12"/>
      <c r="L550" s="12">
        <f>SUM(L531:L549)</f>
        <v>0</v>
      </c>
      <c r="M550" s="3"/>
      <c r="N550" s="3"/>
    </row>
    <row r="551" spans="1:14" x14ac:dyDescent="0.25">
      <c r="A551" s="6" t="s">
        <v>15</v>
      </c>
      <c r="B551" s="27" t="s">
        <v>15</v>
      </c>
      <c r="C551" s="6" t="s">
        <v>15</v>
      </c>
      <c r="D551" s="15"/>
      <c r="E551" s="15"/>
      <c r="F551" s="15"/>
      <c r="G551" s="15"/>
      <c r="H551" s="15"/>
      <c r="I551" s="15">
        <f>E551+G551</f>
        <v>0</v>
      </c>
      <c r="J551" s="15">
        <f>F551+H551</f>
        <v>0</v>
      </c>
      <c r="K551" s="15"/>
      <c r="L551" s="15"/>
      <c r="M551" s="3"/>
      <c r="N551" s="3"/>
    </row>
    <row r="552" spans="1:14" x14ac:dyDescent="0.25">
      <c r="A552" s="11" t="s">
        <v>15</v>
      </c>
      <c r="B552" s="25" t="s">
        <v>391</v>
      </c>
      <c r="C552" s="11" t="s">
        <v>15</v>
      </c>
      <c r="D552" s="12"/>
      <c r="E552" s="12"/>
      <c r="F552" s="12"/>
      <c r="G552" s="12"/>
      <c r="H552" s="12"/>
      <c r="I552" s="12"/>
      <c r="J552" s="12"/>
      <c r="K552" s="12"/>
      <c r="L552" s="12"/>
      <c r="M552" s="3"/>
      <c r="N552" s="3"/>
    </row>
    <row r="553" spans="1:14" x14ac:dyDescent="0.25">
      <c r="A553" s="11" t="s">
        <v>15</v>
      </c>
      <c r="B553" s="25" t="s">
        <v>392</v>
      </c>
      <c r="C553" s="11" t="s">
        <v>15</v>
      </c>
      <c r="D553" s="12"/>
      <c r="E553" s="12"/>
      <c r="F553" s="12"/>
      <c r="G553" s="12"/>
      <c r="H553" s="12"/>
      <c r="I553" s="12"/>
      <c r="J553" s="12"/>
      <c r="K553" s="12"/>
      <c r="L553" s="12"/>
      <c r="M553" s="3"/>
      <c r="N553" s="3"/>
    </row>
    <row r="554" spans="1:14" x14ac:dyDescent="0.25">
      <c r="A554" s="6" t="s">
        <v>15</v>
      </c>
      <c r="B554" s="27" t="s">
        <v>15</v>
      </c>
      <c r="C554" s="6" t="s">
        <v>15</v>
      </c>
      <c r="D554" s="15"/>
      <c r="E554" s="15"/>
      <c r="F554" s="15"/>
      <c r="G554" s="15"/>
      <c r="H554" s="15"/>
      <c r="I554" s="15">
        <f>E554+G554</f>
        <v>0</v>
      </c>
      <c r="J554" s="15">
        <f>F554+H554</f>
        <v>0</v>
      </c>
      <c r="K554" s="15"/>
      <c r="L554" s="15"/>
      <c r="M554" s="3"/>
      <c r="N554" s="3"/>
    </row>
    <row r="555" spans="1:14" x14ac:dyDescent="0.25">
      <c r="A555" s="11" t="s">
        <v>15</v>
      </c>
      <c r="B555" s="25" t="s">
        <v>393</v>
      </c>
      <c r="C555" s="11" t="s">
        <v>15</v>
      </c>
      <c r="D555" s="12"/>
      <c r="E555" s="12"/>
      <c r="F555" s="12"/>
      <c r="G555" s="12"/>
      <c r="H555" s="12"/>
      <c r="I555" s="12"/>
      <c r="J555" s="12"/>
      <c r="K555" s="12"/>
      <c r="L555" s="12"/>
      <c r="M555" s="3"/>
      <c r="N555" s="3"/>
    </row>
    <row r="556" spans="1:14" x14ac:dyDescent="0.25">
      <c r="A556" s="13" t="s">
        <v>15</v>
      </c>
      <c r="B556" s="26" t="s">
        <v>394</v>
      </c>
      <c r="C556" s="13" t="s">
        <v>15</v>
      </c>
      <c r="D556" s="14"/>
      <c r="E556" s="14"/>
      <c r="F556" s="14"/>
      <c r="G556" s="14"/>
      <c r="H556" s="14"/>
      <c r="I556" s="14"/>
      <c r="J556" s="14"/>
      <c r="K556" s="14"/>
      <c r="L556" s="14"/>
      <c r="M556" s="3"/>
      <c r="N556" s="3"/>
    </row>
    <row r="557" spans="1:14" x14ac:dyDescent="0.25">
      <c r="A557" s="13" t="s">
        <v>15</v>
      </c>
      <c r="B557" s="26" t="s">
        <v>395</v>
      </c>
      <c r="C557" s="13" t="s">
        <v>15</v>
      </c>
      <c r="D557" s="14"/>
      <c r="E557" s="14"/>
      <c r="F557" s="14"/>
      <c r="G557" s="14"/>
      <c r="H557" s="14"/>
      <c r="I557" s="14"/>
      <c r="J557" s="14"/>
      <c r="K557" s="14"/>
      <c r="L557" s="14"/>
      <c r="M557" s="3"/>
      <c r="N557" s="3"/>
    </row>
    <row r="558" spans="1:14" ht="24.75" x14ac:dyDescent="0.25">
      <c r="A558" s="6" t="s">
        <v>396</v>
      </c>
      <c r="B558" s="27" t="s">
        <v>397</v>
      </c>
      <c r="C558" s="6" t="s">
        <v>64</v>
      </c>
      <c r="D558" s="15">
        <v>8</v>
      </c>
      <c r="E558" s="15"/>
      <c r="F558" s="15">
        <f>D558*E558</f>
        <v>0</v>
      </c>
      <c r="G558" s="15"/>
      <c r="H558" s="15">
        <f>D558*G558</f>
        <v>0</v>
      </c>
      <c r="I558" s="15">
        <f>E558+G558</f>
        <v>0</v>
      </c>
      <c r="J558" s="15">
        <f>F558+H558</f>
        <v>0</v>
      </c>
      <c r="K558" s="15"/>
      <c r="L558" s="15">
        <f>D558*K558</f>
        <v>0</v>
      </c>
      <c r="M558" s="3"/>
      <c r="N558" s="3"/>
    </row>
    <row r="559" spans="1:14" x14ac:dyDescent="0.25">
      <c r="A559" s="13" t="s">
        <v>15</v>
      </c>
      <c r="B559" s="26" t="s">
        <v>398</v>
      </c>
      <c r="C559" s="13" t="s">
        <v>15</v>
      </c>
      <c r="D559" s="14"/>
      <c r="E559" s="14"/>
      <c r="F559" s="14"/>
      <c r="G559" s="14"/>
      <c r="H559" s="14"/>
      <c r="I559" s="14"/>
      <c r="J559" s="14"/>
      <c r="K559" s="14"/>
      <c r="L559" s="14"/>
      <c r="M559" s="3"/>
      <c r="N559" s="3"/>
    </row>
    <row r="560" spans="1:14" x14ac:dyDescent="0.25">
      <c r="A560" s="13" t="s">
        <v>15</v>
      </c>
      <c r="B560" s="26" t="s">
        <v>395</v>
      </c>
      <c r="C560" s="13" t="s">
        <v>15</v>
      </c>
      <c r="D560" s="14"/>
      <c r="E560" s="14"/>
      <c r="F560" s="14"/>
      <c r="G560" s="14"/>
      <c r="H560" s="14"/>
      <c r="I560" s="14"/>
      <c r="J560" s="14"/>
      <c r="K560" s="14"/>
      <c r="L560" s="14"/>
      <c r="M560" s="3"/>
      <c r="N560" s="3"/>
    </row>
    <row r="561" spans="1:14" ht="24.75" x14ac:dyDescent="0.25">
      <c r="A561" s="6" t="s">
        <v>399</v>
      </c>
      <c r="B561" s="27" t="s">
        <v>397</v>
      </c>
      <c r="C561" s="6" t="s">
        <v>64</v>
      </c>
      <c r="D561" s="15">
        <v>4</v>
      </c>
      <c r="E561" s="15"/>
      <c r="F561" s="15">
        <f>D561*E561</f>
        <v>0</v>
      </c>
      <c r="G561" s="15"/>
      <c r="H561" s="15">
        <f>D561*G561</f>
        <v>0</v>
      </c>
      <c r="I561" s="15">
        <f>E561+G561</f>
        <v>0</v>
      </c>
      <c r="J561" s="15">
        <f>F561+H561</f>
        <v>0</v>
      </c>
      <c r="K561" s="15"/>
      <c r="L561" s="15">
        <f>D561*K561</f>
        <v>0</v>
      </c>
      <c r="M561" s="3"/>
      <c r="N561" s="3"/>
    </row>
    <row r="562" spans="1:14" x14ac:dyDescent="0.25">
      <c r="A562" s="13" t="s">
        <v>15</v>
      </c>
      <c r="B562" s="26" t="s">
        <v>400</v>
      </c>
      <c r="C562" s="13" t="s">
        <v>15</v>
      </c>
      <c r="D562" s="14"/>
      <c r="E562" s="14"/>
      <c r="F562" s="14"/>
      <c r="G562" s="14"/>
      <c r="H562" s="14"/>
      <c r="I562" s="14"/>
      <c r="J562" s="14"/>
      <c r="K562" s="14"/>
      <c r="L562" s="14"/>
      <c r="M562" s="3"/>
      <c r="N562" s="3"/>
    </row>
    <row r="563" spans="1:14" x14ac:dyDescent="0.25">
      <c r="A563" s="13" t="s">
        <v>15</v>
      </c>
      <c r="B563" s="26" t="s">
        <v>395</v>
      </c>
      <c r="C563" s="13" t="s">
        <v>15</v>
      </c>
      <c r="D563" s="14"/>
      <c r="E563" s="14"/>
      <c r="F563" s="14"/>
      <c r="G563" s="14"/>
      <c r="H563" s="14"/>
      <c r="I563" s="14"/>
      <c r="J563" s="14"/>
      <c r="K563" s="14"/>
      <c r="L563" s="14"/>
      <c r="M563" s="3"/>
      <c r="N563" s="3"/>
    </row>
    <row r="564" spans="1:14" ht="24.75" x14ac:dyDescent="0.25">
      <c r="A564" s="6" t="s">
        <v>401</v>
      </c>
      <c r="B564" s="27" t="s">
        <v>397</v>
      </c>
      <c r="C564" s="6" t="s">
        <v>64</v>
      </c>
      <c r="D564" s="15">
        <v>8</v>
      </c>
      <c r="E564" s="15"/>
      <c r="F564" s="15">
        <f>D564*E564</f>
        <v>0</v>
      </c>
      <c r="G564" s="15"/>
      <c r="H564" s="15">
        <f>D564*G564</f>
        <v>0</v>
      </c>
      <c r="I564" s="15">
        <f>E564+G564</f>
        <v>0</v>
      </c>
      <c r="J564" s="15">
        <f>F564+H564</f>
        <v>0</v>
      </c>
      <c r="K564" s="15"/>
      <c r="L564" s="15">
        <f>D564*K564</f>
        <v>0</v>
      </c>
      <c r="M564" s="3"/>
      <c r="N564" s="3"/>
    </row>
    <row r="565" spans="1:14" x14ac:dyDescent="0.25">
      <c r="A565" s="13" t="s">
        <v>15</v>
      </c>
      <c r="B565" s="26" t="s">
        <v>154</v>
      </c>
      <c r="C565" s="13" t="s">
        <v>15</v>
      </c>
      <c r="D565" s="14"/>
      <c r="E565" s="14"/>
      <c r="F565" s="14"/>
      <c r="G565" s="14"/>
      <c r="H565" s="14"/>
      <c r="I565" s="14"/>
      <c r="J565" s="14"/>
      <c r="K565" s="14"/>
      <c r="L565" s="14"/>
      <c r="M565" s="3"/>
      <c r="N565" s="3"/>
    </row>
    <row r="566" spans="1:14" x14ac:dyDescent="0.25">
      <c r="A566" s="6" t="s">
        <v>402</v>
      </c>
      <c r="B566" s="27" t="s">
        <v>403</v>
      </c>
      <c r="C566" s="6" t="s">
        <v>64</v>
      </c>
      <c r="D566" s="15">
        <v>8</v>
      </c>
      <c r="E566" s="15"/>
      <c r="F566" s="15">
        <f>D566*E566</f>
        <v>0</v>
      </c>
      <c r="G566" s="15"/>
      <c r="H566" s="15">
        <f>D566*G566</f>
        <v>0</v>
      </c>
      <c r="I566" s="15">
        <f>E566+G566</f>
        <v>0</v>
      </c>
      <c r="J566" s="15">
        <f>F566+H566</f>
        <v>0</v>
      </c>
      <c r="K566" s="15"/>
      <c r="L566" s="15">
        <f>D566*K566</f>
        <v>0</v>
      </c>
      <c r="M566" s="3"/>
      <c r="N566" s="3"/>
    </row>
    <row r="567" spans="1:14" ht="26.25" x14ac:dyDescent="0.25">
      <c r="A567" s="13" t="s">
        <v>15</v>
      </c>
      <c r="B567" s="26" t="s">
        <v>404</v>
      </c>
      <c r="C567" s="13" t="s">
        <v>15</v>
      </c>
      <c r="D567" s="14"/>
      <c r="E567" s="14"/>
      <c r="F567" s="14"/>
      <c r="G567" s="14"/>
      <c r="H567" s="14"/>
      <c r="I567" s="14"/>
      <c r="J567" s="14"/>
      <c r="K567" s="14"/>
      <c r="L567" s="14"/>
      <c r="M567" s="3"/>
      <c r="N567" s="3"/>
    </row>
    <row r="568" spans="1:14" x14ac:dyDescent="0.25">
      <c r="A568" s="6" t="s">
        <v>15</v>
      </c>
      <c r="B568" s="27" t="s">
        <v>405</v>
      </c>
      <c r="C568" s="6" t="s">
        <v>124</v>
      </c>
      <c r="D568" s="15">
        <v>20</v>
      </c>
      <c r="E568" s="15"/>
      <c r="F568" s="15">
        <f>D568*E568</f>
        <v>0</v>
      </c>
      <c r="G568" s="15"/>
      <c r="H568" s="15">
        <f>D568*G568</f>
        <v>0</v>
      </c>
      <c r="I568" s="15">
        <f>E568+G568</f>
        <v>0</v>
      </c>
      <c r="J568" s="15">
        <f>F568+H568</f>
        <v>0</v>
      </c>
      <c r="K568" s="15"/>
      <c r="L568" s="15">
        <f>D568*K568</f>
        <v>0</v>
      </c>
      <c r="M568" s="3"/>
      <c r="N568" s="3"/>
    </row>
    <row r="569" spans="1:14" x14ac:dyDescent="0.25">
      <c r="A569" s="13" t="s">
        <v>15</v>
      </c>
      <c r="B569" s="26" t="s">
        <v>406</v>
      </c>
      <c r="C569" s="13" t="s">
        <v>15</v>
      </c>
      <c r="D569" s="14"/>
      <c r="E569" s="14"/>
      <c r="F569" s="14"/>
      <c r="G569" s="14"/>
      <c r="H569" s="14"/>
      <c r="I569" s="14"/>
      <c r="J569" s="14"/>
      <c r="K569" s="14"/>
      <c r="L569" s="14"/>
      <c r="M569" s="3"/>
      <c r="N569" s="3"/>
    </row>
    <row r="570" spans="1:14" x14ac:dyDescent="0.25">
      <c r="A570" s="6" t="s">
        <v>15</v>
      </c>
      <c r="B570" s="27" t="s">
        <v>213</v>
      </c>
      <c r="C570" s="6" t="s">
        <v>76</v>
      </c>
      <c r="D570" s="15">
        <v>100</v>
      </c>
      <c r="E570" s="15"/>
      <c r="F570" s="15">
        <f>D570*E570</f>
        <v>0</v>
      </c>
      <c r="G570" s="15"/>
      <c r="H570" s="15">
        <f>D570*G570</f>
        <v>0</v>
      </c>
      <c r="I570" s="15">
        <f>E570+G570</f>
        <v>0</v>
      </c>
      <c r="J570" s="15">
        <f>F570+H570</f>
        <v>0</v>
      </c>
      <c r="K570" s="15"/>
      <c r="L570" s="15">
        <f>D570*K570</f>
        <v>0</v>
      </c>
      <c r="M570" s="3"/>
      <c r="N570" s="3"/>
    </row>
    <row r="571" spans="1:14" ht="39" x14ac:dyDescent="0.25">
      <c r="A571" s="13" t="s">
        <v>15</v>
      </c>
      <c r="B571" s="26" t="s">
        <v>143</v>
      </c>
      <c r="C571" s="13" t="s">
        <v>15</v>
      </c>
      <c r="D571" s="14"/>
      <c r="E571" s="14"/>
      <c r="F571" s="14"/>
      <c r="G571" s="14"/>
      <c r="H571" s="14"/>
      <c r="I571" s="14"/>
      <c r="J571" s="14"/>
      <c r="K571" s="14"/>
      <c r="L571" s="14"/>
      <c r="M571" s="3"/>
      <c r="N571" s="3"/>
    </row>
    <row r="572" spans="1:14" x14ac:dyDescent="0.25">
      <c r="A572" s="6" t="s">
        <v>15</v>
      </c>
      <c r="B572" s="27" t="s">
        <v>144</v>
      </c>
      <c r="C572" s="6" t="s">
        <v>142</v>
      </c>
      <c r="D572" s="15">
        <v>40</v>
      </c>
      <c r="E572" s="15"/>
      <c r="F572" s="15">
        <f>D572*E572</f>
        <v>0</v>
      </c>
      <c r="G572" s="15"/>
      <c r="H572" s="15">
        <f>D572*G572</f>
        <v>0</v>
      </c>
      <c r="I572" s="15">
        <f>E572+G572</f>
        <v>0</v>
      </c>
      <c r="J572" s="15">
        <f>F572+H572</f>
        <v>0</v>
      </c>
      <c r="K572" s="15"/>
      <c r="L572" s="15">
        <f>D572*K572</f>
        <v>0</v>
      </c>
      <c r="M572" s="3"/>
      <c r="N572" s="3"/>
    </row>
    <row r="573" spans="1:14" x14ac:dyDescent="0.25">
      <c r="A573" s="13" t="s">
        <v>15</v>
      </c>
      <c r="B573" s="26" t="s">
        <v>407</v>
      </c>
      <c r="C573" s="13" t="s">
        <v>15</v>
      </c>
      <c r="D573" s="14"/>
      <c r="E573" s="14"/>
      <c r="F573" s="14"/>
      <c r="G573" s="14"/>
      <c r="H573" s="14"/>
      <c r="I573" s="14"/>
      <c r="J573" s="14"/>
      <c r="K573" s="14"/>
      <c r="L573" s="14"/>
      <c r="M573" s="3"/>
      <c r="N573" s="3"/>
    </row>
    <row r="574" spans="1:14" x14ac:dyDescent="0.25">
      <c r="A574" s="6" t="s">
        <v>15</v>
      </c>
      <c r="B574" s="27" t="s">
        <v>408</v>
      </c>
      <c r="C574" s="6" t="s">
        <v>142</v>
      </c>
      <c r="D574" s="15">
        <v>30</v>
      </c>
      <c r="E574" s="15"/>
      <c r="F574" s="15">
        <f>D574*E574</f>
        <v>0</v>
      </c>
      <c r="G574" s="15"/>
      <c r="H574" s="15">
        <f>D574*G574</f>
        <v>0</v>
      </c>
      <c r="I574" s="15">
        <f>E574+G574</f>
        <v>0</v>
      </c>
      <c r="J574" s="15">
        <f>F574+H574</f>
        <v>0</v>
      </c>
      <c r="K574" s="15"/>
      <c r="L574" s="15">
        <f>D574*K574</f>
        <v>0</v>
      </c>
      <c r="M574" s="3"/>
      <c r="N574" s="3"/>
    </row>
    <row r="575" spans="1:14" x14ac:dyDescent="0.25">
      <c r="A575" s="11" t="s">
        <v>15</v>
      </c>
      <c r="B575" s="25" t="s">
        <v>409</v>
      </c>
      <c r="C575" s="11" t="s">
        <v>15</v>
      </c>
      <c r="D575" s="12"/>
      <c r="E575" s="12"/>
      <c r="F575" s="12">
        <f>SUM(F556:F574)</f>
        <v>0</v>
      </c>
      <c r="G575" s="12"/>
      <c r="H575" s="12">
        <f>SUM(H556:H574)</f>
        <v>0</v>
      </c>
      <c r="I575" s="12"/>
      <c r="J575" s="12">
        <f>SUM(J556:J574)</f>
        <v>0</v>
      </c>
      <c r="K575" s="12"/>
      <c r="L575" s="12">
        <f>SUM(L556:L574)</f>
        <v>0</v>
      </c>
      <c r="M575" s="3"/>
      <c r="N575" s="3"/>
    </row>
    <row r="576" spans="1:14" x14ac:dyDescent="0.25">
      <c r="A576" s="6" t="s">
        <v>15</v>
      </c>
      <c r="B576" s="27" t="s">
        <v>15</v>
      </c>
      <c r="C576" s="6" t="s">
        <v>15</v>
      </c>
      <c r="D576" s="15"/>
      <c r="E576" s="15"/>
      <c r="F576" s="15"/>
      <c r="G576" s="15"/>
      <c r="H576" s="15"/>
      <c r="I576" s="15">
        <f>E576+G576</f>
        <v>0</v>
      </c>
      <c r="J576" s="15">
        <f>F576+H576</f>
        <v>0</v>
      </c>
      <c r="K576" s="15"/>
      <c r="L576" s="15"/>
      <c r="M576" s="3"/>
      <c r="N576" s="3"/>
    </row>
    <row r="577" spans="1:14" x14ac:dyDescent="0.25">
      <c r="A577" s="11" t="s">
        <v>15</v>
      </c>
      <c r="B577" s="25" t="s">
        <v>410</v>
      </c>
      <c r="C577" s="11" t="s">
        <v>15</v>
      </c>
      <c r="D577" s="12"/>
      <c r="E577" s="12"/>
      <c r="F577" s="12"/>
      <c r="G577" s="12"/>
      <c r="H577" s="12"/>
      <c r="I577" s="12"/>
      <c r="J577" s="12"/>
      <c r="K577" s="12"/>
      <c r="L577" s="12"/>
      <c r="M577" s="3"/>
      <c r="N577" s="3"/>
    </row>
    <row r="578" spans="1:14" x14ac:dyDescent="0.25">
      <c r="A578" s="13" t="s">
        <v>15</v>
      </c>
      <c r="B578" s="26" t="s">
        <v>411</v>
      </c>
      <c r="C578" s="13" t="s">
        <v>15</v>
      </c>
      <c r="D578" s="14"/>
      <c r="E578" s="14"/>
      <c r="F578" s="14"/>
      <c r="G578" s="14"/>
      <c r="H578" s="14"/>
      <c r="I578" s="14"/>
      <c r="J578" s="14"/>
      <c r="K578" s="14"/>
      <c r="L578" s="14"/>
      <c r="M578" s="3"/>
      <c r="N578" s="3"/>
    </row>
    <row r="579" spans="1:14" ht="24.75" x14ac:dyDescent="0.25">
      <c r="A579" s="6" t="s">
        <v>412</v>
      </c>
      <c r="B579" s="27" t="s">
        <v>413</v>
      </c>
      <c r="C579" s="6" t="s">
        <v>64</v>
      </c>
      <c r="D579" s="15">
        <v>1</v>
      </c>
      <c r="E579" s="15"/>
      <c r="F579" s="15">
        <f t="shared" ref="F579:F589" si="113">D579*E579</f>
        <v>0</v>
      </c>
      <c r="G579" s="15"/>
      <c r="H579" s="15">
        <f t="shared" ref="H579:H589" si="114">D579*G579</f>
        <v>0</v>
      </c>
      <c r="I579" s="15">
        <f t="shared" ref="I579:I589" si="115">E579+G579</f>
        <v>0</v>
      </c>
      <c r="J579" s="15">
        <f t="shared" ref="J579:J589" si="116">F579+H579</f>
        <v>0</v>
      </c>
      <c r="K579" s="15"/>
      <c r="L579" s="15">
        <f t="shared" ref="L579:L589" si="117">D579*K579</f>
        <v>0</v>
      </c>
      <c r="M579" s="3"/>
      <c r="N579" s="3"/>
    </row>
    <row r="580" spans="1:14" ht="24.75" x14ac:dyDescent="0.25">
      <c r="A580" s="6" t="s">
        <v>414</v>
      </c>
      <c r="B580" s="27" t="s">
        <v>413</v>
      </c>
      <c r="C580" s="6" t="s">
        <v>64</v>
      </c>
      <c r="D580" s="15">
        <v>1</v>
      </c>
      <c r="E580" s="15"/>
      <c r="F580" s="15">
        <f t="shared" si="113"/>
        <v>0</v>
      </c>
      <c r="G580" s="15"/>
      <c r="H580" s="15">
        <f t="shared" si="114"/>
        <v>0</v>
      </c>
      <c r="I580" s="15">
        <f t="shared" si="115"/>
        <v>0</v>
      </c>
      <c r="J580" s="15">
        <f t="shared" si="116"/>
        <v>0</v>
      </c>
      <c r="K580" s="15"/>
      <c r="L580" s="15">
        <f t="shared" si="117"/>
        <v>0</v>
      </c>
      <c r="M580" s="3"/>
      <c r="N580" s="3"/>
    </row>
    <row r="581" spans="1:14" ht="24.75" x14ac:dyDescent="0.25">
      <c r="A581" s="6" t="s">
        <v>415</v>
      </c>
      <c r="B581" s="27" t="s">
        <v>413</v>
      </c>
      <c r="C581" s="6" t="s">
        <v>64</v>
      </c>
      <c r="D581" s="15">
        <v>1</v>
      </c>
      <c r="E581" s="15"/>
      <c r="F581" s="15">
        <f t="shared" si="113"/>
        <v>0</v>
      </c>
      <c r="G581" s="15"/>
      <c r="H581" s="15">
        <f t="shared" si="114"/>
        <v>0</v>
      </c>
      <c r="I581" s="15">
        <f t="shared" si="115"/>
        <v>0</v>
      </c>
      <c r="J581" s="15">
        <f t="shared" si="116"/>
        <v>0</v>
      </c>
      <c r="K581" s="15"/>
      <c r="L581" s="15">
        <f t="shared" si="117"/>
        <v>0</v>
      </c>
      <c r="M581" s="3"/>
      <c r="N581" s="3"/>
    </row>
    <row r="582" spans="1:14" ht="24.75" x14ac:dyDescent="0.25">
      <c r="A582" s="6" t="s">
        <v>416</v>
      </c>
      <c r="B582" s="27" t="s">
        <v>413</v>
      </c>
      <c r="C582" s="6" t="s">
        <v>64</v>
      </c>
      <c r="D582" s="15">
        <v>1</v>
      </c>
      <c r="E582" s="15"/>
      <c r="F582" s="15">
        <f t="shared" si="113"/>
        <v>0</v>
      </c>
      <c r="G582" s="15"/>
      <c r="H582" s="15">
        <f t="shared" si="114"/>
        <v>0</v>
      </c>
      <c r="I582" s="15">
        <f t="shared" si="115"/>
        <v>0</v>
      </c>
      <c r="J582" s="15">
        <f t="shared" si="116"/>
        <v>0</v>
      </c>
      <c r="K582" s="15"/>
      <c r="L582" s="15">
        <f t="shared" si="117"/>
        <v>0</v>
      </c>
      <c r="M582" s="3"/>
      <c r="N582" s="3"/>
    </row>
    <row r="583" spans="1:14" ht="24.75" x14ac:dyDescent="0.25">
      <c r="A583" s="6" t="s">
        <v>417</v>
      </c>
      <c r="B583" s="27" t="s">
        <v>413</v>
      </c>
      <c r="C583" s="6" t="s">
        <v>64</v>
      </c>
      <c r="D583" s="15">
        <v>1</v>
      </c>
      <c r="E583" s="15"/>
      <c r="F583" s="15">
        <f t="shared" si="113"/>
        <v>0</v>
      </c>
      <c r="G583" s="15"/>
      <c r="H583" s="15">
        <f t="shared" si="114"/>
        <v>0</v>
      </c>
      <c r="I583" s="15">
        <f t="shared" si="115"/>
        <v>0</v>
      </c>
      <c r="J583" s="15">
        <f t="shared" si="116"/>
        <v>0</v>
      </c>
      <c r="K583" s="15"/>
      <c r="L583" s="15">
        <f t="shared" si="117"/>
        <v>0</v>
      </c>
      <c r="M583" s="3"/>
      <c r="N583" s="3"/>
    </row>
    <row r="584" spans="1:14" ht="24.75" x14ac:dyDescent="0.25">
      <c r="A584" s="6" t="s">
        <v>418</v>
      </c>
      <c r="B584" s="27" t="s">
        <v>413</v>
      </c>
      <c r="C584" s="6" t="s">
        <v>64</v>
      </c>
      <c r="D584" s="15">
        <v>1</v>
      </c>
      <c r="E584" s="15"/>
      <c r="F584" s="15">
        <f t="shared" si="113"/>
        <v>0</v>
      </c>
      <c r="G584" s="15"/>
      <c r="H584" s="15">
        <f t="shared" si="114"/>
        <v>0</v>
      </c>
      <c r="I584" s="15">
        <f t="shared" si="115"/>
        <v>0</v>
      </c>
      <c r="J584" s="15">
        <f t="shared" si="116"/>
        <v>0</v>
      </c>
      <c r="K584" s="15"/>
      <c r="L584" s="15">
        <f t="shared" si="117"/>
        <v>0</v>
      </c>
      <c r="M584" s="3"/>
      <c r="N584" s="3"/>
    </row>
    <row r="585" spans="1:14" ht="24.75" x14ac:dyDescent="0.25">
      <c r="A585" s="6" t="s">
        <v>419</v>
      </c>
      <c r="B585" s="27" t="s">
        <v>413</v>
      </c>
      <c r="C585" s="6" t="s">
        <v>64</v>
      </c>
      <c r="D585" s="15">
        <v>1</v>
      </c>
      <c r="E585" s="15"/>
      <c r="F585" s="15">
        <f t="shared" si="113"/>
        <v>0</v>
      </c>
      <c r="G585" s="15"/>
      <c r="H585" s="15">
        <f t="shared" si="114"/>
        <v>0</v>
      </c>
      <c r="I585" s="15">
        <f t="shared" si="115"/>
        <v>0</v>
      </c>
      <c r="J585" s="15">
        <f t="shared" si="116"/>
        <v>0</v>
      </c>
      <c r="K585" s="15"/>
      <c r="L585" s="15">
        <f t="shared" si="117"/>
        <v>0</v>
      </c>
      <c r="M585" s="3"/>
      <c r="N585" s="3"/>
    </row>
    <row r="586" spans="1:14" ht="24.75" x14ac:dyDescent="0.25">
      <c r="A586" s="6" t="s">
        <v>420</v>
      </c>
      <c r="B586" s="27" t="s">
        <v>413</v>
      </c>
      <c r="C586" s="6" t="s">
        <v>64</v>
      </c>
      <c r="D586" s="15">
        <v>1</v>
      </c>
      <c r="E586" s="15"/>
      <c r="F586" s="15">
        <f t="shared" si="113"/>
        <v>0</v>
      </c>
      <c r="G586" s="15"/>
      <c r="H586" s="15">
        <f t="shared" si="114"/>
        <v>0</v>
      </c>
      <c r="I586" s="15">
        <f t="shared" si="115"/>
        <v>0</v>
      </c>
      <c r="J586" s="15">
        <f t="shared" si="116"/>
        <v>0</v>
      </c>
      <c r="K586" s="15"/>
      <c r="L586" s="15">
        <f t="shared" si="117"/>
        <v>0</v>
      </c>
      <c r="M586" s="3"/>
      <c r="N586" s="3"/>
    </row>
    <row r="587" spans="1:14" ht="24.75" x14ac:dyDescent="0.25">
      <c r="A587" s="6" t="s">
        <v>421</v>
      </c>
      <c r="B587" s="27" t="s">
        <v>413</v>
      </c>
      <c r="C587" s="6" t="s">
        <v>64</v>
      </c>
      <c r="D587" s="15">
        <v>1</v>
      </c>
      <c r="E587" s="15"/>
      <c r="F587" s="15">
        <f t="shared" si="113"/>
        <v>0</v>
      </c>
      <c r="G587" s="15"/>
      <c r="H587" s="15">
        <f t="shared" si="114"/>
        <v>0</v>
      </c>
      <c r="I587" s="15">
        <f t="shared" si="115"/>
        <v>0</v>
      </c>
      <c r="J587" s="15">
        <f t="shared" si="116"/>
        <v>0</v>
      </c>
      <c r="K587" s="15"/>
      <c r="L587" s="15">
        <f t="shared" si="117"/>
        <v>0</v>
      </c>
      <c r="M587" s="3"/>
      <c r="N587" s="3"/>
    </row>
    <row r="588" spans="1:14" ht="24.75" x14ac:dyDescent="0.25">
      <c r="A588" s="6" t="s">
        <v>422</v>
      </c>
      <c r="B588" s="27" t="s">
        <v>413</v>
      </c>
      <c r="C588" s="6" t="s">
        <v>64</v>
      </c>
      <c r="D588" s="15">
        <v>1</v>
      </c>
      <c r="E588" s="15"/>
      <c r="F588" s="15">
        <f t="shared" si="113"/>
        <v>0</v>
      </c>
      <c r="G588" s="15"/>
      <c r="H588" s="15">
        <f t="shared" si="114"/>
        <v>0</v>
      </c>
      <c r="I588" s="15">
        <f t="shared" si="115"/>
        <v>0</v>
      </c>
      <c r="J588" s="15">
        <f t="shared" si="116"/>
        <v>0</v>
      </c>
      <c r="K588" s="15"/>
      <c r="L588" s="15">
        <f t="shared" si="117"/>
        <v>0</v>
      </c>
      <c r="M588" s="3"/>
      <c r="N588" s="3"/>
    </row>
    <row r="589" spans="1:14" ht="24.75" x14ac:dyDescent="0.25">
      <c r="A589" s="6" t="s">
        <v>423</v>
      </c>
      <c r="B589" s="27" t="s">
        <v>413</v>
      </c>
      <c r="C589" s="6" t="s">
        <v>64</v>
      </c>
      <c r="D589" s="15">
        <v>1</v>
      </c>
      <c r="E589" s="15"/>
      <c r="F589" s="15">
        <f t="shared" si="113"/>
        <v>0</v>
      </c>
      <c r="G589" s="15"/>
      <c r="H589" s="15">
        <f t="shared" si="114"/>
        <v>0</v>
      </c>
      <c r="I589" s="15">
        <f t="shared" si="115"/>
        <v>0</v>
      </c>
      <c r="J589" s="15">
        <f t="shared" si="116"/>
        <v>0</v>
      </c>
      <c r="K589" s="15"/>
      <c r="L589" s="15">
        <f t="shared" si="117"/>
        <v>0</v>
      </c>
      <c r="M589" s="3"/>
      <c r="N589" s="3"/>
    </row>
    <row r="590" spans="1:14" x14ac:dyDescent="0.25">
      <c r="A590" s="13" t="s">
        <v>15</v>
      </c>
      <c r="B590" s="26" t="s">
        <v>169</v>
      </c>
      <c r="C590" s="13" t="s">
        <v>15</v>
      </c>
      <c r="D590" s="14"/>
      <c r="E590" s="14"/>
      <c r="F590" s="14"/>
      <c r="G590" s="14"/>
      <c r="H590" s="14"/>
      <c r="I590" s="14"/>
      <c r="J590" s="14"/>
      <c r="K590" s="14"/>
      <c r="L590" s="14"/>
      <c r="M590" s="3"/>
      <c r="N590" s="3"/>
    </row>
    <row r="591" spans="1:14" x14ac:dyDescent="0.25">
      <c r="A591" s="6" t="s">
        <v>424</v>
      </c>
      <c r="B591" s="27" t="s">
        <v>171</v>
      </c>
      <c r="C591" s="6" t="s">
        <v>64</v>
      </c>
      <c r="D591" s="15">
        <v>1</v>
      </c>
      <c r="E591" s="15"/>
      <c r="F591" s="15">
        <f>D591*E591</f>
        <v>0</v>
      </c>
      <c r="G591" s="15"/>
      <c r="H591" s="15">
        <f>D591*G591</f>
        <v>0</v>
      </c>
      <c r="I591" s="15">
        <f t="shared" ref="I591:J594" si="118">E591+G591</f>
        <v>0</v>
      </c>
      <c r="J591" s="15">
        <f t="shared" si="118"/>
        <v>0</v>
      </c>
      <c r="K591" s="15"/>
      <c r="L591" s="15">
        <f>D591*K591</f>
        <v>0</v>
      </c>
      <c r="M591" s="3"/>
      <c r="N591" s="3"/>
    </row>
    <row r="592" spans="1:14" x14ac:dyDescent="0.25">
      <c r="A592" s="6" t="s">
        <v>425</v>
      </c>
      <c r="B592" s="27" t="s">
        <v>171</v>
      </c>
      <c r="C592" s="6" t="s">
        <v>64</v>
      </c>
      <c r="D592" s="15">
        <v>1</v>
      </c>
      <c r="E592" s="15"/>
      <c r="F592" s="15">
        <f>D592*E592</f>
        <v>0</v>
      </c>
      <c r="G592" s="15"/>
      <c r="H592" s="15">
        <f>D592*G592</f>
        <v>0</v>
      </c>
      <c r="I592" s="15">
        <f t="shared" si="118"/>
        <v>0</v>
      </c>
      <c r="J592" s="15">
        <f t="shared" si="118"/>
        <v>0</v>
      </c>
      <c r="K592" s="15"/>
      <c r="L592" s="15">
        <f>D592*K592</f>
        <v>0</v>
      </c>
      <c r="M592" s="3"/>
      <c r="N592" s="3"/>
    </row>
    <row r="593" spans="1:14" x14ac:dyDescent="0.25">
      <c r="A593" s="6" t="s">
        <v>426</v>
      </c>
      <c r="B593" s="27" t="s">
        <v>427</v>
      </c>
      <c r="C593" s="6" t="s">
        <v>64</v>
      </c>
      <c r="D593" s="15">
        <v>1</v>
      </c>
      <c r="E593" s="15"/>
      <c r="F593" s="15">
        <f>D593*E593</f>
        <v>0</v>
      </c>
      <c r="G593" s="15"/>
      <c r="H593" s="15">
        <f>D593*G593</f>
        <v>0</v>
      </c>
      <c r="I593" s="15">
        <f t="shared" si="118"/>
        <v>0</v>
      </c>
      <c r="J593" s="15">
        <f t="shared" si="118"/>
        <v>0</v>
      </c>
      <c r="K593" s="15"/>
      <c r="L593" s="15">
        <f>D593*K593</f>
        <v>0</v>
      </c>
      <c r="M593" s="3"/>
      <c r="N593" s="3"/>
    </row>
    <row r="594" spans="1:14" x14ac:dyDescent="0.25">
      <c r="A594" s="6" t="s">
        <v>428</v>
      </c>
      <c r="B594" s="27" t="s">
        <v>429</v>
      </c>
      <c r="C594" s="6" t="s">
        <v>64</v>
      </c>
      <c r="D594" s="15">
        <v>1</v>
      </c>
      <c r="E594" s="15"/>
      <c r="F594" s="15">
        <f>D594*E594</f>
        <v>0</v>
      </c>
      <c r="G594" s="15"/>
      <c r="H594" s="15">
        <f>D594*G594</f>
        <v>0</v>
      </c>
      <c r="I594" s="15">
        <f t="shared" si="118"/>
        <v>0</v>
      </c>
      <c r="J594" s="15">
        <f t="shared" si="118"/>
        <v>0</v>
      </c>
      <c r="K594" s="15"/>
      <c r="L594" s="15">
        <f>D594*K594</f>
        <v>0</v>
      </c>
      <c r="M594" s="3"/>
      <c r="N594" s="3"/>
    </row>
    <row r="595" spans="1:14" x14ac:dyDescent="0.25">
      <c r="A595" s="13" t="s">
        <v>15</v>
      </c>
      <c r="B595" s="26" t="s">
        <v>154</v>
      </c>
      <c r="C595" s="13" t="s">
        <v>15</v>
      </c>
      <c r="D595" s="14"/>
      <c r="E595" s="14"/>
      <c r="F595" s="14"/>
      <c r="G595" s="14"/>
      <c r="H595" s="14"/>
      <c r="I595" s="14"/>
      <c r="J595" s="14"/>
      <c r="K595" s="14"/>
      <c r="L595" s="14"/>
      <c r="M595" s="3"/>
      <c r="N595" s="3"/>
    </row>
    <row r="596" spans="1:14" x14ac:dyDescent="0.25">
      <c r="A596" s="6" t="s">
        <v>430</v>
      </c>
      <c r="B596" s="27" t="s">
        <v>431</v>
      </c>
      <c r="C596" s="6" t="s">
        <v>64</v>
      </c>
      <c r="D596" s="15">
        <v>4</v>
      </c>
      <c r="E596" s="15"/>
      <c r="F596" s="15">
        <f>D596*E596</f>
        <v>0</v>
      </c>
      <c r="G596" s="15"/>
      <c r="H596" s="15">
        <f>D596*G596</f>
        <v>0</v>
      </c>
      <c r="I596" s="15">
        <f t="shared" ref="I596:J598" si="119">E596+G596</f>
        <v>0</v>
      </c>
      <c r="J596" s="15">
        <f t="shared" si="119"/>
        <v>0</v>
      </c>
      <c r="K596" s="15"/>
      <c r="L596" s="15">
        <f>D596*K596</f>
        <v>0</v>
      </c>
      <c r="M596" s="3"/>
      <c r="N596" s="3"/>
    </row>
    <row r="597" spans="1:14" x14ac:dyDescent="0.25">
      <c r="A597" s="6" t="s">
        <v>432</v>
      </c>
      <c r="B597" s="27" t="s">
        <v>403</v>
      </c>
      <c r="C597" s="6" t="s">
        <v>64</v>
      </c>
      <c r="D597" s="15">
        <v>4</v>
      </c>
      <c r="E597" s="15"/>
      <c r="F597" s="15">
        <f>D597*E597</f>
        <v>0</v>
      </c>
      <c r="G597" s="15"/>
      <c r="H597" s="15">
        <f>D597*G597</f>
        <v>0</v>
      </c>
      <c r="I597" s="15">
        <f t="shared" si="119"/>
        <v>0</v>
      </c>
      <c r="J597" s="15">
        <f t="shared" si="119"/>
        <v>0</v>
      </c>
      <c r="K597" s="15"/>
      <c r="L597" s="15">
        <f>D597*K597</f>
        <v>0</v>
      </c>
      <c r="M597" s="3"/>
      <c r="N597" s="3"/>
    </row>
    <row r="598" spans="1:14" x14ac:dyDescent="0.25">
      <c r="A598" s="6" t="s">
        <v>433</v>
      </c>
      <c r="B598" s="27" t="s">
        <v>434</v>
      </c>
      <c r="C598" s="6" t="s">
        <v>64</v>
      </c>
      <c r="D598" s="15">
        <v>2</v>
      </c>
      <c r="E598" s="15"/>
      <c r="F598" s="15">
        <f>D598*E598</f>
        <v>0</v>
      </c>
      <c r="G598" s="15"/>
      <c r="H598" s="15">
        <f>D598*G598</f>
        <v>0</v>
      </c>
      <c r="I598" s="15">
        <f t="shared" si="119"/>
        <v>0</v>
      </c>
      <c r="J598" s="15">
        <f t="shared" si="119"/>
        <v>0</v>
      </c>
      <c r="K598" s="15"/>
      <c r="L598" s="15">
        <f>D598*K598</f>
        <v>0</v>
      </c>
      <c r="M598" s="3"/>
      <c r="N598" s="3"/>
    </row>
    <row r="599" spans="1:14" ht="51.75" x14ac:dyDescent="0.25">
      <c r="A599" s="13" t="s">
        <v>15</v>
      </c>
      <c r="B599" s="26" t="s">
        <v>113</v>
      </c>
      <c r="C599" s="13" t="s">
        <v>15</v>
      </c>
      <c r="D599" s="14"/>
      <c r="E599" s="14"/>
      <c r="F599" s="14"/>
      <c r="G599" s="14"/>
      <c r="H599" s="14"/>
      <c r="I599" s="14"/>
      <c r="J599" s="14"/>
      <c r="K599" s="14"/>
      <c r="L599" s="14"/>
      <c r="M599" s="3"/>
      <c r="N599" s="3"/>
    </row>
    <row r="600" spans="1:14" x14ac:dyDescent="0.25">
      <c r="A600" s="6" t="s">
        <v>435</v>
      </c>
      <c r="B600" s="27" t="s">
        <v>198</v>
      </c>
      <c r="C600" s="6" t="s">
        <v>64</v>
      </c>
      <c r="D600" s="15">
        <v>1</v>
      </c>
      <c r="E600" s="15"/>
      <c r="F600" s="15">
        <f>D600*E600</f>
        <v>0</v>
      </c>
      <c r="G600" s="15"/>
      <c r="H600" s="15">
        <f>D600*G600</f>
        <v>0</v>
      </c>
      <c r="I600" s="15">
        <f t="shared" ref="I600:J602" si="120">E600+G600</f>
        <v>0</v>
      </c>
      <c r="J600" s="15">
        <f t="shared" si="120"/>
        <v>0</v>
      </c>
      <c r="K600" s="15"/>
      <c r="L600" s="15">
        <f>D600*K600</f>
        <v>0</v>
      </c>
      <c r="M600" s="3"/>
      <c r="N600" s="3"/>
    </row>
    <row r="601" spans="1:14" x14ac:dyDescent="0.25">
      <c r="A601" s="6" t="s">
        <v>436</v>
      </c>
      <c r="B601" s="27" t="s">
        <v>202</v>
      </c>
      <c r="C601" s="6" t="s">
        <v>64</v>
      </c>
      <c r="D601" s="15">
        <v>47</v>
      </c>
      <c r="E601" s="15"/>
      <c r="F601" s="15">
        <f>D601*E601</f>
        <v>0</v>
      </c>
      <c r="G601" s="15"/>
      <c r="H601" s="15">
        <f>D601*G601</f>
        <v>0</v>
      </c>
      <c r="I601" s="15">
        <f t="shared" si="120"/>
        <v>0</v>
      </c>
      <c r="J601" s="15">
        <f t="shared" si="120"/>
        <v>0</v>
      </c>
      <c r="K601" s="15"/>
      <c r="L601" s="15">
        <f>D601*K601</f>
        <v>0</v>
      </c>
      <c r="M601" s="3"/>
      <c r="N601" s="3"/>
    </row>
    <row r="602" spans="1:14" x14ac:dyDescent="0.25">
      <c r="A602" s="6" t="s">
        <v>437</v>
      </c>
      <c r="B602" s="27" t="s">
        <v>438</v>
      </c>
      <c r="C602" s="6" t="s">
        <v>64</v>
      </c>
      <c r="D602" s="15">
        <v>1</v>
      </c>
      <c r="E602" s="15"/>
      <c r="F602" s="15">
        <f>D602*E602</f>
        <v>0</v>
      </c>
      <c r="G602" s="15"/>
      <c r="H602" s="15">
        <f>D602*G602</f>
        <v>0</v>
      </c>
      <c r="I602" s="15">
        <f t="shared" si="120"/>
        <v>0</v>
      </c>
      <c r="J602" s="15">
        <f t="shared" si="120"/>
        <v>0</v>
      </c>
      <c r="K602" s="15"/>
      <c r="L602" s="15">
        <f>D602*K602</f>
        <v>0</v>
      </c>
      <c r="M602" s="3"/>
      <c r="N602" s="3"/>
    </row>
    <row r="603" spans="1:14" ht="26.25" x14ac:dyDescent="0.25">
      <c r="A603" s="13" t="s">
        <v>15</v>
      </c>
      <c r="B603" s="26" t="s">
        <v>439</v>
      </c>
      <c r="C603" s="13" t="s">
        <v>15</v>
      </c>
      <c r="D603" s="14"/>
      <c r="E603" s="14"/>
      <c r="F603" s="14"/>
      <c r="G603" s="14"/>
      <c r="H603" s="14"/>
      <c r="I603" s="14"/>
      <c r="J603" s="14"/>
      <c r="K603" s="14"/>
      <c r="L603" s="14"/>
      <c r="M603" s="3"/>
      <c r="N603" s="3"/>
    </row>
    <row r="604" spans="1:14" x14ac:dyDescent="0.25">
      <c r="A604" s="6" t="s">
        <v>440</v>
      </c>
      <c r="B604" s="27" t="s">
        <v>441</v>
      </c>
      <c r="C604" s="6" t="s">
        <v>64</v>
      </c>
      <c r="D604" s="15">
        <v>5</v>
      </c>
      <c r="E604" s="15"/>
      <c r="F604" s="15">
        <f>D604*E604</f>
        <v>0</v>
      </c>
      <c r="G604" s="15"/>
      <c r="H604" s="15">
        <f>D604*G604</f>
        <v>0</v>
      </c>
      <c r="I604" s="15">
        <f t="shared" ref="I604:J606" si="121">E604+G604</f>
        <v>0</v>
      </c>
      <c r="J604" s="15">
        <f t="shared" si="121"/>
        <v>0</v>
      </c>
      <c r="K604" s="15"/>
      <c r="L604" s="15">
        <f>D604*K604</f>
        <v>0</v>
      </c>
      <c r="M604" s="3"/>
      <c r="N604" s="3"/>
    </row>
    <row r="605" spans="1:14" x14ac:dyDescent="0.25">
      <c r="A605" s="6" t="s">
        <v>440</v>
      </c>
      <c r="B605" s="27" t="s">
        <v>442</v>
      </c>
      <c r="C605" s="6" t="s">
        <v>64</v>
      </c>
      <c r="D605" s="15">
        <v>3</v>
      </c>
      <c r="E605" s="15"/>
      <c r="F605" s="15">
        <f>D605*E605</f>
        <v>0</v>
      </c>
      <c r="G605" s="15"/>
      <c r="H605" s="15">
        <f>D605*G605</f>
        <v>0</v>
      </c>
      <c r="I605" s="15">
        <f t="shared" si="121"/>
        <v>0</v>
      </c>
      <c r="J605" s="15">
        <f t="shared" si="121"/>
        <v>0</v>
      </c>
      <c r="K605" s="15"/>
      <c r="L605" s="15">
        <f>D605*K605</f>
        <v>0</v>
      </c>
      <c r="M605" s="3"/>
      <c r="N605" s="3"/>
    </row>
    <row r="606" spans="1:14" x14ac:dyDescent="0.25">
      <c r="A606" s="6" t="s">
        <v>443</v>
      </c>
      <c r="B606" s="27" t="s">
        <v>444</v>
      </c>
      <c r="C606" s="6" t="s">
        <v>64</v>
      </c>
      <c r="D606" s="15">
        <v>2</v>
      </c>
      <c r="E606" s="15"/>
      <c r="F606" s="15">
        <f>D606*E606</f>
        <v>0</v>
      </c>
      <c r="G606" s="15"/>
      <c r="H606" s="15">
        <f>D606*G606</f>
        <v>0</v>
      </c>
      <c r="I606" s="15">
        <f t="shared" si="121"/>
        <v>0</v>
      </c>
      <c r="J606" s="15">
        <f t="shared" si="121"/>
        <v>0</v>
      </c>
      <c r="K606" s="15"/>
      <c r="L606" s="15">
        <f>D606*K606</f>
        <v>0</v>
      </c>
      <c r="M606" s="3"/>
      <c r="N606" s="3"/>
    </row>
    <row r="607" spans="1:14" ht="39" x14ac:dyDescent="0.25">
      <c r="A607" s="13" t="s">
        <v>15</v>
      </c>
      <c r="B607" s="26" t="s">
        <v>185</v>
      </c>
      <c r="C607" s="13" t="s">
        <v>15</v>
      </c>
      <c r="D607" s="14"/>
      <c r="E607" s="14"/>
      <c r="F607" s="14"/>
      <c r="G607" s="14"/>
      <c r="H607" s="14"/>
      <c r="I607" s="14"/>
      <c r="J607" s="14"/>
      <c r="K607" s="14"/>
      <c r="L607" s="14"/>
      <c r="M607" s="3"/>
      <c r="N607" s="3"/>
    </row>
    <row r="608" spans="1:14" x14ac:dyDescent="0.25">
      <c r="A608" s="6" t="s">
        <v>445</v>
      </c>
      <c r="B608" s="27" t="s">
        <v>446</v>
      </c>
      <c r="C608" s="6" t="s">
        <v>64</v>
      </c>
      <c r="D608" s="15">
        <v>47</v>
      </c>
      <c r="E608" s="15"/>
      <c r="F608" s="15">
        <f>D608*E608</f>
        <v>0</v>
      </c>
      <c r="G608" s="15"/>
      <c r="H608" s="15">
        <f>D608*G608</f>
        <v>0</v>
      </c>
      <c r="I608" s="15">
        <f t="shared" ref="I608:J610" si="122">E608+G608</f>
        <v>0</v>
      </c>
      <c r="J608" s="15">
        <f t="shared" si="122"/>
        <v>0</v>
      </c>
      <c r="K608" s="15"/>
      <c r="L608" s="15">
        <f>D608*K608</f>
        <v>0</v>
      </c>
      <c r="M608" s="3"/>
      <c r="N608" s="3"/>
    </row>
    <row r="609" spans="1:14" x14ac:dyDescent="0.25">
      <c r="A609" s="6" t="s">
        <v>447</v>
      </c>
      <c r="B609" s="27" t="s">
        <v>448</v>
      </c>
      <c r="C609" s="6" t="s">
        <v>64</v>
      </c>
      <c r="D609" s="15">
        <v>1</v>
      </c>
      <c r="E609" s="15"/>
      <c r="F609" s="15">
        <f>D609*E609</f>
        <v>0</v>
      </c>
      <c r="G609" s="15"/>
      <c r="H609" s="15">
        <f>D609*G609</f>
        <v>0</v>
      </c>
      <c r="I609" s="15">
        <f t="shared" si="122"/>
        <v>0</v>
      </c>
      <c r="J609" s="15">
        <f t="shared" si="122"/>
        <v>0</v>
      </c>
      <c r="K609" s="15"/>
      <c r="L609" s="15">
        <f>D609*K609</f>
        <v>0</v>
      </c>
      <c r="M609" s="3"/>
      <c r="N609" s="3"/>
    </row>
    <row r="610" spans="1:14" x14ac:dyDescent="0.25">
      <c r="A610" s="6" t="s">
        <v>449</v>
      </c>
      <c r="B610" s="27" t="s">
        <v>187</v>
      </c>
      <c r="C610" s="6" t="s">
        <v>64</v>
      </c>
      <c r="D610" s="15">
        <v>1</v>
      </c>
      <c r="E610" s="15"/>
      <c r="F610" s="15">
        <f>D610*E610</f>
        <v>0</v>
      </c>
      <c r="G610" s="15"/>
      <c r="H610" s="15">
        <f>D610*G610</f>
        <v>0</v>
      </c>
      <c r="I610" s="15">
        <f t="shared" si="122"/>
        <v>0</v>
      </c>
      <c r="J610" s="15">
        <f t="shared" si="122"/>
        <v>0</v>
      </c>
      <c r="K610" s="15"/>
      <c r="L610" s="15">
        <f>D610*K610</f>
        <v>0</v>
      </c>
      <c r="M610" s="3"/>
      <c r="N610" s="3"/>
    </row>
    <row r="611" spans="1:14" x14ac:dyDescent="0.25">
      <c r="A611" s="13" t="s">
        <v>15</v>
      </c>
      <c r="B611" s="26" t="s">
        <v>450</v>
      </c>
      <c r="C611" s="13" t="s">
        <v>15</v>
      </c>
      <c r="D611" s="14"/>
      <c r="E611" s="14"/>
      <c r="F611" s="14"/>
      <c r="G611" s="14"/>
      <c r="H611" s="14"/>
      <c r="I611" s="14"/>
      <c r="J611" s="14"/>
      <c r="K611" s="14"/>
      <c r="L611" s="14"/>
      <c r="M611" s="3"/>
      <c r="N611" s="3"/>
    </row>
    <row r="612" spans="1:14" x14ac:dyDescent="0.25">
      <c r="A612" s="6" t="s">
        <v>451</v>
      </c>
      <c r="B612" s="27" t="s">
        <v>452</v>
      </c>
      <c r="C612" s="6" t="s">
        <v>64</v>
      </c>
      <c r="D612" s="15">
        <v>20</v>
      </c>
      <c r="E612" s="15"/>
      <c r="F612" s="15">
        <f>D612*E612</f>
        <v>0</v>
      </c>
      <c r="G612" s="15"/>
      <c r="H612" s="15">
        <f>D612*G612</f>
        <v>0</v>
      </c>
      <c r="I612" s="15">
        <f>E612+G612</f>
        <v>0</v>
      </c>
      <c r="J612" s="15">
        <f>F612+H612</f>
        <v>0</v>
      </c>
      <c r="K612" s="17"/>
      <c r="L612" s="15">
        <f>D612*K612</f>
        <v>0</v>
      </c>
      <c r="M612" s="3"/>
      <c r="N612" s="3"/>
    </row>
    <row r="613" spans="1:14" x14ac:dyDescent="0.25">
      <c r="A613" s="13" t="s">
        <v>15</v>
      </c>
      <c r="B613" s="26" t="s">
        <v>135</v>
      </c>
      <c r="C613" s="13" t="s">
        <v>15</v>
      </c>
      <c r="D613" s="14"/>
      <c r="E613" s="14"/>
      <c r="F613" s="14"/>
      <c r="G613" s="14"/>
      <c r="H613" s="14"/>
      <c r="I613" s="14"/>
      <c r="J613" s="14"/>
      <c r="K613" s="14"/>
      <c r="L613" s="14"/>
      <c r="M613" s="3"/>
      <c r="N613" s="3"/>
    </row>
    <row r="614" spans="1:14" x14ac:dyDescent="0.25">
      <c r="A614" s="6" t="s">
        <v>15</v>
      </c>
      <c r="B614" s="27" t="s">
        <v>251</v>
      </c>
      <c r="C614" s="6" t="s">
        <v>76</v>
      </c>
      <c r="D614" s="15">
        <v>165</v>
      </c>
      <c r="E614" s="15"/>
      <c r="F614" s="15">
        <f>D614*E614</f>
        <v>0</v>
      </c>
      <c r="G614" s="15"/>
      <c r="H614" s="15">
        <f>D614*G614</f>
        <v>0</v>
      </c>
      <c r="I614" s="15">
        <f>E614+G614</f>
        <v>0</v>
      </c>
      <c r="J614" s="15">
        <f>F614+H614</f>
        <v>0</v>
      </c>
      <c r="K614" s="15"/>
      <c r="L614" s="15">
        <f>D614*K614</f>
        <v>0</v>
      </c>
      <c r="M614" s="3"/>
      <c r="N614" s="3"/>
    </row>
    <row r="615" spans="1:14" x14ac:dyDescent="0.25">
      <c r="A615" s="13" t="s">
        <v>15</v>
      </c>
      <c r="B615" s="26" t="s">
        <v>453</v>
      </c>
      <c r="C615" s="13" t="s">
        <v>15</v>
      </c>
      <c r="D615" s="14"/>
      <c r="E615" s="14"/>
      <c r="F615" s="14"/>
      <c r="G615" s="14"/>
      <c r="H615" s="14"/>
      <c r="I615" s="14"/>
      <c r="J615" s="14"/>
      <c r="K615" s="14"/>
      <c r="L615" s="14"/>
      <c r="M615" s="3"/>
      <c r="N615" s="3"/>
    </row>
    <row r="616" spans="1:14" x14ac:dyDescent="0.25">
      <c r="A616" s="6" t="s">
        <v>15</v>
      </c>
      <c r="B616" s="27" t="s">
        <v>454</v>
      </c>
      <c r="C616" s="6" t="s">
        <v>124</v>
      </c>
      <c r="D616" s="15">
        <v>60</v>
      </c>
      <c r="E616" s="15"/>
      <c r="F616" s="15">
        <f>D616*E616</f>
        <v>0</v>
      </c>
      <c r="G616" s="15"/>
      <c r="H616" s="15">
        <f>D616*G616</f>
        <v>0</v>
      </c>
      <c r="I616" s="15">
        <f t="shared" ref="I616:J618" si="123">E616+G616</f>
        <v>0</v>
      </c>
      <c r="J616" s="15">
        <f t="shared" si="123"/>
        <v>0</v>
      </c>
      <c r="K616" s="15"/>
      <c r="L616" s="15">
        <f>D616*K616</f>
        <v>0</v>
      </c>
      <c r="M616" s="3"/>
      <c r="N616" s="3"/>
    </row>
    <row r="617" spans="1:14" x14ac:dyDescent="0.25">
      <c r="A617" s="6" t="s">
        <v>15</v>
      </c>
      <c r="B617" s="27" t="s">
        <v>455</v>
      </c>
      <c r="C617" s="6" t="s">
        <v>124</v>
      </c>
      <c r="D617" s="15">
        <v>20</v>
      </c>
      <c r="E617" s="15"/>
      <c r="F617" s="15">
        <f>D617*E617</f>
        <v>0</v>
      </c>
      <c r="G617" s="15"/>
      <c r="H617" s="15">
        <f>D617*G617</f>
        <v>0</v>
      </c>
      <c r="I617" s="15">
        <f t="shared" si="123"/>
        <v>0</v>
      </c>
      <c r="J617" s="15">
        <f t="shared" si="123"/>
        <v>0</v>
      </c>
      <c r="K617" s="15"/>
      <c r="L617" s="15">
        <f>D617*K617</f>
        <v>0</v>
      </c>
      <c r="M617" s="3"/>
      <c r="N617" s="3"/>
    </row>
    <row r="618" spans="1:14" x14ac:dyDescent="0.25">
      <c r="A618" s="6" t="s">
        <v>15</v>
      </c>
      <c r="B618" s="27" t="s">
        <v>456</v>
      </c>
      <c r="C618" s="6" t="s">
        <v>124</v>
      </c>
      <c r="D618" s="15">
        <v>10</v>
      </c>
      <c r="E618" s="15"/>
      <c r="F618" s="15">
        <f>D618*E618</f>
        <v>0</v>
      </c>
      <c r="G618" s="15"/>
      <c r="H618" s="15">
        <f>D618*G618</f>
        <v>0</v>
      </c>
      <c r="I618" s="15">
        <f t="shared" si="123"/>
        <v>0</v>
      </c>
      <c r="J618" s="15">
        <f t="shared" si="123"/>
        <v>0</v>
      </c>
      <c r="K618" s="15"/>
      <c r="L618" s="15">
        <f>D618*K618</f>
        <v>0</v>
      </c>
      <c r="M618" s="3"/>
      <c r="N618" s="3"/>
    </row>
    <row r="619" spans="1:14" x14ac:dyDescent="0.25">
      <c r="A619" s="13" t="s">
        <v>15</v>
      </c>
      <c r="B619" s="26" t="s">
        <v>140</v>
      </c>
      <c r="C619" s="13" t="s">
        <v>15</v>
      </c>
      <c r="D619" s="14"/>
      <c r="E619" s="14"/>
      <c r="F619" s="14"/>
      <c r="G619" s="14"/>
      <c r="H619" s="14"/>
      <c r="I619" s="14"/>
      <c r="J619" s="14"/>
      <c r="K619" s="14"/>
      <c r="L619" s="14"/>
      <c r="M619" s="3"/>
      <c r="N619" s="3"/>
    </row>
    <row r="620" spans="1:14" x14ac:dyDescent="0.25">
      <c r="A620" s="6" t="s">
        <v>15</v>
      </c>
      <c r="B620" s="27" t="s">
        <v>141</v>
      </c>
      <c r="C620" s="6" t="s">
        <v>142</v>
      </c>
      <c r="D620" s="15">
        <v>60</v>
      </c>
      <c r="E620" s="15"/>
      <c r="F620" s="15">
        <f>D620*E620</f>
        <v>0</v>
      </c>
      <c r="G620" s="15"/>
      <c r="H620" s="15">
        <f>D620*G620</f>
        <v>0</v>
      </c>
      <c r="I620" s="15">
        <f>E620+G620</f>
        <v>0</v>
      </c>
      <c r="J620" s="15">
        <f>F620+H620</f>
        <v>0</v>
      </c>
      <c r="K620" s="15"/>
      <c r="L620" s="15">
        <f>D620*K620</f>
        <v>0</v>
      </c>
      <c r="M620" s="3"/>
      <c r="N620" s="3"/>
    </row>
    <row r="621" spans="1:14" ht="39" x14ac:dyDescent="0.25">
      <c r="A621" s="13" t="s">
        <v>15</v>
      </c>
      <c r="B621" s="26" t="s">
        <v>143</v>
      </c>
      <c r="C621" s="13" t="s">
        <v>15</v>
      </c>
      <c r="D621" s="14"/>
      <c r="E621" s="14"/>
      <c r="F621" s="14"/>
      <c r="G621" s="14"/>
      <c r="H621" s="14"/>
      <c r="I621" s="14"/>
      <c r="J621" s="14"/>
      <c r="K621" s="14"/>
      <c r="L621" s="14"/>
      <c r="M621" s="3"/>
      <c r="N621" s="3"/>
    </row>
    <row r="622" spans="1:14" x14ac:dyDescent="0.25">
      <c r="A622" s="6" t="s">
        <v>15</v>
      </c>
      <c r="B622" s="27" t="s">
        <v>144</v>
      </c>
      <c r="C622" s="6" t="s">
        <v>142</v>
      </c>
      <c r="D622" s="15">
        <v>80</v>
      </c>
      <c r="E622" s="15"/>
      <c r="F622" s="15">
        <f>D622*E622</f>
        <v>0</v>
      </c>
      <c r="G622" s="15"/>
      <c r="H622" s="15">
        <f>D622*G622</f>
        <v>0</v>
      </c>
      <c r="I622" s="15">
        <f>E622+G622</f>
        <v>0</v>
      </c>
      <c r="J622" s="15">
        <f>F622+H622</f>
        <v>0</v>
      </c>
      <c r="K622" s="15"/>
      <c r="L622" s="15">
        <f>D622*K622</f>
        <v>0</v>
      </c>
      <c r="M622" s="3"/>
      <c r="N622" s="3"/>
    </row>
    <row r="623" spans="1:14" x14ac:dyDescent="0.25">
      <c r="A623" s="11" t="s">
        <v>15</v>
      </c>
      <c r="B623" s="25" t="s">
        <v>457</v>
      </c>
      <c r="C623" s="11" t="s">
        <v>15</v>
      </c>
      <c r="D623" s="12"/>
      <c r="E623" s="12"/>
      <c r="F623" s="12">
        <f>SUM(F578:F622)</f>
        <v>0</v>
      </c>
      <c r="G623" s="12"/>
      <c r="H623" s="12">
        <f>SUM(H578:H622)</f>
        <v>0</v>
      </c>
      <c r="I623" s="12"/>
      <c r="J623" s="12">
        <f>SUM(J578:J622)</f>
        <v>0</v>
      </c>
      <c r="K623" s="12"/>
      <c r="L623" s="12">
        <f>SUM(L578:L622)</f>
        <v>0</v>
      </c>
      <c r="M623" s="3"/>
      <c r="N623" s="3"/>
    </row>
    <row r="624" spans="1:14" x14ac:dyDescent="0.25">
      <c r="A624" s="6" t="s">
        <v>15</v>
      </c>
      <c r="B624" s="27" t="s">
        <v>15</v>
      </c>
      <c r="C624" s="6" t="s">
        <v>15</v>
      </c>
      <c r="D624" s="15"/>
      <c r="E624" s="15"/>
      <c r="F624" s="15"/>
      <c r="G624" s="15"/>
      <c r="H624" s="15"/>
      <c r="I624" s="15">
        <f>E624+G624</f>
        <v>0</v>
      </c>
      <c r="J624" s="15">
        <f>F624+H624</f>
        <v>0</v>
      </c>
      <c r="K624" s="15"/>
      <c r="L624" s="15"/>
      <c r="M624" s="3"/>
      <c r="N624" s="3"/>
    </row>
    <row r="625" spans="1:14" x14ac:dyDescent="0.25">
      <c r="A625" s="11" t="s">
        <v>15</v>
      </c>
      <c r="B625" s="25" t="s">
        <v>458</v>
      </c>
      <c r="C625" s="11" t="s">
        <v>15</v>
      </c>
      <c r="D625" s="12"/>
      <c r="E625" s="12"/>
      <c r="F625" s="12"/>
      <c r="G625" s="12"/>
      <c r="H625" s="12"/>
      <c r="I625" s="12"/>
      <c r="J625" s="12"/>
      <c r="K625" s="12"/>
      <c r="L625" s="12"/>
      <c r="M625" s="3"/>
      <c r="N625" s="3"/>
    </row>
    <row r="626" spans="1:14" x14ac:dyDescent="0.25">
      <c r="A626" s="13" t="s">
        <v>15</v>
      </c>
      <c r="B626" s="26" t="s">
        <v>394</v>
      </c>
      <c r="C626" s="13" t="s">
        <v>15</v>
      </c>
      <c r="D626" s="14"/>
      <c r="E626" s="14"/>
      <c r="F626" s="14"/>
      <c r="G626" s="14"/>
      <c r="H626" s="14"/>
      <c r="I626" s="14"/>
      <c r="J626" s="14"/>
      <c r="K626" s="14"/>
      <c r="L626" s="14"/>
      <c r="M626" s="3"/>
      <c r="N626" s="3"/>
    </row>
    <row r="627" spans="1:14" ht="26.25" x14ac:dyDescent="0.25">
      <c r="A627" s="13" t="s">
        <v>15</v>
      </c>
      <c r="B627" s="26" t="s">
        <v>459</v>
      </c>
      <c r="C627" s="13" t="s">
        <v>15</v>
      </c>
      <c r="D627" s="14"/>
      <c r="E627" s="14"/>
      <c r="F627" s="14"/>
      <c r="G627" s="14"/>
      <c r="H627" s="14"/>
      <c r="I627" s="14"/>
      <c r="J627" s="14"/>
      <c r="K627" s="14"/>
      <c r="L627" s="14"/>
      <c r="M627" s="3"/>
      <c r="N627" s="3"/>
    </row>
    <row r="628" spans="1:14" ht="24.75" x14ac:dyDescent="0.25">
      <c r="A628" s="6" t="s">
        <v>460</v>
      </c>
      <c r="B628" s="27" t="s">
        <v>461</v>
      </c>
      <c r="C628" s="6" t="s">
        <v>462</v>
      </c>
      <c r="D628" s="15">
        <v>1</v>
      </c>
      <c r="E628" s="15"/>
      <c r="F628" s="15">
        <f>D628*E628</f>
        <v>0</v>
      </c>
      <c r="G628" s="15"/>
      <c r="H628" s="15">
        <f>D628*G628</f>
        <v>0</v>
      </c>
      <c r="I628" s="15">
        <f t="shared" ref="I628:J630" si="124">E628+G628</f>
        <v>0</v>
      </c>
      <c r="J628" s="15">
        <f t="shared" si="124"/>
        <v>0</v>
      </c>
      <c r="K628" s="15"/>
      <c r="L628" s="15">
        <f>D628*K628</f>
        <v>0</v>
      </c>
      <c r="M628" s="3"/>
      <c r="N628" s="3"/>
    </row>
    <row r="629" spans="1:14" x14ac:dyDescent="0.25">
      <c r="A629" s="6" t="s">
        <v>15</v>
      </c>
      <c r="B629" s="27" t="s">
        <v>463</v>
      </c>
      <c r="C629" s="6" t="s">
        <v>142</v>
      </c>
      <c r="D629" s="15">
        <v>100</v>
      </c>
      <c r="E629" s="15"/>
      <c r="F629" s="15">
        <f>D629*E629</f>
        <v>0</v>
      </c>
      <c r="G629" s="15"/>
      <c r="H629" s="15">
        <f>D629*G629</f>
        <v>0</v>
      </c>
      <c r="I629" s="15">
        <f t="shared" si="124"/>
        <v>0</v>
      </c>
      <c r="J629" s="15">
        <f t="shared" si="124"/>
        <v>0</v>
      </c>
      <c r="K629" s="15"/>
      <c r="L629" s="15">
        <f>D629*K629</f>
        <v>0</v>
      </c>
      <c r="M629" s="3"/>
      <c r="N629" s="3"/>
    </row>
    <row r="630" spans="1:14" x14ac:dyDescent="0.25">
      <c r="A630" s="6" t="s">
        <v>15</v>
      </c>
      <c r="B630" s="27" t="s">
        <v>464</v>
      </c>
      <c r="C630" s="6" t="s">
        <v>64</v>
      </c>
      <c r="D630" s="15">
        <v>1</v>
      </c>
      <c r="E630" s="15"/>
      <c r="F630" s="15">
        <f>D630*E630</f>
        <v>0</v>
      </c>
      <c r="G630" s="15"/>
      <c r="H630" s="15">
        <f>D630*G630</f>
        <v>0</v>
      </c>
      <c r="I630" s="15">
        <f t="shared" si="124"/>
        <v>0</v>
      </c>
      <c r="J630" s="15">
        <f t="shared" si="124"/>
        <v>0</v>
      </c>
      <c r="K630" s="15"/>
      <c r="L630" s="15">
        <f>D630*K630</f>
        <v>0</v>
      </c>
      <c r="M630" s="3"/>
      <c r="N630" s="3"/>
    </row>
    <row r="631" spans="1:14" x14ac:dyDescent="0.25">
      <c r="A631" s="13" t="s">
        <v>15</v>
      </c>
      <c r="B631" s="26" t="s">
        <v>465</v>
      </c>
      <c r="C631" s="13" t="s">
        <v>15</v>
      </c>
      <c r="D631" s="14"/>
      <c r="E631" s="14"/>
      <c r="F631" s="14"/>
      <c r="G631" s="14"/>
      <c r="H631" s="14"/>
      <c r="I631" s="14"/>
      <c r="J631" s="14"/>
      <c r="K631" s="14"/>
      <c r="L631" s="14"/>
      <c r="M631" s="3"/>
      <c r="N631" s="3"/>
    </row>
    <row r="632" spans="1:14" ht="36.75" x14ac:dyDescent="0.25">
      <c r="A632" s="6" t="s">
        <v>466</v>
      </c>
      <c r="B632" s="27" t="s">
        <v>467</v>
      </c>
      <c r="C632" s="6" t="s">
        <v>462</v>
      </c>
      <c r="D632" s="15">
        <v>1</v>
      </c>
      <c r="E632" s="15"/>
      <c r="F632" s="15">
        <f>D632*E632</f>
        <v>0</v>
      </c>
      <c r="G632" s="15"/>
      <c r="H632" s="15">
        <f>D632*G632</f>
        <v>0</v>
      </c>
      <c r="I632" s="15">
        <f>E632+G632</f>
        <v>0</v>
      </c>
      <c r="J632" s="15">
        <f>F632+H632</f>
        <v>0</v>
      </c>
      <c r="K632" s="15"/>
      <c r="L632" s="15">
        <f>D632*K632</f>
        <v>0</v>
      </c>
      <c r="M632" s="3"/>
      <c r="N632" s="3"/>
    </row>
    <row r="633" spans="1:14" x14ac:dyDescent="0.25">
      <c r="A633" s="6" t="s">
        <v>15</v>
      </c>
      <c r="B633" s="27" t="s">
        <v>464</v>
      </c>
      <c r="C633" s="6" t="s">
        <v>64</v>
      </c>
      <c r="D633" s="15">
        <v>1</v>
      </c>
      <c r="E633" s="15"/>
      <c r="F633" s="15">
        <f>D633*E633</f>
        <v>0</v>
      </c>
      <c r="G633" s="15"/>
      <c r="H633" s="15">
        <f>D633*G633</f>
        <v>0</v>
      </c>
      <c r="I633" s="15">
        <f>E633+G633</f>
        <v>0</v>
      </c>
      <c r="J633" s="15">
        <f>F633+H633</f>
        <v>0</v>
      </c>
      <c r="K633" s="15"/>
      <c r="L633" s="15">
        <f>D633*K633</f>
        <v>0</v>
      </c>
      <c r="M633" s="3"/>
      <c r="N633" s="3"/>
    </row>
    <row r="634" spans="1:14" x14ac:dyDescent="0.25">
      <c r="A634" s="13" t="s">
        <v>15</v>
      </c>
      <c r="B634" s="26" t="s">
        <v>398</v>
      </c>
      <c r="C634" s="13" t="s">
        <v>15</v>
      </c>
      <c r="D634" s="14"/>
      <c r="E634" s="14"/>
      <c r="F634" s="14"/>
      <c r="G634" s="14"/>
      <c r="H634" s="14"/>
      <c r="I634" s="14"/>
      <c r="J634" s="14"/>
      <c r="K634" s="14"/>
      <c r="L634" s="14"/>
      <c r="M634" s="3"/>
      <c r="N634" s="3"/>
    </row>
    <row r="635" spans="1:14" ht="26.25" x14ac:dyDescent="0.25">
      <c r="A635" s="13" t="s">
        <v>15</v>
      </c>
      <c r="B635" s="26" t="s">
        <v>459</v>
      </c>
      <c r="C635" s="13" t="s">
        <v>15</v>
      </c>
      <c r="D635" s="14"/>
      <c r="E635" s="14"/>
      <c r="F635" s="14"/>
      <c r="G635" s="14"/>
      <c r="H635" s="14"/>
      <c r="I635" s="14"/>
      <c r="J635" s="14"/>
      <c r="K635" s="14"/>
      <c r="L635" s="14"/>
      <c r="M635" s="3"/>
      <c r="N635" s="3"/>
    </row>
    <row r="636" spans="1:14" ht="24.75" x14ac:dyDescent="0.25">
      <c r="A636" s="6" t="s">
        <v>468</v>
      </c>
      <c r="B636" s="27" t="s">
        <v>469</v>
      </c>
      <c r="C636" s="6" t="s">
        <v>462</v>
      </c>
      <c r="D636" s="15">
        <v>1</v>
      </c>
      <c r="E636" s="15"/>
      <c r="F636" s="15">
        <f>D636*E636</f>
        <v>0</v>
      </c>
      <c r="G636" s="15"/>
      <c r="H636" s="15">
        <f>D636*G636</f>
        <v>0</v>
      </c>
      <c r="I636" s="15">
        <f t="shared" ref="I636:J638" si="125">E636+G636</f>
        <v>0</v>
      </c>
      <c r="J636" s="15">
        <f t="shared" si="125"/>
        <v>0</v>
      </c>
      <c r="K636" s="15"/>
      <c r="L636" s="15">
        <f>D636*K636</f>
        <v>0</v>
      </c>
      <c r="M636" s="3"/>
      <c r="N636" s="3"/>
    </row>
    <row r="637" spans="1:14" x14ac:dyDescent="0.25">
      <c r="A637" s="6" t="s">
        <v>15</v>
      </c>
      <c r="B637" s="27" t="s">
        <v>463</v>
      </c>
      <c r="C637" s="6" t="s">
        <v>142</v>
      </c>
      <c r="D637" s="15">
        <v>100</v>
      </c>
      <c r="E637" s="15"/>
      <c r="F637" s="15">
        <f>D637*E637</f>
        <v>0</v>
      </c>
      <c r="G637" s="15"/>
      <c r="H637" s="15">
        <f>D637*G637</f>
        <v>0</v>
      </c>
      <c r="I637" s="15">
        <f t="shared" si="125"/>
        <v>0</v>
      </c>
      <c r="J637" s="15">
        <f t="shared" si="125"/>
        <v>0</v>
      </c>
      <c r="K637" s="15"/>
      <c r="L637" s="15">
        <f>D637*K637</f>
        <v>0</v>
      </c>
      <c r="M637" s="3"/>
      <c r="N637" s="3"/>
    </row>
    <row r="638" spans="1:14" x14ac:dyDescent="0.25">
      <c r="A638" s="6" t="s">
        <v>15</v>
      </c>
      <c r="B638" s="27" t="s">
        <v>464</v>
      </c>
      <c r="C638" s="6" t="s">
        <v>64</v>
      </c>
      <c r="D638" s="15">
        <v>1</v>
      </c>
      <c r="E638" s="15"/>
      <c r="F638" s="15">
        <f>D638*E638</f>
        <v>0</v>
      </c>
      <c r="G638" s="15"/>
      <c r="H638" s="15">
        <f>D638*G638</f>
        <v>0</v>
      </c>
      <c r="I638" s="15">
        <f t="shared" si="125"/>
        <v>0</v>
      </c>
      <c r="J638" s="15">
        <f t="shared" si="125"/>
        <v>0</v>
      </c>
      <c r="K638" s="15"/>
      <c r="L638" s="15">
        <f>D638*K638</f>
        <v>0</v>
      </c>
      <c r="M638" s="3"/>
      <c r="N638" s="3"/>
    </row>
    <row r="639" spans="1:14" x14ac:dyDescent="0.25">
      <c r="A639" s="13" t="s">
        <v>15</v>
      </c>
      <c r="B639" s="26" t="s">
        <v>465</v>
      </c>
      <c r="C639" s="13" t="s">
        <v>15</v>
      </c>
      <c r="D639" s="14"/>
      <c r="E639" s="14"/>
      <c r="F639" s="14"/>
      <c r="G639" s="14"/>
      <c r="H639" s="14"/>
      <c r="I639" s="14"/>
      <c r="J639" s="14"/>
      <c r="K639" s="14"/>
      <c r="L639" s="14"/>
      <c r="M639" s="3"/>
      <c r="N639" s="3"/>
    </row>
    <row r="640" spans="1:14" ht="36.75" x14ac:dyDescent="0.25">
      <c r="A640" s="6" t="s">
        <v>470</v>
      </c>
      <c r="B640" s="27" t="s">
        <v>467</v>
      </c>
      <c r="C640" s="6" t="s">
        <v>462</v>
      </c>
      <c r="D640" s="15">
        <v>1</v>
      </c>
      <c r="E640" s="15"/>
      <c r="F640" s="15">
        <f>D640*E640</f>
        <v>0</v>
      </c>
      <c r="G640" s="15"/>
      <c r="H640" s="15">
        <f>D640*G640</f>
        <v>0</v>
      </c>
      <c r="I640" s="15">
        <f>E640+G640</f>
        <v>0</v>
      </c>
      <c r="J640" s="15">
        <f>F640+H640</f>
        <v>0</v>
      </c>
      <c r="K640" s="15"/>
      <c r="L640" s="15">
        <f>D640*K640</f>
        <v>0</v>
      </c>
      <c r="M640" s="3"/>
      <c r="N640" s="3"/>
    </row>
    <row r="641" spans="1:14" x14ac:dyDescent="0.25">
      <c r="A641" s="6" t="s">
        <v>15</v>
      </c>
      <c r="B641" s="27" t="s">
        <v>464</v>
      </c>
      <c r="C641" s="6" t="s">
        <v>64</v>
      </c>
      <c r="D641" s="15">
        <v>1</v>
      </c>
      <c r="E641" s="15"/>
      <c r="F641" s="15">
        <f>D641*E641</f>
        <v>0</v>
      </c>
      <c r="G641" s="15"/>
      <c r="H641" s="15">
        <f>D641*G641</f>
        <v>0</v>
      </c>
      <c r="I641" s="15">
        <f>E641+G641</f>
        <v>0</v>
      </c>
      <c r="J641" s="15">
        <f>F641+H641</f>
        <v>0</v>
      </c>
      <c r="K641" s="15"/>
      <c r="L641" s="15">
        <f>D641*K641</f>
        <v>0</v>
      </c>
      <c r="M641" s="3"/>
      <c r="N641" s="3"/>
    </row>
    <row r="642" spans="1:14" x14ac:dyDescent="0.25">
      <c r="A642" s="13" t="s">
        <v>15</v>
      </c>
      <c r="B642" s="26" t="s">
        <v>400</v>
      </c>
      <c r="C642" s="13" t="s">
        <v>15</v>
      </c>
      <c r="D642" s="14"/>
      <c r="E642" s="14"/>
      <c r="F642" s="14"/>
      <c r="G642" s="14"/>
      <c r="H642" s="14"/>
      <c r="I642" s="14"/>
      <c r="J642" s="14"/>
      <c r="K642" s="14"/>
      <c r="L642" s="14"/>
      <c r="M642" s="3"/>
      <c r="N642" s="3"/>
    </row>
    <row r="643" spans="1:14" ht="26.25" x14ac:dyDescent="0.25">
      <c r="A643" s="13" t="s">
        <v>15</v>
      </c>
      <c r="B643" s="26" t="s">
        <v>459</v>
      </c>
      <c r="C643" s="13" t="s">
        <v>15</v>
      </c>
      <c r="D643" s="14"/>
      <c r="E643" s="14"/>
      <c r="F643" s="14"/>
      <c r="G643" s="14"/>
      <c r="H643" s="14"/>
      <c r="I643" s="14"/>
      <c r="J643" s="14"/>
      <c r="K643" s="14"/>
      <c r="L643" s="14"/>
      <c r="M643" s="3"/>
      <c r="N643" s="3"/>
    </row>
    <row r="644" spans="1:14" ht="24.75" x14ac:dyDescent="0.25">
      <c r="A644" s="6" t="s">
        <v>471</v>
      </c>
      <c r="B644" s="27" t="s">
        <v>461</v>
      </c>
      <c r="C644" s="6" t="s">
        <v>462</v>
      </c>
      <c r="D644" s="15">
        <v>1</v>
      </c>
      <c r="E644" s="15"/>
      <c r="F644" s="15">
        <f>D644*E644</f>
        <v>0</v>
      </c>
      <c r="G644" s="15"/>
      <c r="H644" s="15">
        <f>D644*G644</f>
        <v>0</v>
      </c>
      <c r="I644" s="15">
        <f t="shared" ref="I644:J646" si="126">E644+G644</f>
        <v>0</v>
      </c>
      <c r="J644" s="15">
        <f t="shared" si="126"/>
        <v>0</v>
      </c>
      <c r="K644" s="15"/>
      <c r="L644" s="15">
        <f>D644*K644</f>
        <v>0</v>
      </c>
      <c r="M644" s="3"/>
      <c r="N644" s="3"/>
    </row>
    <row r="645" spans="1:14" x14ac:dyDescent="0.25">
      <c r="A645" s="6" t="s">
        <v>15</v>
      </c>
      <c r="B645" s="27" t="s">
        <v>463</v>
      </c>
      <c r="C645" s="6" t="s">
        <v>142</v>
      </c>
      <c r="D645" s="15">
        <v>100</v>
      </c>
      <c r="E645" s="15"/>
      <c r="F645" s="15">
        <f>D645*E645</f>
        <v>0</v>
      </c>
      <c r="G645" s="15"/>
      <c r="H645" s="15">
        <f>D645*G645</f>
        <v>0</v>
      </c>
      <c r="I645" s="15">
        <f t="shared" si="126"/>
        <v>0</v>
      </c>
      <c r="J645" s="15">
        <f t="shared" si="126"/>
        <v>0</v>
      </c>
      <c r="K645" s="15"/>
      <c r="L645" s="15">
        <f>D645*K645</f>
        <v>0</v>
      </c>
      <c r="M645" s="3"/>
      <c r="N645" s="3"/>
    </row>
    <row r="646" spans="1:14" x14ac:dyDescent="0.25">
      <c r="A646" s="6" t="s">
        <v>15</v>
      </c>
      <c r="B646" s="27" t="s">
        <v>464</v>
      </c>
      <c r="C646" s="6" t="s">
        <v>64</v>
      </c>
      <c r="D646" s="15">
        <v>1</v>
      </c>
      <c r="E646" s="15"/>
      <c r="F646" s="15">
        <f>D646*E646</f>
        <v>0</v>
      </c>
      <c r="G646" s="15"/>
      <c r="H646" s="15">
        <f>D646*G646</f>
        <v>0</v>
      </c>
      <c r="I646" s="15">
        <f t="shared" si="126"/>
        <v>0</v>
      </c>
      <c r="J646" s="15">
        <f t="shared" si="126"/>
        <v>0</v>
      </c>
      <c r="K646" s="15"/>
      <c r="L646" s="15">
        <f>D646*K646</f>
        <v>0</v>
      </c>
      <c r="M646" s="3"/>
      <c r="N646" s="3"/>
    </row>
    <row r="647" spans="1:14" x14ac:dyDescent="0.25">
      <c r="A647" s="13" t="s">
        <v>15</v>
      </c>
      <c r="B647" s="26" t="s">
        <v>465</v>
      </c>
      <c r="C647" s="13" t="s">
        <v>15</v>
      </c>
      <c r="D647" s="14"/>
      <c r="E647" s="14"/>
      <c r="F647" s="14"/>
      <c r="G647" s="14"/>
      <c r="H647" s="14"/>
      <c r="I647" s="14"/>
      <c r="J647" s="14"/>
      <c r="K647" s="14"/>
      <c r="L647" s="14"/>
      <c r="M647" s="3"/>
      <c r="N647" s="3"/>
    </row>
    <row r="648" spans="1:14" ht="36.75" x14ac:dyDescent="0.25">
      <c r="A648" s="6" t="s">
        <v>472</v>
      </c>
      <c r="B648" s="27" t="s">
        <v>467</v>
      </c>
      <c r="C648" s="6" t="s">
        <v>462</v>
      </c>
      <c r="D648" s="15">
        <v>1</v>
      </c>
      <c r="E648" s="15"/>
      <c r="F648" s="15">
        <f>D648*E648</f>
        <v>0</v>
      </c>
      <c r="G648" s="15"/>
      <c r="H648" s="15">
        <f>D648*G648</f>
        <v>0</v>
      </c>
      <c r="I648" s="15">
        <f>E648+G648</f>
        <v>0</v>
      </c>
      <c r="J648" s="15">
        <f>F648+H648</f>
        <v>0</v>
      </c>
      <c r="K648" s="15"/>
      <c r="L648" s="15">
        <f>D648*K648</f>
        <v>0</v>
      </c>
      <c r="M648" s="3"/>
      <c r="N648" s="3"/>
    </row>
    <row r="649" spans="1:14" x14ac:dyDescent="0.25">
      <c r="A649" s="6" t="s">
        <v>15</v>
      </c>
      <c r="B649" s="27" t="s">
        <v>464</v>
      </c>
      <c r="C649" s="6" t="s">
        <v>64</v>
      </c>
      <c r="D649" s="15">
        <v>1</v>
      </c>
      <c r="E649" s="15"/>
      <c r="F649" s="15">
        <f>D649*E649</f>
        <v>0</v>
      </c>
      <c r="G649" s="15"/>
      <c r="H649" s="15">
        <f>D649*G649</f>
        <v>0</v>
      </c>
      <c r="I649" s="15">
        <f>E649+G649</f>
        <v>0</v>
      </c>
      <c r="J649" s="15">
        <f>F649+H649</f>
        <v>0</v>
      </c>
      <c r="K649" s="15"/>
      <c r="L649" s="15">
        <f>D649*K649</f>
        <v>0</v>
      </c>
      <c r="M649" s="3"/>
      <c r="N649" s="3"/>
    </row>
    <row r="650" spans="1:14" x14ac:dyDescent="0.25">
      <c r="A650" s="13" t="s">
        <v>15</v>
      </c>
      <c r="B650" s="26" t="s">
        <v>473</v>
      </c>
      <c r="C650" s="13" t="s">
        <v>15</v>
      </c>
      <c r="D650" s="14"/>
      <c r="E650" s="14"/>
      <c r="F650" s="14"/>
      <c r="G650" s="14"/>
      <c r="H650" s="14"/>
      <c r="I650" s="14"/>
      <c r="J650" s="14"/>
      <c r="K650" s="14"/>
      <c r="L650" s="14"/>
      <c r="M650" s="3"/>
      <c r="N650" s="3"/>
    </row>
    <row r="651" spans="1:14" ht="26.25" x14ac:dyDescent="0.25">
      <c r="A651" s="13" t="s">
        <v>15</v>
      </c>
      <c r="B651" s="26" t="s">
        <v>459</v>
      </c>
      <c r="C651" s="13" t="s">
        <v>15</v>
      </c>
      <c r="D651" s="14"/>
      <c r="E651" s="14"/>
      <c r="F651" s="14"/>
      <c r="G651" s="14"/>
      <c r="H651" s="14"/>
      <c r="I651" s="14"/>
      <c r="J651" s="14"/>
      <c r="K651" s="14"/>
      <c r="L651" s="14"/>
      <c r="M651" s="3"/>
      <c r="N651" s="3"/>
    </row>
    <row r="652" spans="1:14" ht="24.75" x14ac:dyDescent="0.25">
      <c r="A652" s="6" t="s">
        <v>474</v>
      </c>
      <c r="B652" s="27" t="s">
        <v>469</v>
      </c>
      <c r="C652" s="6" t="s">
        <v>462</v>
      </c>
      <c r="D652" s="15">
        <v>1</v>
      </c>
      <c r="E652" s="15"/>
      <c r="F652" s="15">
        <f>D652*E652</f>
        <v>0</v>
      </c>
      <c r="G652" s="15"/>
      <c r="H652" s="15">
        <f>D652*G652</f>
        <v>0</v>
      </c>
      <c r="I652" s="15">
        <f t="shared" ref="I652:J654" si="127">E652+G652</f>
        <v>0</v>
      </c>
      <c r="J652" s="15">
        <f t="shared" si="127"/>
        <v>0</v>
      </c>
      <c r="K652" s="15"/>
      <c r="L652" s="15">
        <f>D652*K652</f>
        <v>0</v>
      </c>
      <c r="M652" s="3"/>
      <c r="N652" s="3"/>
    </row>
    <row r="653" spans="1:14" x14ac:dyDescent="0.25">
      <c r="A653" s="6" t="s">
        <v>15</v>
      </c>
      <c r="B653" s="27" t="s">
        <v>463</v>
      </c>
      <c r="C653" s="6" t="s">
        <v>142</v>
      </c>
      <c r="D653" s="15">
        <v>100</v>
      </c>
      <c r="E653" s="15"/>
      <c r="F653" s="15">
        <f>D653*E653</f>
        <v>0</v>
      </c>
      <c r="G653" s="15"/>
      <c r="H653" s="15">
        <f>D653*G653</f>
        <v>0</v>
      </c>
      <c r="I653" s="15">
        <f t="shared" si="127"/>
        <v>0</v>
      </c>
      <c r="J653" s="15">
        <f t="shared" si="127"/>
        <v>0</v>
      </c>
      <c r="K653" s="15"/>
      <c r="L653" s="15">
        <f>D653*K653</f>
        <v>0</v>
      </c>
      <c r="M653" s="3"/>
      <c r="N653" s="3"/>
    </row>
    <row r="654" spans="1:14" x14ac:dyDescent="0.25">
      <c r="A654" s="6" t="s">
        <v>15</v>
      </c>
      <c r="B654" s="27" t="s">
        <v>464</v>
      </c>
      <c r="C654" s="6" t="s">
        <v>64</v>
      </c>
      <c r="D654" s="15">
        <v>1</v>
      </c>
      <c r="E654" s="15"/>
      <c r="F654" s="15">
        <f>D654*E654</f>
        <v>0</v>
      </c>
      <c r="G654" s="15"/>
      <c r="H654" s="15">
        <f>D654*G654</f>
        <v>0</v>
      </c>
      <c r="I654" s="15">
        <f t="shared" si="127"/>
        <v>0</v>
      </c>
      <c r="J654" s="15">
        <f t="shared" si="127"/>
        <v>0</v>
      </c>
      <c r="K654" s="15"/>
      <c r="L654" s="15">
        <f>D654*K654</f>
        <v>0</v>
      </c>
      <c r="M654" s="3"/>
      <c r="N654" s="3"/>
    </row>
    <row r="655" spans="1:14" x14ac:dyDescent="0.25">
      <c r="A655" s="13" t="s">
        <v>15</v>
      </c>
      <c r="B655" s="26" t="s">
        <v>465</v>
      </c>
      <c r="C655" s="13" t="s">
        <v>15</v>
      </c>
      <c r="D655" s="14"/>
      <c r="E655" s="14"/>
      <c r="F655" s="14"/>
      <c r="G655" s="14"/>
      <c r="H655" s="14"/>
      <c r="I655" s="14"/>
      <c r="J655" s="14"/>
      <c r="K655" s="14"/>
      <c r="L655" s="14"/>
      <c r="M655" s="3"/>
      <c r="N655" s="3"/>
    </row>
    <row r="656" spans="1:14" ht="36.75" x14ac:dyDescent="0.25">
      <c r="A656" s="6" t="s">
        <v>475</v>
      </c>
      <c r="B656" s="27" t="s">
        <v>467</v>
      </c>
      <c r="C656" s="6" t="s">
        <v>462</v>
      </c>
      <c r="D656" s="15">
        <v>1</v>
      </c>
      <c r="E656" s="15"/>
      <c r="F656" s="15">
        <f>D656*E656</f>
        <v>0</v>
      </c>
      <c r="G656" s="15"/>
      <c r="H656" s="15">
        <f>D656*G656</f>
        <v>0</v>
      </c>
      <c r="I656" s="15">
        <f>E656+G656</f>
        <v>0</v>
      </c>
      <c r="J656" s="15">
        <f>F656+H656</f>
        <v>0</v>
      </c>
      <c r="K656" s="15"/>
      <c r="L656" s="15">
        <f>D656*K656</f>
        <v>0</v>
      </c>
      <c r="M656" s="3"/>
      <c r="N656" s="3"/>
    </row>
    <row r="657" spans="1:14" x14ac:dyDescent="0.25">
      <c r="A657" s="6" t="s">
        <v>15</v>
      </c>
      <c r="B657" s="27" t="s">
        <v>464</v>
      </c>
      <c r="C657" s="6" t="s">
        <v>64</v>
      </c>
      <c r="D657" s="15">
        <v>1</v>
      </c>
      <c r="E657" s="15"/>
      <c r="F657" s="15">
        <f>D657*E657</f>
        <v>0</v>
      </c>
      <c r="G657" s="15"/>
      <c r="H657" s="15">
        <f>D657*G657</f>
        <v>0</v>
      </c>
      <c r="I657" s="15">
        <f>E657+G657</f>
        <v>0</v>
      </c>
      <c r="J657" s="15">
        <f>F657+H657</f>
        <v>0</v>
      </c>
      <c r="K657" s="15"/>
      <c r="L657" s="15">
        <f>D657*K657</f>
        <v>0</v>
      </c>
      <c r="M657" s="3"/>
      <c r="N657" s="3"/>
    </row>
    <row r="658" spans="1:14" ht="64.5" x14ac:dyDescent="0.25">
      <c r="A658" s="13" t="s">
        <v>15</v>
      </c>
      <c r="B658" s="26" t="s">
        <v>476</v>
      </c>
      <c r="C658" s="13" t="s">
        <v>15</v>
      </c>
      <c r="D658" s="14"/>
      <c r="E658" s="14"/>
      <c r="F658" s="14"/>
      <c r="G658" s="14"/>
      <c r="H658" s="14"/>
      <c r="I658" s="14"/>
      <c r="J658" s="14"/>
      <c r="K658" s="14"/>
      <c r="L658" s="14"/>
      <c r="M658" s="3"/>
      <c r="N658" s="3"/>
    </row>
    <row r="659" spans="1:14" x14ac:dyDescent="0.25">
      <c r="A659" s="6" t="s">
        <v>477</v>
      </c>
      <c r="B659" s="27" t="s">
        <v>478</v>
      </c>
      <c r="C659" s="6" t="s">
        <v>64</v>
      </c>
      <c r="D659" s="15">
        <v>20</v>
      </c>
      <c r="E659" s="15"/>
      <c r="F659" s="15">
        <f>D659*E659</f>
        <v>0</v>
      </c>
      <c r="G659" s="15"/>
      <c r="H659" s="15">
        <f>D659*G659</f>
        <v>0</v>
      </c>
      <c r="I659" s="15">
        <f>E659+G659</f>
        <v>0</v>
      </c>
      <c r="J659" s="15">
        <f>F659+H659</f>
        <v>0</v>
      </c>
      <c r="K659" s="15"/>
      <c r="L659" s="15">
        <f>D659*K659</f>
        <v>0</v>
      </c>
      <c r="M659" s="3"/>
      <c r="N659" s="3"/>
    </row>
    <row r="660" spans="1:14" ht="26.25" x14ac:dyDescent="0.25">
      <c r="A660" s="13" t="s">
        <v>15</v>
      </c>
      <c r="B660" s="26" t="s">
        <v>128</v>
      </c>
      <c r="C660" s="13" t="s">
        <v>15</v>
      </c>
      <c r="D660" s="14"/>
      <c r="E660" s="14"/>
      <c r="F660" s="14"/>
      <c r="G660" s="14"/>
      <c r="H660" s="14"/>
      <c r="I660" s="14"/>
      <c r="J660" s="14"/>
      <c r="K660" s="14"/>
      <c r="L660" s="14"/>
      <c r="M660" s="3"/>
      <c r="N660" s="3"/>
    </row>
    <row r="661" spans="1:14" x14ac:dyDescent="0.25">
      <c r="A661" s="6" t="s">
        <v>15</v>
      </c>
      <c r="B661" s="27" t="s">
        <v>479</v>
      </c>
      <c r="C661" s="6" t="s">
        <v>76</v>
      </c>
      <c r="D661" s="15">
        <v>120</v>
      </c>
      <c r="E661" s="15"/>
      <c r="F661" s="15">
        <f>D661*E661</f>
        <v>0</v>
      </c>
      <c r="G661" s="15"/>
      <c r="H661" s="15">
        <f>D661*G661</f>
        <v>0</v>
      </c>
      <c r="I661" s="15">
        <f>E661+G661</f>
        <v>0</v>
      </c>
      <c r="J661" s="15">
        <f>F661+H661</f>
        <v>0</v>
      </c>
      <c r="K661" s="15"/>
      <c r="L661" s="15">
        <f>D661*K661</f>
        <v>0</v>
      </c>
      <c r="M661" s="3"/>
      <c r="N661" s="3"/>
    </row>
    <row r="662" spans="1:14" ht="39" x14ac:dyDescent="0.25">
      <c r="A662" s="13" t="s">
        <v>15</v>
      </c>
      <c r="B662" s="26" t="s">
        <v>143</v>
      </c>
      <c r="C662" s="13" t="s">
        <v>15</v>
      </c>
      <c r="D662" s="14"/>
      <c r="E662" s="14"/>
      <c r="F662" s="14"/>
      <c r="G662" s="14"/>
      <c r="H662" s="14"/>
      <c r="I662" s="14"/>
      <c r="J662" s="14"/>
      <c r="K662" s="14"/>
      <c r="L662" s="14"/>
      <c r="M662" s="3"/>
      <c r="N662" s="3"/>
    </row>
    <row r="663" spans="1:14" x14ac:dyDescent="0.25">
      <c r="A663" s="6" t="s">
        <v>15</v>
      </c>
      <c r="B663" s="27" t="s">
        <v>144</v>
      </c>
      <c r="C663" s="6" t="s">
        <v>142</v>
      </c>
      <c r="D663" s="15">
        <v>200</v>
      </c>
      <c r="E663" s="15"/>
      <c r="F663" s="15">
        <f>D663*E663</f>
        <v>0</v>
      </c>
      <c r="G663" s="15"/>
      <c r="H663" s="15">
        <f>D663*G663</f>
        <v>0</v>
      </c>
      <c r="I663" s="15">
        <f>E663+G663</f>
        <v>0</v>
      </c>
      <c r="J663" s="15">
        <f>F663+H663</f>
        <v>0</v>
      </c>
      <c r="K663" s="15"/>
      <c r="L663" s="15">
        <f>D663*K663</f>
        <v>0</v>
      </c>
      <c r="M663" s="3"/>
      <c r="N663" s="3"/>
    </row>
    <row r="664" spans="1:14" x14ac:dyDescent="0.25">
      <c r="A664" s="13" t="s">
        <v>15</v>
      </c>
      <c r="B664" s="26" t="s">
        <v>407</v>
      </c>
      <c r="C664" s="13" t="s">
        <v>15</v>
      </c>
      <c r="D664" s="14"/>
      <c r="E664" s="14"/>
      <c r="F664" s="14"/>
      <c r="G664" s="14"/>
      <c r="H664" s="14"/>
      <c r="I664" s="14"/>
      <c r="J664" s="14"/>
      <c r="K664" s="14"/>
      <c r="L664" s="14"/>
      <c r="M664" s="3"/>
      <c r="N664" s="3"/>
    </row>
    <row r="665" spans="1:14" x14ac:dyDescent="0.25">
      <c r="A665" s="6" t="s">
        <v>15</v>
      </c>
      <c r="B665" s="27" t="s">
        <v>408</v>
      </c>
      <c r="C665" s="6" t="s">
        <v>142</v>
      </c>
      <c r="D665" s="15">
        <v>180</v>
      </c>
      <c r="E665" s="15"/>
      <c r="F665" s="15">
        <f>D665*E665</f>
        <v>0</v>
      </c>
      <c r="G665" s="15"/>
      <c r="H665" s="15">
        <f>D665*G665</f>
        <v>0</v>
      </c>
      <c r="I665" s="15">
        <f>E665+G665</f>
        <v>0</v>
      </c>
      <c r="J665" s="15">
        <f>F665+H665</f>
        <v>0</v>
      </c>
      <c r="K665" s="15"/>
      <c r="L665" s="15">
        <f>D665*K665</f>
        <v>0</v>
      </c>
      <c r="M665" s="3"/>
      <c r="N665" s="3"/>
    </row>
    <row r="666" spans="1:14" x14ac:dyDescent="0.25">
      <c r="A666" s="11" t="s">
        <v>15</v>
      </c>
      <c r="B666" s="25" t="s">
        <v>480</v>
      </c>
      <c r="C666" s="11" t="s">
        <v>15</v>
      </c>
      <c r="D666" s="12"/>
      <c r="E666" s="12"/>
      <c r="F666" s="12">
        <f>SUM(F626:F665)</f>
        <v>0</v>
      </c>
      <c r="G666" s="12"/>
      <c r="H666" s="12">
        <f>SUM(H626:H665)</f>
        <v>0</v>
      </c>
      <c r="I666" s="12"/>
      <c r="J666" s="12">
        <f>SUM(J626:J665)</f>
        <v>0</v>
      </c>
      <c r="K666" s="12"/>
      <c r="L666" s="12">
        <f>SUM(L626:L665)</f>
        <v>0</v>
      </c>
      <c r="M666" s="3"/>
      <c r="N666" s="3"/>
    </row>
    <row r="667" spans="1:14" x14ac:dyDescent="0.25">
      <c r="A667" s="6" t="s">
        <v>15</v>
      </c>
      <c r="B667" s="27" t="s">
        <v>15</v>
      </c>
      <c r="C667" s="6" t="s">
        <v>15</v>
      </c>
      <c r="D667" s="15"/>
      <c r="E667" s="15"/>
      <c r="F667" s="15"/>
      <c r="G667" s="15"/>
      <c r="H667" s="15"/>
      <c r="I667" s="15">
        <f>E667+G667</f>
        <v>0</v>
      </c>
      <c r="J667" s="15">
        <f>F667+H667</f>
        <v>0</v>
      </c>
      <c r="K667" s="15"/>
      <c r="L667" s="15"/>
      <c r="M667" s="3"/>
      <c r="N667" s="3"/>
    </row>
    <row r="668" spans="1:14" x14ac:dyDescent="0.25">
      <c r="A668" s="11" t="s">
        <v>15</v>
      </c>
      <c r="B668" s="25" t="s">
        <v>481</v>
      </c>
      <c r="C668" s="11" t="s">
        <v>15</v>
      </c>
      <c r="D668" s="12"/>
      <c r="E668" s="12"/>
      <c r="F668" s="12"/>
      <c r="G668" s="12"/>
      <c r="H668" s="12"/>
      <c r="I668" s="12"/>
      <c r="J668" s="12"/>
      <c r="K668" s="12"/>
      <c r="L668" s="12"/>
      <c r="M668" s="3"/>
      <c r="N668" s="3"/>
    </row>
    <row r="669" spans="1:14" ht="26.25" x14ac:dyDescent="0.25">
      <c r="A669" s="13" t="s">
        <v>15</v>
      </c>
      <c r="B669" s="26" t="s">
        <v>482</v>
      </c>
      <c r="C669" s="13" t="s">
        <v>15</v>
      </c>
      <c r="D669" s="14"/>
      <c r="E669" s="14"/>
      <c r="F669" s="14"/>
      <c r="G669" s="14"/>
      <c r="H669" s="14"/>
      <c r="I669" s="14"/>
      <c r="J669" s="14"/>
      <c r="K669" s="14"/>
      <c r="L669" s="14"/>
      <c r="M669" s="3"/>
      <c r="N669" s="3"/>
    </row>
    <row r="670" spans="1:14" x14ac:dyDescent="0.25">
      <c r="A670" s="6" t="s">
        <v>15</v>
      </c>
      <c r="B670" s="27" t="s">
        <v>483</v>
      </c>
      <c r="C670" s="6" t="s">
        <v>484</v>
      </c>
      <c r="D670" s="15">
        <v>150</v>
      </c>
      <c r="E670" s="15"/>
      <c r="F670" s="15">
        <f>D670*E670</f>
        <v>0</v>
      </c>
      <c r="G670" s="15"/>
      <c r="H670" s="15">
        <f>D670*G670</f>
        <v>0</v>
      </c>
      <c r="I670" s="15">
        <f t="shared" ref="I670:J672" si="128">E670+G670</f>
        <v>0</v>
      </c>
      <c r="J670" s="15">
        <f t="shared" si="128"/>
        <v>0</v>
      </c>
      <c r="K670" s="15"/>
      <c r="L670" s="15">
        <f>D670*K670</f>
        <v>0</v>
      </c>
      <c r="M670" s="3"/>
      <c r="N670" s="3"/>
    </row>
    <row r="671" spans="1:14" x14ac:dyDescent="0.25">
      <c r="A671" s="6" t="s">
        <v>15</v>
      </c>
      <c r="B671" s="27" t="s">
        <v>485</v>
      </c>
      <c r="C671" s="6" t="s">
        <v>484</v>
      </c>
      <c r="D671" s="15">
        <v>300</v>
      </c>
      <c r="E671" s="15"/>
      <c r="F671" s="15">
        <f>D671*E671</f>
        <v>0</v>
      </c>
      <c r="G671" s="15"/>
      <c r="H671" s="15">
        <f>D671*G671</f>
        <v>0</v>
      </c>
      <c r="I671" s="15">
        <f t="shared" si="128"/>
        <v>0</v>
      </c>
      <c r="J671" s="15">
        <f t="shared" si="128"/>
        <v>0</v>
      </c>
      <c r="K671" s="15"/>
      <c r="L671" s="15">
        <f>D671*K671</f>
        <v>0</v>
      </c>
      <c r="M671" s="3"/>
      <c r="N671" s="3"/>
    </row>
    <row r="672" spans="1:14" x14ac:dyDescent="0.25">
      <c r="A672" s="6" t="s">
        <v>15</v>
      </c>
      <c r="B672" s="27" t="s">
        <v>486</v>
      </c>
      <c r="C672" s="6" t="s">
        <v>484</v>
      </c>
      <c r="D672" s="15">
        <v>350</v>
      </c>
      <c r="E672" s="15"/>
      <c r="F672" s="15">
        <f>D672*E672</f>
        <v>0</v>
      </c>
      <c r="G672" s="15"/>
      <c r="H672" s="15">
        <f>D672*G672</f>
        <v>0</v>
      </c>
      <c r="I672" s="15">
        <f t="shared" si="128"/>
        <v>0</v>
      </c>
      <c r="J672" s="15">
        <f t="shared" si="128"/>
        <v>0</v>
      </c>
      <c r="K672" s="15"/>
      <c r="L672" s="15">
        <f>D672*K672</f>
        <v>0</v>
      </c>
      <c r="M672" s="3"/>
      <c r="N672" s="3"/>
    </row>
    <row r="673" spans="1:14" ht="51.75" x14ac:dyDescent="0.25">
      <c r="A673" s="13" t="s">
        <v>15</v>
      </c>
      <c r="B673" s="26" t="s">
        <v>487</v>
      </c>
      <c r="C673" s="13" t="s">
        <v>15</v>
      </c>
      <c r="D673" s="14"/>
      <c r="E673" s="14"/>
      <c r="F673" s="14"/>
      <c r="G673" s="14"/>
      <c r="H673" s="14"/>
      <c r="I673" s="14"/>
      <c r="J673" s="14"/>
      <c r="K673" s="14"/>
      <c r="L673" s="14"/>
      <c r="M673" s="3"/>
      <c r="N673" s="3"/>
    </row>
    <row r="674" spans="1:14" x14ac:dyDescent="0.25">
      <c r="A674" s="6" t="s">
        <v>15</v>
      </c>
      <c r="B674" s="27" t="s">
        <v>488</v>
      </c>
      <c r="C674" s="6" t="s">
        <v>484</v>
      </c>
      <c r="D674" s="15">
        <v>150</v>
      </c>
      <c r="E674" s="15"/>
      <c r="F674" s="15">
        <f>D674*E674</f>
        <v>0</v>
      </c>
      <c r="G674" s="15"/>
      <c r="H674" s="15">
        <f>D674*G674</f>
        <v>0</v>
      </c>
      <c r="I674" s="15">
        <f>E674+G674</f>
        <v>0</v>
      </c>
      <c r="J674" s="15">
        <f>F674+H674</f>
        <v>0</v>
      </c>
      <c r="K674" s="15"/>
      <c r="L674" s="15">
        <f>D674*K674</f>
        <v>0</v>
      </c>
      <c r="M674" s="3"/>
      <c r="N674" s="3"/>
    </row>
    <row r="675" spans="1:14" x14ac:dyDescent="0.25">
      <c r="A675" s="11" t="s">
        <v>15</v>
      </c>
      <c r="B675" s="25" t="s">
        <v>489</v>
      </c>
      <c r="C675" s="11" t="s">
        <v>15</v>
      </c>
      <c r="D675" s="12"/>
      <c r="E675" s="12"/>
      <c r="F675" s="12">
        <f>SUM(F669:F674)</f>
        <v>0</v>
      </c>
      <c r="G675" s="12"/>
      <c r="H675" s="12">
        <f>SUM(H669:H674)</f>
        <v>0</v>
      </c>
      <c r="I675" s="12"/>
      <c r="J675" s="12">
        <f>SUM(J669:J674)</f>
        <v>0</v>
      </c>
      <c r="K675" s="12"/>
      <c r="L675" s="12">
        <f>SUM(L669:L674)</f>
        <v>0</v>
      </c>
      <c r="M675" s="3"/>
      <c r="N675" s="3"/>
    </row>
    <row r="676" spans="1:14" x14ac:dyDescent="0.25">
      <c r="A676" s="6" t="s">
        <v>15</v>
      </c>
      <c r="B676" s="27" t="s">
        <v>15</v>
      </c>
      <c r="C676" s="6" t="s">
        <v>15</v>
      </c>
      <c r="D676" s="15"/>
      <c r="E676" s="15"/>
      <c r="F676" s="15"/>
      <c r="G676" s="15"/>
      <c r="H676" s="15"/>
      <c r="I676" s="15">
        <f>E676+G676</f>
        <v>0</v>
      </c>
      <c r="J676" s="15">
        <f>F676+H676</f>
        <v>0</v>
      </c>
      <c r="K676" s="15"/>
      <c r="L676" s="15"/>
      <c r="M676" s="3"/>
      <c r="N676" s="3"/>
    </row>
    <row r="677" spans="1:14" x14ac:dyDescent="0.25">
      <c r="A677" s="11" t="s">
        <v>15</v>
      </c>
      <c r="B677" s="25" t="s">
        <v>490</v>
      </c>
      <c r="C677" s="11" t="s">
        <v>15</v>
      </c>
      <c r="D677" s="12"/>
      <c r="E677" s="12"/>
      <c r="F677" s="12"/>
      <c r="G677" s="12"/>
      <c r="H677" s="12"/>
      <c r="I677" s="12"/>
      <c r="J677" s="12"/>
      <c r="K677" s="12"/>
      <c r="L677" s="12"/>
      <c r="M677" s="3"/>
      <c r="N677" s="3"/>
    </row>
    <row r="678" spans="1:14" ht="26.25" x14ac:dyDescent="0.25">
      <c r="A678" s="13" t="s">
        <v>15</v>
      </c>
      <c r="B678" s="26" t="s">
        <v>491</v>
      </c>
      <c r="C678" s="13" t="s">
        <v>15</v>
      </c>
      <c r="D678" s="14"/>
      <c r="E678" s="14"/>
      <c r="F678" s="14"/>
      <c r="G678" s="14"/>
      <c r="H678" s="14"/>
      <c r="I678" s="14"/>
      <c r="J678" s="14"/>
      <c r="K678" s="14"/>
      <c r="L678" s="14"/>
      <c r="M678" s="3"/>
      <c r="N678" s="3"/>
    </row>
    <row r="679" spans="1:14" x14ac:dyDescent="0.25">
      <c r="A679" s="6" t="s">
        <v>15</v>
      </c>
      <c r="B679" s="27" t="s">
        <v>492</v>
      </c>
      <c r="C679" s="6" t="s">
        <v>484</v>
      </c>
      <c r="D679" s="15">
        <v>250</v>
      </c>
      <c r="E679" s="15"/>
      <c r="F679" s="15">
        <f>D679*E679</f>
        <v>0</v>
      </c>
      <c r="G679" s="15"/>
      <c r="H679" s="15">
        <f>D679*G679</f>
        <v>0</v>
      </c>
      <c r="I679" s="15">
        <f t="shared" ref="I679:J683" si="129">E679+G679</f>
        <v>0</v>
      </c>
      <c r="J679" s="15">
        <f t="shared" si="129"/>
        <v>0</v>
      </c>
      <c r="K679" s="15"/>
      <c r="L679" s="15">
        <f>D679*K679</f>
        <v>0</v>
      </c>
      <c r="M679" s="3"/>
      <c r="N679" s="3"/>
    </row>
    <row r="680" spans="1:14" x14ac:dyDescent="0.25">
      <c r="A680" s="6" t="s">
        <v>15</v>
      </c>
      <c r="B680" s="27" t="s">
        <v>493</v>
      </c>
      <c r="C680" s="6" t="s">
        <v>484</v>
      </c>
      <c r="D680" s="15">
        <v>45</v>
      </c>
      <c r="E680" s="15"/>
      <c r="F680" s="15">
        <f>D680*E680</f>
        <v>0</v>
      </c>
      <c r="G680" s="15"/>
      <c r="H680" s="15">
        <f>D680*G680</f>
        <v>0</v>
      </c>
      <c r="I680" s="15">
        <f t="shared" si="129"/>
        <v>0</v>
      </c>
      <c r="J680" s="15">
        <f t="shared" si="129"/>
        <v>0</v>
      </c>
      <c r="K680" s="15"/>
      <c r="L680" s="15">
        <f>D680*K680</f>
        <v>0</v>
      </c>
      <c r="M680" s="3"/>
      <c r="N680" s="3"/>
    </row>
    <row r="681" spans="1:14" x14ac:dyDescent="0.25">
      <c r="A681" s="6" t="s">
        <v>15</v>
      </c>
      <c r="B681" s="27" t="s">
        <v>494</v>
      </c>
      <c r="C681" s="6" t="s">
        <v>64</v>
      </c>
      <c r="D681" s="15">
        <v>80</v>
      </c>
      <c r="E681" s="15"/>
      <c r="F681" s="15">
        <f>D681*E681</f>
        <v>0</v>
      </c>
      <c r="G681" s="15"/>
      <c r="H681" s="15">
        <f>D681*G681</f>
        <v>0</v>
      </c>
      <c r="I681" s="15">
        <f t="shared" si="129"/>
        <v>0</v>
      </c>
      <c r="J681" s="15">
        <f t="shared" si="129"/>
        <v>0</v>
      </c>
      <c r="K681" s="15"/>
      <c r="L681" s="15">
        <f>D681*K681</f>
        <v>0</v>
      </c>
      <c r="M681" s="3"/>
      <c r="N681" s="3"/>
    </row>
    <row r="682" spans="1:14" x14ac:dyDescent="0.25">
      <c r="A682" s="6" t="s">
        <v>15</v>
      </c>
      <c r="B682" s="27" t="s">
        <v>495</v>
      </c>
      <c r="C682" s="6" t="s">
        <v>64</v>
      </c>
      <c r="D682" s="15">
        <v>50</v>
      </c>
      <c r="E682" s="15"/>
      <c r="F682" s="15">
        <f>D682*E682</f>
        <v>0</v>
      </c>
      <c r="G682" s="15"/>
      <c r="H682" s="15">
        <f>D682*G682</f>
        <v>0</v>
      </c>
      <c r="I682" s="15">
        <f t="shared" si="129"/>
        <v>0</v>
      </c>
      <c r="J682" s="15">
        <f t="shared" si="129"/>
        <v>0</v>
      </c>
      <c r="K682" s="15"/>
      <c r="L682" s="15">
        <f>D682*K682</f>
        <v>0</v>
      </c>
      <c r="M682" s="3"/>
      <c r="N682" s="3"/>
    </row>
    <row r="683" spans="1:14" x14ac:dyDescent="0.25">
      <c r="A683" s="6" t="s">
        <v>15</v>
      </c>
      <c r="B683" s="27" t="s">
        <v>496</v>
      </c>
      <c r="C683" s="6" t="s">
        <v>64</v>
      </c>
      <c r="D683" s="15">
        <v>20</v>
      </c>
      <c r="E683" s="15"/>
      <c r="F683" s="15">
        <f>D683*E683</f>
        <v>0</v>
      </c>
      <c r="G683" s="15"/>
      <c r="H683" s="15">
        <f>D683*G683</f>
        <v>0</v>
      </c>
      <c r="I683" s="15">
        <f t="shared" si="129"/>
        <v>0</v>
      </c>
      <c r="J683" s="15">
        <f t="shared" si="129"/>
        <v>0</v>
      </c>
      <c r="K683" s="15"/>
      <c r="L683" s="15">
        <f>D683*K683</f>
        <v>0</v>
      </c>
      <c r="M683" s="3"/>
      <c r="N683" s="3"/>
    </row>
    <row r="684" spans="1:14" x14ac:dyDescent="0.25">
      <c r="A684" s="11" t="s">
        <v>15</v>
      </c>
      <c r="B684" s="25" t="s">
        <v>497</v>
      </c>
      <c r="C684" s="11" t="s">
        <v>15</v>
      </c>
      <c r="D684" s="12"/>
      <c r="E684" s="12"/>
      <c r="F684" s="12">
        <f>SUM(F678:F683)</f>
        <v>0</v>
      </c>
      <c r="G684" s="12"/>
      <c r="H684" s="12">
        <f>SUM(H678:H683)</f>
        <v>0</v>
      </c>
      <c r="I684" s="12"/>
      <c r="J684" s="12">
        <f>SUM(J678:J683)</f>
        <v>0</v>
      </c>
      <c r="K684" s="12"/>
      <c r="L684" s="12">
        <f>SUM(L678:L683)</f>
        <v>0</v>
      </c>
      <c r="M684" s="3"/>
      <c r="N684" s="3"/>
    </row>
    <row r="685" spans="1:14" x14ac:dyDescent="0.25">
      <c r="A685" s="6" t="s">
        <v>15</v>
      </c>
      <c r="B685" s="27" t="s">
        <v>15</v>
      </c>
      <c r="C685" s="6" t="s">
        <v>15</v>
      </c>
      <c r="D685" s="15"/>
      <c r="E685" s="15"/>
      <c r="F685" s="15"/>
      <c r="G685" s="15"/>
      <c r="H685" s="15"/>
      <c r="I685" s="15">
        <f>E685+G685</f>
        <v>0</v>
      </c>
      <c r="J685" s="15">
        <f>F685+H685</f>
        <v>0</v>
      </c>
      <c r="K685" s="15"/>
      <c r="L685" s="15"/>
      <c r="M685" s="3"/>
      <c r="N685" s="3"/>
    </row>
    <row r="686" spans="1:14" x14ac:dyDescent="0.25">
      <c r="A686" s="11" t="s">
        <v>15</v>
      </c>
      <c r="B686" s="25" t="s">
        <v>498</v>
      </c>
      <c r="C686" s="11" t="s">
        <v>15</v>
      </c>
      <c r="D686" s="12"/>
      <c r="E686" s="12"/>
      <c r="F686" s="12"/>
      <c r="G686" s="12"/>
      <c r="H686" s="12"/>
      <c r="I686" s="12"/>
      <c r="J686" s="12"/>
      <c r="K686" s="12"/>
      <c r="L686" s="12"/>
      <c r="M686" s="3"/>
      <c r="N686" s="3"/>
    </row>
    <row r="687" spans="1:14" ht="39" x14ac:dyDescent="0.25">
      <c r="A687" s="13" t="s">
        <v>15</v>
      </c>
      <c r="B687" s="26" t="s">
        <v>499</v>
      </c>
      <c r="C687" s="13" t="s">
        <v>15</v>
      </c>
      <c r="D687" s="14"/>
      <c r="E687" s="14"/>
      <c r="F687" s="14"/>
      <c r="G687" s="14"/>
      <c r="H687" s="14"/>
      <c r="I687" s="14"/>
      <c r="J687" s="14"/>
      <c r="K687" s="14"/>
      <c r="L687" s="14"/>
      <c r="M687" s="3"/>
      <c r="N687" s="3"/>
    </row>
    <row r="688" spans="1:14" x14ac:dyDescent="0.25">
      <c r="A688" s="6" t="s">
        <v>15</v>
      </c>
      <c r="B688" s="27" t="s">
        <v>500</v>
      </c>
      <c r="C688" s="6" t="s">
        <v>64</v>
      </c>
      <c r="D688" s="15">
        <v>1</v>
      </c>
      <c r="E688" s="15"/>
      <c r="F688" s="15">
        <f>D688*E688</f>
        <v>0</v>
      </c>
      <c r="G688" s="15"/>
      <c r="H688" s="15">
        <f>D688*G688</f>
        <v>0</v>
      </c>
      <c r="I688" s="15">
        <f>E688+G688</f>
        <v>0</v>
      </c>
      <c r="J688" s="15">
        <f>F688+H688</f>
        <v>0</v>
      </c>
      <c r="K688" s="15"/>
      <c r="L688" s="15">
        <f>D688*K688</f>
        <v>0</v>
      </c>
      <c r="M688" s="3"/>
      <c r="N688" s="3"/>
    </row>
    <row r="689" spans="1:14" x14ac:dyDescent="0.25">
      <c r="A689" s="11" t="s">
        <v>15</v>
      </c>
      <c r="B689" s="25" t="s">
        <v>501</v>
      </c>
      <c r="C689" s="11" t="s">
        <v>15</v>
      </c>
      <c r="D689" s="12"/>
      <c r="E689" s="12"/>
      <c r="F689" s="12">
        <f>SUM(F687:F688)</f>
        <v>0</v>
      </c>
      <c r="G689" s="12"/>
      <c r="H689" s="12">
        <f>SUM(H687:H688)</f>
        <v>0</v>
      </c>
      <c r="I689" s="12"/>
      <c r="J689" s="12">
        <f>SUM(J687:J688)</f>
        <v>0</v>
      </c>
      <c r="K689" s="12"/>
      <c r="L689" s="12">
        <f>SUM(L687:L688)</f>
        <v>0</v>
      </c>
      <c r="M689" s="3"/>
      <c r="N689" s="3"/>
    </row>
    <row r="690" spans="1:14" x14ac:dyDescent="0.25">
      <c r="A690" s="6" t="s">
        <v>15</v>
      </c>
      <c r="B690" s="27" t="s">
        <v>15</v>
      </c>
      <c r="C690" s="6" t="s">
        <v>15</v>
      </c>
      <c r="D690" s="15"/>
      <c r="E690" s="15"/>
      <c r="F690" s="15"/>
      <c r="G690" s="15"/>
      <c r="H690" s="15"/>
      <c r="I690" s="15">
        <f>E690+G690</f>
        <v>0</v>
      </c>
      <c r="J690" s="15">
        <f>F690+H690</f>
        <v>0</v>
      </c>
      <c r="K690" s="15"/>
      <c r="L690" s="15"/>
      <c r="M690" s="3"/>
      <c r="N690" s="3"/>
    </row>
    <row r="691" spans="1:14" x14ac:dyDescent="0.25">
      <c r="A691" s="4" t="s">
        <v>15</v>
      </c>
      <c r="B691" s="28" t="s">
        <v>502</v>
      </c>
      <c r="C691" s="4" t="s">
        <v>15</v>
      </c>
      <c r="D691" s="18"/>
      <c r="E691" s="18"/>
      <c r="F691" s="18"/>
      <c r="G691" s="18"/>
      <c r="H691" s="18"/>
      <c r="I691" s="18"/>
      <c r="J691" s="18"/>
      <c r="K691" s="18"/>
      <c r="L691" s="18"/>
      <c r="M691" s="3"/>
      <c r="N691" s="3"/>
    </row>
    <row r="692" spans="1:14" x14ac:dyDescent="0.25">
      <c r="A692" s="13" t="s">
        <v>15</v>
      </c>
      <c r="B692" s="26" t="s">
        <v>503</v>
      </c>
      <c r="C692" s="13" t="s">
        <v>15</v>
      </c>
      <c r="D692" s="14"/>
      <c r="E692" s="14"/>
      <c r="F692" s="14"/>
      <c r="G692" s="14"/>
      <c r="H692" s="14"/>
      <c r="I692" s="14"/>
      <c r="J692" s="14"/>
      <c r="K692" s="14"/>
      <c r="L692" s="14"/>
      <c r="M692" s="3"/>
      <c r="N692" s="3"/>
    </row>
    <row r="693" spans="1:14" x14ac:dyDescent="0.25">
      <c r="A693" s="13" t="s">
        <v>15</v>
      </c>
      <c r="B693" s="26" t="s">
        <v>504</v>
      </c>
      <c r="C693" s="13" t="s">
        <v>15</v>
      </c>
      <c r="D693" s="14"/>
      <c r="E693" s="14"/>
      <c r="F693" s="14"/>
      <c r="G693" s="14"/>
      <c r="H693" s="14"/>
      <c r="I693" s="14"/>
      <c r="J693" s="14"/>
      <c r="K693" s="14"/>
      <c r="L693" s="14"/>
      <c r="M693" s="3"/>
      <c r="N693" s="3"/>
    </row>
    <row r="694" spans="1:14" x14ac:dyDescent="0.25">
      <c r="A694" s="13" t="s">
        <v>15</v>
      </c>
      <c r="B694" s="26" t="s">
        <v>505</v>
      </c>
      <c r="C694" s="13" t="s">
        <v>15</v>
      </c>
      <c r="D694" s="14"/>
      <c r="E694" s="14"/>
      <c r="F694" s="14"/>
      <c r="G694" s="14"/>
      <c r="H694" s="14"/>
      <c r="I694" s="14"/>
      <c r="J694" s="14"/>
      <c r="K694" s="14"/>
      <c r="L694" s="14"/>
      <c r="M694" s="3"/>
      <c r="N694" s="3"/>
    </row>
    <row r="695" spans="1:14" x14ac:dyDescent="0.25">
      <c r="A695" s="6" t="s">
        <v>15</v>
      </c>
      <c r="B695" s="27" t="s">
        <v>506</v>
      </c>
      <c r="C695" s="6" t="s">
        <v>507</v>
      </c>
      <c r="D695" s="15">
        <v>240</v>
      </c>
      <c r="E695" s="15"/>
      <c r="F695" s="15">
        <f>D695*E695</f>
        <v>0</v>
      </c>
      <c r="G695" s="15"/>
      <c r="H695" s="15">
        <f>D695*G695</f>
        <v>0</v>
      </c>
      <c r="I695" s="15">
        <f>E695+G695</f>
        <v>0</v>
      </c>
      <c r="J695" s="15">
        <f>F695+H695</f>
        <v>0</v>
      </c>
      <c r="K695" s="15"/>
      <c r="L695" s="15">
        <f>D695*K695</f>
        <v>0</v>
      </c>
      <c r="M695" s="3"/>
      <c r="N695" s="3"/>
    </row>
    <row r="696" spans="1:14" x14ac:dyDescent="0.25">
      <c r="A696" s="6" t="s">
        <v>15</v>
      </c>
      <c r="B696" s="27" t="s">
        <v>508</v>
      </c>
      <c r="C696" s="6" t="s">
        <v>507</v>
      </c>
      <c r="D696" s="15">
        <v>160</v>
      </c>
      <c r="E696" s="15"/>
      <c r="F696" s="15">
        <f>D696*E696</f>
        <v>0</v>
      </c>
      <c r="G696" s="15"/>
      <c r="H696" s="15">
        <f>D696*G696</f>
        <v>0</v>
      </c>
      <c r="I696" s="15">
        <f>E696+G696</f>
        <v>0</v>
      </c>
      <c r="J696" s="15">
        <f>F696+H696</f>
        <v>0</v>
      </c>
      <c r="K696" s="15"/>
      <c r="L696" s="15">
        <f>D696*K696</f>
        <v>0</v>
      </c>
      <c r="M696" s="3"/>
      <c r="N696" s="3"/>
    </row>
    <row r="697" spans="1:14" x14ac:dyDescent="0.25">
      <c r="A697" s="4" t="s">
        <v>15</v>
      </c>
      <c r="B697" s="28" t="s">
        <v>509</v>
      </c>
      <c r="C697" s="4" t="s">
        <v>15</v>
      </c>
      <c r="D697" s="18"/>
      <c r="E697" s="18"/>
      <c r="F697" s="18">
        <f>SUM(F692:F696)</f>
        <v>0</v>
      </c>
      <c r="G697" s="18"/>
      <c r="H697" s="18">
        <f>SUM(H692:H696)</f>
        <v>0</v>
      </c>
      <c r="I697" s="18"/>
      <c r="J697" s="18">
        <f>SUM(J692:J696)</f>
        <v>0</v>
      </c>
      <c r="K697" s="18"/>
      <c r="L697" s="18">
        <f>SUM(L692:L696)</f>
        <v>0</v>
      </c>
      <c r="M697" s="3"/>
      <c r="N697" s="3"/>
    </row>
    <row r="698" spans="1:14" x14ac:dyDescent="0.25">
      <c r="A698" s="6" t="s">
        <v>15</v>
      </c>
      <c r="B698" s="27" t="s">
        <v>15</v>
      </c>
      <c r="C698" s="6" t="s">
        <v>15</v>
      </c>
      <c r="D698" s="15"/>
      <c r="E698" s="15"/>
      <c r="F698" s="15"/>
      <c r="G698" s="15"/>
      <c r="H698" s="15"/>
      <c r="I698" s="15">
        <f>E698+G698</f>
        <v>0</v>
      </c>
      <c r="J698" s="15">
        <f>F698+H698</f>
        <v>0</v>
      </c>
      <c r="K698" s="15"/>
      <c r="L698" s="15"/>
      <c r="M698" s="3"/>
      <c r="N698" s="3"/>
    </row>
  </sheetData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93657-33B0-4D43-868D-E382F8DAF9B8}">
  <dimension ref="A1:C30"/>
  <sheetViews>
    <sheetView workbookViewId="0"/>
  </sheetViews>
  <sheetFormatPr defaultRowHeight="15" x14ac:dyDescent="0.25"/>
  <cols>
    <col min="1" max="1" width="20.5703125" style="1" bestFit="1" customWidth="1"/>
    <col min="2" max="2" width="63.42578125" style="1" bestFit="1" customWidth="1"/>
    <col min="4" max="4" width="0" hidden="1" customWidth="1"/>
  </cols>
  <sheetData>
    <row r="1" spans="1:3" x14ac:dyDescent="0.25">
      <c r="A1" s="2" t="s">
        <v>0</v>
      </c>
      <c r="B1" s="2" t="s">
        <v>1</v>
      </c>
      <c r="C1" s="3"/>
    </row>
    <row r="2" spans="1:3" x14ac:dyDescent="0.25">
      <c r="A2" s="2" t="s">
        <v>2</v>
      </c>
      <c r="B2" s="4" t="s">
        <v>3</v>
      </c>
      <c r="C2" s="3"/>
    </row>
    <row r="3" spans="1:3" x14ac:dyDescent="0.25">
      <c r="A3" s="2" t="s">
        <v>4</v>
      </c>
      <c r="B3" s="5" t="s">
        <v>5</v>
      </c>
      <c r="C3" s="3"/>
    </row>
    <row r="4" spans="1:3" x14ac:dyDescent="0.25">
      <c r="A4" s="2" t="s">
        <v>6</v>
      </c>
      <c r="B4" s="5" t="s">
        <v>7</v>
      </c>
      <c r="C4" s="3"/>
    </row>
    <row r="5" spans="1:3" x14ac:dyDescent="0.25">
      <c r="A5" s="2" t="s">
        <v>8</v>
      </c>
      <c r="B5" s="5" t="s">
        <v>9</v>
      </c>
      <c r="C5" s="3"/>
    </row>
    <row r="6" spans="1:3" x14ac:dyDescent="0.25">
      <c r="A6" s="2" t="s">
        <v>10</v>
      </c>
      <c r="B6" s="5" t="s">
        <v>11</v>
      </c>
      <c r="C6" s="3"/>
    </row>
    <row r="7" spans="1:3" x14ac:dyDescent="0.25">
      <c r="A7" s="2" t="s">
        <v>12</v>
      </c>
      <c r="B7" s="5" t="s">
        <v>13</v>
      </c>
      <c r="C7" s="3"/>
    </row>
    <row r="8" spans="1:3" x14ac:dyDescent="0.25">
      <c r="A8" s="2" t="s">
        <v>14</v>
      </c>
      <c r="B8" s="5" t="s">
        <v>15</v>
      </c>
      <c r="C8" s="3"/>
    </row>
    <row r="9" spans="1:3" x14ac:dyDescent="0.25">
      <c r="A9" s="2" t="s">
        <v>16</v>
      </c>
      <c r="B9" s="5" t="s">
        <v>17</v>
      </c>
      <c r="C9" s="3"/>
    </row>
    <row r="10" spans="1:3" x14ac:dyDescent="0.25">
      <c r="A10" s="2" t="s">
        <v>18</v>
      </c>
      <c r="B10" s="5" t="s">
        <v>15</v>
      </c>
      <c r="C10" s="3"/>
    </row>
    <row r="11" spans="1:3" x14ac:dyDescent="0.25">
      <c r="A11" s="2" t="s">
        <v>19</v>
      </c>
      <c r="B11" s="5" t="s">
        <v>20</v>
      </c>
      <c r="C11" s="3"/>
    </row>
    <row r="12" spans="1:3" x14ac:dyDescent="0.25">
      <c r="A12" s="2" t="s">
        <v>21</v>
      </c>
      <c r="B12" s="5" t="s">
        <v>15</v>
      </c>
      <c r="C12" s="3"/>
    </row>
    <row r="13" spans="1:3" x14ac:dyDescent="0.25">
      <c r="A13" s="2" t="s">
        <v>22</v>
      </c>
      <c r="B13" s="5" t="s">
        <v>23</v>
      </c>
      <c r="C13" s="3"/>
    </row>
    <row r="14" spans="1:3" x14ac:dyDescent="0.25">
      <c r="A14" s="2" t="s">
        <v>24</v>
      </c>
      <c r="B14" s="5" t="s">
        <v>25</v>
      </c>
      <c r="C14" s="3"/>
    </row>
    <row r="15" spans="1:3" x14ac:dyDescent="0.25">
      <c r="A15" s="2" t="s">
        <v>15</v>
      </c>
      <c r="B15" s="6" t="s">
        <v>15</v>
      </c>
      <c r="C15" s="3"/>
    </row>
    <row r="16" spans="1:3" x14ac:dyDescent="0.25">
      <c r="A16" s="2" t="s">
        <v>26</v>
      </c>
      <c r="B16" s="7" t="s">
        <v>27</v>
      </c>
      <c r="C16" s="3"/>
    </row>
    <row r="17" spans="1:3" x14ac:dyDescent="0.25">
      <c r="A17" s="2" t="s">
        <v>28</v>
      </c>
      <c r="B17" s="7" t="s">
        <v>29</v>
      </c>
      <c r="C17" s="3"/>
    </row>
    <row r="18" spans="1:3" x14ac:dyDescent="0.25">
      <c r="A18" s="2" t="s">
        <v>30</v>
      </c>
      <c r="B18" s="7" t="s">
        <v>31</v>
      </c>
      <c r="C18" s="3"/>
    </row>
    <row r="19" spans="1:3" x14ac:dyDescent="0.25">
      <c r="A19" s="2" t="s">
        <v>32</v>
      </c>
      <c r="B19" s="7" t="s">
        <v>33</v>
      </c>
      <c r="C19" s="3"/>
    </row>
    <row r="20" spans="1:3" x14ac:dyDescent="0.25">
      <c r="A20" s="2" t="s">
        <v>34</v>
      </c>
      <c r="B20" s="7" t="s">
        <v>35</v>
      </c>
      <c r="C20" s="3"/>
    </row>
    <row r="21" spans="1:3" x14ac:dyDescent="0.25">
      <c r="A21" s="2" t="s">
        <v>36</v>
      </c>
      <c r="B21" s="7" t="s">
        <v>35</v>
      </c>
      <c r="C21" s="3"/>
    </row>
    <row r="22" spans="1:3" x14ac:dyDescent="0.25">
      <c r="A22" s="2" t="s">
        <v>37</v>
      </c>
      <c r="B22" s="7" t="s">
        <v>35</v>
      </c>
      <c r="C22" s="3"/>
    </row>
    <row r="23" spans="1:3" x14ac:dyDescent="0.25">
      <c r="A23" s="2" t="s">
        <v>38</v>
      </c>
      <c r="B23" s="7" t="s">
        <v>35</v>
      </c>
      <c r="C23" s="3"/>
    </row>
    <row r="24" spans="1:3" x14ac:dyDescent="0.25">
      <c r="A24" s="2" t="s">
        <v>39</v>
      </c>
      <c r="B24" s="7" t="s">
        <v>40</v>
      </c>
      <c r="C24" s="3"/>
    </row>
    <row r="25" spans="1:3" x14ac:dyDescent="0.25">
      <c r="A25" s="2" t="s">
        <v>41</v>
      </c>
      <c r="B25" s="7" t="s">
        <v>35</v>
      </c>
      <c r="C25" s="3"/>
    </row>
    <row r="26" spans="1:3" x14ac:dyDescent="0.25">
      <c r="A26" s="2" t="s">
        <v>42</v>
      </c>
      <c r="B26" s="7" t="s">
        <v>35</v>
      </c>
      <c r="C26" s="3"/>
    </row>
    <row r="27" spans="1:3" x14ac:dyDescent="0.25">
      <c r="A27" s="2" t="s">
        <v>43</v>
      </c>
      <c r="B27" s="7" t="s">
        <v>35</v>
      </c>
      <c r="C27" s="3"/>
    </row>
    <row r="28" spans="1:3" x14ac:dyDescent="0.25">
      <c r="A28" s="2" t="s">
        <v>44</v>
      </c>
      <c r="B28" s="7" t="s">
        <v>35</v>
      </c>
      <c r="C28" s="3"/>
    </row>
    <row r="29" spans="1:3" ht="36.75" x14ac:dyDescent="0.25">
      <c r="A29" s="8" t="s">
        <v>45</v>
      </c>
      <c r="B29" s="7" t="s">
        <v>46</v>
      </c>
      <c r="C29" s="3"/>
    </row>
    <row r="30" spans="1:3" x14ac:dyDescent="0.25">
      <c r="A30" s="2" t="s">
        <v>47</v>
      </c>
      <c r="B30" s="7" t="s">
        <v>48</v>
      </c>
      <c r="C30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Saron projekt</dc:creator>
  <cp:lastModifiedBy>Miroslav Pantůček</cp:lastModifiedBy>
  <dcterms:created xsi:type="dcterms:W3CDTF">2023-10-02T11:17:29Z</dcterms:created>
  <dcterms:modified xsi:type="dcterms:W3CDTF">2024-10-09T07:06:40Z</dcterms:modified>
</cp:coreProperties>
</file>