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ajtmaj\AppData\Roaming\ELO Digital Office\cro-prod\716\checkout\"/>
    </mc:Choice>
  </mc:AlternateContent>
  <bookViews>
    <workbookView xWindow="6255" yWindow="1860" windowWidth="37560" windowHeight="25095" activeTab="4"/>
  </bookViews>
  <sheets>
    <sheet name="SOUHRN" sheetId="15" r:id="rId1"/>
    <sheet name="LIBEREC" sheetId="1" r:id="rId2"/>
    <sheet name="ÚSTÍ NAD LABEM" sheetId="2" r:id="rId3"/>
    <sheet name="KARLOVY VARY" sheetId="3" r:id="rId4"/>
    <sheet name="PLZEŇ" sheetId="4" r:id="rId5"/>
    <sheet name="HRADEC KRÁLOVÉ" sheetId="5" r:id="rId6"/>
    <sheet name="PARDUBICE" sheetId="6" r:id="rId7"/>
    <sheet name="JIHLAVA" sheetId="7" r:id="rId8"/>
    <sheet name="Č.BUDĚJOVICE" sheetId="8" r:id="rId9"/>
    <sheet name="BRNO" sheetId="12" r:id="rId10"/>
    <sheet name="ZLÍN" sheetId="10" r:id="rId11"/>
    <sheet name="OLOMOUC" sheetId="11" r:id="rId12"/>
    <sheet name="OSTRAVA" sheetId="9" r:id="rId13"/>
    <sheet name="PRAHA - Karlín" sheetId="13" r:id="rId14"/>
    <sheet name="PRAHA - Vinohradská" sheetId="14" r:id="rId15"/>
    <sheet name="PRAHA - Vinohradská 2025" sheetId="16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5" l="1"/>
  <c r="F14" i="16" l="1"/>
  <c r="L5" i="15" s="1"/>
  <c r="F6" i="16"/>
  <c r="F7" i="16"/>
  <c r="F8" i="16"/>
  <c r="F9" i="16"/>
  <c r="F10" i="16"/>
  <c r="F5" i="16"/>
  <c r="O5" i="15" l="1"/>
  <c r="O6" i="15" s="1"/>
  <c r="O7" i="15" s="1"/>
  <c r="L6" i="15"/>
  <c r="F2" i="16"/>
  <c r="O8" i="15"/>
  <c r="O9" i="15" s="1"/>
  <c r="F30" i="15"/>
  <c r="F11" i="16"/>
  <c r="E46" i="14" l="1"/>
  <c r="E45" i="14"/>
  <c r="E44" i="14"/>
  <c r="E43" i="14"/>
  <c r="E40" i="14"/>
  <c r="E39" i="14"/>
  <c r="E38" i="14"/>
  <c r="E37" i="14"/>
  <c r="E36" i="14"/>
  <c r="E35" i="14"/>
  <c r="E34" i="14"/>
  <c r="E33" i="14"/>
  <c r="E30" i="14"/>
  <c r="E29" i="14"/>
  <c r="E26" i="14"/>
  <c r="E25" i="14"/>
  <c r="E24" i="14"/>
  <c r="E19" i="14"/>
  <c r="E20" i="14"/>
  <c r="E21" i="14"/>
  <c r="E22" i="14"/>
  <c r="E23" i="14"/>
  <c r="E16" i="14"/>
  <c r="E15" i="14"/>
  <c r="E11" i="14"/>
  <c r="E12" i="14"/>
  <c r="E13" i="14"/>
  <c r="E14" i="14"/>
  <c r="E8" i="14"/>
  <c r="E7" i="14"/>
  <c r="E6" i="14"/>
  <c r="E5" i="14"/>
  <c r="E48" i="14" s="1"/>
  <c r="E51" i="14" s="1"/>
  <c r="E463" i="13"/>
  <c r="E462" i="13"/>
  <c r="E461" i="13"/>
  <c r="E460" i="13"/>
  <c r="E459" i="13"/>
  <c r="E458" i="13"/>
  <c r="E455" i="13"/>
  <c r="E454" i="13"/>
  <c r="E453" i="13"/>
  <c r="E452" i="13"/>
  <c r="E451" i="13"/>
  <c r="E450" i="13"/>
  <c r="E447" i="13"/>
  <c r="E446" i="13"/>
  <c r="E445" i="13"/>
  <c r="E444" i="13"/>
  <c r="E443" i="13"/>
  <c r="E442" i="13"/>
  <c r="E441" i="13"/>
  <c r="E438" i="13"/>
  <c r="E437" i="13"/>
  <c r="E436" i="13"/>
  <c r="E435" i="13"/>
  <c r="E434" i="13"/>
  <c r="E433" i="13"/>
  <c r="E432" i="13"/>
  <c r="E429" i="13"/>
  <c r="E428" i="13"/>
  <c r="E427" i="13"/>
  <c r="E426" i="13"/>
  <c r="E425" i="13"/>
  <c r="E424" i="13"/>
  <c r="E423" i="13"/>
  <c r="E420" i="13"/>
  <c r="E419" i="13"/>
  <c r="E418" i="13"/>
  <c r="E417" i="13"/>
  <c r="E416" i="13"/>
  <c r="E415" i="13"/>
  <c r="E412" i="13"/>
  <c r="E411" i="13"/>
  <c r="E410" i="13"/>
  <c r="E409" i="13"/>
  <c r="E408" i="13"/>
  <c r="E407" i="13"/>
  <c r="E404" i="13"/>
  <c r="E403" i="13"/>
  <c r="E400" i="13"/>
  <c r="E397" i="13"/>
  <c r="E394" i="13"/>
  <c r="E393" i="13"/>
  <c r="E392" i="13"/>
  <c r="E391" i="13"/>
  <c r="E390" i="13"/>
  <c r="E389" i="13"/>
  <c r="E388" i="13"/>
  <c r="E387" i="13"/>
  <c r="E386" i="13"/>
  <c r="E385" i="13"/>
  <c r="E384" i="13"/>
  <c r="E383" i="13"/>
  <c r="E382" i="13"/>
  <c r="E379" i="13"/>
  <c r="E378" i="13"/>
  <c r="E375" i="13"/>
  <c r="E372" i="13"/>
  <c r="E371" i="13"/>
  <c r="E368" i="13"/>
  <c r="E367" i="13"/>
  <c r="E364" i="13"/>
  <c r="E361" i="13"/>
  <c r="E360" i="13"/>
  <c r="E359" i="13"/>
  <c r="E356" i="13"/>
  <c r="E355" i="13"/>
  <c r="E352" i="13"/>
  <c r="E351" i="13"/>
  <c r="E350" i="13"/>
  <c r="E349" i="13"/>
  <c r="E348" i="13"/>
  <c r="E347" i="13"/>
  <c r="E346" i="13"/>
  <c r="E345" i="13"/>
  <c r="E342" i="13"/>
  <c r="E341" i="13"/>
  <c r="E338" i="13"/>
  <c r="E337" i="13"/>
  <c r="E336" i="13"/>
  <c r="E335" i="13"/>
  <c r="E332" i="13"/>
  <c r="E331" i="13"/>
  <c r="E328" i="13"/>
  <c r="E327" i="13"/>
  <c r="E326" i="13"/>
  <c r="E323" i="13"/>
  <c r="E322" i="13"/>
  <c r="E321" i="13"/>
  <c r="E320" i="13"/>
  <c r="E317" i="13"/>
  <c r="E316" i="13"/>
  <c r="E313" i="13"/>
  <c r="E312" i="13"/>
  <c r="E309" i="13"/>
  <c r="E308" i="13"/>
  <c r="E307" i="13"/>
  <c r="E306" i="13"/>
  <c r="E303" i="13"/>
  <c r="E302" i="13"/>
  <c r="E301" i="13"/>
  <c r="E300" i="13"/>
  <c r="E297" i="13"/>
  <c r="E296" i="13"/>
  <c r="E295" i="13"/>
  <c r="E294" i="13"/>
  <c r="E291" i="13"/>
  <c r="E290" i="13"/>
  <c r="E287" i="13"/>
  <c r="E286" i="13"/>
  <c r="E283" i="13"/>
  <c r="E282" i="13"/>
  <c r="E281" i="13"/>
  <c r="E280" i="13"/>
  <c r="E279" i="13"/>
  <c r="E278" i="13"/>
  <c r="E275" i="13"/>
  <c r="E274" i="13"/>
  <c r="E271" i="13"/>
  <c r="E270" i="13"/>
  <c r="E269" i="13"/>
  <c r="E268" i="13"/>
  <c r="E267" i="13"/>
  <c r="E266" i="13"/>
  <c r="E265" i="13"/>
  <c r="E264" i="13"/>
  <c r="E261" i="13"/>
  <c r="E260" i="13"/>
  <c r="E259" i="13"/>
  <c r="E258" i="13"/>
  <c r="E257" i="13"/>
  <c r="E256" i="13"/>
  <c r="E255" i="13"/>
  <c r="E254" i="13"/>
  <c r="E251" i="13"/>
  <c r="E250" i="13"/>
  <c r="E249" i="13"/>
  <c r="E248" i="13"/>
  <c r="E247" i="13"/>
  <c r="E246" i="13"/>
  <c r="E245" i="13"/>
  <c r="E244" i="13"/>
  <c r="E241" i="13"/>
  <c r="E240" i="13"/>
  <c r="E239" i="13"/>
  <c r="E238" i="13"/>
  <c r="E237" i="13"/>
  <c r="E236" i="13"/>
  <c r="E235" i="13"/>
  <c r="E234" i="13"/>
  <c r="E231" i="13"/>
  <c r="E230" i="13"/>
  <c r="E229" i="13"/>
  <c r="E228" i="13"/>
  <c r="E227" i="13"/>
  <c r="E226" i="13"/>
  <c r="E225" i="13"/>
  <c r="E224" i="13"/>
  <c r="E221" i="13"/>
  <c r="E220" i="13"/>
  <c r="E219" i="13"/>
  <c r="E218" i="13"/>
  <c r="E217" i="13"/>
  <c r="E216" i="13"/>
  <c r="E215" i="13"/>
  <c r="E214" i="13"/>
  <c r="E211" i="13"/>
  <c r="E210" i="13"/>
  <c r="E209" i="13"/>
  <c r="E208" i="13"/>
  <c r="E207" i="13"/>
  <c r="E206" i="13"/>
  <c r="E205" i="13"/>
  <c r="E204" i="13"/>
  <c r="E201" i="13"/>
  <c r="E200" i="13"/>
  <c r="E199" i="13"/>
  <c r="E198" i="13"/>
  <c r="E197" i="13"/>
  <c r="E196" i="13"/>
  <c r="E195" i="13"/>
  <c r="E194" i="13"/>
  <c r="E191" i="13"/>
  <c r="E190" i="13"/>
  <c r="E189" i="13"/>
  <c r="E186" i="13"/>
  <c r="E185" i="13"/>
  <c r="E184" i="13"/>
  <c r="E183" i="13"/>
  <c r="E182" i="13"/>
  <c r="E181" i="13"/>
  <c r="E180" i="13"/>
  <c r="E179" i="13"/>
  <c r="E178" i="13"/>
  <c r="E177" i="13"/>
  <c r="E174" i="13"/>
  <c r="E173" i="13"/>
  <c r="E172" i="13"/>
  <c r="E169" i="13"/>
  <c r="E168" i="13"/>
  <c r="E167" i="13"/>
  <c r="E166" i="13"/>
  <c r="E165" i="13"/>
  <c r="E164" i="13"/>
  <c r="E163" i="13"/>
  <c r="E162" i="13"/>
  <c r="E159" i="13"/>
  <c r="E158" i="13"/>
  <c r="E157" i="13"/>
  <c r="E156" i="13"/>
  <c r="E155" i="13"/>
  <c r="E154" i="13"/>
  <c r="E153" i="13"/>
  <c r="E152" i="13"/>
  <c r="E149" i="13"/>
  <c r="E148" i="13"/>
  <c r="E147" i="13"/>
  <c r="E146" i="13"/>
  <c r="E145" i="13"/>
  <c r="E144" i="13"/>
  <c r="E143" i="13"/>
  <c r="E142" i="13"/>
  <c r="E139" i="13"/>
  <c r="E138" i="13"/>
  <c r="E137" i="13"/>
  <c r="E136" i="13"/>
  <c r="E135" i="13"/>
  <c r="E134" i="13"/>
  <c r="E133" i="13"/>
  <c r="E132" i="13"/>
  <c r="E129" i="13"/>
  <c r="E128" i="13"/>
  <c r="E127" i="13"/>
  <c r="E126" i="13"/>
  <c r="E125" i="13"/>
  <c r="E124" i="13"/>
  <c r="E123" i="13"/>
  <c r="E122" i="13"/>
  <c r="E119" i="13"/>
  <c r="E118" i="13"/>
  <c r="E117" i="13"/>
  <c r="E116" i="13"/>
  <c r="E115" i="13"/>
  <c r="E114" i="13"/>
  <c r="E113" i="13"/>
  <c r="E112" i="13"/>
  <c r="E109" i="13"/>
  <c r="E108" i="13"/>
  <c r="E107" i="13"/>
  <c r="E106" i="13"/>
  <c r="E105" i="13"/>
  <c r="E104" i="13"/>
  <c r="E103" i="13"/>
  <c r="E102" i="13"/>
  <c r="E99" i="13"/>
  <c r="E98" i="13"/>
  <c r="E97" i="13"/>
  <c r="E96" i="13"/>
  <c r="E95" i="13"/>
  <c r="E94" i="13"/>
  <c r="E93" i="13"/>
  <c r="E92" i="13"/>
  <c r="E89" i="13"/>
  <c r="E88" i="13"/>
  <c r="E87" i="13"/>
  <c r="E86" i="13"/>
  <c r="E85" i="13"/>
  <c r="E84" i="13"/>
  <c r="E83" i="13"/>
  <c r="E82" i="13"/>
  <c r="E79" i="13"/>
  <c r="E78" i="13"/>
  <c r="E77" i="13"/>
  <c r="E76" i="13"/>
  <c r="E75" i="13"/>
  <c r="E74" i="13"/>
  <c r="E73" i="13"/>
  <c r="E72" i="13"/>
  <c r="E69" i="13"/>
  <c r="E68" i="13"/>
  <c r="E67" i="13"/>
  <c r="E66" i="13"/>
  <c r="E65" i="13"/>
  <c r="E64" i="13"/>
  <c r="E63" i="13"/>
  <c r="E62" i="13"/>
  <c r="E61" i="13"/>
  <c r="E60" i="13"/>
  <c r="E57" i="13"/>
  <c r="E56" i="13"/>
  <c r="E55" i="13"/>
  <c r="E54" i="13"/>
  <c r="E53" i="13"/>
  <c r="E52" i="13"/>
  <c r="E51" i="13"/>
  <c r="E50" i="13"/>
  <c r="E49" i="13"/>
  <c r="E48" i="13"/>
  <c r="E45" i="13"/>
  <c r="E44" i="13"/>
  <c r="E43" i="13"/>
  <c r="E42" i="13"/>
  <c r="E41" i="13"/>
  <c r="E40" i="13"/>
  <c r="E39" i="13"/>
  <c r="E38" i="13"/>
  <c r="E37" i="13"/>
  <c r="E36" i="13"/>
  <c r="E33" i="13"/>
  <c r="E32" i="13"/>
  <c r="E31" i="13"/>
  <c r="E30" i="13"/>
  <c r="E29" i="13"/>
  <c r="E28" i="13"/>
  <c r="E27" i="13"/>
  <c r="E26" i="13"/>
  <c r="E25" i="13"/>
  <c r="E22" i="13"/>
  <c r="E21" i="13"/>
  <c r="E20" i="13"/>
  <c r="E19" i="13"/>
  <c r="E14" i="13"/>
  <c r="E13" i="13"/>
  <c r="E12" i="13"/>
  <c r="E11" i="13"/>
  <c r="E10" i="13"/>
  <c r="E9" i="13"/>
  <c r="E8" i="13"/>
  <c r="E7" i="13"/>
  <c r="E18" i="13"/>
  <c r="E17" i="13"/>
  <c r="E6" i="13"/>
  <c r="E5" i="13"/>
  <c r="E465" i="13" s="1"/>
  <c r="E468" i="13" s="1"/>
  <c r="E78" i="12"/>
  <c r="E77" i="12"/>
  <c r="E76" i="12"/>
  <c r="E75" i="12"/>
  <c r="E74" i="12"/>
  <c r="E73" i="12"/>
  <c r="E72" i="12"/>
  <c r="E70" i="12"/>
  <c r="E69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3" i="12"/>
  <c r="E52" i="12"/>
  <c r="E51" i="12"/>
  <c r="E50" i="12"/>
  <c r="E49" i="12"/>
  <c r="E48" i="12"/>
  <c r="E47" i="12"/>
  <c r="E46" i="12"/>
  <c r="E45" i="12"/>
  <c r="E44" i="12"/>
  <c r="E42" i="12"/>
  <c r="E41" i="12"/>
  <c r="E40" i="12"/>
  <c r="E39" i="12"/>
  <c r="E37" i="12"/>
  <c r="E36" i="12"/>
  <c r="E35" i="12"/>
  <c r="E34" i="12"/>
  <c r="E33" i="12"/>
  <c r="E31" i="12"/>
  <c r="E29" i="12"/>
  <c r="E30" i="12"/>
  <c r="E28" i="12"/>
  <c r="E26" i="12"/>
  <c r="E25" i="12"/>
  <c r="E24" i="12"/>
  <c r="E23" i="12"/>
  <c r="E21" i="12"/>
  <c r="E20" i="12"/>
  <c r="E19" i="12"/>
  <c r="E18" i="12"/>
  <c r="E16" i="12"/>
  <c r="E15" i="12"/>
  <c r="E14" i="12"/>
  <c r="E13" i="12"/>
  <c r="E11" i="12"/>
  <c r="E10" i="12"/>
  <c r="E8" i="12"/>
  <c r="E7" i="12"/>
  <c r="E6" i="12"/>
  <c r="E5" i="12"/>
  <c r="E80" i="12" s="1"/>
  <c r="E83" i="12" s="1"/>
  <c r="E18" i="11"/>
  <c r="E17" i="11"/>
  <c r="E16" i="11"/>
  <c r="E15" i="11"/>
  <c r="E12" i="11"/>
  <c r="E11" i="11"/>
  <c r="E10" i="11"/>
  <c r="E9" i="11"/>
  <c r="E6" i="11"/>
  <c r="E5" i="11"/>
  <c r="E72" i="4"/>
  <c r="E71" i="4"/>
  <c r="E70" i="4"/>
  <c r="E69" i="4"/>
  <c r="E68" i="4"/>
  <c r="E67" i="4"/>
  <c r="E66" i="4"/>
  <c r="E65" i="4"/>
  <c r="E64" i="4"/>
  <c r="E63" i="4"/>
  <c r="E62" i="4"/>
  <c r="E61" i="4"/>
  <c r="E5" i="10"/>
  <c r="E160" i="4"/>
  <c r="E159" i="4"/>
  <c r="E158" i="4"/>
  <c r="E157" i="4"/>
  <c r="E172" i="4"/>
  <c r="E171" i="4"/>
  <c r="E170" i="4"/>
  <c r="E169" i="4"/>
  <c r="E176" i="4"/>
  <c r="E177" i="4"/>
  <c r="E41" i="2"/>
  <c r="E42" i="2"/>
  <c r="E43" i="2"/>
  <c r="E44" i="2"/>
  <c r="E45" i="2"/>
  <c r="E46" i="2"/>
  <c r="E47" i="2"/>
  <c r="E48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2" i="2"/>
  <c r="E83" i="2"/>
  <c r="E84" i="2"/>
  <c r="E85" i="2"/>
  <c r="E86" i="2"/>
  <c r="E87" i="2"/>
  <c r="E90" i="2"/>
  <c r="E91" i="2"/>
  <c r="E92" i="2"/>
  <c r="E93" i="2"/>
  <c r="E94" i="2"/>
  <c r="E95" i="2"/>
  <c r="E96" i="2"/>
  <c r="E99" i="2"/>
  <c r="E102" i="2"/>
  <c r="E103" i="2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3" i="9"/>
  <c r="E222" i="9"/>
  <c r="E221" i="9"/>
  <c r="E220" i="9"/>
  <c r="E219" i="9"/>
  <c r="E218" i="9"/>
  <c r="E217" i="9"/>
  <c r="E216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6" i="9"/>
  <c r="E25" i="9"/>
  <c r="E24" i="9"/>
  <c r="E23" i="9"/>
  <c r="E22" i="9"/>
  <c r="E21" i="9"/>
  <c r="E20" i="9"/>
  <c r="E19" i="9"/>
  <c r="E16" i="9"/>
  <c r="E15" i="9"/>
  <c r="E14" i="9"/>
  <c r="E13" i="9"/>
  <c r="E12" i="9"/>
  <c r="E11" i="9"/>
  <c r="E10" i="9"/>
  <c r="E9" i="9"/>
  <c r="E6" i="9"/>
  <c r="E5" i="9"/>
  <c r="E64" i="10"/>
  <c r="E29" i="10"/>
  <c r="E12" i="10"/>
  <c r="E66" i="10"/>
  <c r="E65" i="10"/>
  <c r="E62" i="10"/>
  <c r="E61" i="10"/>
  <c r="E60" i="10"/>
  <c r="E59" i="10"/>
  <c r="E57" i="10"/>
  <c r="E56" i="10"/>
  <c r="E55" i="10"/>
  <c r="E54" i="10"/>
  <c r="E53" i="10"/>
  <c r="E51" i="10"/>
  <c r="E50" i="10"/>
  <c r="E49" i="10"/>
  <c r="E48" i="10"/>
  <c r="E47" i="10"/>
  <c r="E46" i="10"/>
  <c r="E45" i="10"/>
  <c r="E44" i="10"/>
  <c r="E43" i="10"/>
  <c r="E42" i="10"/>
  <c r="E41" i="10"/>
  <c r="E39" i="10"/>
  <c r="E38" i="10"/>
  <c r="E37" i="10"/>
  <c r="E36" i="10"/>
  <c r="E35" i="10"/>
  <c r="E34" i="10"/>
  <c r="E33" i="10"/>
  <c r="E32" i="10"/>
  <c r="E31" i="10"/>
  <c r="E30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1" i="10"/>
  <c r="E9" i="10"/>
  <c r="E8" i="10"/>
  <c r="E7" i="10"/>
  <c r="E6" i="10"/>
  <c r="D18" i="15" l="1"/>
  <c r="E2" i="14"/>
  <c r="D16" i="15"/>
  <c r="G16" i="15" s="1"/>
  <c r="E2" i="12"/>
  <c r="D17" i="15"/>
  <c r="G17" i="15" s="1"/>
  <c r="E2" i="13"/>
  <c r="E345" i="9"/>
  <c r="E348" i="9" s="1"/>
  <c r="D14" i="15" s="1"/>
  <c r="G14" i="15" s="1"/>
  <c r="E21" i="11"/>
  <c r="E23" i="11" s="1"/>
  <c r="E69" i="10"/>
  <c r="E71" i="10" s="1"/>
  <c r="E30" i="7"/>
  <c r="E29" i="7"/>
  <c r="E28" i="7"/>
  <c r="E27" i="7"/>
  <c r="E26" i="7"/>
  <c r="E25" i="7"/>
  <c r="E22" i="7"/>
  <c r="E21" i="7"/>
  <c r="E20" i="7"/>
  <c r="E19" i="7"/>
  <c r="E18" i="7"/>
  <c r="E17" i="7"/>
  <c r="E16" i="7"/>
  <c r="E15" i="7"/>
  <c r="E14" i="7"/>
  <c r="E13" i="7"/>
  <c r="E12" i="7"/>
  <c r="E11" i="7"/>
  <c r="E8" i="7"/>
  <c r="E7" i="7"/>
  <c r="E79" i="3"/>
  <c r="E5" i="1"/>
  <c r="D15" i="15" l="1"/>
  <c r="G15" i="15" s="1"/>
  <c r="E2" i="11"/>
  <c r="D13" i="15"/>
  <c r="G13" i="15" s="1"/>
  <c r="E2" i="10"/>
  <c r="E2" i="9"/>
  <c r="E7" i="8"/>
  <c r="E8" i="8"/>
  <c r="E9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7" i="8"/>
  <c r="E28" i="8"/>
  <c r="E29" i="8"/>
  <c r="E30" i="8"/>
  <c r="E31" i="8"/>
  <c r="E33" i="8"/>
  <c r="E34" i="8"/>
  <c r="E35" i="8"/>
  <c r="E36" i="8"/>
  <c r="E37" i="8"/>
  <c r="E38" i="8"/>
  <c r="E39" i="8"/>
  <c r="E41" i="8"/>
  <c r="E42" i="8"/>
  <c r="E43" i="8"/>
  <c r="E44" i="8"/>
  <c r="E45" i="8"/>
  <c r="E46" i="8"/>
  <c r="E47" i="8"/>
  <c r="E49" i="8"/>
  <c r="E50" i="8"/>
  <c r="E51" i="8"/>
  <c r="E53" i="8"/>
  <c r="E54" i="8"/>
  <c r="E55" i="8"/>
  <c r="E57" i="8"/>
  <c r="E58" i="8"/>
  <c r="E59" i="8"/>
  <c r="E60" i="8"/>
  <c r="E61" i="8"/>
  <c r="E62" i="8"/>
  <c r="E63" i="8"/>
  <c r="E65" i="8"/>
  <c r="E66" i="8"/>
  <c r="E68" i="8"/>
  <c r="E69" i="8"/>
  <c r="E70" i="8"/>
  <c r="E71" i="8"/>
  <c r="E72" i="8"/>
  <c r="E73" i="8"/>
  <c r="E74" i="8"/>
  <c r="E76" i="8"/>
  <c r="E77" i="8"/>
  <c r="E78" i="8"/>
  <c r="E79" i="8"/>
  <c r="E81" i="8"/>
  <c r="E82" i="8"/>
  <c r="E83" i="8"/>
  <c r="E84" i="8"/>
  <c r="E86" i="8"/>
  <c r="E87" i="8"/>
  <c r="E88" i="8"/>
  <c r="E90" i="8"/>
  <c r="E91" i="8"/>
  <c r="E92" i="8"/>
  <c r="E96" i="8"/>
  <c r="E97" i="8"/>
  <c r="E98" i="8"/>
  <c r="E99" i="8"/>
  <c r="E100" i="8"/>
  <c r="E101" i="8"/>
  <c r="E102" i="8"/>
  <c r="E6" i="8"/>
  <c r="E5" i="8"/>
  <c r="E6" i="7"/>
  <c r="E5" i="7"/>
  <c r="E33" i="7" s="1"/>
  <c r="E35" i="7" s="1"/>
  <c r="E10" i="6"/>
  <c r="E7" i="6"/>
  <c r="E6" i="6"/>
  <c r="E5" i="6"/>
  <c r="E122" i="4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51" i="5"/>
  <c r="E52" i="5"/>
  <c r="E53" i="5"/>
  <c r="E54" i="5"/>
  <c r="E57" i="5"/>
  <c r="E58" i="5"/>
  <c r="E59" i="5"/>
  <c r="E60" i="5"/>
  <c r="E61" i="5"/>
  <c r="E62" i="5"/>
  <c r="E63" i="5"/>
  <c r="E66" i="5"/>
  <c r="E67" i="5"/>
  <c r="E68" i="5"/>
  <c r="E69" i="5"/>
  <c r="E70" i="5"/>
  <c r="E71" i="5"/>
  <c r="E74" i="5"/>
  <c r="E75" i="5"/>
  <c r="E76" i="5"/>
  <c r="E77" i="5"/>
  <c r="E78" i="5"/>
  <c r="E79" i="5"/>
  <c r="E82" i="5"/>
  <c r="E83" i="5"/>
  <c r="E84" i="5"/>
  <c r="E85" i="5"/>
  <c r="E86" i="5"/>
  <c r="E87" i="5"/>
  <c r="E92" i="5"/>
  <c r="E93" i="5"/>
  <c r="E96" i="5"/>
  <c r="E99" i="5"/>
  <c r="E100" i="5"/>
  <c r="E103" i="5"/>
  <c r="E104" i="5"/>
  <c r="E107" i="5"/>
  <c r="E108" i="5"/>
  <c r="E111" i="5"/>
  <c r="E112" i="5"/>
  <c r="E113" i="5"/>
  <c r="E14" i="5"/>
  <c r="E6" i="5"/>
  <c r="E7" i="5"/>
  <c r="E8" i="5"/>
  <c r="E9" i="5"/>
  <c r="E10" i="5"/>
  <c r="E11" i="5"/>
  <c r="E12" i="5"/>
  <c r="E13" i="5"/>
  <c r="E5" i="5"/>
  <c r="E8" i="4"/>
  <c r="E9" i="4"/>
  <c r="E12" i="4"/>
  <c r="E13" i="4"/>
  <c r="E14" i="4"/>
  <c r="E15" i="4"/>
  <c r="E16" i="4"/>
  <c r="E17" i="4"/>
  <c r="E18" i="4"/>
  <c r="E19" i="4"/>
  <c r="E20" i="4"/>
  <c r="E23" i="4"/>
  <c r="E24" i="4"/>
  <c r="E25" i="4"/>
  <c r="E26" i="4"/>
  <c r="E27" i="4"/>
  <c r="E28" i="4"/>
  <c r="E31" i="4"/>
  <c r="E32" i="4"/>
  <c r="E33" i="4"/>
  <c r="E34" i="4"/>
  <c r="E35" i="4"/>
  <c r="E36" i="4"/>
  <c r="E37" i="4"/>
  <c r="E38" i="4"/>
  <c r="E39" i="4"/>
  <c r="E40" i="4"/>
  <c r="E41" i="4"/>
  <c r="E42" i="4"/>
  <c r="E45" i="4"/>
  <c r="E46" i="4"/>
  <c r="E47" i="4"/>
  <c r="E48" i="4"/>
  <c r="E51" i="4"/>
  <c r="E52" i="4"/>
  <c r="E53" i="4"/>
  <c r="E54" i="4"/>
  <c r="E57" i="4"/>
  <c r="E58" i="4"/>
  <c r="E59" i="4"/>
  <c r="E60" i="4"/>
  <c r="E75" i="4"/>
  <c r="E76" i="4"/>
  <c r="E77" i="4"/>
  <c r="E78" i="4"/>
  <c r="E81" i="4"/>
  <c r="E84" i="4"/>
  <c r="E87" i="4"/>
  <c r="E88" i="4"/>
  <c r="E90" i="4"/>
  <c r="E91" i="4"/>
  <c r="E92" i="4"/>
  <c r="E93" i="4"/>
  <c r="E96" i="4"/>
  <c r="E97" i="4"/>
  <c r="E98" i="4"/>
  <c r="E99" i="4"/>
  <c r="E102" i="4"/>
  <c r="E103" i="4"/>
  <c r="E104" i="4"/>
  <c r="E105" i="4"/>
  <c r="E108" i="4"/>
  <c r="E109" i="4"/>
  <c r="E110" i="4"/>
  <c r="E111" i="4"/>
  <c r="E112" i="4"/>
  <c r="E113" i="4"/>
  <c r="E114" i="4"/>
  <c r="E115" i="4"/>
  <c r="E118" i="4"/>
  <c r="E119" i="4"/>
  <c r="E120" i="4"/>
  <c r="E121" i="4"/>
  <c r="E125" i="4"/>
  <c r="E126" i="4"/>
  <c r="E127" i="4"/>
  <c r="E128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51" i="4"/>
  <c r="E152" i="4"/>
  <c r="E153" i="4"/>
  <c r="E154" i="4"/>
  <c r="E163" i="4"/>
  <c r="E164" i="4"/>
  <c r="E165" i="4"/>
  <c r="E166" i="4"/>
  <c r="E180" i="4"/>
  <c r="E181" i="4"/>
  <c r="E182" i="4"/>
  <c r="E183" i="4"/>
  <c r="E186" i="4"/>
  <c r="E187" i="4"/>
  <c r="E188" i="4"/>
  <c r="E189" i="4"/>
  <c r="E192" i="4"/>
  <c r="E193" i="4"/>
  <c r="E194" i="4"/>
  <c r="E195" i="4"/>
  <c r="E198" i="4"/>
  <c r="E199" i="4"/>
  <c r="E200" i="4"/>
  <c r="E201" i="4"/>
  <c r="E204" i="4"/>
  <c r="E205" i="4"/>
  <c r="E206" i="4"/>
  <c r="E207" i="4"/>
  <c r="E210" i="4"/>
  <c r="E211" i="4"/>
  <c r="E212" i="4"/>
  <c r="E213" i="4"/>
  <c r="E216" i="4"/>
  <c r="E217" i="4"/>
  <c r="E218" i="4"/>
  <c r="E219" i="4"/>
  <c r="E222" i="4"/>
  <c r="E223" i="4"/>
  <c r="E224" i="4"/>
  <c r="E225" i="4"/>
  <c r="E228" i="4"/>
  <c r="E229" i="4"/>
  <c r="E232" i="4"/>
  <c r="E233" i="4"/>
  <c r="E234" i="4"/>
  <c r="E235" i="4"/>
  <c r="E236" i="4"/>
  <c r="E237" i="4"/>
  <c r="E238" i="4"/>
  <c r="E241" i="4"/>
  <c r="E242" i="4"/>
  <c r="E245" i="4"/>
  <c r="E246" i="4"/>
  <c r="E249" i="4"/>
  <c r="E250" i="4"/>
  <c r="E251" i="4"/>
  <c r="E252" i="4"/>
  <c r="E254" i="4"/>
  <c r="E255" i="4"/>
  <c r="E256" i="4"/>
  <c r="E257" i="4"/>
  <c r="E259" i="4"/>
  <c r="E260" i="4"/>
  <c r="E7" i="4"/>
  <c r="E6" i="4"/>
  <c r="E7" i="3"/>
  <c r="E8" i="3"/>
  <c r="E9" i="3"/>
  <c r="E10" i="3"/>
  <c r="E13" i="3"/>
  <c r="E14" i="3"/>
  <c r="E15" i="3"/>
  <c r="E16" i="3"/>
  <c r="E17" i="3"/>
  <c r="E18" i="3"/>
  <c r="E19" i="3"/>
  <c r="E22" i="3"/>
  <c r="E23" i="3"/>
  <c r="E24" i="3"/>
  <c r="E25" i="3"/>
  <c r="E26" i="3"/>
  <c r="E27" i="3"/>
  <c r="E30" i="3"/>
  <c r="E31" i="3"/>
  <c r="E32" i="3"/>
  <c r="E33" i="3"/>
  <c r="E34" i="3"/>
  <c r="E35" i="3"/>
  <c r="E38" i="3"/>
  <c r="E41" i="3"/>
  <c r="E42" i="3"/>
  <c r="E43" i="3"/>
  <c r="E46" i="3"/>
  <c r="E47" i="3"/>
  <c r="E52" i="3"/>
  <c r="E53" i="3"/>
  <c r="E54" i="3"/>
  <c r="E55" i="3"/>
  <c r="E58" i="3"/>
  <c r="E61" i="3"/>
  <c r="E64" i="3"/>
  <c r="E65" i="3"/>
  <c r="E66" i="3"/>
  <c r="E69" i="3"/>
  <c r="E70" i="3"/>
  <c r="E73" i="3"/>
  <c r="E74" i="3"/>
  <c r="E75" i="3"/>
  <c r="E78" i="3"/>
  <c r="E80" i="3"/>
  <c r="E81" i="3"/>
  <c r="E6" i="3"/>
  <c r="E5" i="3"/>
  <c r="E106" i="2"/>
  <c r="E107" i="2"/>
  <c r="E108" i="2"/>
  <c r="E111" i="2"/>
  <c r="E112" i="2"/>
  <c r="E113" i="2"/>
  <c r="E114" i="2"/>
  <c r="E115" i="2"/>
  <c r="E116" i="2"/>
  <c r="E117" i="2"/>
  <c r="E120" i="2"/>
  <c r="E123" i="2"/>
  <c r="E124" i="2"/>
  <c r="E125" i="2"/>
  <c r="E126" i="2"/>
  <c r="E129" i="2"/>
  <c r="E130" i="2"/>
  <c r="E131" i="2"/>
  <c r="E132" i="2"/>
  <c r="E135" i="2"/>
  <c r="E136" i="2"/>
  <c r="E137" i="2"/>
  <c r="E138" i="2"/>
  <c r="E141" i="2"/>
  <c r="E142" i="2"/>
  <c r="E143" i="2"/>
  <c r="E144" i="2"/>
  <c r="E147" i="2"/>
  <c r="E148" i="2"/>
  <c r="E149" i="2"/>
  <c r="E150" i="2"/>
  <c r="E151" i="2"/>
  <c r="E152" i="2"/>
  <c r="E153" i="2"/>
  <c r="E154" i="2"/>
  <c r="E157" i="2"/>
  <c r="E158" i="2"/>
  <c r="E38" i="2"/>
  <c r="E37" i="2"/>
  <c r="E36" i="2"/>
  <c r="E35" i="2"/>
  <c r="E34" i="2"/>
  <c r="E33" i="2"/>
  <c r="E32" i="2"/>
  <c r="E31" i="2"/>
  <c r="E22" i="2"/>
  <c r="E23" i="2"/>
  <c r="E24" i="2"/>
  <c r="E25" i="2"/>
  <c r="E26" i="2"/>
  <c r="E27" i="2"/>
  <c r="E28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6" i="2"/>
  <c r="E5" i="2"/>
  <c r="E6" i="1"/>
  <c r="E7" i="1"/>
  <c r="E23" i="1"/>
  <c r="E26" i="1"/>
  <c r="E27" i="1"/>
  <c r="E28" i="1"/>
  <c r="E29" i="1"/>
  <c r="E32" i="1"/>
  <c r="E33" i="1"/>
  <c r="E34" i="1"/>
  <c r="E37" i="1"/>
  <c r="E8" i="1"/>
  <c r="E9" i="1"/>
  <c r="E12" i="1"/>
  <c r="E15" i="1"/>
  <c r="E18" i="1"/>
  <c r="E21" i="1"/>
  <c r="E22" i="1"/>
  <c r="D11" i="15" l="1"/>
  <c r="G11" i="15" s="1"/>
  <c r="E2" i="7"/>
  <c r="E13" i="6"/>
  <c r="E15" i="6" s="1"/>
  <c r="E40" i="1"/>
  <c r="E42" i="1" s="1"/>
  <c r="E104" i="8"/>
  <c r="E106" i="8" s="1"/>
  <c r="E116" i="5"/>
  <c r="E118" i="5" s="1"/>
  <c r="E263" i="4"/>
  <c r="E265" i="4" s="1"/>
  <c r="D8" i="15" s="1"/>
  <c r="G8" i="15" s="1"/>
  <c r="E84" i="3"/>
  <c r="E86" i="3" s="1"/>
  <c r="E161" i="2"/>
  <c r="E163" i="2" s="1"/>
  <c r="D7" i="15" l="1"/>
  <c r="G7" i="15" s="1"/>
  <c r="E2" i="3"/>
  <c r="D6" i="15"/>
  <c r="G6" i="15" s="1"/>
  <c r="E2" i="2"/>
  <c r="D9" i="15"/>
  <c r="G9" i="15" s="1"/>
  <c r="E2" i="5"/>
  <c r="D12" i="15"/>
  <c r="G12" i="15" s="1"/>
  <c r="E2" i="8"/>
  <c r="D5" i="15"/>
  <c r="G5" i="15" s="1"/>
  <c r="G20" i="15" s="1"/>
  <c r="F28" i="15" s="1"/>
  <c r="E2" i="1"/>
  <c r="D10" i="15"/>
  <c r="G10" i="15" s="1"/>
  <c r="E2" i="6"/>
  <c r="E3" i="4"/>
  <c r="D19" i="15" l="1"/>
  <c r="G21" i="15" l="1"/>
  <c r="G22" i="15" l="1"/>
  <c r="F32" i="15" s="1"/>
  <c r="F33" i="15"/>
  <c r="F34" i="15" l="1"/>
</calcChain>
</file>

<file path=xl/sharedStrings.xml><?xml version="1.0" encoding="utf-8"?>
<sst xmlns="http://schemas.openxmlformats.org/spreadsheetml/2006/main" count="1771" uniqueCount="260">
  <si>
    <t>LIBEREC</t>
  </si>
  <si>
    <t>Vstup</t>
  </si>
  <si>
    <t>Sklad technika 5</t>
  </si>
  <si>
    <t>m2</t>
  </si>
  <si>
    <t>Kancelar 6</t>
  </si>
  <si>
    <t>Kancelar 7</t>
  </si>
  <si>
    <t>Kancelar 8</t>
  </si>
  <si>
    <t>Kancelar 9</t>
  </si>
  <si>
    <t>Kancelar 10</t>
  </si>
  <si>
    <t>Kotelna 3</t>
  </si>
  <si>
    <t>CELKEM</t>
  </si>
  <si>
    <t>Schody do 1.NP</t>
  </si>
  <si>
    <t>Toalety 7</t>
  </si>
  <si>
    <t>Recepce</t>
  </si>
  <si>
    <t>Publicistika 40a</t>
  </si>
  <si>
    <t>Redakce 37</t>
  </si>
  <si>
    <t>Redakce 38</t>
  </si>
  <si>
    <t>Sklad 35</t>
  </si>
  <si>
    <t>KARLOVY VARY</t>
  </si>
  <si>
    <t>WC invalidi 102</t>
  </si>
  <si>
    <t>Dilna 005</t>
  </si>
  <si>
    <t>Kotelna 006</t>
  </si>
  <si>
    <t>Sklad 008</t>
  </si>
  <si>
    <t>Dvere vchod</t>
  </si>
  <si>
    <t>Schody 1. NP</t>
  </si>
  <si>
    <t>Studio 320</t>
  </si>
  <si>
    <t>Vstup vnitroblok</t>
  </si>
  <si>
    <t>Vestibul vnitroblok</t>
  </si>
  <si>
    <t>Koupelna</t>
  </si>
  <si>
    <t>Hlavni vchod</t>
  </si>
  <si>
    <t>Recepce 1</t>
  </si>
  <si>
    <t>Recepce 2</t>
  </si>
  <si>
    <t>PARDUBICE</t>
  </si>
  <si>
    <t>JIHLAVA</t>
  </si>
  <si>
    <t>Vestibul</t>
  </si>
  <si>
    <t>Vchod</t>
  </si>
  <si>
    <t>Naproti vstupu + 04</t>
  </si>
  <si>
    <t>cm2</t>
  </si>
  <si>
    <t>CELKEM:</t>
  </si>
  <si>
    <t>Studio 316</t>
  </si>
  <si>
    <t>SUTERÉN</t>
  </si>
  <si>
    <t>PLZEŇ</t>
  </si>
  <si>
    <t>ÚSTÍ NAD LABEM</t>
  </si>
  <si>
    <t>HRADEC KRÁLOVÉ</t>
  </si>
  <si>
    <t>ČESKÉ BUDĚJOVICE</t>
  </si>
  <si>
    <t>Suterén</t>
  </si>
  <si>
    <t>Místnost 014</t>
  </si>
  <si>
    <t>Vstup 101</t>
  </si>
  <si>
    <t>Místnost 103</t>
  </si>
  <si>
    <t>Místnost 104</t>
  </si>
  <si>
    <t>Místnost 105</t>
  </si>
  <si>
    <t>Místnost 107</t>
  </si>
  <si>
    <t>Kuchyň 110</t>
  </si>
  <si>
    <t>WC 111</t>
  </si>
  <si>
    <t>WC u vchodu</t>
  </si>
  <si>
    <t>ZLÍN</t>
  </si>
  <si>
    <t>OSTRAVA</t>
  </si>
  <si>
    <t>Vstup 1</t>
  </si>
  <si>
    <t>Vstup 1 - okna</t>
  </si>
  <si>
    <t>Vstup 2</t>
  </si>
  <si>
    <t>Vstup 2 - okna</t>
  </si>
  <si>
    <t>Řada oken 1</t>
  </si>
  <si>
    <t>Vrata</t>
  </si>
  <si>
    <t>Vrata - okno</t>
  </si>
  <si>
    <t>Vchod - Studio 1</t>
  </si>
  <si>
    <t>Studio 1 - exteriér_01</t>
  </si>
  <si>
    <t>Studio 1 - exteriér_02</t>
  </si>
  <si>
    <t>Jídelna - vstup</t>
  </si>
  <si>
    <t>Jídelna -  vstup okna</t>
  </si>
  <si>
    <t>Jídelna - okna</t>
  </si>
  <si>
    <t>Kancelář 1</t>
  </si>
  <si>
    <t>Kancelář 2</t>
  </si>
  <si>
    <t>Kancelář 3</t>
  </si>
  <si>
    <t>Kancelář 4</t>
  </si>
  <si>
    <t>Kancelář 6</t>
  </si>
  <si>
    <t>Kancelář 9</t>
  </si>
  <si>
    <t>Kuchyň</t>
  </si>
  <si>
    <t>WC muži 47</t>
  </si>
  <si>
    <t>Kuchyňka 44</t>
  </si>
  <si>
    <t>Klubová místnost 36</t>
  </si>
  <si>
    <t>Kancelář 104</t>
  </si>
  <si>
    <t>Kancelář  zpravodajstvi 105</t>
  </si>
  <si>
    <t>Kancelář  106</t>
  </si>
  <si>
    <t>Kancelář  107</t>
  </si>
  <si>
    <t>WC ženy 112</t>
  </si>
  <si>
    <t>Kuchyňka 108</t>
  </si>
  <si>
    <t>Schody suterén</t>
  </si>
  <si>
    <t>Dveře patra</t>
  </si>
  <si>
    <t>Sprchy muži</t>
  </si>
  <si>
    <t>Sprchy ženy</t>
  </si>
  <si>
    <t>bez označení</t>
  </si>
  <si>
    <t>Schodiště</t>
  </si>
  <si>
    <t>Kancelář 5</t>
  </si>
  <si>
    <t>Kancelář 7</t>
  </si>
  <si>
    <t>Zasedací místnost</t>
  </si>
  <si>
    <t>MÍSTNOSTI DVEŘE 8.</t>
  </si>
  <si>
    <t>Režie 9</t>
  </si>
  <si>
    <t>Režie 6</t>
  </si>
  <si>
    <t>Režie 13</t>
  </si>
  <si>
    <t>Režie 5</t>
  </si>
  <si>
    <t>Masáže 301</t>
  </si>
  <si>
    <t>Kancelář 306</t>
  </si>
  <si>
    <t>Kancelář 307</t>
  </si>
  <si>
    <t>Kancelář 309</t>
  </si>
  <si>
    <t>Kancelář 310</t>
  </si>
  <si>
    <t>Vchod zadní parking</t>
  </si>
  <si>
    <t>Zasedací místnostt 326</t>
  </si>
  <si>
    <t>Kancelář 329</t>
  </si>
  <si>
    <t>Kancelář 328</t>
  </si>
  <si>
    <t>Kancelář 335</t>
  </si>
  <si>
    <t>Šatna vestibul</t>
  </si>
  <si>
    <t>Kancelář 21</t>
  </si>
  <si>
    <t>Levá strana</t>
  </si>
  <si>
    <t>Střed</t>
  </si>
  <si>
    <t>Pravá strana</t>
  </si>
  <si>
    <t>Automat dveře</t>
  </si>
  <si>
    <t>Dveře nájemce</t>
  </si>
  <si>
    <t>Kancelář 059</t>
  </si>
  <si>
    <t>Kancelář 058</t>
  </si>
  <si>
    <t>Vchod dvůr</t>
  </si>
  <si>
    <t>Umývárna 010</t>
  </si>
  <si>
    <t>Šatna 004</t>
  </si>
  <si>
    <t>Kancelář 003</t>
  </si>
  <si>
    <t>Kancelář vedoucí</t>
  </si>
  <si>
    <t>Místnost technika</t>
  </si>
  <si>
    <t>Kancelář</t>
  </si>
  <si>
    <t>Kancelář 007</t>
  </si>
  <si>
    <t>Kavárna</t>
  </si>
  <si>
    <t>Dveře 114</t>
  </si>
  <si>
    <t>Kancelář 206</t>
  </si>
  <si>
    <t>Dveře 101</t>
  </si>
  <si>
    <t>Kancelář 209</t>
  </si>
  <si>
    <t>Dveře 201</t>
  </si>
  <si>
    <t>Dveře 323</t>
  </si>
  <si>
    <t>Dveře 301</t>
  </si>
  <si>
    <t>Kancelář 09</t>
  </si>
  <si>
    <t>Kancelář 010</t>
  </si>
  <si>
    <t>Kancelář 011</t>
  </si>
  <si>
    <t>cm</t>
  </si>
  <si>
    <t>šířka</t>
  </si>
  <si>
    <t>výška</t>
  </si>
  <si>
    <t>jednotky</t>
  </si>
  <si>
    <t>cn</t>
  </si>
  <si>
    <t>c</t>
  </si>
  <si>
    <t>OLOMOUC</t>
  </si>
  <si>
    <t>Chodba 007</t>
  </si>
  <si>
    <t>Místnost 007</t>
  </si>
  <si>
    <t>Dílna</t>
  </si>
  <si>
    <t>Dveře vrátnice</t>
  </si>
  <si>
    <t>Fonotéka S 31</t>
  </si>
  <si>
    <t>Jídelna - denní místnost</t>
  </si>
  <si>
    <t>Před studiem</t>
  </si>
  <si>
    <t>Přepisovna</t>
  </si>
  <si>
    <t>S11</t>
  </si>
  <si>
    <t>Archiv S 26</t>
  </si>
  <si>
    <t>Archiv S 28</t>
  </si>
  <si>
    <t>Studio 1</t>
  </si>
  <si>
    <t>Suterén - dvorek</t>
  </si>
  <si>
    <t>Vrátnice - okno</t>
  </si>
  <si>
    <t>PRAHA - Karlín</t>
  </si>
  <si>
    <t>Kancelář 011 - kuchyňka 01</t>
  </si>
  <si>
    <t>Kancelář 011 - kuchyňka 02</t>
  </si>
  <si>
    <t>Kancelář 011 - kuchyňka 03</t>
  </si>
  <si>
    <t>Kancelář 011 - kuchyňka 04</t>
  </si>
  <si>
    <t>Chodba do kuchyňe</t>
  </si>
  <si>
    <t>Chodba s automatem</t>
  </si>
  <si>
    <t>Terasa - levé křídlo 012,013 - 1</t>
  </si>
  <si>
    <t>Terasa - levé křídlo 012,013 - 2</t>
  </si>
  <si>
    <t>Terasa - levé křídlo 012,013 - 3</t>
  </si>
  <si>
    <t>Terasa - levé křídlo 012,013 - 4</t>
  </si>
  <si>
    <t>Terasa - levé křídlo 012,013 - 5</t>
  </si>
  <si>
    <t>Terasa - levé křídlo 012,013 - 6</t>
  </si>
  <si>
    <t>Terasa - levé křídlo 012,013 - 7</t>
  </si>
  <si>
    <t>Terasa - levé křídlo 012,013 - 8</t>
  </si>
  <si>
    <t>Studio S36 - 014</t>
  </si>
  <si>
    <t>Studio S36 - 015</t>
  </si>
  <si>
    <t>Kancelář 028 - 1</t>
  </si>
  <si>
    <t>Kancelář 028 - 2</t>
  </si>
  <si>
    <t>Kancelář 033</t>
  </si>
  <si>
    <t>Terasa - pr. křídlo 035,038V - 1</t>
  </si>
  <si>
    <t>Terasa - pr. křídlo 035,038V - 2</t>
  </si>
  <si>
    <t>Terasa - pr. křídlo 035,038V - 3</t>
  </si>
  <si>
    <t>Terasa - pr. křídlo 035,038V - 4</t>
  </si>
  <si>
    <t>Terasa - pr. křídlo 035,038V - 5</t>
  </si>
  <si>
    <t>Terasa - pr. křídlo 035,038V - 6</t>
  </si>
  <si>
    <t>Terasa - pr. křídlo 035,038V - 7</t>
  </si>
  <si>
    <t>Terasa - pr. křídlo 035,038V - 8</t>
  </si>
  <si>
    <t>Hlavní vchod - recepce 1</t>
  </si>
  <si>
    <t>Hlavní vchod - recepce 2</t>
  </si>
  <si>
    <t>Hlavní vchod - recepce 3</t>
  </si>
  <si>
    <t>WC - invalidé</t>
  </si>
  <si>
    <t>Redakce CZP 1</t>
  </si>
  <si>
    <t>Redakce CZP 2</t>
  </si>
  <si>
    <t>Redakce CZP 3</t>
  </si>
  <si>
    <t>Suterén 909</t>
  </si>
  <si>
    <t>Suterén 916 (WC, schodiště)</t>
  </si>
  <si>
    <t>Suterén 916</t>
  </si>
  <si>
    <t>Suterén chodba 2</t>
  </si>
  <si>
    <t>Suterén chodba 1</t>
  </si>
  <si>
    <t>Suterén chodba 3</t>
  </si>
  <si>
    <t>Suterén 921 - WC 1</t>
  </si>
  <si>
    <t>Suterén 921 - WC 2</t>
  </si>
  <si>
    <t>Suterén 930</t>
  </si>
  <si>
    <t>Suterén 931</t>
  </si>
  <si>
    <t>Suterén 951</t>
  </si>
  <si>
    <t>Suterén 940</t>
  </si>
  <si>
    <t>Suterén 952</t>
  </si>
  <si>
    <t>Suterén 952 - místnost vedle</t>
  </si>
  <si>
    <t>Suterén - výzkum</t>
  </si>
  <si>
    <t>Suterén - výzkum,vývoj,výroba</t>
  </si>
  <si>
    <t>Suterén 953 - únikový východ 1</t>
  </si>
  <si>
    <t>Suterén 953 - únikový východ 2</t>
  </si>
  <si>
    <t>Suterén 953 - naproti ÚV</t>
  </si>
  <si>
    <t>Terasa 1</t>
  </si>
  <si>
    <t>Terasa 2</t>
  </si>
  <si>
    <t>Terasa 3</t>
  </si>
  <si>
    <t>Vstup na terasu 4</t>
  </si>
  <si>
    <t>Terasa 5</t>
  </si>
  <si>
    <t>Terasa 6</t>
  </si>
  <si>
    <t>Terasa 7</t>
  </si>
  <si>
    <t>PRAHA - Vinohradská</t>
  </si>
  <si>
    <t>Místnost C M43</t>
  </si>
  <si>
    <t>Místnost C M44</t>
  </si>
  <si>
    <t>RECEPCE - garáž návštěvy dveře</t>
  </si>
  <si>
    <t>RECEPCE - garáž návštěvy L gal</t>
  </si>
  <si>
    <t>RECEPCE - garáž návštěvy P gal</t>
  </si>
  <si>
    <t>RECEPCE - zadní vstup</t>
  </si>
  <si>
    <t>Liberec</t>
  </si>
  <si>
    <t>Ústí nad Labem</t>
  </si>
  <si>
    <t>Karlovy Vary</t>
  </si>
  <si>
    <t>Plzeň</t>
  </si>
  <si>
    <t>Hradec Králové</t>
  </si>
  <si>
    <t>Pardubice</t>
  </si>
  <si>
    <t>Jihlava</t>
  </si>
  <si>
    <t>České Budějovice</t>
  </si>
  <si>
    <t>Zlín</t>
  </si>
  <si>
    <t>Ostrava</t>
  </si>
  <si>
    <t>Olomouc</t>
  </si>
  <si>
    <t>Brno</t>
  </si>
  <si>
    <t>Praha - Karlín</t>
  </si>
  <si>
    <t>Praha - Vinohradská</t>
  </si>
  <si>
    <t>Souhrn m2 za všechny regiiony</t>
  </si>
  <si>
    <t>cena za m2 bez DPH</t>
  </si>
  <si>
    <t>Celkem bez DPH</t>
  </si>
  <si>
    <t>Cena celkem s DPH</t>
  </si>
  <si>
    <t xml:space="preserve">Příloha č. 5 - Tabulka pro výpočet nabídkové ceny rok 2024 </t>
  </si>
  <si>
    <t>cena bez DPH</t>
  </si>
  <si>
    <t>Celkem DPH 21%</t>
  </si>
  <si>
    <t>počet</t>
  </si>
  <si>
    <t>cm2 celkem</t>
  </si>
  <si>
    <t>Z</t>
  </si>
  <si>
    <t xml:space="preserve">Příloha č. 5 - Tabulka pro výpočet nabídkové ceny rok 2025 </t>
  </si>
  <si>
    <t>Místnost C 136 - C 164</t>
  </si>
  <si>
    <t>Souhrn m2 pro objekt Vinohradská 12 pro r. 2025</t>
  </si>
  <si>
    <t>Praha Vinohradská 2025</t>
  </si>
  <si>
    <t>Cena bez DPH pro rok 2025</t>
  </si>
  <si>
    <t>Cena bez DPH pro rok 2024</t>
  </si>
  <si>
    <t>Celková cena bez DPH</t>
  </si>
  <si>
    <t>Celkem DPH</t>
  </si>
  <si>
    <t>PRAHA - Vinohradská 12 pro 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</si>
</sst>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color theme="4" tint="0.7999816888943144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D9E1F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right"/>
    </xf>
    <xf numFmtId="0" fontId="0" fillId="0" borderId="7" xfId="0" applyBorder="1"/>
    <xf numFmtId="0" fontId="0" fillId="0" borderId="0" xfId="0" applyFill="1" applyBorder="1" applyAlignment="1">
      <alignment horizontal="right"/>
    </xf>
    <xf numFmtId="0" fontId="0" fillId="0" borderId="8" xfId="0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4" borderId="0" xfId="0" applyFill="1" applyBorder="1"/>
    <xf numFmtId="0" fontId="0" fillId="0" borderId="0" xfId="0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2" fontId="0" fillId="4" borderId="0" xfId="0" applyNumberFormat="1" applyFill="1" applyBorder="1"/>
    <xf numFmtId="2" fontId="0" fillId="4" borderId="0" xfId="0" applyNumberFormat="1" applyFill="1" applyBorder="1" applyAlignment="1">
      <alignment horizontal="right"/>
    </xf>
    <xf numFmtId="0" fontId="0" fillId="0" borderId="5" xfId="0" applyBorder="1"/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vertical="center"/>
    </xf>
    <xf numFmtId="2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2" fontId="5" fillId="0" borderId="0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right" vertical="center"/>
    </xf>
    <xf numFmtId="0" fontId="0" fillId="7" borderId="7" xfId="0" applyFill="1" applyBorder="1" applyAlignment="1">
      <alignment vertical="center"/>
    </xf>
    <xf numFmtId="0" fontId="0" fillId="7" borderId="0" xfId="0" applyFill="1" applyBorder="1" applyAlignment="1">
      <alignment horizontal="right" vertical="center"/>
    </xf>
    <xf numFmtId="0" fontId="0" fillId="7" borderId="0" xfId="0" applyFill="1" applyBorder="1" applyAlignment="1">
      <alignment vertical="center"/>
    </xf>
    <xf numFmtId="2" fontId="0" fillId="7" borderId="0" xfId="0" applyNumberFormat="1" applyFill="1" applyBorder="1" applyAlignment="1">
      <alignment horizontal="right" vertical="center"/>
    </xf>
    <xf numFmtId="0" fontId="2" fillId="7" borderId="7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2" fontId="2" fillId="7" borderId="0" xfId="0" applyNumberFormat="1" applyFont="1" applyFill="1" applyBorder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Border="1" applyAlignment="1">
      <alignment horizontal="right"/>
    </xf>
    <xf numFmtId="0" fontId="0" fillId="7" borderId="7" xfId="0" applyFill="1" applyBorder="1" applyAlignment="1">
      <alignment horizontal="left" vertical="center"/>
    </xf>
    <xf numFmtId="0" fontId="0" fillId="7" borderId="0" xfId="0" applyFill="1" applyBorder="1"/>
    <xf numFmtId="2" fontId="0" fillId="7" borderId="0" xfId="0" applyNumberFormat="1" applyFill="1" applyBorder="1"/>
    <xf numFmtId="0" fontId="2" fillId="7" borderId="7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right"/>
    </xf>
    <xf numFmtId="2" fontId="2" fillId="7" borderId="0" xfId="0" applyNumberFormat="1" applyFont="1" applyFill="1" applyBorder="1" applyAlignment="1">
      <alignment horizontal="right"/>
    </xf>
    <xf numFmtId="2" fontId="0" fillId="7" borderId="0" xfId="0" applyNumberFormat="1" applyFill="1" applyBorder="1" applyAlignment="1">
      <alignment horizontal="right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right"/>
    </xf>
    <xf numFmtId="0" fontId="0" fillId="7" borderId="0" xfId="0" applyFill="1"/>
    <xf numFmtId="0" fontId="0" fillId="7" borderId="0" xfId="0" applyFill="1" applyBorder="1" applyAlignment="1">
      <alignment horizontal="right"/>
    </xf>
    <xf numFmtId="0" fontId="0" fillId="7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7" borderId="7" xfId="0" applyFill="1" applyBorder="1"/>
    <xf numFmtId="0" fontId="0" fillId="7" borderId="8" xfId="0" applyFill="1" applyBorder="1" applyAlignment="1">
      <alignment vertical="center"/>
    </xf>
    <xf numFmtId="0" fontId="0" fillId="7" borderId="8" xfId="0" applyFill="1" applyBorder="1" applyAlignment="1">
      <alignment horizontal="right" vertical="center"/>
    </xf>
    <xf numFmtId="0" fontId="2" fillId="7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2" fontId="7" fillId="4" borderId="0" xfId="0" applyNumberFormat="1" applyFont="1" applyFill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2" fontId="0" fillId="7" borderId="8" xfId="0" applyNumberFormat="1" applyFill="1" applyBorder="1" applyAlignment="1">
      <alignment horizontal="right" vertical="center"/>
    </xf>
    <xf numFmtId="2" fontId="0" fillId="7" borderId="8" xfId="0" applyNumberFormat="1" applyFill="1" applyBorder="1" applyAlignment="1">
      <alignment vertical="center"/>
    </xf>
    <xf numFmtId="2" fontId="0" fillId="7" borderId="0" xfId="0" applyNumberFormat="1" applyFill="1" applyBorder="1" applyAlignment="1">
      <alignment vertical="center"/>
    </xf>
    <xf numFmtId="2" fontId="2" fillId="7" borderId="0" xfId="0" applyNumberFormat="1" applyFont="1" applyFill="1" applyBorder="1" applyAlignment="1">
      <alignment horizontal="right" vertical="center"/>
    </xf>
    <xf numFmtId="0" fontId="2" fillId="7" borderId="0" xfId="0" applyFont="1" applyFill="1" applyAlignment="1"/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/>
    </xf>
    <xf numFmtId="0" fontId="0" fillId="7" borderId="0" xfId="0" applyFill="1" applyAlignment="1"/>
    <xf numFmtId="0" fontId="0" fillId="4" borderId="0" xfId="0" applyFill="1" applyAlignment="1"/>
    <xf numFmtId="0" fontId="0" fillId="4" borderId="0" xfId="0" applyFill="1" applyAlignment="1">
      <alignment horizontal="center"/>
    </xf>
    <xf numFmtId="0" fontId="0" fillId="3" borderId="2" xfId="0" applyFill="1" applyBorder="1" applyAlignment="1"/>
    <xf numFmtId="0" fontId="0" fillId="0" borderId="8" xfId="0" applyBorder="1" applyAlignment="1"/>
    <xf numFmtId="0" fontId="0" fillId="0" borderId="5" xfId="0" applyBorder="1" applyAlignment="1"/>
    <xf numFmtId="0" fontId="0" fillId="0" borderId="1" xfId="0" applyBorder="1" applyAlignment="1"/>
    <xf numFmtId="0" fontId="8" fillId="7" borderId="7" xfId="0" applyFont="1" applyFill="1" applyBorder="1" applyAlignment="1"/>
    <xf numFmtId="0" fontId="8" fillId="7" borderId="0" xfId="0" applyFont="1" applyFill="1" applyBorder="1" applyAlignment="1">
      <alignment horizontal="right"/>
    </xf>
    <xf numFmtId="0" fontId="8" fillId="7" borderId="0" xfId="0" applyFont="1" applyFill="1" applyBorder="1" applyAlignment="1"/>
    <xf numFmtId="0" fontId="8" fillId="7" borderId="0" xfId="0" applyFont="1" applyFill="1" applyBorder="1" applyAlignment="1">
      <alignment horizontal="center"/>
    </xf>
    <xf numFmtId="2" fontId="8" fillId="7" borderId="0" xfId="0" applyNumberFormat="1" applyFont="1" applyFill="1" applyBorder="1" applyAlignment="1">
      <alignment horizontal="right"/>
    </xf>
    <xf numFmtId="0" fontId="0" fillId="4" borderId="5" xfId="0" applyFill="1" applyBorder="1" applyAlignment="1"/>
    <xf numFmtId="0" fontId="0" fillId="4" borderId="1" xfId="0" applyFill="1" applyBorder="1" applyAlignment="1">
      <alignment horizontal="center"/>
    </xf>
    <xf numFmtId="0" fontId="0" fillId="3" borderId="5" xfId="0" applyFill="1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0" fillId="7" borderId="7" xfId="0" applyFill="1" applyBorder="1" applyAlignment="1"/>
    <xf numFmtId="0" fontId="0" fillId="7" borderId="0" xfId="0" applyFill="1" applyBorder="1" applyAlignment="1"/>
    <xf numFmtId="2" fontId="5" fillId="7" borderId="0" xfId="0" applyNumberFormat="1" applyFont="1" applyFill="1" applyBorder="1" applyAlignment="1">
      <alignment horizontal="right"/>
    </xf>
    <xf numFmtId="0" fontId="8" fillId="0" borderId="5" xfId="0" applyFont="1" applyBorder="1" applyAlignment="1"/>
    <xf numFmtId="0" fontId="8" fillId="6" borderId="5" xfId="0" applyFont="1" applyFill="1" applyBorder="1" applyAlignment="1"/>
    <xf numFmtId="0" fontId="8" fillId="6" borderId="1" xfId="0" applyFont="1" applyFill="1" applyBorder="1" applyAlignment="1">
      <alignment horizontal="center"/>
    </xf>
    <xf numFmtId="0" fontId="8" fillId="0" borderId="7" xfId="0" applyFont="1" applyBorder="1" applyAlignme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7" borderId="7" xfId="0" applyFont="1" applyFill="1" applyBorder="1" applyAlignment="1"/>
    <xf numFmtId="0" fontId="2" fillId="7" borderId="0" xfId="0" applyFont="1" applyFill="1" applyBorder="1" applyAlignment="1"/>
    <xf numFmtId="2" fontId="2" fillId="7" borderId="0" xfId="0" applyNumberFormat="1" applyFont="1" applyFill="1" applyBorder="1" applyAlignment="1"/>
    <xf numFmtId="0" fontId="0" fillId="0" borderId="0" xfId="0" applyAlignment="1"/>
    <xf numFmtId="0" fontId="0" fillId="4" borderId="0" xfId="0" applyFill="1" applyBorder="1" applyAlignment="1">
      <alignment vertical="center"/>
    </xf>
    <xf numFmtId="2" fontId="2" fillId="4" borderId="0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2" fontId="0" fillId="4" borderId="0" xfId="0" applyNumberFormat="1" applyFill="1" applyBorder="1" applyAlignment="1">
      <alignment horizontal="right" vertical="center"/>
    </xf>
    <xf numFmtId="0" fontId="0" fillId="7" borderId="8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2" fontId="4" fillId="5" borderId="0" xfId="0" applyNumberFormat="1" applyFont="1" applyFill="1" applyAlignment="1">
      <alignment horizontal="right" vertical="center"/>
    </xf>
    <xf numFmtId="0" fontId="0" fillId="4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4" fillId="0" borderId="0" xfId="0" applyFont="1" applyFill="1"/>
    <xf numFmtId="0" fontId="4" fillId="7" borderId="0" xfId="0" applyFont="1" applyFill="1"/>
    <xf numFmtId="0" fontId="0" fillId="0" borderId="0" xfId="0" applyFill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2" fontId="2" fillId="7" borderId="0" xfId="0" applyNumberFormat="1" applyFont="1" applyFill="1" applyBorder="1"/>
    <xf numFmtId="0" fontId="0" fillId="7" borderId="14" xfId="0" applyFill="1" applyBorder="1"/>
    <xf numFmtId="0" fontId="0" fillId="8" borderId="14" xfId="0" applyFill="1" applyBorder="1"/>
    <xf numFmtId="0" fontId="0" fillId="8" borderId="0" xfId="0" applyFill="1" applyBorder="1"/>
    <xf numFmtId="0" fontId="0" fillId="8" borderId="0" xfId="0" applyFill="1" applyBorder="1" applyAlignment="1">
      <alignment horizontal="center"/>
    </xf>
    <xf numFmtId="0" fontId="0" fillId="8" borderId="15" xfId="0" applyFill="1" applyBorder="1"/>
    <xf numFmtId="0" fontId="0" fillId="8" borderId="16" xfId="0" applyFill="1" applyBorder="1"/>
    <xf numFmtId="0" fontId="0" fillId="8" borderId="16" xfId="0" applyFill="1" applyBorder="1" applyAlignment="1">
      <alignment horizontal="center"/>
    </xf>
    <xf numFmtId="164" fontId="10" fillId="8" borderId="18" xfId="0" applyNumberFormat="1" applyFont="1" applyFill="1" applyBorder="1" applyAlignment="1">
      <alignment horizontal="center"/>
    </xf>
    <xf numFmtId="164" fontId="10" fillId="8" borderId="17" xfId="0" applyNumberFormat="1" applyFont="1" applyFill="1" applyBorder="1" applyAlignment="1">
      <alignment horizontal="center"/>
    </xf>
    <xf numFmtId="164" fontId="3" fillId="8" borderId="19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0" fillId="4" borderId="14" xfId="0" applyFill="1" applyBorder="1"/>
    <xf numFmtId="164" fontId="0" fillId="2" borderId="26" xfId="0" applyNumberFormat="1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164" fontId="3" fillId="7" borderId="25" xfId="0" applyNumberFormat="1" applyFont="1" applyFill="1" applyBorder="1" applyAlignment="1">
      <alignment horizontal="center"/>
    </xf>
    <xf numFmtId="0" fontId="3" fillId="7" borderId="22" xfId="0" applyFont="1" applyFill="1" applyBorder="1"/>
    <xf numFmtId="0" fontId="3" fillId="7" borderId="23" xfId="0" applyFont="1" applyFill="1" applyBorder="1"/>
    <xf numFmtId="2" fontId="3" fillId="7" borderId="23" xfId="0" applyNumberFormat="1" applyFont="1" applyFill="1" applyBorder="1"/>
    <xf numFmtId="0" fontId="3" fillId="7" borderId="24" xfId="0" applyFont="1" applyFill="1" applyBorder="1" applyAlignment="1">
      <alignment horizontal="center"/>
    </xf>
    <xf numFmtId="0" fontId="0" fillId="3" borderId="26" xfId="0" applyFill="1" applyBorder="1"/>
    <xf numFmtId="164" fontId="0" fillId="9" borderId="26" xfId="0" applyNumberFormat="1" applyFill="1" applyBorder="1"/>
    <xf numFmtId="0" fontId="3" fillId="9" borderId="2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right"/>
    </xf>
    <xf numFmtId="2" fontId="3" fillId="9" borderId="3" xfId="0" applyNumberFormat="1" applyFont="1" applyFill="1" applyBorder="1" applyAlignment="1">
      <alignment horizontal="right"/>
    </xf>
    <xf numFmtId="0" fontId="3" fillId="9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right" vertical="center"/>
    </xf>
    <xf numFmtId="0" fontId="3" fillId="9" borderId="3" xfId="0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right" vertical="center"/>
    </xf>
    <xf numFmtId="0" fontId="3" fillId="9" borderId="4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right" vertical="center"/>
    </xf>
    <xf numFmtId="0" fontId="6" fillId="9" borderId="3" xfId="0" applyFont="1" applyFill="1" applyBorder="1" applyAlignment="1">
      <alignment horizontal="center" vertical="center"/>
    </xf>
    <xf numFmtId="2" fontId="6" fillId="9" borderId="3" xfId="0" applyNumberFormat="1" applyFont="1" applyFill="1" applyBorder="1" applyAlignment="1">
      <alignment horizontal="right" vertical="center"/>
    </xf>
    <xf numFmtId="0" fontId="6" fillId="9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2" fontId="3" fillId="9" borderId="3" xfId="0" applyNumberFormat="1" applyFont="1" applyFill="1" applyBorder="1" applyAlignment="1">
      <alignment vertic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2" xfId="0" applyFont="1" applyFill="1" applyBorder="1" applyAlignment="1"/>
    <xf numFmtId="0" fontId="3" fillId="9" borderId="3" xfId="0" applyFont="1" applyFill="1" applyBorder="1" applyAlignment="1"/>
    <xf numFmtId="2" fontId="3" fillId="9" borderId="3" xfId="0" applyNumberFormat="1" applyFont="1" applyFill="1" applyBorder="1" applyAlignment="1"/>
    <xf numFmtId="0" fontId="3" fillId="9" borderId="2" xfId="0" applyFont="1" applyFill="1" applyBorder="1"/>
    <xf numFmtId="0" fontId="3" fillId="9" borderId="3" xfId="0" applyFont="1" applyFill="1" applyBorder="1"/>
    <xf numFmtId="2" fontId="3" fillId="9" borderId="3" xfId="0" applyNumberFormat="1" applyFont="1" applyFill="1" applyBorder="1"/>
    <xf numFmtId="0" fontId="1" fillId="3" borderId="26" xfId="0" applyFont="1" applyFill="1" applyBorder="1"/>
    <xf numFmtId="0" fontId="0" fillId="7" borderId="26" xfId="0" applyFill="1" applyBorder="1" applyAlignment="1">
      <alignment horizontal="left" vertical="center"/>
    </xf>
    <xf numFmtId="0" fontId="0" fillId="7" borderId="26" xfId="0" applyFill="1" applyBorder="1" applyAlignment="1">
      <alignment horizontal="right" vertical="center"/>
    </xf>
    <xf numFmtId="0" fontId="0" fillId="7" borderId="26" xfId="0" applyFill="1" applyBorder="1" applyAlignment="1">
      <alignment horizontal="center" vertical="center"/>
    </xf>
    <xf numFmtId="0" fontId="0" fillId="7" borderId="26" xfId="0" applyFill="1" applyBorder="1"/>
    <xf numFmtId="0" fontId="0" fillId="7" borderId="26" xfId="0" applyFill="1" applyBorder="1" applyAlignment="1">
      <alignment horizontal="center"/>
    </xf>
    <xf numFmtId="2" fontId="0" fillId="0" borderId="26" xfId="0" applyNumberFormat="1" applyBorder="1" applyAlignment="1">
      <alignment horizontal="right" vertical="center"/>
    </xf>
    <xf numFmtId="0" fontId="0" fillId="4" borderId="26" xfId="0" applyFill="1" applyBorder="1" applyAlignment="1">
      <alignment horizontal="left" vertical="center"/>
    </xf>
    <xf numFmtId="0" fontId="0" fillId="4" borderId="26" xfId="0" applyFill="1" applyBorder="1" applyAlignment="1">
      <alignment horizontal="right" vertical="center"/>
    </xf>
    <xf numFmtId="0" fontId="0" fillId="4" borderId="26" xfId="0" applyFill="1" applyBorder="1" applyAlignment="1">
      <alignment horizontal="center" vertical="center"/>
    </xf>
    <xf numFmtId="0" fontId="0" fillId="3" borderId="26" xfId="0" applyFill="1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11" fillId="7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K24" sqref="K24"/>
    </sheetView>
  </sheetViews>
  <sheetFormatPr defaultColWidth="11" defaultRowHeight="15.75" x14ac:dyDescent="0.25"/>
  <cols>
    <col min="5" max="5" width="10.875" style="110"/>
    <col min="6" max="6" width="11.25" bestFit="1" customWidth="1"/>
    <col min="7" max="7" width="18.875" customWidth="1"/>
  </cols>
  <sheetData>
    <row r="1" spans="1:15" x14ac:dyDescent="0.25">
      <c r="A1" s="280" t="s">
        <v>245</v>
      </c>
      <c r="B1" s="281"/>
      <c r="C1" s="281"/>
      <c r="D1" s="281"/>
      <c r="E1" s="281"/>
      <c r="F1" s="281"/>
      <c r="G1" s="281"/>
      <c r="I1" s="280" t="s">
        <v>251</v>
      </c>
      <c r="J1" s="281"/>
      <c r="K1" s="281"/>
      <c r="L1" s="281"/>
      <c r="M1" s="281"/>
      <c r="N1" s="281"/>
      <c r="O1" s="281"/>
    </row>
    <row r="2" spans="1:15" x14ac:dyDescent="0.25">
      <c r="A2" s="281"/>
      <c r="B2" s="281"/>
      <c r="C2" s="281"/>
      <c r="D2" s="281"/>
      <c r="E2" s="281"/>
      <c r="F2" s="281"/>
      <c r="G2" s="281"/>
      <c r="H2" s="4"/>
      <c r="I2" s="281"/>
      <c r="J2" s="281"/>
      <c r="K2" s="281"/>
      <c r="L2" s="281"/>
      <c r="M2" s="281"/>
      <c r="N2" s="281"/>
      <c r="O2" s="281"/>
    </row>
    <row r="3" spans="1:15" ht="16.5" thickBot="1" x14ac:dyDescent="0.3">
      <c r="A3" s="282"/>
      <c r="B3" s="282"/>
      <c r="C3" s="282"/>
      <c r="D3" s="282"/>
      <c r="E3" s="282"/>
      <c r="F3" s="282"/>
      <c r="G3" s="282"/>
      <c r="H3" s="4"/>
      <c r="I3" s="282"/>
      <c r="J3" s="282"/>
      <c r="K3" s="282"/>
      <c r="L3" s="282"/>
      <c r="M3" s="282"/>
      <c r="N3" s="282"/>
      <c r="O3" s="282"/>
    </row>
    <row r="4" spans="1:15" s="36" customFormat="1" ht="36.75" customHeight="1" x14ac:dyDescent="0.25">
      <c r="A4" s="225"/>
      <c r="B4" s="226" t="s">
        <v>241</v>
      </c>
      <c r="C4" s="226"/>
      <c r="D4" s="226"/>
      <c r="E4" s="227"/>
      <c r="F4" s="228" t="s">
        <v>242</v>
      </c>
      <c r="G4" s="229" t="s">
        <v>246</v>
      </c>
      <c r="H4" s="190"/>
      <c r="I4" s="225"/>
      <c r="J4" s="226" t="s">
        <v>253</v>
      </c>
      <c r="K4" s="226"/>
      <c r="L4" s="226"/>
      <c r="M4" s="227"/>
      <c r="N4" s="228" t="s">
        <v>242</v>
      </c>
      <c r="O4" s="229" t="s">
        <v>246</v>
      </c>
    </row>
    <row r="5" spans="1:15" x14ac:dyDescent="0.25">
      <c r="A5" s="215"/>
      <c r="B5" s="73" t="s">
        <v>227</v>
      </c>
      <c r="C5" s="73"/>
      <c r="D5" s="74">
        <f>LIBEREC!E42</f>
        <v>9.4805890000000019</v>
      </c>
      <c r="E5" s="187" t="s">
        <v>3</v>
      </c>
      <c r="F5" s="231"/>
      <c r="G5" s="232">
        <f>D5*F5</f>
        <v>0</v>
      </c>
      <c r="H5" s="4"/>
      <c r="I5" s="215"/>
      <c r="J5" s="73" t="s">
        <v>254</v>
      </c>
      <c r="K5" s="73"/>
      <c r="L5" s="74">
        <f>'PRAHA - Vinohradská 2025'!F14</f>
        <v>63.862200000000001</v>
      </c>
      <c r="M5" s="187" t="s">
        <v>3</v>
      </c>
      <c r="N5" s="231"/>
      <c r="O5" s="232">
        <f>L5*N5</f>
        <v>0</v>
      </c>
    </row>
    <row r="6" spans="1:15" ht="16.5" thickBot="1" x14ac:dyDescent="0.3">
      <c r="A6" s="230"/>
      <c r="B6" s="13" t="s">
        <v>228</v>
      </c>
      <c r="C6" s="13"/>
      <c r="D6" s="21">
        <f>'ÚSTÍ NAD LABEM'!E163</f>
        <v>48.320082000000014</v>
      </c>
      <c r="E6" s="186" t="s">
        <v>3</v>
      </c>
      <c r="F6" s="231"/>
      <c r="G6" s="232">
        <f t="shared" ref="G6:G17" si="0">D6*F6</f>
        <v>0</v>
      </c>
      <c r="H6" s="4"/>
      <c r="I6" s="234"/>
      <c r="J6" s="235" t="s">
        <v>38</v>
      </c>
      <c r="K6" s="235"/>
      <c r="L6" s="236">
        <f>L5</f>
        <v>63.862200000000001</v>
      </c>
      <c r="M6" s="237" t="s">
        <v>3</v>
      </c>
      <c r="N6" s="237"/>
      <c r="O6" s="233">
        <f>O5</f>
        <v>0</v>
      </c>
    </row>
    <row r="7" spans="1:15" x14ac:dyDescent="0.25">
      <c r="A7" s="215"/>
      <c r="B7" s="73" t="s">
        <v>229</v>
      </c>
      <c r="C7" s="73"/>
      <c r="D7" s="74">
        <f>'KARLOVY VARY'!E86</f>
        <v>23.656440999999997</v>
      </c>
      <c r="E7" s="187" t="s">
        <v>3</v>
      </c>
      <c r="F7" s="231"/>
      <c r="G7" s="232">
        <f t="shared" si="0"/>
        <v>0</v>
      </c>
      <c r="H7" s="4"/>
      <c r="I7" s="81"/>
      <c r="J7" s="216" t="s">
        <v>243</v>
      </c>
      <c r="K7" s="217"/>
      <c r="L7" s="217"/>
      <c r="M7" s="218"/>
      <c r="N7" s="217"/>
      <c r="O7" s="224">
        <f>O6</f>
        <v>0</v>
      </c>
    </row>
    <row r="8" spans="1:15" x14ac:dyDescent="0.25">
      <c r="A8" s="230"/>
      <c r="B8" s="13" t="s">
        <v>230</v>
      </c>
      <c r="C8" s="13"/>
      <c r="D8" s="21">
        <f>PLZEŇ!E265</f>
        <v>171.60925900000007</v>
      </c>
      <c r="E8" s="186" t="s">
        <v>3</v>
      </c>
      <c r="F8" s="231"/>
      <c r="G8" s="232">
        <f t="shared" si="0"/>
        <v>0</v>
      </c>
      <c r="H8" s="4"/>
      <c r="I8" s="81"/>
      <c r="J8" s="216" t="s">
        <v>247</v>
      </c>
      <c r="K8" s="217"/>
      <c r="L8" s="217"/>
      <c r="M8" s="218"/>
      <c r="N8" s="217"/>
      <c r="O8" s="222">
        <f>O7*0.21</f>
        <v>0</v>
      </c>
    </row>
    <row r="9" spans="1:15" ht="16.5" thickBot="1" x14ac:dyDescent="0.3">
      <c r="A9" s="215"/>
      <c r="B9" s="73" t="s">
        <v>231</v>
      </c>
      <c r="C9" s="73"/>
      <c r="D9" s="74">
        <f>'HRADEC KRÁLOVÉ'!E118</f>
        <v>93.208409000000003</v>
      </c>
      <c r="E9" s="187" t="s">
        <v>3</v>
      </c>
      <c r="F9" s="231"/>
      <c r="G9" s="232">
        <f t="shared" si="0"/>
        <v>0</v>
      </c>
      <c r="H9" s="4"/>
      <c r="I9" s="189"/>
      <c r="J9" s="219" t="s">
        <v>244</v>
      </c>
      <c r="K9" s="220"/>
      <c r="L9" s="220"/>
      <c r="M9" s="221"/>
      <c r="N9" s="220"/>
      <c r="O9" s="223">
        <f>O7+O8</f>
        <v>0</v>
      </c>
    </row>
    <row r="10" spans="1:15" x14ac:dyDescent="0.25">
      <c r="A10" s="230"/>
      <c r="B10" s="13" t="s">
        <v>232</v>
      </c>
      <c r="C10" s="13"/>
      <c r="D10" s="21">
        <f>PARDUBICE!E15</f>
        <v>4.8020250000000004</v>
      </c>
      <c r="E10" s="186" t="s">
        <v>3</v>
      </c>
      <c r="F10" s="231"/>
      <c r="G10" s="232">
        <f t="shared" si="0"/>
        <v>0</v>
      </c>
      <c r="H10" s="4"/>
    </row>
    <row r="11" spans="1:15" x14ac:dyDescent="0.25">
      <c r="A11" s="215"/>
      <c r="B11" s="73" t="s">
        <v>233</v>
      </c>
      <c r="C11" s="73"/>
      <c r="D11" s="74">
        <f>JIHLAVA!E35</f>
        <v>18.30368</v>
      </c>
      <c r="E11" s="187" t="s">
        <v>3</v>
      </c>
      <c r="F11" s="231"/>
      <c r="G11" s="232">
        <f t="shared" si="0"/>
        <v>0</v>
      </c>
      <c r="H11" s="4"/>
    </row>
    <row r="12" spans="1:15" x14ac:dyDescent="0.25">
      <c r="A12" s="230"/>
      <c r="B12" s="13" t="s">
        <v>234</v>
      </c>
      <c r="C12" s="13"/>
      <c r="D12" s="21">
        <f>Č.BUDĚJOVICE!E106</f>
        <v>57.364109000000006</v>
      </c>
      <c r="E12" s="186" t="s">
        <v>3</v>
      </c>
      <c r="F12" s="231"/>
      <c r="G12" s="232">
        <f t="shared" si="0"/>
        <v>0</v>
      </c>
      <c r="H12" s="4"/>
    </row>
    <row r="13" spans="1:15" x14ac:dyDescent="0.25">
      <c r="A13" s="215"/>
      <c r="B13" s="73" t="s">
        <v>235</v>
      </c>
      <c r="C13" s="73"/>
      <c r="D13" s="74">
        <f>ZLÍN!E71</f>
        <v>19.949149999999999</v>
      </c>
      <c r="E13" s="187" t="s">
        <v>3</v>
      </c>
      <c r="F13" s="231"/>
      <c r="G13" s="232">
        <f t="shared" si="0"/>
        <v>0</v>
      </c>
      <c r="H13" s="4"/>
    </row>
    <row r="14" spans="1:15" x14ac:dyDescent="0.25">
      <c r="A14" s="230"/>
      <c r="B14" s="13" t="s">
        <v>236</v>
      </c>
      <c r="C14" s="13"/>
      <c r="D14" s="21">
        <f>OSTRAVA!E348</f>
        <v>38.489825000000003</v>
      </c>
      <c r="E14" s="186" t="s">
        <v>3</v>
      </c>
      <c r="F14" s="231"/>
      <c r="G14" s="232">
        <f t="shared" si="0"/>
        <v>0</v>
      </c>
      <c r="H14" s="4"/>
    </row>
    <row r="15" spans="1:15" x14ac:dyDescent="0.25">
      <c r="A15" s="215"/>
      <c r="B15" s="73" t="s">
        <v>237</v>
      </c>
      <c r="C15" s="73"/>
      <c r="D15" s="74">
        <f>OLOMOUC!E23</f>
        <v>24.762550000000001</v>
      </c>
      <c r="E15" s="187" t="s">
        <v>3</v>
      </c>
      <c r="F15" s="231"/>
      <c r="G15" s="232">
        <f t="shared" si="0"/>
        <v>0</v>
      </c>
      <c r="H15" s="4"/>
    </row>
    <row r="16" spans="1:15" x14ac:dyDescent="0.25">
      <c r="A16" s="230"/>
      <c r="B16" s="13" t="s">
        <v>238</v>
      </c>
      <c r="C16" s="13"/>
      <c r="D16" s="21">
        <f>BRNO!E83</f>
        <v>38.197482999999998</v>
      </c>
      <c r="E16" s="186" t="s">
        <v>3</v>
      </c>
      <c r="F16" s="231"/>
      <c r="G16" s="232">
        <f t="shared" si="0"/>
        <v>0</v>
      </c>
      <c r="H16" s="4"/>
    </row>
    <row r="17" spans="1:8" x14ac:dyDescent="0.25">
      <c r="A17" s="215"/>
      <c r="B17" s="73" t="s">
        <v>239</v>
      </c>
      <c r="C17" s="73"/>
      <c r="D17" s="74">
        <f>'PRAHA - Karlín'!E468</f>
        <v>160.15460800000011</v>
      </c>
      <c r="E17" s="187" t="s">
        <v>3</v>
      </c>
      <c r="F17" s="231"/>
      <c r="G17" s="232">
        <f t="shared" si="0"/>
        <v>0</v>
      </c>
      <c r="H17" s="4"/>
    </row>
    <row r="18" spans="1:8" x14ac:dyDescent="0.25">
      <c r="A18" s="230"/>
      <c r="B18" s="13" t="s">
        <v>240</v>
      </c>
      <c r="C18" s="13"/>
      <c r="D18" s="21">
        <f>'PRAHA - Vinohradská'!E51</f>
        <v>36.427370999999994</v>
      </c>
      <c r="E18" s="186" t="s">
        <v>3</v>
      </c>
      <c r="F18" s="231"/>
      <c r="G18" s="232">
        <f>D18*F18</f>
        <v>0</v>
      </c>
      <c r="H18" s="4"/>
    </row>
    <row r="19" spans="1:8" ht="16.5" thickBot="1" x14ac:dyDescent="0.3">
      <c r="A19" s="234"/>
      <c r="B19" s="235" t="s">
        <v>38</v>
      </c>
      <c r="C19" s="235"/>
      <c r="D19" s="236">
        <f>SUM(D5:D18)</f>
        <v>744.72558100000015</v>
      </c>
      <c r="E19" s="237" t="s">
        <v>3</v>
      </c>
      <c r="F19" s="237"/>
      <c r="G19" s="233"/>
      <c r="H19" s="4"/>
    </row>
    <row r="20" spans="1:8" x14ac:dyDescent="0.25">
      <c r="A20" s="81"/>
      <c r="B20" s="216" t="s">
        <v>243</v>
      </c>
      <c r="C20" s="217"/>
      <c r="D20" s="217"/>
      <c r="E20" s="218"/>
      <c r="F20" s="217"/>
      <c r="G20" s="224">
        <f>SUM(G5:G18)</f>
        <v>0</v>
      </c>
      <c r="H20" s="4"/>
    </row>
    <row r="21" spans="1:8" x14ac:dyDescent="0.25">
      <c r="A21" s="81"/>
      <c r="B21" s="216" t="s">
        <v>247</v>
      </c>
      <c r="C21" s="217"/>
      <c r="D21" s="217"/>
      <c r="E21" s="218"/>
      <c r="F21" s="217"/>
      <c r="G21" s="222">
        <f>G20*0.21</f>
        <v>0</v>
      </c>
      <c r="H21" s="4"/>
    </row>
    <row r="22" spans="1:8" ht="16.5" thickBot="1" x14ac:dyDescent="0.3">
      <c r="A22" s="189"/>
      <c r="B22" s="219" t="s">
        <v>244</v>
      </c>
      <c r="C22" s="220"/>
      <c r="D22" s="220"/>
      <c r="E22" s="221"/>
      <c r="F22" s="220"/>
      <c r="G22" s="223">
        <f>G20+G21</f>
        <v>0</v>
      </c>
      <c r="H22" s="4"/>
    </row>
    <row r="23" spans="1:8" x14ac:dyDescent="0.25">
      <c r="A23" s="188"/>
      <c r="B23" s="4"/>
      <c r="G23" s="4"/>
      <c r="H23" s="4"/>
    </row>
    <row r="24" spans="1:8" x14ac:dyDescent="0.25">
      <c r="A24" s="188" t="s">
        <v>250</v>
      </c>
      <c r="B24" s="4"/>
      <c r="G24" s="4"/>
      <c r="H24" s="4"/>
    </row>
    <row r="28" spans="1:8" x14ac:dyDescent="0.25">
      <c r="B28" s="264" t="s">
        <v>256</v>
      </c>
      <c r="C28" s="238"/>
      <c r="D28" s="283"/>
      <c r="E28" s="284"/>
      <c r="F28" s="239">
        <f>G20</f>
        <v>0</v>
      </c>
    </row>
    <row r="29" spans="1:8" x14ac:dyDescent="0.25">
      <c r="B29" s="285"/>
      <c r="C29" s="286"/>
      <c r="D29" s="286"/>
      <c r="E29" s="286"/>
      <c r="F29" s="287"/>
    </row>
    <row r="30" spans="1:8" x14ac:dyDescent="0.25">
      <c r="B30" s="264" t="s">
        <v>255</v>
      </c>
      <c r="C30" s="264"/>
      <c r="D30" s="283"/>
      <c r="E30" s="284"/>
      <c r="F30" s="239">
        <f>O7</f>
        <v>0</v>
      </c>
    </row>
    <row r="31" spans="1:8" x14ac:dyDescent="0.25">
      <c r="B31" s="285"/>
      <c r="C31" s="286"/>
      <c r="D31" s="286"/>
      <c r="E31" s="286"/>
      <c r="F31" s="287"/>
    </row>
    <row r="32" spans="1:8" x14ac:dyDescent="0.25">
      <c r="B32" s="238" t="s">
        <v>257</v>
      </c>
      <c r="C32" s="238"/>
      <c r="D32" s="283"/>
      <c r="E32" s="284"/>
      <c r="F32" s="239">
        <f>F28+F30</f>
        <v>0</v>
      </c>
    </row>
    <row r="33" spans="2:6" x14ac:dyDescent="0.25">
      <c r="B33" s="288" t="s">
        <v>258</v>
      </c>
      <c r="C33" s="289"/>
      <c r="D33" s="283"/>
      <c r="E33" s="284"/>
      <c r="F33" s="239">
        <f>G21+O8</f>
        <v>0</v>
      </c>
    </row>
    <row r="34" spans="2:6" x14ac:dyDescent="0.25">
      <c r="B34" s="238" t="s">
        <v>244</v>
      </c>
      <c r="C34" s="238"/>
      <c r="D34" s="283"/>
      <c r="E34" s="284"/>
      <c r="F34" s="239">
        <f>F32+F33</f>
        <v>0</v>
      </c>
    </row>
  </sheetData>
  <mergeCells count="10">
    <mergeCell ref="I1:O3"/>
    <mergeCell ref="D34:E34"/>
    <mergeCell ref="A1:G3"/>
    <mergeCell ref="B29:F29"/>
    <mergeCell ref="B31:F31"/>
    <mergeCell ref="B33:C33"/>
    <mergeCell ref="D28:E28"/>
    <mergeCell ref="D30:E30"/>
    <mergeCell ref="D32:E32"/>
    <mergeCell ref="D33:E3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59" workbookViewId="0">
      <selection activeCell="A83" sqref="A83:F83"/>
    </sheetView>
  </sheetViews>
  <sheetFormatPr defaultColWidth="11" defaultRowHeight="15.75" x14ac:dyDescent="0.25"/>
  <cols>
    <col min="1" max="1" width="25.875" style="171" customWidth="1"/>
    <col min="2" max="3" width="10.875" style="1"/>
    <col min="4" max="4" width="10.875" style="110"/>
    <col min="5" max="5" width="15.875" style="1" customWidth="1"/>
    <col min="6" max="6" width="5.875" style="110" customWidth="1"/>
  </cols>
  <sheetData>
    <row r="1" spans="1:6" x14ac:dyDescent="0.25">
      <c r="A1" s="79"/>
      <c r="B1" s="62"/>
      <c r="C1" s="62"/>
      <c r="D1" s="93"/>
      <c r="E1" s="62"/>
      <c r="F1" s="93"/>
    </row>
    <row r="2" spans="1:6" ht="24.95" customHeight="1" x14ac:dyDescent="0.25">
      <c r="A2" s="15" t="s">
        <v>44</v>
      </c>
      <c r="B2" s="37"/>
      <c r="C2" s="37"/>
      <c r="D2" s="92"/>
      <c r="E2" s="185">
        <f>E83</f>
        <v>38.197482999999998</v>
      </c>
      <c r="F2" s="92" t="s">
        <v>3</v>
      </c>
    </row>
    <row r="3" spans="1:6" x14ac:dyDescent="0.25">
      <c r="A3" s="79"/>
      <c r="B3" s="62"/>
      <c r="C3" s="62"/>
      <c r="D3" s="93"/>
      <c r="E3" s="62"/>
      <c r="F3" s="93"/>
    </row>
    <row r="4" spans="1:6" x14ac:dyDescent="0.25">
      <c r="A4" s="7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6" t="s">
        <v>147</v>
      </c>
      <c r="B5" s="41">
        <v>136</v>
      </c>
      <c r="C5" s="41">
        <v>57</v>
      </c>
      <c r="D5" s="95" t="s">
        <v>138</v>
      </c>
      <c r="E5" s="43">
        <f>B5*C5</f>
        <v>7752</v>
      </c>
      <c r="F5" s="191"/>
    </row>
    <row r="6" spans="1:6" x14ac:dyDescent="0.25">
      <c r="A6" s="17"/>
      <c r="B6" s="47">
        <v>135.4</v>
      </c>
      <c r="C6" s="47">
        <v>71.599999999999994</v>
      </c>
      <c r="D6" s="100" t="s">
        <v>138</v>
      </c>
      <c r="E6" s="49">
        <f t="shared" ref="E6:E25" si="0">B6*C6</f>
        <v>9694.64</v>
      </c>
      <c r="F6" s="192"/>
    </row>
    <row r="7" spans="1:6" x14ac:dyDescent="0.25">
      <c r="A7" s="84"/>
      <c r="B7" s="44">
        <v>135.5</v>
      </c>
      <c r="C7" s="44">
        <v>57.3</v>
      </c>
      <c r="D7" s="101" t="s">
        <v>138</v>
      </c>
      <c r="E7" s="46">
        <f t="shared" si="0"/>
        <v>7764.15</v>
      </c>
      <c r="F7" s="197"/>
    </row>
    <row r="8" spans="1:6" x14ac:dyDescent="0.25">
      <c r="A8" s="72"/>
      <c r="B8" s="64"/>
      <c r="C8" s="64"/>
      <c r="D8" s="98"/>
      <c r="E8" s="125">
        <f t="shared" si="0"/>
        <v>0</v>
      </c>
      <c r="F8" s="195"/>
    </row>
    <row r="9" spans="1:6" x14ac:dyDescent="0.25">
      <c r="A9" s="20"/>
      <c r="B9" s="167"/>
      <c r="C9" s="167"/>
      <c r="D9" s="165"/>
      <c r="E9" s="162"/>
      <c r="F9" s="196"/>
    </row>
    <row r="10" spans="1:6" x14ac:dyDescent="0.25">
      <c r="A10" s="18" t="s">
        <v>148</v>
      </c>
      <c r="B10" s="44">
        <v>70.8</v>
      </c>
      <c r="C10" s="44">
        <v>157.80000000000001</v>
      </c>
      <c r="D10" s="96" t="s">
        <v>138</v>
      </c>
      <c r="E10" s="46">
        <f t="shared" si="0"/>
        <v>11172.24</v>
      </c>
      <c r="F10" s="197"/>
    </row>
    <row r="11" spans="1:6" x14ac:dyDescent="0.25">
      <c r="A11" s="72"/>
      <c r="B11" s="64"/>
      <c r="C11" s="64"/>
      <c r="D11" s="98"/>
      <c r="E11" s="125">
        <f t="shared" si="0"/>
        <v>0</v>
      </c>
      <c r="F11" s="195"/>
    </row>
    <row r="12" spans="1:6" x14ac:dyDescent="0.25">
      <c r="A12" s="20"/>
      <c r="B12" s="167"/>
      <c r="C12" s="167"/>
      <c r="D12" s="165"/>
      <c r="E12" s="162"/>
      <c r="F12" s="196"/>
    </row>
    <row r="13" spans="1:6" x14ac:dyDescent="0.25">
      <c r="A13" s="18" t="s">
        <v>149</v>
      </c>
      <c r="B13" s="53">
        <v>135.30000000000001</v>
      </c>
      <c r="C13" s="53">
        <v>57</v>
      </c>
      <c r="D13" s="112" t="s">
        <v>138</v>
      </c>
      <c r="E13" s="54">
        <f t="shared" si="0"/>
        <v>7712.1</v>
      </c>
      <c r="F13" s="209"/>
    </row>
    <row r="14" spans="1:6" x14ac:dyDescent="0.25">
      <c r="A14" s="17"/>
      <c r="B14" s="47">
        <v>135.5</v>
      </c>
      <c r="C14" s="47">
        <v>71</v>
      </c>
      <c r="D14" s="97" t="s">
        <v>138</v>
      </c>
      <c r="E14" s="49">
        <f t="shared" si="0"/>
        <v>9620.5</v>
      </c>
      <c r="F14" s="192"/>
    </row>
    <row r="15" spans="1:6" x14ac:dyDescent="0.25">
      <c r="A15" s="84"/>
      <c r="B15" s="44">
        <v>135.30000000000001</v>
      </c>
      <c r="C15" s="44">
        <v>56.8</v>
      </c>
      <c r="D15" s="96" t="s">
        <v>138</v>
      </c>
      <c r="E15" s="46">
        <f t="shared" si="0"/>
        <v>7685.04</v>
      </c>
      <c r="F15" s="197"/>
    </row>
    <row r="16" spans="1:6" x14ac:dyDescent="0.25">
      <c r="A16" s="72"/>
      <c r="B16" s="64"/>
      <c r="C16" s="64"/>
      <c r="D16" s="98"/>
      <c r="E16" s="125">
        <f t="shared" si="0"/>
        <v>0</v>
      </c>
      <c r="F16" s="195"/>
    </row>
    <row r="17" spans="1:6" x14ac:dyDescent="0.25">
      <c r="A17" s="20"/>
      <c r="B17" s="167"/>
      <c r="C17" s="167"/>
      <c r="D17" s="165"/>
      <c r="E17" s="162"/>
      <c r="F17" s="196"/>
    </row>
    <row r="18" spans="1:6" x14ac:dyDescent="0.25">
      <c r="A18" s="18" t="s">
        <v>150</v>
      </c>
      <c r="B18" s="47">
        <v>47.5</v>
      </c>
      <c r="C18" s="47">
        <v>133</v>
      </c>
      <c r="D18" s="97" t="s">
        <v>138</v>
      </c>
      <c r="E18" s="49">
        <f t="shared" si="0"/>
        <v>6317.5</v>
      </c>
      <c r="F18" s="192"/>
    </row>
    <row r="19" spans="1:6" x14ac:dyDescent="0.25">
      <c r="A19" s="17"/>
      <c r="B19" s="47">
        <v>60.2</v>
      </c>
      <c r="C19" s="47">
        <v>128</v>
      </c>
      <c r="D19" s="97" t="s">
        <v>138</v>
      </c>
      <c r="E19" s="49">
        <f t="shared" si="0"/>
        <v>7705.6</v>
      </c>
      <c r="F19" s="192"/>
    </row>
    <row r="20" spans="1:6" x14ac:dyDescent="0.25">
      <c r="A20" s="84"/>
      <c r="B20" s="44">
        <v>47.3</v>
      </c>
      <c r="C20" s="44">
        <v>133</v>
      </c>
      <c r="D20" s="96" t="s">
        <v>138</v>
      </c>
      <c r="E20" s="46">
        <f t="shared" si="0"/>
        <v>6290.9</v>
      </c>
      <c r="F20" s="197"/>
    </row>
    <row r="21" spans="1:6" x14ac:dyDescent="0.25">
      <c r="A21" s="72"/>
      <c r="B21" s="64"/>
      <c r="C21" s="64"/>
      <c r="D21" s="98"/>
      <c r="E21" s="125">
        <f t="shared" si="0"/>
        <v>0</v>
      </c>
      <c r="F21" s="195"/>
    </row>
    <row r="22" spans="1:6" x14ac:dyDescent="0.25">
      <c r="A22" s="20"/>
      <c r="B22" s="167"/>
      <c r="C22" s="167"/>
      <c r="D22" s="165"/>
      <c r="E22" s="162"/>
      <c r="F22" s="196"/>
    </row>
    <row r="23" spans="1:6" x14ac:dyDescent="0.25">
      <c r="A23" s="18" t="s">
        <v>151</v>
      </c>
      <c r="B23" s="47">
        <v>65</v>
      </c>
      <c r="C23" s="47">
        <v>99</v>
      </c>
      <c r="D23" s="97" t="s">
        <v>138</v>
      </c>
      <c r="E23" s="49">
        <f t="shared" si="0"/>
        <v>6435</v>
      </c>
      <c r="F23" s="192"/>
    </row>
    <row r="24" spans="1:6" x14ac:dyDescent="0.25">
      <c r="A24" s="17"/>
      <c r="B24" s="47">
        <v>43.5</v>
      </c>
      <c r="C24" s="47">
        <v>160.5</v>
      </c>
      <c r="D24" s="97" t="s">
        <v>138</v>
      </c>
      <c r="E24" s="49">
        <f t="shared" si="0"/>
        <v>6981.75</v>
      </c>
      <c r="F24" s="192"/>
    </row>
    <row r="25" spans="1:6" x14ac:dyDescent="0.25">
      <c r="A25" s="84"/>
      <c r="B25" s="44">
        <v>43.5</v>
      </c>
      <c r="C25" s="44">
        <v>160.5</v>
      </c>
      <c r="D25" s="96" t="s">
        <v>138</v>
      </c>
      <c r="E25" s="46">
        <f t="shared" si="0"/>
        <v>6981.75</v>
      </c>
      <c r="F25" s="197"/>
    </row>
    <row r="26" spans="1:6" x14ac:dyDescent="0.25">
      <c r="A26" s="72"/>
      <c r="B26" s="64"/>
      <c r="C26" s="64"/>
      <c r="D26" s="98"/>
      <c r="E26" s="125">
        <f t="shared" ref="E26" si="1">B26*C26</f>
        <v>0</v>
      </c>
      <c r="F26" s="195"/>
    </row>
    <row r="27" spans="1:6" x14ac:dyDescent="0.25">
      <c r="A27" s="20"/>
      <c r="B27" s="167"/>
      <c r="C27" s="167"/>
      <c r="D27" s="165"/>
      <c r="E27" s="162"/>
      <c r="F27" s="196"/>
    </row>
    <row r="28" spans="1:6" x14ac:dyDescent="0.25">
      <c r="A28" s="18" t="s">
        <v>152</v>
      </c>
      <c r="B28" s="47">
        <v>57</v>
      </c>
      <c r="C28" s="47">
        <v>135.4</v>
      </c>
      <c r="D28" s="97" t="s">
        <v>138</v>
      </c>
      <c r="E28" s="49">
        <f t="shared" ref="E28:E31" si="2">B28*C28</f>
        <v>7717.8</v>
      </c>
      <c r="F28" s="192"/>
    </row>
    <row r="29" spans="1:6" x14ac:dyDescent="0.25">
      <c r="A29" s="176"/>
      <c r="B29" s="47">
        <v>71.400000000000006</v>
      </c>
      <c r="C29" s="47">
        <v>134.4</v>
      </c>
      <c r="D29" s="97" t="s">
        <v>138</v>
      </c>
      <c r="E29" s="49">
        <f t="shared" si="2"/>
        <v>9596.1600000000017</v>
      </c>
      <c r="F29" s="192"/>
    </row>
    <row r="30" spans="1:6" x14ac:dyDescent="0.25">
      <c r="A30" s="84"/>
      <c r="B30" s="44">
        <v>56.9</v>
      </c>
      <c r="C30" s="44">
        <v>135.4</v>
      </c>
      <c r="D30" s="96" t="s">
        <v>138</v>
      </c>
      <c r="E30" s="46">
        <f t="shared" si="2"/>
        <v>7704.26</v>
      </c>
      <c r="F30" s="197"/>
    </row>
    <row r="31" spans="1:6" x14ac:dyDescent="0.25">
      <c r="A31" s="72"/>
      <c r="B31" s="64"/>
      <c r="C31" s="64"/>
      <c r="D31" s="98"/>
      <c r="E31" s="125">
        <f t="shared" si="2"/>
        <v>0</v>
      </c>
      <c r="F31" s="195"/>
    </row>
    <row r="32" spans="1:6" x14ac:dyDescent="0.25">
      <c r="A32" s="20"/>
      <c r="B32" s="167"/>
      <c r="C32" s="167"/>
      <c r="D32" s="165"/>
      <c r="E32" s="162"/>
      <c r="F32" s="196"/>
    </row>
    <row r="33" spans="1:6" x14ac:dyDescent="0.25">
      <c r="A33" s="18" t="s">
        <v>153</v>
      </c>
      <c r="B33" s="47">
        <v>41</v>
      </c>
      <c r="C33" s="47">
        <v>136.19999999999999</v>
      </c>
      <c r="D33" s="97" t="s">
        <v>138</v>
      </c>
      <c r="E33" s="49">
        <f t="shared" ref="E33:E37" si="3">B33*C33</f>
        <v>5584.2</v>
      </c>
      <c r="F33" s="192"/>
    </row>
    <row r="34" spans="1:6" x14ac:dyDescent="0.25">
      <c r="A34" s="176"/>
      <c r="B34" s="47">
        <v>41</v>
      </c>
      <c r="C34" s="47">
        <v>136.19999999999999</v>
      </c>
      <c r="D34" s="97" t="s">
        <v>138</v>
      </c>
      <c r="E34" s="49">
        <f t="shared" si="3"/>
        <v>5584.2</v>
      </c>
      <c r="F34" s="192"/>
    </row>
    <row r="35" spans="1:6" x14ac:dyDescent="0.25">
      <c r="A35" s="17"/>
      <c r="B35" s="47">
        <v>41</v>
      </c>
      <c r="C35" s="47">
        <v>136.4</v>
      </c>
      <c r="D35" s="97" t="s">
        <v>138</v>
      </c>
      <c r="E35" s="49">
        <f t="shared" si="3"/>
        <v>5592.4000000000005</v>
      </c>
      <c r="F35" s="192"/>
    </row>
    <row r="36" spans="1:6" x14ac:dyDescent="0.25">
      <c r="A36" s="173"/>
      <c r="B36" s="24">
        <v>41</v>
      </c>
      <c r="C36" s="24">
        <v>136.4</v>
      </c>
      <c r="D36" s="106" t="s">
        <v>138</v>
      </c>
      <c r="E36" s="25">
        <f t="shared" si="3"/>
        <v>5592.4000000000005</v>
      </c>
      <c r="F36" s="194"/>
    </row>
    <row r="37" spans="1:6" x14ac:dyDescent="0.25">
      <c r="A37" s="72"/>
      <c r="B37" s="64"/>
      <c r="C37" s="64"/>
      <c r="D37" s="98"/>
      <c r="E37" s="125">
        <f t="shared" si="3"/>
        <v>0</v>
      </c>
      <c r="F37" s="195"/>
    </row>
    <row r="38" spans="1:6" x14ac:dyDescent="0.25">
      <c r="A38" s="20"/>
      <c r="B38" s="167"/>
      <c r="C38" s="167"/>
      <c r="D38" s="165"/>
      <c r="E38" s="162"/>
      <c r="F38" s="196"/>
    </row>
    <row r="39" spans="1:6" x14ac:dyDescent="0.25">
      <c r="A39" s="18" t="s">
        <v>154</v>
      </c>
      <c r="B39" s="47">
        <v>57.5</v>
      </c>
      <c r="C39" s="47">
        <v>135.4</v>
      </c>
      <c r="D39" s="97" t="s">
        <v>138</v>
      </c>
      <c r="E39" s="49">
        <f t="shared" ref="E39:E42" si="4">B39*C39</f>
        <v>7785.5</v>
      </c>
      <c r="F39" s="192"/>
    </row>
    <row r="40" spans="1:6" x14ac:dyDescent="0.25">
      <c r="A40" s="176"/>
      <c r="B40" s="47">
        <v>71.2</v>
      </c>
      <c r="C40" s="47">
        <v>135.4</v>
      </c>
      <c r="D40" s="97" t="s">
        <v>138</v>
      </c>
      <c r="E40" s="49">
        <f t="shared" si="4"/>
        <v>9640.4800000000014</v>
      </c>
      <c r="F40" s="192"/>
    </row>
    <row r="41" spans="1:6" x14ac:dyDescent="0.25">
      <c r="A41" s="84"/>
      <c r="B41" s="44">
        <v>56.8</v>
      </c>
      <c r="C41" s="44">
        <v>135.4</v>
      </c>
      <c r="D41" s="96" t="s">
        <v>138</v>
      </c>
      <c r="E41" s="46">
        <f t="shared" si="4"/>
        <v>7690.72</v>
      </c>
      <c r="F41" s="197"/>
    </row>
    <row r="42" spans="1:6" x14ac:dyDescent="0.25">
      <c r="A42" s="72"/>
      <c r="B42" s="64"/>
      <c r="C42" s="64"/>
      <c r="D42" s="98"/>
      <c r="E42" s="125">
        <f t="shared" si="4"/>
        <v>0</v>
      </c>
      <c r="F42" s="195"/>
    </row>
    <row r="43" spans="1:6" x14ac:dyDescent="0.25">
      <c r="A43" s="20"/>
      <c r="B43" s="167"/>
      <c r="C43" s="167"/>
      <c r="D43" s="165"/>
      <c r="E43" s="162"/>
      <c r="F43" s="196"/>
    </row>
    <row r="44" spans="1:6" x14ac:dyDescent="0.25">
      <c r="A44" s="18" t="s">
        <v>155</v>
      </c>
      <c r="B44" s="47">
        <v>57.3</v>
      </c>
      <c r="C44" s="47">
        <v>135.5</v>
      </c>
      <c r="D44" s="97" t="s">
        <v>138</v>
      </c>
      <c r="E44" s="49">
        <f t="shared" ref="E44:E53" si="5">B44*C44</f>
        <v>7764.15</v>
      </c>
      <c r="F44" s="192"/>
    </row>
    <row r="45" spans="1:6" x14ac:dyDescent="0.25">
      <c r="A45" s="176"/>
      <c r="B45" s="47">
        <v>71.8</v>
      </c>
      <c r="C45" s="47">
        <v>135.69999999999999</v>
      </c>
      <c r="D45" s="97" t="s">
        <v>138</v>
      </c>
      <c r="E45" s="49">
        <f t="shared" si="5"/>
        <v>9743.2599999999984</v>
      </c>
      <c r="F45" s="192"/>
    </row>
    <row r="46" spans="1:6" x14ac:dyDescent="0.25">
      <c r="A46" s="17"/>
      <c r="B46" s="47">
        <v>57.2</v>
      </c>
      <c r="C46" s="47">
        <v>135.80000000000001</v>
      </c>
      <c r="D46" s="97" t="s">
        <v>138</v>
      </c>
      <c r="E46" s="49">
        <f t="shared" si="5"/>
        <v>7767.7600000000011</v>
      </c>
      <c r="F46" s="192"/>
    </row>
    <row r="47" spans="1:6" x14ac:dyDescent="0.25">
      <c r="A47" s="172"/>
      <c r="B47" s="5">
        <v>57.3</v>
      </c>
      <c r="C47" s="5">
        <v>135.5</v>
      </c>
      <c r="D47" s="105" t="s">
        <v>138</v>
      </c>
      <c r="E47" s="10">
        <f t="shared" si="5"/>
        <v>7764.15</v>
      </c>
      <c r="F47" s="193"/>
    </row>
    <row r="48" spans="1:6" x14ac:dyDescent="0.25">
      <c r="A48" s="172"/>
      <c r="B48" s="5">
        <v>57</v>
      </c>
      <c r="C48" s="5">
        <v>135.5</v>
      </c>
      <c r="D48" s="105" t="s">
        <v>138</v>
      </c>
      <c r="E48" s="10">
        <f t="shared" si="5"/>
        <v>7723.5</v>
      </c>
      <c r="F48" s="193"/>
    </row>
    <row r="49" spans="1:6" x14ac:dyDescent="0.25">
      <c r="A49" s="172"/>
      <c r="B49" s="5">
        <v>71.3</v>
      </c>
      <c r="C49" s="5">
        <v>135.5</v>
      </c>
      <c r="D49" s="105" t="s">
        <v>138</v>
      </c>
      <c r="E49" s="10">
        <f t="shared" si="5"/>
        <v>9661.15</v>
      </c>
      <c r="F49" s="193"/>
    </row>
    <row r="50" spans="1:6" x14ac:dyDescent="0.25">
      <c r="A50" s="172"/>
      <c r="B50" s="5">
        <v>71.5</v>
      </c>
      <c r="C50" s="5">
        <v>135.5</v>
      </c>
      <c r="D50" s="105" t="s">
        <v>138</v>
      </c>
      <c r="E50" s="10">
        <f t="shared" si="5"/>
        <v>9688.25</v>
      </c>
      <c r="F50" s="193"/>
    </row>
    <row r="51" spans="1:6" x14ac:dyDescent="0.25">
      <c r="A51" s="172"/>
      <c r="B51" s="5">
        <v>57</v>
      </c>
      <c r="C51" s="5">
        <v>135.30000000000001</v>
      </c>
      <c r="D51" s="105" t="s">
        <v>138</v>
      </c>
      <c r="E51" s="10">
        <f t="shared" si="5"/>
        <v>7712.1</v>
      </c>
      <c r="F51" s="193"/>
    </row>
    <row r="52" spans="1:6" x14ac:dyDescent="0.25">
      <c r="A52" s="173"/>
      <c r="B52" s="24">
        <v>57</v>
      </c>
      <c r="C52" s="24">
        <v>135.30000000000001</v>
      </c>
      <c r="D52" s="106" t="s">
        <v>138</v>
      </c>
      <c r="E52" s="25">
        <f t="shared" si="5"/>
        <v>7712.1</v>
      </c>
      <c r="F52" s="194"/>
    </row>
    <row r="53" spans="1:6" x14ac:dyDescent="0.25">
      <c r="A53" s="72"/>
      <c r="B53" s="64"/>
      <c r="C53" s="64"/>
      <c r="D53" s="98"/>
      <c r="E53" s="125">
        <f t="shared" si="5"/>
        <v>0</v>
      </c>
      <c r="F53" s="195"/>
    </row>
    <row r="54" spans="1:6" x14ac:dyDescent="0.25">
      <c r="A54" s="20"/>
      <c r="B54" s="167"/>
      <c r="C54" s="167"/>
      <c r="D54" s="165"/>
      <c r="E54" s="162"/>
      <c r="F54" s="196"/>
    </row>
    <row r="55" spans="1:6" x14ac:dyDescent="0.25">
      <c r="A55" s="18" t="s">
        <v>156</v>
      </c>
      <c r="B55" s="47">
        <v>65</v>
      </c>
      <c r="C55" s="47">
        <v>99</v>
      </c>
      <c r="D55" s="97" t="s">
        <v>138</v>
      </c>
      <c r="E55" s="49">
        <f t="shared" ref="E55:E67" si="6">B55*C55</f>
        <v>6435</v>
      </c>
      <c r="F55" s="192"/>
    </row>
    <row r="56" spans="1:6" x14ac:dyDescent="0.25">
      <c r="A56" s="176"/>
      <c r="B56" s="47">
        <v>43.5</v>
      </c>
      <c r="C56" s="47">
        <v>160.5</v>
      </c>
      <c r="D56" s="97" t="s">
        <v>138</v>
      </c>
      <c r="E56" s="49">
        <f t="shared" si="6"/>
        <v>6981.75</v>
      </c>
      <c r="F56" s="192"/>
    </row>
    <row r="57" spans="1:6" x14ac:dyDescent="0.25">
      <c r="A57" s="17"/>
      <c r="B57" s="47">
        <v>43.5</v>
      </c>
      <c r="C57" s="47">
        <v>160.5</v>
      </c>
      <c r="D57" s="97" t="s">
        <v>138</v>
      </c>
      <c r="E57" s="49">
        <f t="shared" si="6"/>
        <v>6981.75</v>
      </c>
      <c r="F57" s="192"/>
    </row>
    <row r="58" spans="1:6" x14ac:dyDescent="0.25">
      <c r="A58" s="172"/>
      <c r="B58" s="5">
        <v>65.5</v>
      </c>
      <c r="C58" s="5">
        <v>99</v>
      </c>
      <c r="D58" s="105" t="s">
        <v>138</v>
      </c>
      <c r="E58" s="10">
        <f t="shared" si="6"/>
        <v>6484.5</v>
      </c>
      <c r="F58" s="193"/>
    </row>
    <row r="59" spans="1:6" x14ac:dyDescent="0.25">
      <c r="A59" s="172"/>
      <c r="B59" s="47">
        <v>43.5</v>
      </c>
      <c r="C59" s="47">
        <v>160.5</v>
      </c>
      <c r="D59" s="105" t="s">
        <v>138</v>
      </c>
      <c r="E59" s="10">
        <f t="shared" si="6"/>
        <v>6981.75</v>
      </c>
      <c r="F59" s="193"/>
    </row>
    <row r="60" spans="1:6" x14ac:dyDescent="0.25">
      <c r="A60" s="172"/>
      <c r="B60" s="47">
        <v>43.5</v>
      </c>
      <c r="C60" s="47">
        <v>160.5</v>
      </c>
      <c r="D60" s="105" t="s">
        <v>138</v>
      </c>
      <c r="E60" s="10">
        <f t="shared" si="6"/>
        <v>6981.75</v>
      </c>
      <c r="F60" s="193"/>
    </row>
    <row r="61" spans="1:6" x14ac:dyDescent="0.25">
      <c r="A61" s="172"/>
      <c r="B61" s="47">
        <v>65</v>
      </c>
      <c r="C61" s="47">
        <v>99</v>
      </c>
      <c r="D61" s="105" t="s">
        <v>138</v>
      </c>
      <c r="E61" s="10">
        <f t="shared" si="6"/>
        <v>6435</v>
      </c>
      <c r="F61" s="193"/>
    </row>
    <row r="62" spans="1:6" x14ac:dyDescent="0.25">
      <c r="A62" s="172"/>
      <c r="B62" s="47">
        <v>43.5</v>
      </c>
      <c r="C62" s="47">
        <v>160.30000000000001</v>
      </c>
      <c r="D62" s="105" t="s">
        <v>138</v>
      </c>
      <c r="E62" s="10">
        <f t="shared" si="6"/>
        <v>6973.05</v>
      </c>
      <c r="F62" s="193"/>
    </row>
    <row r="63" spans="1:6" x14ac:dyDescent="0.25">
      <c r="A63" s="172"/>
      <c r="B63" s="47">
        <v>43.5</v>
      </c>
      <c r="C63" s="47">
        <v>160.30000000000001</v>
      </c>
      <c r="D63" s="105" t="s">
        <v>138</v>
      </c>
      <c r="E63" s="10">
        <f t="shared" si="6"/>
        <v>6973.05</v>
      </c>
      <c r="F63" s="193"/>
    </row>
    <row r="64" spans="1:6" x14ac:dyDescent="0.25">
      <c r="A64" s="172"/>
      <c r="B64" s="47">
        <v>65.5</v>
      </c>
      <c r="C64" s="47">
        <v>99</v>
      </c>
      <c r="D64" s="105" t="s">
        <v>138</v>
      </c>
      <c r="E64" s="10">
        <f t="shared" si="6"/>
        <v>6484.5</v>
      </c>
      <c r="F64" s="193"/>
    </row>
    <row r="65" spans="1:6" x14ac:dyDescent="0.25">
      <c r="A65" s="172"/>
      <c r="B65" s="47">
        <v>43.5</v>
      </c>
      <c r="C65" s="47">
        <v>160</v>
      </c>
      <c r="D65" s="105" t="s">
        <v>138</v>
      </c>
      <c r="E65" s="10">
        <f t="shared" si="6"/>
        <v>6960</v>
      </c>
      <c r="F65" s="193"/>
    </row>
    <row r="66" spans="1:6" x14ac:dyDescent="0.25">
      <c r="A66" s="173"/>
      <c r="B66" s="44">
        <v>43.5</v>
      </c>
      <c r="C66" s="44">
        <v>160</v>
      </c>
      <c r="D66" s="106" t="s">
        <v>138</v>
      </c>
      <c r="E66" s="25">
        <f t="shared" si="6"/>
        <v>6960</v>
      </c>
      <c r="F66" s="194"/>
    </row>
    <row r="67" spans="1:6" x14ac:dyDescent="0.25">
      <c r="A67" s="72"/>
      <c r="B67" s="64"/>
      <c r="C67" s="64"/>
      <c r="D67" s="98"/>
      <c r="E67" s="125">
        <f t="shared" si="6"/>
        <v>0</v>
      </c>
      <c r="F67" s="195"/>
    </row>
    <row r="68" spans="1:6" x14ac:dyDescent="0.25">
      <c r="A68" s="20"/>
      <c r="B68" s="167"/>
      <c r="C68" s="167"/>
      <c r="D68" s="165"/>
      <c r="E68" s="162"/>
      <c r="F68" s="196"/>
    </row>
    <row r="69" spans="1:6" x14ac:dyDescent="0.25">
      <c r="A69" s="18" t="s">
        <v>157</v>
      </c>
      <c r="B69" s="44">
        <v>79.900000000000006</v>
      </c>
      <c r="C69" s="44">
        <v>157.69999999999999</v>
      </c>
      <c r="D69" s="96" t="s">
        <v>138</v>
      </c>
      <c r="E69" s="46">
        <f t="shared" ref="E69:E70" si="7">B69*C69</f>
        <v>12600.23</v>
      </c>
      <c r="F69" s="197"/>
    </row>
    <row r="70" spans="1:6" x14ac:dyDescent="0.25">
      <c r="A70" s="72"/>
      <c r="B70" s="64"/>
      <c r="C70" s="64"/>
      <c r="D70" s="98"/>
      <c r="E70" s="125">
        <f t="shared" si="7"/>
        <v>0</v>
      </c>
      <c r="F70" s="195"/>
    </row>
    <row r="71" spans="1:6" x14ac:dyDescent="0.25">
      <c r="A71" s="20"/>
      <c r="B71" s="167"/>
      <c r="C71" s="167"/>
      <c r="D71" s="165"/>
      <c r="E71" s="162"/>
      <c r="F71" s="196"/>
    </row>
    <row r="72" spans="1:6" x14ac:dyDescent="0.25">
      <c r="A72" s="18" t="s">
        <v>158</v>
      </c>
      <c r="B72" s="47">
        <v>66</v>
      </c>
      <c r="C72" s="47">
        <v>99</v>
      </c>
      <c r="D72" s="97" t="s">
        <v>138</v>
      </c>
      <c r="E72" s="49">
        <f t="shared" ref="E72:E78" si="8">B72*C72</f>
        <v>6534</v>
      </c>
      <c r="F72" s="192"/>
    </row>
    <row r="73" spans="1:6" x14ac:dyDescent="0.25">
      <c r="A73" s="172"/>
      <c r="B73" s="47">
        <v>43.5</v>
      </c>
      <c r="C73" s="47">
        <v>160.80000000000001</v>
      </c>
      <c r="D73" s="105" t="s">
        <v>138</v>
      </c>
      <c r="E73" s="10">
        <f t="shared" si="8"/>
        <v>6994.8</v>
      </c>
      <c r="F73" s="193"/>
    </row>
    <row r="74" spans="1:6" x14ac:dyDescent="0.25">
      <c r="A74" s="172"/>
      <c r="B74" s="47">
        <v>43.5</v>
      </c>
      <c r="C74" s="47">
        <v>160.80000000000001</v>
      </c>
      <c r="D74" s="105" t="s">
        <v>138</v>
      </c>
      <c r="E74" s="10">
        <f t="shared" si="8"/>
        <v>6994.8</v>
      </c>
      <c r="F74" s="193"/>
    </row>
    <row r="75" spans="1:6" x14ac:dyDescent="0.25">
      <c r="A75" s="172"/>
      <c r="B75" s="47">
        <v>186.3</v>
      </c>
      <c r="C75" s="47">
        <v>81.3</v>
      </c>
      <c r="D75" s="105" t="s">
        <v>138</v>
      </c>
      <c r="E75" s="10">
        <f t="shared" si="8"/>
        <v>15146.19</v>
      </c>
      <c r="F75" s="193"/>
    </row>
    <row r="76" spans="1:6" x14ac:dyDescent="0.25">
      <c r="A76" s="172"/>
      <c r="B76" s="47">
        <v>64.5</v>
      </c>
      <c r="C76" s="47">
        <v>10</v>
      </c>
      <c r="D76" s="105" t="s">
        <v>138</v>
      </c>
      <c r="E76" s="10">
        <f t="shared" si="8"/>
        <v>645</v>
      </c>
      <c r="F76" s="193"/>
    </row>
    <row r="77" spans="1:6" x14ac:dyDescent="0.25">
      <c r="A77" s="172"/>
      <c r="B77" s="47">
        <v>64.5</v>
      </c>
      <c r="C77" s="47">
        <v>10</v>
      </c>
      <c r="D77" s="105" t="s">
        <v>138</v>
      </c>
      <c r="E77" s="10">
        <f t="shared" si="8"/>
        <v>645</v>
      </c>
      <c r="F77" s="193"/>
    </row>
    <row r="78" spans="1:6" x14ac:dyDescent="0.25">
      <c r="A78" s="173"/>
      <c r="B78" s="44">
        <v>64.5</v>
      </c>
      <c r="C78" s="44">
        <v>10</v>
      </c>
      <c r="D78" s="106" t="s">
        <v>138</v>
      </c>
      <c r="E78" s="25">
        <f t="shared" si="8"/>
        <v>645</v>
      </c>
      <c r="F78" s="194"/>
    </row>
    <row r="79" spans="1:6" x14ac:dyDescent="0.25">
      <c r="A79" s="174"/>
      <c r="B79" s="64"/>
      <c r="C79" s="64"/>
      <c r="D79" s="107"/>
      <c r="E79" s="78"/>
      <c r="F79" s="187"/>
    </row>
    <row r="80" spans="1:6" x14ac:dyDescent="0.25">
      <c r="A80" s="174"/>
      <c r="B80" s="64"/>
      <c r="C80" s="64"/>
      <c r="D80" s="107"/>
      <c r="E80" s="77">
        <f>SUM(E5:E79)</f>
        <v>381974.82999999996</v>
      </c>
      <c r="F80" s="187"/>
    </row>
    <row r="81" spans="1:6" x14ac:dyDescent="0.25">
      <c r="A81" s="174"/>
      <c r="B81" s="82"/>
      <c r="C81" s="82"/>
      <c r="D81" s="107"/>
      <c r="E81" s="78"/>
      <c r="F81" s="187"/>
    </row>
    <row r="82" spans="1:6" x14ac:dyDescent="0.25">
      <c r="A82" s="174"/>
      <c r="B82" s="82"/>
      <c r="C82" s="82"/>
      <c r="D82" s="107"/>
      <c r="E82" s="78"/>
      <c r="F82" s="187"/>
    </row>
    <row r="83" spans="1:6" x14ac:dyDescent="0.25">
      <c r="A83" s="256" t="s">
        <v>38</v>
      </c>
      <c r="B83" s="241"/>
      <c r="C83" s="241"/>
      <c r="D83" s="257"/>
      <c r="E83" s="242">
        <f>E80/10000</f>
        <v>38.197482999999998</v>
      </c>
      <c r="F83" s="243" t="s">
        <v>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61" workbookViewId="0">
      <selection activeCell="A71" sqref="A71:F71"/>
    </sheetView>
  </sheetViews>
  <sheetFormatPr defaultColWidth="11" defaultRowHeight="15.75" x14ac:dyDescent="0.25"/>
  <cols>
    <col min="1" max="1" width="25.875" style="36" customWidth="1"/>
    <col min="2" max="3" width="10.875" style="36"/>
    <col min="4" max="4" width="10.875" style="91"/>
    <col min="5" max="5" width="15.875" style="36" customWidth="1"/>
    <col min="6" max="6" width="5.875" style="110" customWidth="1"/>
  </cols>
  <sheetData>
    <row r="1" spans="1:6" x14ac:dyDescent="0.25">
      <c r="A1" s="61"/>
      <c r="B1" s="62"/>
      <c r="C1" s="62"/>
      <c r="D1" s="93"/>
      <c r="E1" s="62"/>
      <c r="F1" s="103"/>
    </row>
    <row r="2" spans="1:6" s="36" customFormat="1" ht="24.95" customHeight="1" x14ac:dyDescent="0.25">
      <c r="A2" s="38" t="s">
        <v>55</v>
      </c>
      <c r="B2" s="37"/>
      <c r="C2" s="37"/>
      <c r="D2" s="92"/>
      <c r="E2" s="185">
        <f>E71</f>
        <v>19.949149999999999</v>
      </c>
      <c r="F2" s="92" t="s">
        <v>3</v>
      </c>
    </row>
    <row r="3" spans="1:6" x14ac:dyDescent="0.25">
      <c r="A3" s="61"/>
      <c r="B3" s="62"/>
      <c r="C3" s="62"/>
      <c r="D3" s="93"/>
      <c r="E3" s="62"/>
      <c r="F3" s="10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57" t="s">
        <v>47</v>
      </c>
      <c r="B5" s="41">
        <v>24.5</v>
      </c>
      <c r="C5" s="42">
        <v>193.5</v>
      </c>
      <c r="D5" s="95" t="s">
        <v>138</v>
      </c>
      <c r="E5" s="43">
        <f>B5*C5</f>
        <v>4740.75</v>
      </c>
      <c r="F5" s="200"/>
    </row>
    <row r="6" spans="1:6" x14ac:dyDescent="0.25">
      <c r="A6" s="60"/>
      <c r="B6" s="47">
        <v>74.5</v>
      </c>
      <c r="C6" s="48">
        <v>183.5</v>
      </c>
      <c r="D6" s="97" t="s">
        <v>138</v>
      </c>
      <c r="E6" s="49">
        <f t="shared" ref="E6:E66" si="0">B6*C6</f>
        <v>13670.75</v>
      </c>
      <c r="F6" s="193"/>
    </row>
    <row r="7" spans="1:6" x14ac:dyDescent="0.25">
      <c r="A7" s="58"/>
      <c r="B7" s="45">
        <v>24.5</v>
      </c>
      <c r="C7" s="45">
        <v>193.5</v>
      </c>
      <c r="D7" s="96" t="s">
        <v>138</v>
      </c>
      <c r="E7" s="46">
        <f t="shared" si="0"/>
        <v>4740.75</v>
      </c>
      <c r="F7" s="194"/>
    </row>
    <row r="8" spans="1:6" x14ac:dyDescent="0.25">
      <c r="A8" s="114"/>
      <c r="B8" s="115">
        <v>0</v>
      </c>
      <c r="C8" s="116">
        <v>0</v>
      </c>
      <c r="D8" s="111"/>
      <c r="E8" s="117">
        <f t="shared" si="0"/>
        <v>0</v>
      </c>
      <c r="F8" s="207"/>
    </row>
    <row r="9" spans="1:6" x14ac:dyDescent="0.25">
      <c r="A9" s="59" t="s">
        <v>48</v>
      </c>
      <c r="B9" s="44">
        <v>214.5</v>
      </c>
      <c r="C9" s="45">
        <v>195.5</v>
      </c>
      <c r="D9" s="96" t="s">
        <v>138</v>
      </c>
      <c r="E9" s="46">
        <f t="shared" si="0"/>
        <v>41934.75</v>
      </c>
      <c r="F9" s="194"/>
    </row>
    <row r="10" spans="1:6" x14ac:dyDescent="0.25">
      <c r="A10" s="63"/>
      <c r="B10" s="64"/>
      <c r="C10" s="65"/>
      <c r="D10" s="98"/>
      <c r="E10" s="66"/>
      <c r="F10" s="187"/>
    </row>
    <row r="11" spans="1:6" x14ac:dyDescent="0.25">
      <c r="A11" s="114"/>
      <c r="B11" s="115">
        <v>0</v>
      </c>
      <c r="C11" s="116">
        <v>0</v>
      </c>
      <c r="D11" s="111"/>
      <c r="E11" s="117">
        <f t="shared" si="0"/>
        <v>0</v>
      </c>
      <c r="F11" s="207"/>
    </row>
    <row r="12" spans="1:6" x14ac:dyDescent="0.25">
      <c r="A12" s="59" t="s">
        <v>49</v>
      </c>
      <c r="B12" s="47">
        <v>25.5</v>
      </c>
      <c r="C12" s="48">
        <v>53.5</v>
      </c>
      <c r="D12" s="97" t="s">
        <v>138</v>
      </c>
      <c r="E12" s="49">
        <f t="shared" si="0"/>
        <v>1364.25</v>
      </c>
      <c r="F12" s="193"/>
    </row>
    <row r="13" spans="1:6" x14ac:dyDescent="0.25">
      <c r="A13" s="60"/>
      <c r="B13" s="47">
        <v>25.5</v>
      </c>
      <c r="C13" s="48">
        <v>53.5</v>
      </c>
      <c r="D13" s="97" t="s">
        <v>138</v>
      </c>
      <c r="E13" s="49">
        <f t="shared" si="0"/>
        <v>1364.25</v>
      </c>
      <c r="F13" s="193"/>
    </row>
    <row r="14" spans="1:6" x14ac:dyDescent="0.25">
      <c r="A14" s="60"/>
      <c r="B14" s="47">
        <v>25.5</v>
      </c>
      <c r="C14" s="48">
        <v>53.5</v>
      </c>
      <c r="D14" s="97" t="s">
        <v>138</v>
      </c>
      <c r="E14" s="49">
        <f t="shared" si="0"/>
        <v>1364.25</v>
      </c>
      <c r="F14" s="193"/>
    </row>
    <row r="15" spans="1:6" x14ac:dyDescent="0.25">
      <c r="A15" s="60"/>
      <c r="B15" s="47">
        <v>25.5</v>
      </c>
      <c r="C15" s="48">
        <v>53.5</v>
      </c>
      <c r="D15" s="112" t="s">
        <v>138</v>
      </c>
      <c r="E15" s="49">
        <f t="shared" si="0"/>
        <v>1364.25</v>
      </c>
      <c r="F15" s="193"/>
    </row>
    <row r="16" spans="1:6" x14ac:dyDescent="0.25">
      <c r="A16" s="60"/>
      <c r="B16" s="47">
        <v>25.5</v>
      </c>
      <c r="C16" s="48">
        <v>53.5</v>
      </c>
      <c r="D16" s="112" t="s">
        <v>138</v>
      </c>
      <c r="E16" s="49">
        <f t="shared" si="0"/>
        <v>1364.25</v>
      </c>
      <c r="F16" s="193"/>
    </row>
    <row r="17" spans="1:6" x14ac:dyDescent="0.25">
      <c r="A17" s="60"/>
      <c r="B17" s="47">
        <v>25.5</v>
      </c>
      <c r="C17" s="48">
        <v>53.5</v>
      </c>
      <c r="D17" s="112" t="s">
        <v>138</v>
      </c>
      <c r="E17" s="49">
        <f t="shared" si="0"/>
        <v>1364.25</v>
      </c>
      <c r="F17" s="193"/>
    </row>
    <row r="18" spans="1:6" x14ac:dyDescent="0.25">
      <c r="A18" s="60"/>
      <c r="B18" s="47">
        <v>25.5</v>
      </c>
      <c r="C18" s="48">
        <v>53.5</v>
      </c>
      <c r="D18" s="112" t="s">
        <v>138</v>
      </c>
      <c r="E18" s="52">
        <f t="shared" si="0"/>
        <v>1364.25</v>
      </c>
      <c r="F18" s="193"/>
    </row>
    <row r="19" spans="1:6" x14ac:dyDescent="0.25">
      <c r="A19" s="60"/>
      <c r="B19" s="47">
        <v>25.5</v>
      </c>
      <c r="C19" s="48">
        <v>53.5</v>
      </c>
      <c r="D19" s="112" t="s">
        <v>138</v>
      </c>
      <c r="E19" s="49">
        <f t="shared" si="0"/>
        <v>1364.25</v>
      </c>
      <c r="F19" s="193"/>
    </row>
    <row r="20" spans="1:6" x14ac:dyDescent="0.25">
      <c r="A20" s="60"/>
      <c r="B20" s="47">
        <v>25.5</v>
      </c>
      <c r="C20" s="48">
        <v>103</v>
      </c>
      <c r="D20" s="112" t="s">
        <v>138</v>
      </c>
      <c r="E20" s="49">
        <f t="shared" si="0"/>
        <v>2626.5</v>
      </c>
      <c r="F20" s="193"/>
    </row>
    <row r="21" spans="1:6" x14ac:dyDescent="0.25">
      <c r="A21" s="60"/>
      <c r="B21" s="47">
        <v>25.5</v>
      </c>
      <c r="C21" s="48">
        <v>103</v>
      </c>
      <c r="D21" s="112" t="s">
        <v>138</v>
      </c>
      <c r="E21" s="49">
        <f t="shared" si="0"/>
        <v>2626.5</v>
      </c>
      <c r="F21" s="193"/>
    </row>
    <row r="22" spans="1:6" x14ac:dyDescent="0.25">
      <c r="A22" s="60"/>
      <c r="B22" s="47">
        <v>25.5</v>
      </c>
      <c r="C22" s="48">
        <v>103</v>
      </c>
      <c r="D22" s="112" t="s">
        <v>138</v>
      </c>
      <c r="E22" s="49">
        <f t="shared" si="0"/>
        <v>2626.5</v>
      </c>
      <c r="F22" s="193"/>
    </row>
    <row r="23" spans="1:6" x14ac:dyDescent="0.25">
      <c r="A23" s="60"/>
      <c r="B23" s="47">
        <v>25.5</v>
      </c>
      <c r="C23" s="48">
        <v>103</v>
      </c>
      <c r="D23" s="112" t="s">
        <v>138</v>
      </c>
      <c r="E23" s="49">
        <f t="shared" si="0"/>
        <v>2626.5</v>
      </c>
      <c r="F23" s="193"/>
    </row>
    <row r="24" spans="1:6" x14ac:dyDescent="0.25">
      <c r="A24" s="60"/>
      <c r="B24" s="47">
        <v>25.5</v>
      </c>
      <c r="C24" s="48">
        <v>103</v>
      </c>
      <c r="D24" s="112" t="s">
        <v>138</v>
      </c>
      <c r="E24" s="49">
        <f t="shared" si="0"/>
        <v>2626.5</v>
      </c>
      <c r="F24" s="193"/>
    </row>
    <row r="25" spans="1:6" x14ac:dyDescent="0.25">
      <c r="A25" s="60"/>
      <c r="B25" s="47">
        <v>25.5</v>
      </c>
      <c r="C25" s="48">
        <v>103</v>
      </c>
      <c r="D25" s="112" t="s">
        <v>138</v>
      </c>
      <c r="E25" s="52">
        <f t="shared" si="0"/>
        <v>2626.5</v>
      </c>
      <c r="F25" s="193"/>
    </row>
    <row r="26" spans="1:6" x14ac:dyDescent="0.25">
      <c r="A26" s="60"/>
      <c r="B26" s="47">
        <v>25.5</v>
      </c>
      <c r="C26" s="48">
        <v>103</v>
      </c>
      <c r="D26" s="112" t="s">
        <v>138</v>
      </c>
      <c r="E26" s="49">
        <f t="shared" si="0"/>
        <v>2626.5</v>
      </c>
      <c r="F26" s="193"/>
    </row>
    <row r="27" spans="1:6" x14ac:dyDescent="0.25">
      <c r="A27" s="58"/>
      <c r="B27" s="44">
        <v>25.5</v>
      </c>
      <c r="C27" s="45">
        <v>103</v>
      </c>
      <c r="D27" s="96" t="s">
        <v>138</v>
      </c>
      <c r="E27" s="46">
        <f t="shared" si="0"/>
        <v>2626.5</v>
      </c>
      <c r="F27" s="194"/>
    </row>
    <row r="28" spans="1:6" x14ac:dyDescent="0.25">
      <c r="A28" s="63"/>
      <c r="B28" s="64"/>
      <c r="C28" s="65"/>
      <c r="D28" s="98"/>
      <c r="E28" s="66"/>
      <c r="F28" s="187"/>
    </row>
    <row r="29" spans="1:6" x14ac:dyDescent="0.25">
      <c r="A29" s="118"/>
      <c r="B29" s="119"/>
      <c r="C29" s="120"/>
      <c r="D29" s="113"/>
      <c r="E29" s="117">
        <f t="shared" si="0"/>
        <v>0</v>
      </c>
      <c r="F29" s="186"/>
    </row>
    <row r="30" spans="1:6" x14ac:dyDescent="0.25">
      <c r="A30" s="59" t="s">
        <v>50</v>
      </c>
      <c r="B30" s="47">
        <v>67</v>
      </c>
      <c r="C30" s="50">
        <v>54</v>
      </c>
      <c r="D30" s="97" t="s">
        <v>138</v>
      </c>
      <c r="E30" s="49">
        <f t="shared" si="0"/>
        <v>3618</v>
      </c>
      <c r="F30" s="193"/>
    </row>
    <row r="31" spans="1:6" x14ac:dyDescent="0.25">
      <c r="A31" s="60"/>
      <c r="B31" s="47">
        <v>67</v>
      </c>
      <c r="C31" s="50">
        <v>54</v>
      </c>
      <c r="D31" s="97" t="s">
        <v>138</v>
      </c>
      <c r="E31" s="52">
        <f t="shared" si="0"/>
        <v>3618</v>
      </c>
      <c r="F31" s="193"/>
    </row>
    <row r="32" spans="1:6" x14ac:dyDescent="0.25">
      <c r="A32" s="60"/>
      <c r="B32" s="47">
        <v>67</v>
      </c>
      <c r="C32" s="50">
        <v>54</v>
      </c>
      <c r="D32" s="97" t="s">
        <v>138</v>
      </c>
      <c r="E32" s="49">
        <f t="shared" si="0"/>
        <v>3618</v>
      </c>
      <c r="F32" s="193"/>
    </row>
    <row r="33" spans="1:6" x14ac:dyDescent="0.25">
      <c r="A33" s="60"/>
      <c r="B33" s="47">
        <v>67</v>
      </c>
      <c r="C33" s="50">
        <v>54</v>
      </c>
      <c r="D33" s="112" t="s">
        <v>138</v>
      </c>
      <c r="E33" s="49">
        <f t="shared" si="0"/>
        <v>3618</v>
      </c>
      <c r="F33" s="193"/>
    </row>
    <row r="34" spans="1:6" x14ac:dyDescent="0.25">
      <c r="A34" s="60"/>
      <c r="B34" s="47">
        <v>37.5</v>
      </c>
      <c r="C34" s="50">
        <v>103</v>
      </c>
      <c r="D34" s="112" t="s">
        <v>138</v>
      </c>
      <c r="E34" s="49">
        <f t="shared" si="0"/>
        <v>3862.5</v>
      </c>
      <c r="F34" s="193"/>
    </row>
    <row r="35" spans="1:6" x14ac:dyDescent="0.25">
      <c r="A35" s="60"/>
      <c r="B35" s="47">
        <v>37.5</v>
      </c>
      <c r="C35" s="50">
        <v>103</v>
      </c>
      <c r="D35" s="112" t="s">
        <v>138</v>
      </c>
      <c r="E35" s="49">
        <f t="shared" si="0"/>
        <v>3862.5</v>
      </c>
      <c r="F35" s="193"/>
    </row>
    <row r="36" spans="1:6" x14ac:dyDescent="0.25">
      <c r="A36" s="60"/>
      <c r="B36" s="47">
        <v>37.5</v>
      </c>
      <c r="C36" s="50">
        <v>103</v>
      </c>
      <c r="D36" s="112" t="s">
        <v>138</v>
      </c>
      <c r="E36" s="49">
        <f t="shared" si="0"/>
        <v>3862.5</v>
      </c>
      <c r="F36" s="193"/>
    </row>
    <row r="37" spans="1:6" x14ac:dyDescent="0.25">
      <c r="A37" s="60"/>
      <c r="B37" s="47">
        <v>37.5</v>
      </c>
      <c r="C37" s="50">
        <v>103</v>
      </c>
      <c r="D37" s="112" t="s">
        <v>138</v>
      </c>
      <c r="E37" s="49">
        <f t="shared" si="0"/>
        <v>3862.5</v>
      </c>
      <c r="F37" s="193"/>
    </row>
    <row r="38" spans="1:6" x14ac:dyDescent="0.25">
      <c r="A38" s="60"/>
      <c r="B38" s="47">
        <v>37.5</v>
      </c>
      <c r="C38" s="50">
        <v>103</v>
      </c>
      <c r="D38" s="112" t="s">
        <v>138</v>
      </c>
      <c r="E38" s="52">
        <f t="shared" si="0"/>
        <v>3862.5</v>
      </c>
      <c r="F38" s="193"/>
    </row>
    <row r="39" spans="1:6" x14ac:dyDescent="0.25">
      <c r="A39" s="58"/>
      <c r="B39" s="44">
        <v>37.5</v>
      </c>
      <c r="C39" s="51">
        <v>103</v>
      </c>
      <c r="D39" s="96" t="s">
        <v>138</v>
      </c>
      <c r="E39" s="46">
        <f t="shared" si="0"/>
        <v>3862.5</v>
      </c>
      <c r="F39" s="194"/>
    </row>
    <row r="40" spans="1:6" x14ac:dyDescent="0.25">
      <c r="A40" s="63"/>
      <c r="B40" s="64"/>
      <c r="C40" s="65"/>
      <c r="D40" s="98"/>
      <c r="E40" s="66"/>
      <c r="F40" s="187"/>
    </row>
    <row r="41" spans="1:6" x14ac:dyDescent="0.25">
      <c r="A41" s="114"/>
      <c r="B41" s="115"/>
      <c r="C41" s="116"/>
      <c r="D41" s="111"/>
      <c r="E41" s="117">
        <f t="shared" si="0"/>
        <v>0</v>
      </c>
      <c r="F41" s="207"/>
    </row>
    <row r="42" spans="1:6" x14ac:dyDescent="0.25">
      <c r="A42" s="59" t="s">
        <v>51</v>
      </c>
      <c r="B42" s="47">
        <v>66</v>
      </c>
      <c r="C42" s="50">
        <v>54</v>
      </c>
      <c r="D42" s="97" t="s">
        <v>138</v>
      </c>
      <c r="E42" s="49">
        <f t="shared" si="0"/>
        <v>3564</v>
      </c>
      <c r="F42" s="193"/>
    </row>
    <row r="43" spans="1:6" x14ac:dyDescent="0.25">
      <c r="A43" s="60"/>
      <c r="B43" s="47">
        <v>66</v>
      </c>
      <c r="C43" s="50">
        <v>54</v>
      </c>
      <c r="D43" s="97" t="s">
        <v>138</v>
      </c>
      <c r="E43" s="49">
        <f t="shared" si="0"/>
        <v>3564</v>
      </c>
      <c r="F43" s="193"/>
    </row>
    <row r="44" spans="1:6" x14ac:dyDescent="0.25">
      <c r="A44" s="60"/>
      <c r="B44" s="47">
        <v>66</v>
      </c>
      <c r="C44" s="50">
        <v>54</v>
      </c>
      <c r="D44" s="97" t="s">
        <v>138</v>
      </c>
      <c r="E44" s="49">
        <f t="shared" si="0"/>
        <v>3564</v>
      </c>
      <c r="F44" s="193"/>
    </row>
    <row r="45" spans="1:6" x14ac:dyDescent="0.25">
      <c r="A45" s="60"/>
      <c r="B45" s="47">
        <v>66</v>
      </c>
      <c r="C45" s="50">
        <v>54</v>
      </c>
      <c r="D45" s="112" t="s">
        <v>138</v>
      </c>
      <c r="E45" s="49">
        <f t="shared" si="0"/>
        <v>3564</v>
      </c>
      <c r="F45" s="193"/>
    </row>
    <row r="46" spans="1:6" x14ac:dyDescent="0.25">
      <c r="A46" s="60"/>
      <c r="B46" s="53">
        <v>36.5</v>
      </c>
      <c r="C46" s="50">
        <v>103</v>
      </c>
      <c r="D46" s="112" t="s">
        <v>138</v>
      </c>
      <c r="E46" s="52">
        <f t="shared" si="0"/>
        <v>3759.5</v>
      </c>
      <c r="F46" s="193"/>
    </row>
    <row r="47" spans="1:6" x14ac:dyDescent="0.25">
      <c r="A47" s="60"/>
      <c r="B47" s="53">
        <v>36.5</v>
      </c>
      <c r="C47" s="50">
        <v>103</v>
      </c>
      <c r="D47" s="112" t="s">
        <v>138</v>
      </c>
      <c r="E47" s="49">
        <f t="shared" si="0"/>
        <v>3759.5</v>
      </c>
      <c r="F47" s="193"/>
    </row>
    <row r="48" spans="1:6" x14ac:dyDescent="0.25">
      <c r="A48" s="60"/>
      <c r="B48" s="53">
        <v>36.5</v>
      </c>
      <c r="C48" s="50">
        <v>103</v>
      </c>
      <c r="D48" s="112" t="s">
        <v>138</v>
      </c>
      <c r="E48" s="49">
        <f t="shared" si="0"/>
        <v>3759.5</v>
      </c>
      <c r="F48" s="193"/>
    </row>
    <row r="49" spans="1:6" x14ac:dyDescent="0.25">
      <c r="A49" s="60"/>
      <c r="B49" s="53">
        <v>36.5</v>
      </c>
      <c r="C49" s="50">
        <v>103</v>
      </c>
      <c r="D49" s="112" t="s">
        <v>138</v>
      </c>
      <c r="E49" s="52">
        <f t="shared" si="0"/>
        <v>3759.5</v>
      </c>
      <c r="F49" s="193"/>
    </row>
    <row r="50" spans="1:6" x14ac:dyDescent="0.25">
      <c r="A50" s="60"/>
      <c r="B50" s="53">
        <v>34</v>
      </c>
      <c r="C50" s="50">
        <v>103</v>
      </c>
      <c r="D50" s="112" t="s">
        <v>138</v>
      </c>
      <c r="E50" s="49">
        <f t="shared" si="0"/>
        <v>3502</v>
      </c>
      <c r="F50" s="193"/>
    </row>
    <row r="51" spans="1:6" x14ac:dyDescent="0.25">
      <c r="A51" s="58"/>
      <c r="B51" s="55">
        <v>34</v>
      </c>
      <c r="C51" s="51">
        <v>103</v>
      </c>
      <c r="D51" s="96" t="s">
        <v>138</v>
      </c>
      <c r="E51" s="46">
        <f t="shared" si="0"/>
        <v>3502</v>
      </c>
      <c r="F51" s="194"/>
    </row>
    <row r="52" spans="1:6" x14ac:dyDescent="0.25">
      <c r="A52" s="63"/>
      <c r="B52" s="64"/>
      <c r="C52" s="65"/>
      <c r="D52" s="98"/>
      <c r="E52" s="66"/>
      <c r="F52" s="187"/>
    </row>
    <row r="53" spans="1:6" x14ac:dyDescent="0.25">
      <c r="A53" s="114"/>
      <c r="B53" s="116"/>
      <c r="C53" s="116"/>
      <c r="D53" s="111"/>
      <c r="E53" s="117">
        <f t="shared" si="0"/>
        <v>0</v>
      </c>
      <c r="F53" s="207"/>
    </row>
    <row r="54" spans="1:6" x14ac:dyDescent="0.25">
      <c r="A54" s="59" t="s">
        <v>52</v>
      </c>
      <c r="B54" s="47">
        <v>43</v>
      </c>
      <c r="C54" s="50">
        <v>44</v>
      </c>
      <c r="D54" s="97" t="s">
        <v>138</v>
      </c>
      <c r="E54" s="49">
        <f t="shared" si="0"/>
        <v>1892</v>
      </c>
      <c r="F54" s="193"/>
    </row>
    <row r="55" spans="1:6" x14ac:dyDescent="0.25">
      <c r="A55" s="60"/>
      <c r="B55" s="47">
        <v>43</v>
      </c>
      <c r="C55" s="50">
        <v>44</v>
      </c>
      <c r="D55" s="97" t="s">
        <v>138</v>
      </c>
      <c r="E55" s="49">
        <f t="shared" si="0"/>
        <v>1892</v>
      </c>
      <c r="F55" s="193"/>
    </row>
    <row r="56" spans="1:6" x14ac:dyDescent="0.25">
      <c r="A56" s="60"/>
      <c r="B56" s="47">
        <v>38</v>
      </c>
      <c r="C56" s="50">
        <v>92</v>
      </c>
      <c r="D56" s="97" t="s">
        <v>138</v>
      </c>
      <c r="E56" s="49">
        <f t="shared" si="0"/>
        <v>3496</v>
      </c>
      <c r="F56" s="193"/>
    </row>
    <row r="57" spans="1:6" x14ac:dyDescent="0.25">
      <c r="A57" s="58"/>
      <c r="B57" s="44">
        <v>38</v>
      </c>
      <c r="C57" s="51">
        <v>92</v>
      </c>
      <c r="D57" s="96" t="s">
        <v>138</v>
      </c>
      <c r="E57" s="46">
        <f t="shared" si="0"/>
        <v>3496</v>
      </c>
      <c r="F57" s="194"/>
    </row>
    <row r="58" spans="1:6" x14ac:dyDescent="0.25">
      <c r="A58" s="63"/>
      <c r="B58" s="64"/>
      <c r="C58" s="65"/>
      <c r="D58" s="98"/>
      <c r="E58" s="66"/>
      <c r="F58" s="187"/>
    </row>
    <row r="59" spans="1:6" x14ac:dyDescent="0.25">
      <c r="A59" s="114"/>
      <c r="B59" s="115"/>
      <c r="C59" s="116"/>
      <c r="D59" s="111"/>
      <c r="E59" s="117">
        <f t="shared" si="0"/>
        <v>0</v>
      </c>
      <c r="F59" s="207"/>
    </row>
    <row r="60" spans="1:6" x14ac:dyDescent="0.25">
      <c r="A60" s="59" t="s">
        <v>53</v>
      </c>
      <c r="B60" s="47">
        <v>28</v>
      </c>
      <c r="C60" s="50">
        <v>63</v>
      </c>
      <c r="D60" s="97" t="s">
        <v>138</v>
      </c>
      <c r="E60" s="49">
        <f t="shared" si="0"/>
        <v>1764</v>
      </c>
      <c r="F60" s="193"/>
    </row>
    <row r="61" spans="1:6" x14ac:dyDescent="0.25">
      <c r="A61" s="60"/>
      <c r="B61" s="53">
        <v>28</v>
      </c>
      <c r="C61" s="50">
        <v>63</v>
      </c>
      <c r="D61" s="97" t="s">
        <v>138</v>
      </c>
      <c r="E61" s="52">
        <f t="shared" si="0"/>
        <v>1764</v>
      </c>
      <c r="F61" s="193"/>
    </row>
    <row r="62" spans="1:6" x14ac:dyDescent="0.25">
      <c r="A62" s="60"/>
      <c r="B62" s="47">
        <v>44.5</v>
      </c>
      <c r="C62" s="50">
        <v>81</v>
      </c>
      <c r="D62" s="97" t="s">
        <v>138</v>
      </c>
      <c r="E62" s="49">
        <f t="shared" si="0"/>
        <v>3604.5</v>
      </c>
      <c r="F62" s="193"/>
    </row>
    <row r="63" spans="1:6" x14ac:dyDescent="0.25">
      <c r="A63" s="121"/>
      <c r="B63" s="89"/>
      <c r="C63" s="88"/>
      <c r="D63" s="99"/>
      <c r="E63" s="122"/>
      <c r="F63" s="208"/>
    </row>
    <row r="64" spans="1:6" x14ac:dyDescent="0.25">
      <c r="A64" s="114"/>
      <c r="B64" s="115"/>
      <c r="C64" s="116"/>
      <c r="D64" s="111"/>
      <c r="E64" s="117">
        <f t="shared" ref="E64" si="1">B64*C64</f>
        <v>0</v>
      </c>
      <c r="F64" s="207"/>
    </row>
    <row r="65" spans="1:6" x14ac:dyDescent="0.25">
      <c r="A65" s="59" t="s">
        <v>54</v>
      </c>
      <c r="B65" s="47">
        <v>62.5</v>
      </c>
      <c r="C65" s="50">
        <v>50.5</v>
      </c>
      <c r="D65" s="97" t="s">
        <v>138</v>
      </c>
      <c r="E65" s="49">
        <f t="shared" si="0"/>
        <v>3156.25</v>
      </c>
      <c r="F65" s="193"/>
    </row>
    <row r="66" spans="1:6" x14ac:dyDescent="0.25">
      <c r="A66" s="60"/>
      <c r="B66" s="53">
        <v>62.5</v>
      </c>
      <c r="C66" s="50">
        <v>119.5</v>
      </c>
      <c r="D66" s="97" t="s">
        <v>138</v>
      </c>
      <c r="E66" s="49">
        <f t="shared" si="0"/>
        <v>7468.75</v>
      </c>
      <c r="F66" s="193"/>
    </row>
    <row r="67" spans="1:6" x14ac:dyDescent="0.25">
      <c r="A67" s="121"/>
      <c r="B67" s="88"/>
      <c r="C67" s="88"/>
      <c r="D67" s="99"/>
      <c r="E67" s="123"/>
      <c r="F67" s="208"/>
    </row>
    <row r="68" spans="1:6" x14ac:dyDescent="0.25">
      <c r="A68" s="63"/>
      <c r="B68" s="65"/>
      <c r="C68" s="65"/>
      <c r="D68" s="98"/>
      <c r="E68" s="124"/>
      <c r="F68" s="187"/>
    </row>
    <row r="69" spans="1:6" x14ac:dyDescent="0.25">
      <c r="A69" s="67" t="s">
        <v>10</v>
      </c>
      <c r="B69" s="90"/>
      <c r="C69" s="90"/>
      <c r="D69" s="102"/>
      <c r="E69" s="125">
        <f>SUM(E5:E66)</f>
        <v>199491.5</v>
      </c>
      <c r="F69" s="187"/>
    </row>
    <row r="70" spans="1:6" x14ac:dyDescent="0.25">
      <c r="A70" s="63"/>
      <c r="B70" s="65"/>
      <c r="C70" s="65"/>
      <c r="D70" s="98"/>
      <c r="E70" s="124"/>
      <c r="F70" s="187"/>
    </row>
    <row r="71" spans="1:6" x14ac:dyDescent="0.25">
      <c r="A71" s="253" t="s">
        <v>38</v>
      </c>
      <c r="B71" s="254"/>
      <c r="C71" s="254"/>
      <c r="D71" s="245"/>
      <c r="E71" s="255">
        <f>E69/10000</f>
        <v>19.949149999999999</v>
      </c>
      <c r="F71" s="243" t="s">
        <v>3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3" workbookViewId="0">
      <selection activeCell="A23" sqref="A23:F23"/>
    </sheetView>
  </sheetViews>
  <sheetFormatPr defaultColWidth="11" defaultRowHeight="15.75" x14ac:dyDescent="0.25"/>
  <cols>
    <col min="1" max="1" width="25.875" customWidth="1"/>
    <col min="5" max="5" width="15.875" customWidth="1"/>
    <col min="6" max="6" width="5.875" style="110" customWidth="1"/>
  </cols>
  <sheetData>
    <row r="1" spans="1:6" x14ac:dyDescent="0.25">
      <c r="A1" s="79"/>
      <c r="B1" s="62"/>
      <c r="C1" s="62"/>
      <c r="D1" s="93"/>
      <c r="E1" s="62"/>
      <c r="F1" s="93"/>
    </row>
    <row r="2" spans="1:6" ht="24.95" customHeight="1" x14ac:dyDescent="0.25">
      <c r="A2" s="15" t="s">
        <v>144</v>
      </c>
      <c r="B2" s="37"/>
      <c r="C2" s="37"/>
      <c r="D2" s="92"/>
      <c r="E2" s="185">
        <f>E23</f>
        <v>24.762550000000001</v>
      </c>
      <c r="F2" s="92" t="s">
        <v>3</v>
      </c>
    </row>
    <row r="3" spans="1:6" x14ac:dyDescent="0.25">
      <c r="A3" s="79"/>
      <c r="B3" s="62"/>
      <c r="C3" s="62"/>
      <c r="D3" s="93"/>
      <c r="E3" s="62"/>
      <c r="F3" s="9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8" t="s">
        <v>145</v>
      </c>
      <c r="B5" s="47">
        <v>71</v>
      </c>
      <c r="C5" s="47">
        <v>219</v>
      </c>
      <c r="D5" s="97" t="s">
        <v>138</v>
      </c>
      <c r="E5" s="49">
        <f>B5*C5</f>
        <v>15549</v>
      </c>
      <c r="F5" s="192"/>
    </row>
    <row r="6" spans="1:6" x14ac:dyDescent="0.25">
      <c r="A6" s="84"/>
      <c r="B6" s="44">
        <v>71</v>
      </c>
      <c r="C6" s="44">
        <v>219</v>
      </c>
      <c r="D6" s="96" t="s">
        <v>138</v>
      </c>
      <c r="E6" s="46">
        <f t="shared" ref="E6:E18" si="0">B6*C6</f>
        <v>15549</v>
      </c>
      <c r="F6" s="197"/>
    </row>
    <row r="7" spans="1:6" x14ac:dyDescent="0.25">
      <c r="A7" s="72"/>
      <c r="B7" s="64"/>
      <c r="C7" s="64"/>
      <c r="D7" s="98"/>
      <c r="E7" s="66"/>
      <c r="F7" s="195"/>
    </row>
    <row r="8" spans="1:6" x14ac:dyDescent="0.25">
      <c r="A8" s="20"/>
      <c r="B8" s="167"/>
      <c r="C8" s="167"/>
      <c r="D8" s="165"/>
      <c r="E8" s="168"/>
      <c r="F8" s="196"/>
    </row>
    <row r="9" spans="1:6" x14ac:dyDescent="0.25">
      <c r="A9" s="18" t="s">
        <v>146</v>
      </c>
      <c r="B9" s="47">
        <v>88</v>
      </c>
      <c r="C9" s="47">
        <v>241.5</v>
      </c>
      <c r="D9" s="112" t="s">
        <v>138</v>
      </c>
      <c r="E9" s="49">
        <f t="shared" si="0"/>
        <v>21252</v>
      </c>
      <c r="F9" s="192"/>
    </row>
    <row r="10" spans="1:6" x14ac:dyDescent="0.25">
      <c r="A10" s="17"/>
      <c r="B10" s="47">
        <v>89.5</v>
      </c>
      <c r="C10" s="47">
        <v>241.5</v>
      </c>
      <c r="D10" s="112" t="s">
        <v>138</v>
      </c>
      <c r="E10" s="49">
        <f t="shared" si="0"/>
        <v>21614.25</v>
      </c>
      <c r="F10" s="192"/>
    </row>
    <row r="11" spans="1:6" x14ac:dyDescent="0.25">
      <c r="A11" s="17"/>
      <c r="B11" s="47">
        <v>89.5</v>
      </c>
      <c r="C11" s="47">
        <v>241.5</v>
      </c>
      <c r="D11" s="112" t="s">
        <v>138</v>
      </c>
      <c r="E11" s="49">
        <f t="shared" si="0"/>
        <v>21614.25</v>
      </c>
      <c r="F11" s="192"/>
    </row>
    <row r="12" spans="1:6" x14ac:dyDescent="0.25">
      <c r="A12" s="84"/>
      <c r="B12" s="44">
        <v>88</v>
      </c>
      <c r="C12" s="44">
        <v>241.5</v>
      </c>
      <c r="D12" s="166" t="s">
        <v>138</v>
      </c>
      <c r="E12" s="46">
        <f t="shared" si="0"/>
        <v>21252</v>
      </c>
      <c r="F12" s="197"/>
    </row>
    <row r="13" spans="1:6" x14ac:dyDescent="0.25">
      <c r="A13" s="72"/>
      <c r="B13" s="64"/>
      <c r="C13" s="64"/>
      <c r="D13" s="98"/>
      <c r="E13" s="66"/>
      <c r="F13" s="195"/>
    </row>
    <row r="14" spans="1:6" x14ac:dyDescent="0.25">
      <c r="A14" s="20"/>
      <c r="B14" s="167"/>
      <c r="C14" s="167"/>
      <c r="D14" s="165"/>
      <c r="E14" s="168"/>
      <c r="F14" s="196"/>
    </row>
    <row r="15" spans="1:6" x14ac:dyDescent="0.25">
      <c r="A15" s="18" t="s">
        <v>35</v>
      </c>
      <c r="B15" s="47">
        <v>175.5</v>
      </c>
      <c r="C15" s="47">
        <v>213</v>
      </c>
      <c r="D15" s="97" t="s">
        <v>138</v>
      </c>
      <c r="E15" s="49">
        <f t="shared" si="0"/>
        <v>37381.5</v>
      </c>
      <c r="F15" s="192"/>
    </row>
    <row r="16" spans="1:6" x14ac:dyDescent="0.25">
      <c r="A16" s="17"/>
      <c r="B16" s="47">
        <v>71</v>
      </c>
      <c r="C16" s="47">
        <v>271</v>
      </c>
      <c r="D16" s="97" t="s">
        <v>138</v>
      </c>
      <c r="E16" s="49">
        <f t="shared" si="0"/>
        <v>19241</v>
      </c>
      <c r="F16" s="192"/>
    </row>
    <row r="17" spans="1:6" x14ac:dyDescent="0.25">
      <c r="A17" s="17"/>
      <c r="B17" s="47">
        <v>71</v>
      </c>
      <c r="C17" s="47">
        <v>271</v>
      </c>
      <c r="D17" s="112" t="s">
        <v>138</v>
      </c>
      <c r="E17" s="49">
        <f t="shared" si="0"/>
        <v>19241</v>
      </c>
      <c r="F17" s="192"/>
    </row>
    <row r="18" spans="1:6" x14ac:dyDescent="0.25">
      <c r="A18" s="84"/>
      <c r="B18" s="44">
        <v>175.5</v>
      </c>
      <c r="C18" s="44">
        <v>313</v>
      </c>
      <c r="D18" s="166" t="s">
        <v>138</v>
      </c>
      <c r="E18" s="46">
        <f t="shared" si="0"/>
        <v>54931.5</v>
      </c>
      <c r="F18" s="197"/>
    </row>
    <row r="19" spans="1:6" x14ac:dyDescent="0.25">
      <c r="A19" s="72"/>
      <c r="B19" s="64"/>
      <c r="C19" s="64"/>
      <c r="D19" s="98"/>
      <c r="E19" s="66"/>
      <c r="F19" s="195"/>
    </row>
    <row r="20" spans="1:6" x14ac:dyDescent="0.25">
      <c r="A20" s="72"/>
      <c r="B20" s="64"/>
      <c r="C20" s="64"/>
      <c r="D20" s="98"/>
      <c r="E20" s="66"/>
      <c r="F20" s="195"/>
    </row>
    <row r="21" spans="1:6" x14ac:dyDescent="0.25">
      <c r="A21" s="75" t="s">
        <v>10</v>
      </c>
      <c r="B21" s="90"/>
      <c r="C21" s="90"/>
      <c r="D21" s="102"/>
      <c r="E21" s="125">
        <f>SUM(E5:E19)</f>
        <v>247625.5</v>
      </c>
      <c r="F21" s="195"/>
    </row>
    <row r="22" spans="1:6" x14ac:dyDescent="0.25">
      <c r="A22" s="72"/>
      <c r="B22" s="64"/>
      <c r="C22" s="64"/>
      <c r="D22" s="98"/>
      <c r="E22" s="66"/>
      <c r="F22" s="195"/>
    </row>
    <row r="23" spans="1:6" x14ac:dyDescent="0.25">
      <c r="A23" s="248" t="s">
        <v>38</v>
      </c>
      <c r="B23" s="249"/>
      <c r="C23" s="249"/>
      <c r="D23" s="250"/>
      <c r="E23" s="251">
        <f>E21/10000</f>
        <v>24.762550000000001</v>
      </c>
      <c r="F23" s="252" t="s">
        <v>3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8"/>
  <sheetViews>
    <sheetView topLeftCell="A317" workbookViewId="0">
      <selection activeCell="A348" sqref="A348:F348"/>
    </sheetView>
  </sheetViews>
  <sheetFormatPr defaultColWidth="8.875" defaultRowHeight="15.75" x14ac:dyDescent="0.25"/>
  <cols>
    <col min="1" max="1" width="25.875" style="160" customWidth="1"/>
    <col min="2" max="3" width="10.875" style="160" customWidth="1"/>
    <col min="4" max="4" width="10.875" style="110" customWidth="1"/>
    <col min="5" max="5" width="15.875" style="160" customWidth="1"/>
    <col min="6" max="6" width="5.875" style="110" customWidth="1"/>
  </cols>
  <sheetData>
    <row r="1" spans="1:6" x14ac:dyDescent="0.25">
      <c r="A1" s="126"/>
      <c r="B1" s="127"/>
      <c r="C1" s="127"/>
      <c r="D1" s="128"/>
      <c r="E1" s="127"/>
      <c r="F1" s="128"/>
    </row>
    <row r="2" spans="1:6" s="36" customFormat="1" ht="24.95" customHeight="1" x14ac:dyDescent="0.25">
      <c r="A2" s="38" t="s">
        <v>56</v>
      </c>
      <c r="B2" s="37"/>
      <c r="C2" s="37"/>
      <c r="D2" s="92"/>
      <c r="E2" s="185">
        <f>E348</f>
        <v>38.489825000000003</v>
      </c>
      <c r="F2" s="92" t="s">
        <v>3</v>
      </c>
    </row>
    <row r="3" spans="1:6" x14ac:dyDescent="0.25">
      <c r="A3" s="129"/>
      <c r="B3" s="80"/>
      <c r="C3" s="80"/>
      <c r="D3" s="103"/>
      <c r="E3" s="80"/>
      <c r="F3" s="103"/>
    </row>
    <row r="4" spans="1:6" x14ac:dyDescent="0.25">
      <c r="A4" s="130"/>
      <c r="B4" s="28" t="s">
        <v>139</v>
      </c>
      <c r="C4" s="28" t="s">
        <v>140</v>
      </c>
      <c r="D4" s="131" t="s">
        <v>141</v>
      </c>
      <c r="E4" s="28" t="s">
        <v>37</v>
      </c>
      <c r="F4" s="131"/>
    </row>
    <row r="5" spans="1:6" x14ac:dyDescent="0.25">
      <c r="A5" s="132" t="s">
        <v>57</v>
      </c>
      <c r="B5" s="8">
        <v>24.5</v>
      </c>
      <c r="C5" s="133">
        <v>193.5</v>
      </c>
      <c r="D5" s="104" t="s">
        <v>138</v>
      </c>
      <c r="E5" s="9">
        <f>B5*C5</f>
        <v>4740.75</v>
      </c>
      <c r="F5" s="200"/>
    </row>
    <row r="6" spans="1:6" x14ac:dyDescent="0.25">
      <c r="A6" s="134"/>
      <c r="B6" s="24">
        <v>74.5</v>
      </c>
      <c r="C6" s="135">
        <v>183.5</v>
      </c>
      <c r="D6" s="106" t="s">
        <v>138</v>
      </c>
      <c r="E6" s="25">
        <f t="shared" ref="E6" si="0">B6*C6</f>
        <v>13670.75</v>
      </c>
      <c r="F6" s="194"/>
    </row>
    <row r="7" spans="1:6" x14ac:dyDescent="0.25">
      <c r="A7" s="136"/>
      <c r="B7" s="137"/>
      <c r="C7" s="138"/>
      <c r="D7" s="139"/>
      <c r="E7" s="140"/>
      <c r="F7" s="201"/>
    </row>
    <row r="8" spans="1:6" x14ac:dyDescent="0.25">
      <c r="A8" s="141"/>
      <c r="B8" s="29"/>
      <c r="C8" s="29"/>
      <c r="D8" s="142"/>
      <c r="E8" s="30">
        <v>0</v>
      </c>
      <c r="F8" s="202"/>
    </row>
    <row r="9" spans="1:6" x14ac:dyDescent="0.25">
      <c r="A9" s="143" t="s">
        <v>58</v>
      </c>
      <c r="B9" s="5">
        <v>39.5</v>
      </c>
      <c r="C9" s="144">
        <v>37</v>
      </c>
      <c r="D9" s="104" t="s">
        <v>138</v>
      </c>
      <c r="E9" s="10">
        <f t="shared" ref="E9:E16" si="1">B9*C9</f>
        <v>1461.5</v>
      </c>
      <c r="F9" s="193"/>
    </row>
    <row r="10" spans="1:6" x14ac:dyDescent="0.25">
      <c r="A10" s="145"/>
      <c r="B10" s="5">
        <v>39.5</v>
      </c>
      <c r="C10" s="144">
        <v>37</v>
      </c>
      <c r="D10" s="105" t="s">
        <v>138</v>
      </c>
      <c r="E10" s="10">
        <f t="shared" si="1"/>
        <v>1461.5</v>
      </c>
      <c r="F10" s="193"/>
    </row>
    <row r="11" spans="1:6" x14ac:dyDescent="0.25">
      <c r="A11" s="145"/>
      <c r="B11" s="5">
        <v>39.5</v>
      </c>
      <c r="C11" s="144">
        <v>37</v>
      </c>
      <c r="D11" s="105" t="s">
        <v>138</v>
      </c>
      <c r="E11" s="10">
        <f t="shared" si="1"/>
        <v>1461.5</v>
      </c>
      <c r="F11" s="193"/>
    </row>
    <row r="12" spans="1:6" x14ac:dyDescent="0.25">
      <c r="A12" s="145"/>
      <c r="B12" s="5">
        <v>39.5</v>
      </c>
      <c r="C12" s="144">
        <v>37</v>
      </c>
      <c r="D12" s="105" t="s">
        <v>138</v>
      </c>
      <c r="E12" s="10">
        <f t="shared" si="1"/>
        <v>1461.5</v>
      </c>
      <c r="F12" s="193"/>
    </row>
    <row r="13" spans="1:6" x14ac:dyDescent="0.25">
      <c r="A13" s="145"/>
      <c r="B13" s="5">
        <v>39.5</v>
      </c>
      <c r="C13" s="146">
        <v>103</v>
      </c>
      <c r="D13" s="105" t="s">
        <v>138</v>
      </c>
      <c r="E13" s="10">
        <f t="shared" si="1"/>
        <v>4068.5</v>
      </c>
      <c r="F13" s="193"/>
    </row>
    <row r="14" spans="1:6" x14ac:dyDescent="0.25">
      <c r="A14" s="145"/>
      <c r="B14" s="5">
        <v>39.5</v>
      </c>
      <c r="C14" s="146">
        <v>103</v>
      </c>
      <c r="D14" s="105" t="s">
        <v>138</v>
      </c>
      <c r="E14" s="10">
        <f t="shared" si="1"/>
        <v>4068.5</v>
      </c>
      <c r="F14" s="193"/>
    </row>
    <row r="15" spans="1:6" x14ac:dyDescent="0.25">
      <c r="A15" s="145"/>
      <c r="B15" s="5">
        <v>39.5</v>
      </c>
      <c r="C15" s="146">
        <v>103</v>
      </c>
      <c r="D15" s="105" t="s">
        <v>138</v>
      </c>
      <c r="E15" s="10">
        <f t="shared" si="1"/>
        <v>4068.5</v>
      </c>
      <c r="F15" s="193"/>
    </row>
    <row r="16" spans="1:6" x14ac:dyDescent="0.25">
      <c r="A16" s="134"/>
      <c r="B16" s="24">
        <v>39.5</v>
      </c>
      <c r="C16" s="147">
        <v>103</v>
      </c>
      <c r="D16" s="106" t="s">
        <v>138</v>
      </c>
      <c r="E16" s="25">
        <f t="shared" si="1"/>
        <v>4068.5</v>
      </c>
      <c r="F16" s="194"/>
    </row>
    <row r="17" spans="1:6" x14ac:dyDescent="0.25">
      <c r="A17" s="148"/>
      <c r="B17" s="82"/>
      <c r="C17" s="149"/>
      <c r="D17" s="107"/>
      <c r="E17" s="150"/>
      <c r="F17" s="187"/>
    </row>
    <row r="18" spans="1:6" x14ac:dyDescent="0.25">
      <c r="A18" s="141"/>
      <c r="B18" s="29"/>
      <c r="C18" s="29"/>
      <c r="D18" s="142"/>
      <c r="E18" s="30">
        <v>0</v>
      </c>
      <c r="F18" s="202"/>
    </row>
    <row r="19" spans="1:6" x14ac:dyDescent="0.25">
      <c r="A19" s="143" t="s">
        <v>59</v>
      </c>
      <c r="B19" s="5">
        <v>29.5</v>
      </c>
      <c r="C19" s="144">
        <v>33.5</v>
      </c>
      <c r="D19" s="104" t="s">
        <v>138</v>
      </c>
      <c r="E19" s="10">
        <f t="shared" ref="E19:E26" si="2">B19*C19</f>
        <v>988.25</v>
      </c>
      <c r="F19" s="193"/>
    </row>
    <row r="20" spans="1:6" x14ac:dyDescent="0.25">
      <c r="A20" s="145"/>
      <c r="B20" s="5">
        <v>29.5</v>
      </c>
      <c r="C20" s="144">
        <v>33.5</v>
      </c>
      <c r="D20" s="105" t="s">
        <v>138</v>
      </c>
      <c r="E20" s="10">
        <f t="shared" si="2"/>
        <v>988.25</v>
      </c>
      <c r="F20" s="193"/>
    </row>
    <row r="21" spans="1:6" x14ac:dyDescent="0.25">
      <c r="A21" s="145"/>
      <c r="B21" s="5">
        <v>29.5</v>
      </c>
      <c r="C21" s="144">
        <v>33.5</v>
      </c>
      <c r="D21" s="105" t="s">
        <v>138</v>
      </c>
      <c r="E21" s="10">
        <f t="shared" si="2"/>
        <v>988.25</v>
      </c>
      <c r="F21" s="193"/>
    </row>
    <row r="22" spans="1:6" x14ac:dyDescent="0.25">
      <c r="A22" s="145"/>
      <c r="B22" s="5">
        <v>29.5</v>
      </c>
      <c r="C22" s="144">
        <v>33.5</v>
      </c>
      <c r="D22" s="105" t="s">
        <v>138</v>
      </c>
      <c r="E22" s="10">
        <f t="shared" si="2"/>
        <v>988.25</v>
      </c>
      <c r="F22" s="193"/>
    </row>
    <row r="23" spans="1:6" x14ac:dyDescent="0.25">
      <c r="A23" s="145"/>
      <c r="B23" s="5">
        <v>29.5</v>
      </c>
      <c r="C23" s="144">
        <v>33.5</v>
      </c>
      <c r="D23" s="105" t="s">
        <v>138</v>
      </c>
      <c r="E23" s="10">
        <f t="shared" si="2"/>
        <v>988.25</v>
      </c>
      <c r="F23" s="193"/>
    </row>
    <row r="24" spans="1:6" x14ac:dyDescent="0.25">
      <c r="A24" s="145"/>
      <c r="B24" s="5">
        <v>29.5</v>
      </c>
      <c r="C24" s="144">
        <v>33.5</v>
      </c>
      <c r="D24" s="105" t="s">
        <v>138</v>
      </c>
      <c r="E24" s="10">
        <f t="shared" si="2"/>
        <v>988.25</v>
      </c>
      <c r="F24" s="193"/>
    </row>
    <row r="25" spans="1:6" x14ac:dyDescent="0.25">
      <c r="A25" s="145"/>
      <c r="B25" s="5">
        <v>29.5</v>
      </c>
      <c r="C25" s="144">
        <v>33.5</v>
      </c>
      <c r="D25" s="105" t="s">
        <v>138</v>
      </c>
      <c r="E25" s="10">
        <f t="shared" si="2"/>
        <v>988.25</v>
      </c>
      <c r="F25" s="193"/>
    </row>
    <row r="26" spans="1:6" x14ac:dyDescent="0.25">
      <c r="A26" s="151"/>
      <c r="B26" s="24">
        <v>29.5</v>
      </c>
      <c r="C26" s="135">
        <v>33.5</v>
      </c>
      <c r="D26" s="106" t="s">
        <v>138</v>
      </c>
      <c r="E26" s="25">
        <f t="shared" si="2"/>
        <v>988.25</v>
      </c>
      <c r="F26" s="203"/>
    </row>
    <row r="27" spans="1:6" x14ac:dyDescent="0.25">
      <c r="A27" s="148"/>
      <c r="B27" s="82"/>
      <c r="C27" s="149"/>
      <c r="D27" s="107"/>
      <c r="E27" s="78"/>
      <c r="F27" s="187"/>
    </row>
    <row r="28" spans="1:6" x14ac:dyDescent="0.25">
      <c r="A28" s="152"/>
      <c r="B28" s="31"/>
      <c r="C28" s="31"/>
      <c r="D28" s="153"/>
      <c r="E28" s="32">
        <v>0</v>
      </c>
      <c r="F28" s="204"/>
    </row>
    <row r="29" spans="1:6" x14ac:dyDescent="0.25">
      <c r="A29" s="143" t="s">
        <v>60</v>
      </c>
      <c r="B29" s="5">
        <v>16.5</v>
      </c>
      <c r="C29" s="144">
        <v>29.5</v>
      </c>
      <c r="D29" s="104" t="s">
        <v>138</v>
      </c>
      <c r="E29" s="10">
        <f t="shared" ref="E29:E60" si="3">B29*C29</f>
        <v>486.75</v>
      </c>
      <c r="F29" s="193"/>
    </row>
    <row r="30" spans="1:6" x14ac:dyDescent="0.25">
      <c r="A30" s="145"/>
      <c r="B30" s="5">
        <v>16.5</v>
      </c>
      <c r="C30" s="144">
        <v>29.5</v>
      </c>
      <c r="D30" s="105" t="s">
        <v>138</v>
      </c>
      <c r="E30" s="10">
        <f t="shared" si="3"/>
        <v>486.75</v>
      </c>
      <c r="F30" s="193"/>
    </row>
    <row r="31" spans="1:6" x14ac:dyDescent="0.25">
      <c r="A31" s="145"/>
      <c r="B31" s="5">
        <v>16.5</v>
      </c>
      <c r="C31" s="144">
        <v>29.5</v>
      </c>
      <c r="D31" s="105" t="s">
        <v>138</v>
      </c>
      <c r="E31" s="10">
        <f t="shared" si="3"/>
        <v>486.75</v>
      </c>
      <c r="F31" s="193"/>
    </row>
    <row r="32" spans="1:6" x14ac:dyDescent="0.25">
      <c r="A32" s="145"/>
      <c r="B32" s="5">
        <v>16.5</v>
      </c>
      <c r="C32" s="144">
        <v>29.5</v>
      </c>
      <c r="D32" s="105" t="s">
        <v>138</v>
      </c>
      <c r="E32" s="10">
        <f t="shared" si="3"/>
        <v>486.75</v>
      </c>
      <c r="F32" s="193"/>
    </row>
    <row r="33" spans="1:6" x14ac:dyDescent="0.25">
      <c r="A33" s="145"/>
      <c r="B33" s="5">
        <v>16.5</v>
      </c>
      <c r="C33" s="144">
        <v>29.5</v>
      </c>
      <c r="D33" s="105" t="s">
        <v>138</v>
      </c>
      <c r="E33" s="10">
        <f t="shared" si="3"/>
        <v>486.75</v>
      </c>
      <c r="F33" s="193"/>
    </row>
    <row r="34" spans="1:6" x14ac:dyDescent="0.25">
      <c r="A34" s="145"/>
      <c r="B34" s="5">
        <v>16.5</v>
      </c>
      <c r="C34" s="144">
        <v>29.5</v>
      </c>
      <c r="D34" s="105" t="s">
        <v>138</v>
      </c>
      <c r="E34" s="10">
        <f t="shared" si="3"/>
        <v>486.75</v>
      </c>
      <c r="F34" s="193"/>
    </row>
    <row r="35" spans="1:6" x14ac:dyDescent="0.25">
      <c r="A35" s="145"/>
      <c r="B35" s="5">
        <v>16.5</v>
      </c>
      <c r="C35" s="144">
        <v>29.5</v>
      </c>
      <c r="D35" s="105" t="s">
        <v>138</v>
      </c>
      <c r="E35" s="10">
        <f t="shared" si="3"/>
        <v>486.75</v>
      </c>
      <c r="F35" s="193"/>
    </row>
    <row r="36" spans="1:6" x14ac:dyDescent="0.25">
      <c r="A36" s="145"/>
      <c r="B36" s="5">
        <v>16.5</v>
      </c>
      <c r="C36" s="144">
        <v>29.5</v>
      </c>
      <c r="D36" s="105" t="s">
        <v>138</v>
      </c>
      <c r="E36" s="10">
        <f t="shared" si="3"/>
        <v>486.75</v>
      </c>
      <c r="F36" s="193"/>
    </row>
    <row r="37" spans="1:6" x14ac:dyDescent="0.25">
      <c r="A37" s="145"/>
      <c r="B37" s="5">
        <v>16.5</v>
      </c>
      <c r="C37" s="144">
        <v>29.5</v>
      </c>
      <c r="D37" s="105" t="s">
        <v>138</v>
      </c>
      <c r="E37" s="10">
        <f t="shared" si="3"/>
        <v>486.75</v>
      </c>
      <c r="F37" s="193"/>
    </row>
    <row r="38" spans="1:6" x14ac:dyDescent="0.25">
      <c r="A38" s="154"/>
      <c r="B38" s="5">
        <v>16.5</v>
      </c>
      <c r="C38" s="144">
        <v>29.5</v>
      </c>
      <c r="D38" s="105" t="s">
        <v>138</v>
      </c>
      <c r="E38" s="10">
        <f t="shared" si="3"/>
        <v>486.75</v>
      </c>
      <c r="F38" s="205"/>
    </row>
    <row r="39" spans="1:6" x14ac:dyDescent="0.25">
      <c r="A39" s="154"/>
      <c r="B39" s="5">
        <v>16.5</v>
      </c>
      <c r="C39" s="144">
        <v>29.5</v>
      </c>
      <c r="D39" s="105" t="s">
        <v>138</v>
      </c>
      <c r="E39" s="10">
        <f t="shared" si="3"/>
        <v>486.75</v>
      </c>
      <c r="F39" s="205"/>
    </row>
    <row r="40" spans="1:6" x14ac:dyDescent="0.25">
      <c r="A40" s="154"/>
      <c r="B40" s="5">
        <v>16.5</v>
      </c>
      <c r="C40" s="144">
        <v>29.5</v>
      </c>
      <c r="D40" s="105" t="s">
        <v>138</v>
      </c>
      <c r="E40" s="10">
        <f t="shared" si="3"/>
        <v>486.75</v>
      </c>
      <c r="F40" s="205"/>
    </row>
    <row r="41" spans="1:6" x14ac:dyDescent="0.25">
      <c r="A41" s="145"/>
      <c r="B41" s="5">
        <v>16.5</v>
      </c>
      <c r="C41" s="144">
        <v>29.5</v>
      </c>
      <c r="D41" s="105" t="s">
        <v>138</v>
      </c>
      <c r="E41" s="10">
        <f t="shared" si="3"/>
        <v>486.75</v>
      </c>
      <c r="F41" s="193"/>
    </row>
    <row r="42" spans="1:6" x14ac:dyDescent="0.25">
      <c r="A42" s="145"/>
      <c r="B42" s="5">
        <v>16.5</v>
      </c>
      <c r="C42" s="144">
        <v>29.5</v>
      </c>
      <c r="D42" s="105" t="s">
        <v>138</v>
      </c>
      <c r="E42" s="10">
        <f t="shared" si="3"/>
        <v>486.75</v>
      </c>
      <c r="F42" s="193"/>
    </row>
    <row r="43" spans="1:6" x14ac:dyDescent="0.25">
      <c r="A43" s="145"/>
      <c r="B43" s="5">
        <v>16.5</v>
      </c>
      <c r="C43" s="144">
        <v>29.5</v>
      </c>
      <c r="D43" s="105" t="s">
        <v>138</v>
      </c>
      <c r="E43" s="10">
        <f t="shared" si="3"/>
        <v>486.75</v>
      </c>
      <c r="F43" s="193"/>
    </row>
    <row r="44" spans="1:6" x14ac:dyDescent="0.25">
      <c r="A44" s="145"/>
      <c r="B44" s="5">
        <v>16.5</v>
      </c>
      <c r="C44" s="144">
        <v>29.5</v>
      </c>
      <c r="D44" s="105" t="s">
        <v>138</v>
      </c>
      <c r="E44" s="10">
        <f t="shared" si="3"/>
        <v>486.75</v>
      </c>
      <c r="F44" s="193"/>
    </row>
    <row r="45" spans="1:6" x14ac:dyDescent="0.25">
      <c r="A45" s="145"/>
      <c r="B45" s="5">
        <v>16.5</v>
      </c>
      <c r="C45" s="144">
        <v>29.5</v>
      </c>
      <c r="D45" s="105" t="s">
        <v>138</v>
      </c>
      <c r="E45" s="10">
        <f t="shared" si="3"/>
        <v>486.75</v>
      </c>
      <c r="F45" s="193"/>
    </row>
    <row r="46" spans="1:6" x14ac:dyDescent="0.25">
      <c r="A46" s="145"/>
      <c r="B46" s="5">
        <v>16.5</v>
      </c>
      <c r="C46" s="144">
        <v>29.5</v>
      </c>
      <c r="D46" s="105" t="s">
        <v>138</v>
      </c>
      <c r="E46" s="10">
        <f t="shared" si="3"/>
        <v>486.75</v>
      </c>
      <c r="F46" s="193"/>
    </row>
    <row r="47" spans="1:6" x14ac:dyDescent="0.25">
      <c r="A47" s="145"/>
      <c r="B47" s="5">
        <v>16.5</v>
      </c>
      <c r="C47" s="144">
        <v>29.5</v>
      </c>
      <c r="D47" s="105" t="s">
        <v>138</v>
      </c>
      <c r="E47" s="10">
        <f t="shared" si="3"/>
        <v>486.75</v>
      </c>
      <c r="F47" s="193"/>
    </row>
    <row r="48" spans="1:6" x14ac:dyDescent="0.25">
      <c r="A48" s="145"/>
      <c r="B48" s="5">
        <v>16.5</v>
      </c>
      <c r="C48" s="144">
        <v>29.5</v>
      </c>
      <c r="D48" s="105" t="s">
        <v>138</v>
      </c>
      <c r="E48" s="10">
        <f t="shared" si="3"/>
        <v>486.75</v>
      </c>
      <c r="F48" s="193"/>
    </row>
    <row r="49" spans="1:6" x14ac:dyDescent="0.25">
      <c r="A49" s="154"/>
      <c r="B49" s="5">
        <v>16.5</v>
      </c>
      <c r="C49" s="144">
        <v>29.5</v>
      </c>
      <c r="D49" s="105" t="s">
        <v>138</v>
      </c>
      <c r="E49" s="10">
        <f t="shared" si="3"/>
        <v>486.75</v>
      </c>
      <c r="F49" s="205"/>
    </row>
    <row r="50" spans="1:6" x14ac:dyDescent="0.25">
      <c r="A50" s="154"/>
      <c r="B50" s="5">
        <v>16.5</v>
      </c>
      <c r="C50" s="144">
        <v>29.5</v>
      </c>
      <c r="D50" s="105" t="s">
        <v>138</v>
      </c>
      <c r="E50" s="10">
        <f t="shared" si="3"/>
        <v>486.75</v>
      </c>
      <c r="F50" s="205"/>
    </row>
    <row r="51" spans="1:6" x14ac:dyDescent="0.25">
      <c r="A51" s="154"/>
      <c r="B51" s="5">
        <v>16.5</v>
      </c>
      <c r="C51" s="144">
        <v>29.5</v>
      </c>
      <c r="D51" s="105" t="s">
        <v>138</v>
      </c>
      <c r="E51" s="10">
        <f t="shared" si="3"/>
        <v>486.75</v>
      </c>
      <c r="F51" s="205"/>
    </row>
    <row r="52" spans="1:6" x14ac:dyDescent="0.25">
      <c r="A52" s="145"/>
      <c r="B52" s="5">
        <v>16.5</v>
      </c>
      <c r="C52" s="144">
        <v>29.5</v>
      </c>
      <c r="D52" s="105" t="s">
        <v>138</v>
      </c>
      <c r="E52" s="10">
        <f t="shared" si="3"/>
        <v>486.75</v>
      </c>
      <c r="F52" s="193"/>
    </row>
    <row r="53" spans="1:6" x14ac:dyDescent="0.25">
      <c r="A53" s="145"/>
      <c r="B53" s="5">
        <v>16.5</v>
      </c>
      <c r="C53" s="144">
        <v>29.5</v>
      </c>
      <c r="D53" s="105" t="s">
        <v>138</v>
      </c>
      <c r="E53" s="10">
        <f t="shared" si="3"/>
        <v>486.75</v>
      </c>
      <c r="F53" s="193"/>
    </row>
    <row r="54" spans="1:6" x14ac:dyDescent="0.25">
      <c r="A54" s="154"/>
      <c r="B54" s="5">
        <v>16.5</v>
      </c>
      <c r="C54" s="144">
        <v>29.5</v>
      </c>
      <c r="D54" s="105" t="s">
        <v>138</v>
      </c>
      <c r="E54" s="10">
        <f t="shared" si="3"/>
        <v>486.75</v>
      </c>
      <c r="F54" s="205"/>
    </row>
    <row r="55" spans="1:6" x14ac:dyDescent="0.25">
      <c r="A55" s="154"/>
      <c r="B55" s="5">
        <v>16.5</v>
      </c>
      <c r="C55" s="144">
        <v>29.5</v>
      </c>
      <c r="D55" s="105" t="s">
        <v>138</v>
      </c>
      <c r="E55" s="10">
        <f t="shared" si="3"/>
        <v>486.75</v>
      </c>
      <c r="F55" s="205"/>
    </row>
    <row r="56" spans="1:6" x14ac:dyDescent="0.25">
      <c r="A56" s="154"/>
      <c r="B56" s="5">
        <v>16.5</v>
      </c>
      <c r="C56" s="144">
        <v>29.5</v>
      </c>
      <c r="D56" s="105" t="s">
        <v>138</v>
      </c>
      <c r="E56" s="10">
        <f t="shared" si="3"/>
        <v>486.75</v>
      </c>
      <c r="F56" s="205"/>
    </row>
    <row r="57" spans="1:6" x14ac:dyDescent="0.25">
      <c r="A57" s="154"/>
      <c r="B57" s="5">
        <v>16.5</v>
      </c>
      <c r="C57" s="144">
        <v>29.5</v>
      </c>
      <c r="D57" s="105" t="s">
        <v>138</v>
      </c>
      <c r="E57" s="10">
        <f t="shared" si="3"/>
        <v>486.75</v>
      </c>
      <c r="F57" s="205"/>
    </row>
    <row r="58" spans="1:6" x14ac:dyDescent="0.25">
      <c r="A58" s="154"/>
      <c r="B58" s="5">
        <v>16.5</v>
      </c>
      <c r="C58" s="144">
        <v>29.5</v>
      </c>
      <c r="D58" s="105" t="s">
        <v>138</v>
      </c>
      <c r="E58" s="10">
        <f t="shared" si="3"/>
        <v>486.75</v>
      </c>
      <c r="F58" s="205"/>
    </row>
    <row r="59" spans="1:6" x14ac:dyDescent="0.25">
      <c r="A59" s="154"/>
      <c r="B59" s="5">
        <v>16.5</v>
      </c>
      <c r="C59" s="144">
        <v>29.5</v>
      </c>
      <c r="D59" s="105" t="s">
        <v>138</v>
      </c>
      <c r="E59" s="10">
        <f t="shared" si="3"/>
        <v>486.75</v>
      </c>
      <c r="F59" s="205"/>
    </row>
    <row r="60" spans="1:6" x14ac:dyDescent="0.25">
      <c r="A60" s="151"/>
      <c r="B60" s="24">
        <v>16.5</v>
      </c>
      <c r="C60" s="135">
        <v>29.5</v>
      </c>
      <c r="D60" s="106" t="s">
        <v>138</v>
      </c>
      <c r="E60" s="25">
        <f t="shared" si="3"/>
        <v>486.75</v>
      </c>
      <c r="F60" s="203"/>
    </row>
    <row r="61" spans="1:6" x14ac:dyDescent="0.25">
      <c r="A61" s="136"/>
      <c r="B61" s="137"/>
      <c r="C61" s="138"/>
      <c r="D61" s="139"/>
      <c r="E61" s="140"/>
      <c r="F61" s="201"/>
    </row>
    <row r="62" spans="1:6" x14ac:dyDescent="0.25">
      <c r="A62" s="152"/>
      <c r="B62" s="31"/>
      <c r="C62" s="31"/>
      <c r="D62" s="153"/>
      <c r="E62" s="32">
        <v>0</v>
      </c>
      <c r="F62" s="204"/>
    </row>
    <row r="63" spans="1:6" x14ac:dyDescent="0.25">
      <c r="A63" s="143" t="s">
        <v>61</v>
      </c>
      <c r="B63" s="5">
        <v>16.5</v>
      </c>
      <c r="C63" s="144">
        <v>29.5</v>
      </c>
      <c r="D63" s="105" t="s">
        <v>138</v>
      </c>
      <c r="E63" s="10">
        <f t="shared" ref="E63:E94" si="4">B63*C63</f>
        <v>486.75</v>
      </c>
      <c r="F63" s="193"/>
    </row>
    <row r="64" spans="1:6" x14ac:dyDescent="0.25">
      <c r="A64" s="145"/>
      <c r="B64" s="5">
        <v>16.5</v>
      </c>
      <c r="C64" s="144">
        <v>29.5</v>
      </c>
      <c r="D64" s="105" t="s">
        <v>138</v>
      </c>
      <c r="E64" s="10">
        <f t="shared" si="4"/>
        <v>486.75</v>
      </c>
      <c r="F64" s="193"/>
    </row>
    <row r="65" spans="1:6" x14ac:dyDescent="0.25">
      <c r="A65" s="145"/>
      <c r="B65" s="5">
        <v>16.5</v>
      </c>
      <c r="C65" s="144">
        <v>29.5</v>
      </c>
      <c r="D65" s="105" t="s">
        <v>138</v>
      </c>
      <c r="E65" s="10">
        <f t="shared" si="4"/>
        <v>486.75</v>
      </c>
      <c r="F65" s="193"/>
    </row>
    <row r="66" spans="1:6" x14ac:dyDescent="0.25">
      <c r="A66" s="145"/>
      <c r="B66" s="5">
        <v>16.5</v>
      </c>
      <c r="C66" s="144">
        <v>29.5</v>
      </c>
      <c r="D66" s="105" t="s">
        <v>138</v>
      </c>
      <c r="E66" s="10">
        <f t="shared" si="4"/>
        <v>486.75</v>
      </c>
      <c r="F66" s="193"/>
    </row>
    <row r="67" spans="1:6" x14ac:dyDescent="0.25">
      <c r="A67" s="145"/>
      <c r="B67" s="5">
        <v>16.5</v>
      </c>
      <c r="C67" s="144">
        <v>29.5</v>
      </c>
      <c r="D67" s="105" t="s">
        <v>138</v>
      </c>
      <c r="E67" s="10">
        <f t="shared" si="4"/>
        <v>486.75</v>
      </c>
      <c r="F67" s="193"/>
    </row>
    <row r="68" spans="1:6" x14ac:dyDescent="0.25">
      <c r="A68" s="145"/>
      <c r="B68" s="5">
        <v>16.5</v>
      </c>
      <c r="C68" s="144">
        <v>29.5</v>
      </c>
      <c r="D68" s="105" t="s">
        <v>138</v>
      </c>
      <c r="E68" s="10">
        <f t="shared" si="4"/>
        <v>486.75</v>
      </c>
      <c r="F68" s="193"/>
    </row>
    <row r="69" spans="1:6" x14ac:dyDescent="0.25">
      <c r="A69" s="145"/>
      <c r="B69" s="5">
        <v>16.5</v>
      </c>
      <c r="C69" s="144">
        <v>29.5</v>
      </c>
      <c r="D69" s="105" t="s">
        <v>138</v>
      </c>
      <c r="E69" s="10">
        <f t="shared" si="4"/>
        <v>486.75</v>
      </c>
      <c r="F69" s="193"/>
    </row>
    <row r="70" spans="1:6" x14ac:dyDescent="0.25">
      <c r="A70" s="145"/>
      <c r="B70" s="5">
        <v>16.5</v>
      </c>
      <c r="C70" s="144">
        <v>29.5</v>
      </c>
      <c r="D70" s="105" t="s">
        <v>138</v>
      </c>
      <c r="E70" s="10">
        <f t="shared" si="4"/>
        <v>486.75</v>
      </c>
      <c r="F70" s="193"/>
    </row>
    <row r="71" spans="1:6" x14ac:dyDescent="0.25">
      <c r="A71" s="145"/>
      <c r="B71" s="5">
        <v>16.5</v>
      </c>
      <c r="C71" s="144">
        <v>29.5</v>
      </c>
      <c r="D71" s="105" t="s">
        <v>138</v>
      </c>
      <c r="E71" s="10">
        <f t="shared" si="4"/>
        <v>486.75</v>
      </c>
      <c r="F71" s="193"/>
    </row>
    <row r="72" spans="1:6" x14ac:dyDescent="0.25">
      <c r="A72" s="154"/>
      <c r="B72" s="5">
        <v>16.5</v>
      </c>
      <c r="C72" s="144">
        <v>29.5</v>
      </c>
      <c r="D72" s="105" t="s">
        <v>138</v>
      </c>
      <c r="E72" s="10">
        <f t="shared" si="4"/>
        <v>486.75</v>
      </c>
      <c r="F72" s="205"/>
    </row>
    <row r="73" spans="1:6" x14ac:dyDescent="0.25">
      <c r="A73" s="154"/>
      <c r="B73" s="5">
        <v>16.5</v>
      </c>
      <c r="C73" s="144">
        <v>29.5</v>
      </c>
      <c r="D73" s="105" t="s">
        <v>138</v>
      </c>
      <c r="E73" s="10">
        <f t="shared" si="4"/>
        <v>486.75</v>
      </c>
      <c r="F73" s="205"/>
    </row>
    <row r="74" spans="1:6" x14ac:dyDescent="0.25">
      <c r="A74" s="154"/>
      <c r="B74" s="5">
        <v>16.5</v>
      </c>
      <c r="C74" s="144">
        <v>29.5</v>
      </c>
      <c r="D74" s="105" t="s">
        <v>138</v>
      </c>
      <c r="E74" s="10">
        <f t="shared" si="4"/>
        <v>486.75</v>
      </c>
      <c r="F74" s="205"/>
    </row>
    <row r="75" spans="1:6" x14ac:dyDescent="0.25">
      <c r="A75" s="145"/>
      <c r="B75" s="5">
        <v>16.5</v>
      </c>
      <c r="C75" s="144">
        <v>29.5</v>
      </c>
      <c r="D75" s="105" t="s">
        <v>138</v>
      </c>
      <c r="E75" s="10">
        <f t="shared" si="4"/>
        <v>486.75</v>
      </c>
      <c r="F75" s="193"/>
    </row>
    <row r="76" spans="1:6" x14ac:dyDescent="0.25">
      <c r="A76" s="145"/>
      <c r="B76" s="5">
        <v>16.5</v>
      </c>
      <c r="C76" s="144">
        <v>29.5</v>
      </c>
      <c r="D76" s="105" t="s">
        <v>138</v>
      </c>
      <c r="E76" s="10">
        <f t="shared" si="4"/>
        <v>486.75</v>
      </c>
      <c r="F76" s="193"/>
    </row>
    <row r="77" spans="1:6" x14ac:dyDescent="0.25">
      <c r="A77" s="145"/>
      <c r="B77" s="5">
        <v>16.5</v>
      </c>
      <c r="C77" s="144">
        <v>29.5</v>
      </c>
      <c r="D77" s="105" t="s">
        <v>138</v>
      </c>
      <c r="E77" s="10">
        <f t="shared" si="4"/>
        <v>486.75</v>
      </c>
      <c r="F77" s="193"/>
    </row>
    <row r="78" spans="1:6" x14ac:dyDescent="0.25">
      <c r="A78" s="145"/>
      <c r="B78" s="5">
        <v>16.5</v>
      </c>
      <c r="C78" s="144">
        <v>29.5</v>
      </c>
      <c r="D78" s="105" t="s">
        <v>138</v>
      </c>
      <c r="E78" s="10">
        <f t="shared" si="4"/>
        <v>486.75</v>
      </c>
      <c r="F78" s="193"/>
    </row>
    <row r="79" spans="1:6" x14ac:dyDescent="0.25">
      <c r="A79" s="145"/>
      <c r="B79" s="5">
        <v>16.5</v>
      </c>
      <c r="C79" s="144">
        <v>29.5</v>
      </c>
      <c r="D79" s="105" t="s">
        <v>138</v>
      </c>
      <c r="E79" s="10">
        <f t="shared" si="4"/>
        <v>486.75</v>
      </c>
      <c r="F79" s="193"/>
    </row>
    <row r="80" spans="1:6" x14ac:dyDescent="0.25">
      <c r="A80" s="145"/>
      <c r="B80" s="5">
        <v>16.5</v>
      </c>
      <c r="C80" s="144">
        <v>29.5</v>
      </c>
      <c r="D80" s="105" t="s">
        <v>138</v>
      </c>
      <c r="E80" s="10">
        <f t="shared" si="4"/>
        <v>486.75</v>
      </c>
      <c r="F80" s="193"/>
    </row>
    <row r="81" spans="1:6" x14ac:dyDescent="0.25">
      <c r="A81" s="145"/>
      <c r="B81" s="5">
        <v>16.5</v>
      </c>
      <c r="C81" s="144">
        <v>29.5</v>
      </c>
      <c r="D81" s="105" t="s">
        <v>138</v>
      </c>
      <c r="E81" s="10">
        <f t="shared" si="4"/>
        <v>486.75</v>
      </c>
      <c r="F81" s="193"/>
    </row>
    <row r="82" spans="1:6" x14ac:dyDescent="0.25">
      <c r="A82" s="145"/>
      <c r="B82" s="5">
        <v>16.5</v>
      </c>
      <c r="C82" s="144">
        <v>29.5</v>
      </c>
      <c r="D82" s="105" t="s">
        <v>138</v>
      </c>
      <c r="E82" s="10">
        <f t="shared" si="4"/>
        <v>486.75</v>
      </c>
      <c r="F82" s="193"/>
    </row>
    <row r="83" spans="1:6" x14ac:dyDescent="0.25">
      <c r="A83" s="154"/>
      <c r="B83" s="5">
        <v>16.5</v>
      </c>
      <c r="C83" s="144">
        <v>29.5</v>
      </c>
      <c r="D83" s="105" t="s">
        <v>138</v>
      </c>
      <c r="E83" s="10">
        <f t="shared" si="4"/>
        <v>486.75</v>
      </c>
      <c r="F83" s="205"/>
    </row>
    <row r="84" spans="1:6" x14ac:dyDescent="0.25">
      <c r="A84" s="154"/>
      <c r="B84" s="5">
        <v>16.5</v>
      </c>
      <c r="C84" s="144">
        <v>29.5</v>
      </c>
      <c r="D84" s="105" t="s">
        <v>138</v>
      </c>
      <c r="E84" s="10">
        <f t="shared" si="4"/>
        <v>486.75</v>
      </c>
      <c r="F84" s="205"/>
    </row>
    <row r="85" spans="1:6" x14ac:dyDescent="0.25">
      <c r="A85" s="154"/>
      <c r="B85" s="5">
        <v>16.5</v>
      </c>
      <c r="C85" s="144">
        <v>29.5</v>
      </c>
      <c r="D85" s="105" t="s">
        <v>138</v>
      </c>
      <c r="E85" s="10">
        <f t="shared" si="4"/>
        <v>486.75</v>
      </c>
      <c r="F85" s="205"/>
    </row>
    <row r="86" spans="1:6" x14ac:dyDescent="0.25">
      <c r="A86" s="145"/>
      <c r="B86" s="5">
        <v>16.5</v>
      </c>
      <c r="C86" s="144">
        <v>29.5</v>
      </c>
      <c r="D86" s="105" t="s">
        <v>138</v>
      </c>
      <c r="E86" s="10">
        <f t="shared" si="4"/>
        <v>486.75</v>
      </c>
      <c r="F86" s="193"/>
    </row>
    <row r="87" spans="1:6" x14ac:dyDescent="0.25">
      <c r="A87" s="145"/>
      <c r="B87" s="5">
        <v>16.5</v>
      </c>
      <c r="C87" s="144">
        <v>29.5</v>
      </c>
      <c r="D87" s="105" t="s">
        <v>138</v>
      </c>
      <c r="E87" s="10">
        <f t="shared" si="4"/>
        <v>486.75</v>
      </c>
      <c r="F87" s="193"/>
    </row>
    <row r="88" spans="1:6" x14ac:dyDescent="0.25">
      <c r="A88" s="154"/>
      <c r="B88" s="5">
        <v>16.5</v>
      </c>
      <c r="C88" s="144">
        <v>29.5</v>
      </c>
      <c r="D88" s="105" t="s">
        <v>138</v>
      </c>
      <c r="E88" s="10">
        <f t="shared" si="4"/>
        <v>486.75</v>
      </c>
      <c r="F88" s="205"/>
    </row>
    <row r="89" spans="1:6" x14ac:dyDescent="0.25">
      <c r="A89" s="154"/>
      <c r="B89" s="5">
        <v>16.5</v>
      </c>
      <c r="C89" s="144">
        <v>29.5</v>
      </c>
      <c r="D89" s="105" t="s">
        <v>138</v>
      </c>
      <c r="E89" s="10">
        <f t="shared" si="4"/>
        <v>486.75</v>
      </c>
      <c r="F89" s="205"/>
    </row>
    <row r="90" spans="1:6" x14ac:dyDescent="0.25">
      <c r="A90" s="154"/>
      <c r="B90" s="5">
        <v>16.5</v>
      </c>
      <c r="C90" s="144">
        <v>29.5</v>
      </c>
      <c r="D90" s="105" t="s">
        <v>138</v>
      </c>
      <c r="E90" s="10">
        <f t="shared" si="4"/>
        <v>486.75</v>
      </c>
      <c r="F90" s="205"/>
    </row>
    <row r="91" spans="1:6" x14ac:dyDescent="0.25">
      <c r="A91" s="154"/>
      <c r="B91" s="5">
        <v>16.5</v>
      </c>
      <c r="C91" s="144">
        <v>29.5</v>
      </c>
      <c r="D91" s="105" t="s">
        <v>138</v>
      </c>
      <c r="E91" s="10">
        <f t="shared" si="4"/>
        <v>486.75</v>
      </c>
      <c r="F91" s="205"/>
    </row>
    <row r="92" spans="1:6" x14ac:dyDescent="0.25">
      <c r="A92" s="154"/>
      <c r="B92" s="5">
        <v>16.5</v>
      </c>
      <c r="C92" s="144">
        <v>29.5</v>
      </c>
      <c r="D92" s="105" t="s">
        <v>138</v>
      </c>
      <c r="E92" s="10">
        <f t="shared" si="4"/>
        <v>486.75</v>
      </c>
      <c r="F92" s="205"/>
    </row>
    <row r="93" spans="1:6" x14ac:dyDescent="0.25">
      <c r="A93" s="154"/>
      <c r="B93" s="5">
        <v>16.5</v>
      </c>
      <c r="C93" s="144">
        <v>29.5</v>
      </c>
      <c r="D93" s="105" t="s">
        <v>138</v>
      </c>
      <c r="E93" s="10">
        <f t="shared" si="4"/>
        <v>486.75</v>
      </c>
      <c r="F93" s="205"/>
    </row>
    <row r="94" spans="1:6" x14ac:dyDescent="0.25">
      <c r="A94" s="154"/>
      <c r="B94" s="5">
        <v>16.5</v>
      </c>
      <c r="C94" s="144">
        <v>29.5</v>
      </c>
      <c r="D94" s="105" t="s">
        <v>138</v>
      </c>
      <c r="E94" s="10">
        <f t="shared" si="4"/>
        <v>486.75</v>
      </c>
      <c r="F94" s="205"/>
    </row>
    <row r="95" spans="1:6" x14ac:dyDescent="0.25">
      <c r="A95" s="145"/>
      <c r="B95" s="5">
        <v>16.5</v>
      </c>
      <c r="C95" s="144">
        <v>29.5</v>
      </c>
      <c r="D95" s="105" t="s">
        <v>138</v>
      </c>
      <c r="E95" s="10">
        <f t="shared" ref="E95:E125" si="5">B95*C95</f>
        <v>486.75</v>
      </c>
      <c r="F95" s="193"/>
    </row>
    <row r="96" spans="1:6" x14ac:dyDescent="0.25">
      <c r="A96" s="145"/>
      <c r="B96" s="5">
        <v>16.5</v>
      </c>
      <c r="C96" s="144">
        <v>29.5</v>
      </c>
      <c r="D96" s="105" t="s">
        <v>138</v>
      </c>
      <c r="E96" s="10">
        <f t="shared" si="5"/>
        <v>486.75</v>
      </c>
      <c r="F96" s="193"/>
    </row>
    <row r="97" spans="1:6" x14ac:dyDescent="0.25">
      <c r="A97" s="145"/>
      <c r="B97" s="5">
        <v>16.5</v>
      </c>
      <c r="C97" s="144">
        <v>29.5</v>
      </c>
      <c r="D97" s="105" t="s">
        <v>138</v>
      </c>
      <c r="E97" s="10">
        <f t="shared" si="5"/>
        <v>486.75</v>
      </c>
      <c r="F97" s="193"/>
    </row>
    <row r="98" spans="1:6" x14ac:dyDescent="0.25">
      <c r="A98" s="145"/>
      <c r="B98" s="5">
        <v>16.5</v>
      </c>
      <c r="C98" s="144">
        <v>29.5</v>
      </c>
      <c r="D98" s="105" t="s">
        <v>138</v>
      </c>
      <c r="E98" s="10">
        <f t="shared" si="5"/>
        <v>486.75</v>
      </c>
      <c r="F98" s="193"/>
    </row>
    <row r="99" spans="1:6" x14ac:dyDescent="0.25">
      <c r="A99" s="145"/>
      <c r="B99" s="5">
        <v>16.5</v>
      </c>
      <c r="C99" s="144">
        <v>29.5</v>
      </c>
      <c r="D99" s="105" t="s">
        <v>138</v>
      </c>
      <c r="E99" s="10">
        <f t="shared" si="5"/>
        <v>486.75</v>
      </c>
      <c r="F99" s="193"/>
    </row>
    <row r="100" spans="1:6" x14ac:dyDescent="0.25">
      <c r="A100" s="145"/>
      <c r="B100" s="5">
        <v>16.5</v>
      </c>
      <c r="C100" s="144">
        <v>29.5</v>
      </c>
      <c r="D100" s="105" t="s">
        <v>138</v>
      </c>
      <c r="E100" s="10">
        <f t="shared" si="5"/>
        <v>486.75</v>
      </c>
      <c r="F100" s="193"/>
    </row>
    <row r="101" spans="1:6" x14ac:dyDescent="0.25">
      <c r="A101" s="145"/>
      <c r="B101" s="5">
        <v>16.5</v>
      </c>
      <c r="C101" s="144">
        <v>29.5</v>
      </c>
      <c r="D101" s="105" t="s">
        <v>138</v>
      </c>
      <c r="E101" s="10">
        <f t="shared" si="5"/>
        <v>486.75</v>
      </c>
      <c r="F101" s="193"/>
    </row>
    <row r="102" spans="1:6" x14ac:dyDescent="0.25">
      <c r="A102" s="145"/>
      <c r="B102" s="5">
        <v>16.5</v>
      </c>
      <c r="C102" s="144">
        <v>29.5</v>
      </c>
      <c r="D102" s="105" t="s">
        <v>138</v>
      </c>
      <c r="E102" s="10">
        <f t="shared" si="5"/>
        <v>486.75</v>
      </c>
      <c r="F102" s="193"/>
    </row>
    <row r="103" spans="1:6" x14ac:dyDescent="0.25">
      <c r="A103" s="145"/>
      <c r="B103" s="5">
        <v>16.5</v>
      </c>
      <c r="C103" s="144">
        <v>29.5</v>
      </c>
      <c r="D103" s="105" t="s">
        <v>138</v>
      </c>
      <c r="E103" s="10">
        <f t="shared" si="5"/>
        <v>486.75</v>
      </c>
      <c r="F103" s="193"/>
    </row>
    <row r="104" spans="1:6" x14ac:dyDescent="0.25">
      <c r="A104" s="145"/>
      <c r="B104" s="5">
        <v>16.5</v>
      </c>
      <c r="C104" s="144">
        <v>29.5</v>
      </c>
      <c r="D104" s="105" t="s">
        <v>138</v>
      </c>
      <c r="E104" s="10">
        <f t="shared" si="5"/>
        <v>486.75</v>
      </c>
      <c r="F104" s="193"/>
    </row>
    <row r="105" spans="1:6" x14ac:dyDescent="0.25">
      <c r="A105" s="145"/>
      <c r="B105" s="5">
        <v>16.5</v>
      </c>
      <c r="C105" s="144">
        <v>29.5</v>
      </c>
      <c r="D105" s="105" t="s">
        <v>138</v>
      </c>
      <c r="E105" s="10">
        <f t="shared" si="5"/>
        <v>486.75</v>
      </c>
      <c r="F105" s="193"/>
    </row>
    <row r="106" spans="1:6" x14ac:dyDescent="0.25">
      <c r="A106" s="145"/>
      <c r="B106" s="5">
        <v>16.5</v>
      </c>
      <c r="C106" s="144">
        <v>29.5</v>
      </c>
      <c r="D106" s="105" t="s">
        <v>138</v>
      </c>
      <c r="E106" s="10">
        <f t="shared" si="5"/>
        <v>486.75</v>
      </c>
      <c r="F106" s="193"/>
    </row>
    <row r="107" spans="1:6" x14ac:dyDescent="0.25">
      <c r="A107" s="145"/>
      <c r="B107" s="5">
        <v>16.5</v>
      </c>
      <c r="C107" s="144">
        <v>29.5</v>
      </c>
      <c r="D107" s="105" t="s">
        <v>138</v>
      </c>
      <c r="E107" s="10">
        <f t="shared" si="5"/>
        <v>486.75</v>
      </c>
      <c r="F107" s="193"/>
    </row>
    <row r="108" spans="1:6" x14ac:dyDescent="0.25">
      <c r="A108" s="145"/>
      <c r="B108" s="5">
        <v>16.5</v>
      </c>
      <c r="C108" s="144">
        <v>29.5</v>
      </c>
      <c r="D108" s="105" t="s">
        <v>138</v>
      </c>
      <c r="E108" s="10">
        <f t="shared" si="5"/>
        <v>486.75</v>
      </c>
      <c r="F108" s="193"/>
    </row>
    <row r="109" spans="1:6" x14ac:dyDescent="0.25">
      <c r="A109" s="145"/>
      <c r="B109" s="5">
        <v>16.5</v>
      </c>
      <c r="C109" s="144">
        <v>29.5</v>
      </c>
      <c r="D109" s="105" t="s">
        <v>138</v>
      </c>
      <c r="E109" s="10">
        <f t="shared" si="5"/>
        <v>486.75</v>
      </c>
      <c r="F109" s="193"/>
    </row>
    <row r="110" spans="1:6" x14ac:dyDescent="0.25">
      <c r="A110" s="145"/>
      <c r="B110" s="5">
        <v>16.5</v>
      </c>
      <c r="C110" s="144">
        <v>29.5</v>
      </c>
      <c r="D110" s="105" t="s">
        <v>138</v>
      </c>
      <c r="E110" s="10">
        <f t="shared" si="5"/>
        <v>486.75</v>
      </c>
      <c r="F110" s="193"/>
    </row>
    <row r="111" spans="1:6" x14ac:dyDescent="0.25">
      <c r="A111" s="145"/>
      <c r="B111" s="5">
        <v>16.5</v>
      </c>
      <c r="C111" s="144">
        <v>29.5</v>
      </c>
      <c r="D111" s="105" t="s">
        <v>138</v>
      </c>
      <c r="E111" s="10">
        <f t="shared" si="5"/>
        <v>486.75</v>
      </c>
      <c r="F111" s="193"/>
    </row>
    <row r="112" spans="1:6" x14ac:dyDescent="0.25">
      <c r="A112" s="145"/>
      <c r="B112" s="5">
        <v>16.5</v>
      </c>
      <c r="C112" s="144">
        <v>29.5</v>
      </c>
      <c r="D112" s="105" t="s">
        <v>138</v>
      </c>
      <c r="E112" s="10">
        <f t="shared" si="5"/>
        <v>486.75</v>
      </c>
      <c r="F112" s="193"/>
    </row>
    <row r="113" spans="1:6" x14ac:dyDescent="0.25">
      <c r="A113" s="145"/>
      <c r="B113" s="5">
        <v>16.5</v>
      </c>
      <c r="C113" s="144">
        <v>29.5</v>
      </c>
      <c r="D113" s="105" t="s">
        <v>138</v>
      </c>
      <c r="E113" s="10">
        <f t="shared" si="5"/>
        <v>486.75</v>
      </c>
      <c r="F113" s="193"/>
    </row>
    <row r="114" spans="1:6" x14ac:dyDescent="0.25">
      <c r="A114" s="145"/>
      <c r="B114" s="7">
        <v>39.5</v>
      </c>
      <c r="C114" s="146">
        <v>37</v>
      </c>
      <c r="D114" s="105" t="s">
        <v>138</v>
      </c>
      <c r="E114" s="33">
        <f t="shared" si="5"/>
        <v>1461.5</v>
      </c>
      <c r="F114" s="193"/>
    </row>
    <row r="115" spans="1:6" x14ac:dyDescent="0.25">
      <c r="A115" s="145"/>
      <c r="B115" s="7">
        <v>39.5</v>
      </c>
      <c r="C115" s="146">
        <v>37</v>
      </c>
      <c r="D115" s="105" t="s">
        <v>138</v>
      </c>
      <c r="E115" s="33">
        <f t="shared" si="5"/>
        <v>1461.5</v>
      </c>
      <c r="F115" s="193"/>
    </row>
    <row r="116" spans="1:6" x14ac:dyDescent="0.25">
      <c r="A116" s="145"/>
      <c r="B116" s="7">
        <v>39.5</v>
      </c>
      <c r="C116" s="146">
        <v>37</v>
      </c>
      <c r="D116" s="105" t="s">
        <v>138</v>
      </c>
      <c r="E116" s="33">
        <f t="shared" si="5"/>
        <v>1461.5</v>
      </c>
      <c r="F116" s="193"/>
    </row>
    <row r="117" spans="1:6" x14ac:dyDescent="0.25">
      <c r="A117" s="145"/>
      <c r="B117" s="7">
        <v>39.5</v>
      </c>
      <c r="C117" s="146">
        <v>37</v>
      </c>
      <c r="D117" s="105" t="s">
        <v>138</v>
      </c>
      <c r="E117" s="33">
        <f t="shared" si="5"/>
        <v>1461.5</v>
      </c>
      <c r="F117" s="193"/>
    </row>
    <row r="118" spans="1:6" x14ac:dyDescent="0.25">
      <c r="A118" s="145"/>
      <c r="B118" s="7">
        <v>39.5</v>
      </c>
      <c r="C118" s="146">
        <v>37</v>
      </c>
      <c r="D118" s="105" t="s">
        <v>138</v>
      </c>
      <c r="E118" s="33">
        <f t="shared" si="5"/>
        <v>1461.5</v>
      </c>
      <c r="F118" s="193"/>
    </row>
    <row r="119" spans="1:6" x14ac:dyDescent="0.25">
      <c r="A119" s="145"/>
      <c r="B119" s="7">
        <v>39.5</v>
      </c>
      <c r="C119" s="146">
        <v>37</v>
      </c>
      <c r="D119" s="105" t="s">
        <v>138</v>
      </c>
      <c r="E119" s="33">
        <f t="shared" si="5"/>
        <v>1461.5</v>
      </c>
      <c r="F119" s="193"/>
    </row>
    <row r="120" spans="1:6" x14ac:dyDescent="0.25">
      <c r="A120" s="145"/>
      <c r="B120" s="7">
        <v>39.5</v>
      </c>
      <c r="C120" s="146">
        <v>103</v>
      </c>
      <c r="D120" s="105" t="s">
        <v>138</v>
      </c>
      <c r="E120" s="33">
        <f t="shared" si="5"/>
        <v>4068.5</v>
      </c>
      <c r="F120" s="193"/>
    </row>
    <row r="121" spans="1:6" x14ac:dyDescent="0.25">
      <c r="A121" s="145"/>
      <c r="B121" s="7">
        <v>39.5</v>
      </c>
      <c r="C121" s="146">
        <v>103</v>
      </c>
      <c r="D121" s="105" t="s">
        <v>138</v>
      </c>
      <c r="E121" s="33">
        <f t="shared" si="5"/>
        <v>4068.5</v>
      </c>
      <c r="F121" s="193"/>
    </row>
    <row r="122" spans="1:6" x14ac:dyDescent="0.25">
      <c r="A122" s="145"/>
      <c r="B122" s="7">
        <v>39.5</v>
      </c>
      <c r="C122" s="146">
        <v>103</v>
      </c>
      <c r="D122" s="105" t="s">
        <v>138</v>
      </c>
      <c r="E122" s="33">
        <f t="shared" si="5"/>
        <v>4068.5</v>
      </c>
      <c r="F122" s="193"/>
    </row>
    <row r="123" spans="1:6" x14ac:dyDescent="0.25">
      <c r="A123" s="145"/>
      <c r="B123" s="7">
        <v>39.5</v>
      </c>
      <c r="C123" s="146">
        <v>103</v>
      </c>
      <c r="D123" s="105" t="s">
        <v>138</v>
      </c>
      <c r="E123" s="33">
        <f t="shared" si="5"/>
        <v>4068.5</v>
      </c>
      <c r="F123" s="193"/>
    </row>
    <row r="124" spans="1:6" x14ac:dyDescent="0.25">
      <c r="A124" s="145"/>
      <c r="B124" s="7">
        <v>39.5</v>
      </c>
      <c r="C124" s="146">
        <v>103</v>
      </c>
      <c r="D124" s="105" t="s">
        <v>138</v>
      </c>
      <c r="E124" s="33">
        <f t="shared" si="5"/>
        <v>4068.5</v>
      </c>
      <c r="F124" s="193"/>
    </row>
    <row r="125" spans="1:6" x14ac:dyDescent="0.25">
      <c r="A125" s="134"/>
      <c r="B125" s="27">
        <v>39.5</v>
      </c>
      <c r="C125" s="147">
        <v>103</v>
      </c>
      <c r="D125" s="106" t="s">
        <v>138</v>
      </c>
      <c r="E125" s="34">
        <f t="shared" si="5"/>
        <v>4068.5</v>
      </c>
      <c r="F125" s="194"/>
    </row>
    <row r="126" spans="1:6" x14ac:dyDescent="0.25">
      <c r="A126" s="148"/>
      <c r="B126" s="149"/>
      <c r="C126" s="149"/>
      <c r="D126" s="107"/>
      <c r="E126" s="149"/>
      <c r="F126" s="187"/>
    </row>
    <row r="127" spans="1:6" x14ac:dyDescent="0.25">
      <c r="A127" s="152"/>
      <c r="B127" s="31"/>
      <c r="C127" s="31"/>
      <c r="D127" s="153"/>
      <c r="E127" s="32">
        <v>0</v>
      </c>
      <c r="F127" s="204"/>
    </row>
    <row r="128" spans="1:6" x14ac:dyDescent="0.25">
      <c r="A128" s="143" t="s">
        <v>62</v>
      </c>
      <c r="B128" s="5">
        <v>29.5</v>
      </c>
      <c r="C128" s="144">
        <v>32</v>
      </c>
      <c r="D128" s="105" t="s">
        <v>138</v>
      </c>
      <c r="E128" s="10">
        <f t="shared" ref="E128:E143" si="6">B128*C128</f>
        <v>944</v>
      </c>
      <c r="F128" s="193"/>
    </row>
    <row r="129" spans="1:6" x14ac:dyDescent="0.25">
      <c r="A129" s="145"/>
      <c r="B129" s="5">
        <v>29.5</v>
      </c>
      <c r="C129" s="144">
        <v>32</v>
      </c>
      <c r="D129" s="105" t="s">
        <v>138</v>
      </c>
      <c r="E129" s="10">
        <f t="shared" si="6"/>
        <v>944</v>
      </c>
      <c r="F129" s="193"/>
    </row>
    <row r="130" spans="1:6" x14ac:dyDescent="0.25">
      <c r="A130" s="145"/>
      <c r="B130" s="5">
        <v>29.5</v>
      </c>
      <c r="C130" s="144">
        <v>32</v>
      </c>
      <c r="D130" s="105" t="s">
        <v>138</v>
      </c>
      <c r="E130" s="10">
        <f t="shared" si="6"/>
        <v>944</v>
      </c>
      <c r="F130" s="193"/>
    </row>
    <row r="131" spans="1:6" x14ac:dyDescent="0.25">
      <c r="A131" s="145"/>
      <c r="B131" s="5">
        <v>29.5</v>
      </c>
      <c r="C131" s="144">
        <v>32</v>
      </c>
      <c r="D131" s="105" t="s">
        <v>138</v>
      </c>
      <c r="E131" s="10">
        <f t="shared" si="6"/>
        <v>944</v>
      </c>
      <c r="F131" s="193"/>
    </row>
    <row r="132" spans="1:6" x14ac:dyDescent="0.25">
      <c r="A132" s="145"/>
      <c r="B132" s="5">
        <v>29.5</v>
      </c>
      <c r="C132" s="144">
        <v>32</v>
      </c>
      <c r="D132" s="105" t="s">
        <v>138</v>
      </c>
      <c r="E132" s="10">
        <f t="shared" si="6"/>
        <v>944</v>
      </c>
      <c r="F132" s="193"/>
    </row>
    <row r="133" spans="1:6" x14ac:dyDescent="0.25">
      <c r="A133" s="145"/>
      <c r="B133" s="5">
        <v>29.5</v>
      </c>
      <c r="C133" s="144">
        <v>32</v>
      </c>
      <c r="D133" s="105" t="s">
        <v>138</v>
      </c>
      <c r="E133" s="10">
        <f t="shared" si="6"/>
        <v>944</v>
      </c>
      <c r="F133" s="193"/>
    </row>
    <row r="134" spans="1:6" x14ac:dyDescent="0.25">
      <c r="A134" s="145"/>
      <c r="B134" s="5">
        <v>29.5</v>
      </c>
      <c r="C134" s="144">
        <v>32</v>
      </c>
      <c r="D134" s="105" t="s">
        <v>138</v>
      </c>
      <c r="E134" s="10">
        <f t="shared" si="6"/>
        <v>944</v>
      </c>
      <c r="F134" s="193"/>
    </row>
    <row r="135" spans="1:6" x14ac:dyDescent="0.25">
      <c r="A135" s="145"/>
      <c r="B135" s="5">
        <v>29.5</v>
      </c>
      <c r="C135" s="144">
        <v>32</v>
      </c>
      <c r="D135" s="105" t="s">
        <v>138</v>
      </c>
      <c r="E135" s="10">
        <f t="shared" si="6"/>
        <v>944</v>
      </c>
      <c r="F135" s="193"/>
    </row>
    <row r="136" spans="1:6" x14ac:dyDescent="0.25">
      <c r="A136" s="145"/>
      <c r="B136" s="5">
        <v>29.5</v>
      </c>
      <c r="C136" s="144">
        <v>32</v>
      </c>
      <c r="D136" s="105" t="s">
        <v>138</v>
      </c>
      <c r="E136" s="10">
        <f t="shared" si="6"/>
        <v>944</v>
      </c>
      <c r="F136" s="193"/>
    </row>
    <row r="137" spans="1:6" x14ac:dyDescent="0.25">
      <c r="A137" s="145"/>
      <c r="B137" s="5">
        <v>29.5</v>
      </c>
      <c r="C137" s="144">
        <v>32</v>
      </c>
      <c r="D137" s="105" t="s">
        <v>138</v>
      </c>
      <c r="E137" s="10">
        <f t="shared" si="6"/>
        <v>944</v>
      </c>
      <c r="F137" s="193"/>
    </row>
    <row r="138" spans="1:6" x14ac:dyDescent="0.25">
      <c r="A138" s="145"/>
      <c r="B138" s="5">
        <v>29.5</v>
      </c>
      <c r="C138" s="144">
        <v>32</v>
      </c>
      <c r="D138" s="105" t="s">
        <v>138</v>
      </c>
      <c r="E138" s="10">
        <f t="shared" si="6"/>
        <v>944</v>
      </c>
      <c r="F138" s="193"/>
    </row>
    <row r="139" spans="1:6" x14ac:dyDescent="0.25">
      <c r="A139" s="145"/>
      <c r="B139" s="5">
        <v>29.5</v>
      </c>
      <c r="C139" s="144">
        <v>32</v>
      </c>
      <c r="D139" s="105" t="s">
        <v>138</v>
      </c>
      <c r="E139" s="10">
        <f t="shared" si="6"/>
        <v>944</v>
      </c>
      <c r="F139" s="193"/>
    </row>
    <row r="140" spans="1:6" x14ac:dyDescent="0.25">
      <c r="A140" s="145"/>
      <c r="B140" s="5">
        <v>29.5</v>
      </c>
      <c r="C140" s="144">
        <v>32</v>
      </c>
      <c r="D140" s="105" t="s">
        <v>138</v>
      </c>
      <c r="E140" s="10">
        <f t="shared" si="6"/>
        <v>944</v>
      </c>
      <c r="F140" s="193"/>
    </row>
    <row r="141" spans="1:6" x14ac:dyDescent="0.25">
      <c r="A141" s="145"/>
      <c r="B141" s="5">
        <v>29.5</v>
      </c>
      <c r="C141" s="144">
        <v>32</v>
      </c>
      <c r="D141" s="105" t="s">
        <v>138</v>
      </c>
      <c r="E141" s="10">
        <f t="shared" si="6"/>
        <v>944</v>
      </c>
      <c r="F141" s="193"/>
    </row>
    <row r="142" spans="1:6" x14ac:dyDescent="0.25">
      <c r="A142" s="145"/>
      <c r="B142" s="5">
        <v>29.5</v>
      </c>
      <c r="C142" s="144">
        <v>32</v>
      </c>
      <c r="D142" s="105" t="s">
        <v>138</v>
      </c>
      <c r="E142" s="10">
        <f t="shared" si="6"/>
        <v>944</v>
      </c>
      <c r="F142" s="193"/>
    </row>
    <row r="143" spans="1:6" x14ac:dyDescent="0.25">
      <c r="A143" s="134"/>
      <c r="B143" s="24">
        <v>29.5</v>
      </c>
      <c r="C143" s="135">
        <v>32</v>
      </c>
      <c r="D143" s="105" t="s">
        <v>138</v>
      </c>
      <c r="E143" s="25">
        <f t="shared" si="6"/>
        <v>944</v>
      </c>
      <c r="F143" s="194"/>
    </row>
    <row r="144" spans="1:6" x14ac:dyDescent="0.25">
      <c r="A144" s="148"/>
      <c r="B144" s="149"/>
      <c r="C144" s="149"/>
      <c r="D144" s="108"/>
      <c r="E144" s="149"/>
      <c r="F144" s="187"/>
    </row>
    <row r="145" spans="1:6" x14ac:dyDescent="0.25">
      <c r="A145" s="152"/>
      <c r="B145" s="31"/>
      <c r="C145" s="31"/>
      <c r="D145" s="153"/>
      <c r="E145" s="32">
        <v>0</v>
      </c>
      <c r="F145" s="204"/>
    </row>
    <row r="146" spans="1:6" x14ac:dyDescent="0.25">
      <c r="A146" s="143" t="s">
        <v>63</v>
      </c>
      <c r="B146" s="5">
        <v>16.5</v>
      </c>
      <c r="C146" s="144">
        <v>29.5</v>
      </c>
      <c r="D146" s="155" t="s">
        <v>138</v>
      </c>
      <c r="E146" s="10">
        <f t="shared" ref="E146:E164" si="7">B146*C146</f>
        <v>486.75</v>
      </c>
      <c r="F146" s="193"/>
    </row>
    <row r="147" spans="1:6" x14ac:dyDescent="0.25">
      <c r="A147" s="145"/>
      <c r="B147" s="5">
        <v>16.5</v>
      </c>
      <c r="C147" s="144">
        <v>29.5</v>
      </c>
      <c r="D147" s="105" t="s">
        <v>138</v>
      </c>
      <c r="E147" s="10">
        <f t="shared" si="7"/>
        <v>486.75</v>
      </c>
      <c r="F147" s="193"/>
    </row>
    <row r="148" spans="1:6" x14ac:dyDescent="0.25">
      <c r="A148" s="145"/>
      <c r="B148" s="5">
        <v>16.5</v>
      </c>
      <c r="C148" s="144">
        <v>29.5</v>
      </c>
      <c r="D148" s="105" t="s">
        <v>138</v>
      </c>
      <c r="E148" s="10">
        <f t="shared" si="7"/>
        <v>486.75</v>
      </c>
      <c r="F148" s="193"/>
    </row>
    <row r="149" spans="1:6" x14ac:dyDescent="0.25">
      <c r="A149" s="145"/>
      <c r="B149" s="5">
        <v>16.5</v>
      </c>
      <c r="C149" s="144">
        <v>29.5</v>
      </c>
      <c r="D149" s="105" t="s">
        <v>138</v>
      </c>
      <c r="E149" s="10">
        <f t="shared" si="7"/>
        <v>486.75</v>
      </c>
      <c r="F149" s="193"/>
    </row>
    <row r="150" spans="1:6" x14ac:dyDescent="0.25">
      <c r="A150" s="145"/>
      <c r="B150" s="5">
        <v>16.5</v>
      </c>
      <c r="C150" s="144">
        <v>29.5</v>
      </c>
      <c r="D150" s="105" t="s">
        <v>138</v>
      </c>
      <c r="E150" s="10">
        <f t="shared" si="7"/>
        <v>486.75</v>
      </c>
      <c r="F150" s="193"/>
    </row>
    <row r="151" spans="1:6" x14ac:dyDescent="0.25">
      <c r="A151" s="145"/>
      <c r="B151" s="5">
        <v>16.5</v>
      </c>
      <c r="C151" s="144">
        <v>29.5</v>
      </c>
      <c r="D151" s="105" t="s">
        <v>138</v>
      </c>
      <c r="E151" s="10">
        <f t="shared" si="7"/>
        <v>486.75</v>
      </c>
      <c r="F151" s="193"/>
    </row>
    <row r="152" spans="1:6" x14ac:dyDescent="0.25">
      <c r="A152" s="145"/>
      <c r="B152" s="5">
        <v>16.5</v>
      </c>
      <c r="C152" s="144">
        <v>29.5</v>
      </c>
      <c r="D152" s="105" t="s">
        <v>138</v>
      </c>
      <c r="E152" s="10">
        <f t="shared" si="7"/>
        <v>486.75</v>
      </c>
      <c r="F152" s="193"/>
    </row>
    <row r="153" spans="1:6" x14ac:dyDescent="0.25">
      <c r="A153" s="145"/>
      <c r="B153" s="5">
        <v>16.5</v>
      </c>
      <c r="C153" s="144">
        <v>29.5</v>
      </c>
      <c r="D153" s="105" t="s">
        <v>138</v>
      </c>
      <c r="E153" s="10">
        <f t="shared" si="7"/>
        <v>486.75</v>
      </c>
      <c r="F153" s="193"/>
    </row>
    <row r="154" spans="1:6" x14ac:dyDescent="0.25">
      <c r="A154" s="145"/>
      <c r="B154" s="5">
        <v>16.5</v>
      </c>
      <c r="C154" s="144">
        <v>29.5</v>
      </c>
      <c r="D154" s="105" t="s">
        <v>138</v>
      </c>
      <c r="E154" s="10">
        <f t="shared" si="7"/>
        <v>486.75</v>
      </c>
      <c r="F154" s="193"/>
    </row>
    <row r="155" spans="1:6" x14ac:dyDescent="0.25">
      <c r="A155" s="145"/>
      <c r="B155" s="5">
        <v>16.5</v>
      </c>
      <c r="C155" s="144">
        <v>29.5</v>
      </c>
      <c r="D155" s="105" t="s">
        <v>138</v>
      </c>
      <c r="E155" s="10">
        <f t="shared" si="7"/>
        <v>486.75</v>
      </c>
      <c r="F155" s="193"/>
    </row>
    <row r="156" spans="1:6" x14ac:dyDescent="0.25">
      <c r="A156" s="145"/>
      <c r="B156" s="5">
        <v>16.5</v>
      </c>
      <c r="C156" s="144">
        <v>29.5</v>
      </c>
      <c r="D156" s="105" t="s">
        <v>138</v>
      </c>
      <c r="E156" s="10">
        <f t="shared" si="7"/>
        <v>486.75</v>
      </c>
      <c r="F156" s="193"/>
    </row>
    <row r="157" spans="1:6" x14ac:dyDescent="0.25">
      <c r="A157" s="145"/>
      <c r="B157" s="5">
        <v>16.5</v>
      </c>
      <c r="C157" s="144">
        <v>29.5</v>
      </c>
      <c r="D157" s="105" t="s">
        <v>138</v>
      </c>
      <c r="E157" s="10">
        <f t="shared" si="7"/>
        <v>486.75</v>
      </c>
      <c r="F157" s="193"/>
    </row>
    <row r="158" spans="1:6" x14ac:dyDescent="0.25">
      <c r="A158" s="145"/>
      <c r="B158" s="5">
        <v>16.5</v>
      </c>
      <c r="C158" s="144">
        <v>29.5</v>
      </c>
      <c r="D158" s="105" t="s">
        <v>138</v>
      </c>
      <c r="E158" s="10">
        <f t="shared" si="7"/>
        <v>486.75</v>
      </c>
      <c r="F158" s="193"/>
    </row>
    <row r="159" spans="1:6" x14ac:dyDescent="0.25">
      <c r="A159" s="145"/>
      <c r="B159" s="5">
        <v>16.5</v>
      </c>
      <c r="C159" s="144">
        <v>29.5</v>
      </c>
      <c r="D159" s="105" t="s">
        <v>138</v>
      </c>
      <c r="E159" s="10">
        <f t="shared" si="7"/>
        <v>486.75</v>
      </c>
      <c r="F159" s="193"/>
    </row>
    <row r="160" spans="1:6" x14ac:dyDescent="0.25">
      <c r="A160" s="145"/>
      <c r="B160" s="5">
        <v>16.5</v>
      </c>
      <c r="C160" s="144">
        <v>29.5</v>
      </c>
      <c r="D160" s="105" t="s">
        <v>138</v>
      </c>
      <c r="E160" s="10">
        <f t="shared" si="7"/>
        <v>486.75</v>
      </c>
      <c r="F160" s="193"/>
    </row>
    <row r="161" spans="1:13" x14ac:dyDescent="0.25">
      <c r="A161" s="145"/>
      <c r="B161" s="5">
        <v>16.5</v>
      </c>
      <c r="C161" s="144">
        <v>29.5</v>
      </c>
      <c r="D161" s="105" t="s">
        <v>138</v>
      </c>
      <c r="E161" s="10">
        <f t="shared" si="7"/>
        <v>486.75</v>
      </c>
      <c r="F161" s="193"/>
    </row>
    <row r="162" spans="1:13" x14ac:dyDescent="0.25">
      <c r="A162" s="145"/>
      <c r="B162" s="5">
        <v>16.5</v>
      </c>
      <c r="C162" s="144">
        <v>29.5</v>
      </c>
      <c r="D162" s="105" t="s">
        <v>138</v>
      </c>
      <c r="E162" s="10">
        <f t="shared" si="7"/>
        <v>486.75</v>
      </c>
      <c r="F162" s="193"/>
    </row>
    <row r="163" spans="1:13" x14ac:dyDescent="0.25">
      <c r="A163" s="145"/>
      <c r="B163" s="7">
        <v>39.5</v>
      </c>
      <c r="C163" s="146">
        <v>37</v>
      </c>
      <c r="D163" s="105" t="s">
        <v>138</v>
      </c>
      <c r="E163" s="33">
        <f t="shared" si="7"/>
        <v>1461.5</v>
      </c>
      <c r="F163" s="193"/>
    </row>
    <row r="164" spans="1:13" x14ac:dyDescent="0.25">
      <c r="A164" s="134"/>
      <c r="B164" s="27">
        <v>39.5</v>
      </c>
      <c r="C164" s="147">
        <v>103</v>
      </c>
      <c r="D164" s="106" t="s">
        <v>138</v>
      </c>
      <c r="E164" s="34">
        <f t="shared" si="7"/>
        <v>4068.5</v>
      </c>
      <c r="F164" s="194"/>
    </row>
    <row r="165" spans="1:13" x14ac:dyDescent="0.25">
      <c r="A165" s="148"/>
      <c r="B165" s="149"/>
      <c r="C165" s="149"/>
      <c r="D165" s="107"/>
      <c r="E165" s="149"/>
      <c r="F165" s="187"/>
      <c r="J165" s="7"/>
      <c r="K165" s="12"/>
      <c r="M165" s="33"/>
    </row>
    <row r="166" spans="1:13" x14ac:dyDescent="0.25">
      <c r="A166" s="152"/>
      <c r="B166" s="31"/>
      <c r="C166" s="31"/>
      <c r="D166" s="153"/>
      <c r="E166" s="32">
        <v>0</v>
      </c>
      <c r="F166" s="204"/>
      <c r="J166" s="7"/>
      <c r="K166" s="12"/>
      <c r="M166" s="33"/>
    </row>
    <row r="167" spans="1:13" x14ac:dyDescent="0.25">
      <c r="A167" s="143" t="s">
        <v>64</v>
      </c>
      <c r="B167" s="5">
        <v>25.5</v>
      </c>
      <c r="C167" s="144">
        <v>33.5</v>
      </c>
      <c r="D167" s="155" t="s">
        <v>138</v>
      </c>
      <c r="E167" s="10">
        <f t="shared" ref="E167:E185" si="8">B167*C167</f>
        <v>854.25</v>
      </c>
      <c r="F167" s="193"/>
    </row>
    <row r="168" spans="1:13" x14ac:dyDescent="0.25">
      <c r="A168" s="145"/>
      <c r="B168" s="5">
        <v>25.5</v>
      </c>
      <c r="C168" s="144">
        <v>33.5</v>
      </c>
      <c r="D168" s="105" t="s">
        <v>138</v>
      </c>
      <c r="E168" s="10">
        <f t="shared" si="8"/>
        <v>854.25</v>
      </c>
      <c r="F168" s="193"/>
    </row>
    <row r="169" spans="1:13" x14ac:dyDescent="0.25">
      <c r="A169" s="145"/>
      <c r="B169" s="5">
        <v>25.5</v>
      </c>
      <c r="C169" s="144">
        <v>33.5</v>
      </c>
      <c r="D169" s="105" t="s">
        <v>138</v>
      </c>
      <c r="E169" s="10">
        <f t="shared" si="8"/>
        <v>854.25</v>
      </c>
      <c r="F169" s="193"/>
    </row>
    <row r="170" spans="1:13" x14ac:dyDescent="0.25">
      <c r="A170" s="145"/>
      <c r="B170" s="5">
        <v>25.5</v>
      </c>
      <c r="C170" s="144">
        <v>33.5</v>
      </c>
      <c r="D170" s="105" t="s">
        <v>138</v>
      </c>
      <c r="E170" s="10">
        <f t="shared" si="8"/>
        <v>854.25</v>
      </c>
      <c r="F170" s="193"/>
    </row>
    <row r="171" spans="1:13" x14ac:dyDescent="0.25">
      <c r="A171" s="145"/>
      <c r="B171" s="5">
        <v>25.5</v>
      </c>
      <c r="C171" s="144">
        <v>33.5</v>
      </c>
      <c r="D171" s="105" t="s">
        <v>138</v>
      </c>
      <c r="E171" s="10">
        <f t="shared" si="8"/>
        <v>854.25</v>
      </c>
      <c r="F171" s="193"/>
    </row>
    <row r="172" spans="1:13" x14ac:dyDescent="0.25">
      <c r="A172" s="145"/>
      <c r="B172" s="5">
        <v>25.5</v>
      </c>
      <c r="C172" s="144">
        <v>33.5</v>
      </c>
      <c r="D172" s="105" t="s">
        <v>138</v>
      </c>
      <c r="E172" s="10">
        <f t="shared" si="8"/>
        <v>854.25</v>
      </c>
      <c r="F172" s="193"/>
    </row>
    <row r="173" spans="1:13" x14ac:dyDescent="0.25">
      <c r="A173" s="145"/>
      <c r="B173" s="5">
        <v>25.5</v>
      </c>
      <c r="C173" s="144">
        <v>33.5</v>
      </c>
      <c r="D173" s="105" t="s">
        <v>138</v>
      </c>
      <c r="E173" s="10">
        <f t="shared" si="8"/>
        <v>854.25</v>
      </c>
      <c r="F173" s="193"/>
    </row>
    <row r="174" spans="1:13" x14ac:dyDescent="0.25">
      <c r="A174" s="145"/>
      <c r="B174" s="5">
        <v>25.5</v>
      </c>
      <c r="C174" s="144">
        <v>33.5</v>
      </c>
      <c r="D174" s="105" t="s">
        <v>138</v>
      </c>
      <c r="E174" s="10">
        <f t="shared" si="8"/>
        <v>854.25</v>
      </c>
      <c r="F174" s="193"/>
    </row>
    <row r="175" spans="1:13" x14ac:dyDescent="0.25">
      <c r="A175" s="145"/>
      <c r="B175" s="5">
        <v>25.5</v>
      </c>
      <c r="C175" s="144">
        <v>33.5</v>
      </c>
      <c r="D175" s="105" t="s">
        <v>138</v>
      </c>
      <c r="E175" s="10">
        <f t="shared" si="8"/>
        <v>854.25</v>
      </c>
      <c r="F175" s="193"/>
    </row>
    <row r="176" spans="1:13" x14ac:dyDescent="0.25">
      <c r="A176" s="145"/>
      <c r="B176" s="5">
        <v>25.5</v>
      </c>
      <c r="C176" s="144">
        <v>33.5</v>
      </c>
      <c r="D176" s="105" t="s">
        <v>138</v>
      </c>
      <c r="E176" s="10">
        <f t="shared" si="8"/>
        <v>854.25</v>
      </c>
      <c r="F176" s="193"/>
    </row>
    <row r="177" spans="1:6" x14ac:dyDescent="0.25">
      <c r="A177" s="145"/>
      <c r="B177" s="5">
        <v>25.5</v>
      </c>
      <c r="C177" s="144">
        <v>33.5</v>
      </c>
      <c r="D177" s="105" t="s">
        <v>138</v>
      </c>
      <c r="E177" s="10">
        <f t="shared" si="8"/>
        <v>854.25</v>
      </c>
      <c r="F177" s="193"/>
    </row>
    <row r="178" spans="1:6" x14ac:dyDescent="0.25">
      <c r="A178" s="145"/>
      <c r="B178" s="5">
        <v>25.5</v>
      </c>
      <c r="C178" s="144">
        <v>33.5</v>
      </c>
      <c r="D178" s="105" t="s">
        <v>138</v>
      </c>
      <c r="E178" s="10">
        <f t="shared" si="8"/>
        <v>854.25</v>
      </c>
      <c r="F178" s="193"/>
    </row>
    <row r="179" spans="1:6" x14ac:dyDescent="0.25">
      <c r="A179" s="145"/>
      <c r="B179" s="5">
        <v>25.5</v>
      </c>
      <c r="C179" s="144">
        <v>33.5</v>
      </c>
      <c r="D179" s="105" t="s">
        <v>138</v>
      </c>
      <c r="E179" s="10">
        <f t="shared" si="8"/>
        <v>854.25</v>
      </c>
      <c r="F179" s="193"/>
    </row>
    <row r="180" spans="1:6" x14ac:dyDescent="0.25">
      <c r="A180" s="145"/>
      <c r="B180" s="5">
        <v>25.5</v>
      </c>
      <c r="C180" s="144">
        <v>33.5</v>
      </c>
      <c r="D180" s="105" t="s">
        <v>138</v>
      </c>
      <c r="E180" s="10">
        <f t="shared" si="8"/>
        <v>854.25</v>
      </c>
      <c r="F180" s="193"/>
    </row>
    <row r="181" spans="1:6" x14ac:dyDescent="0.25">
      <c r="A181" s="145"/>
      <c r="B181" s="5">
        <v>25.5</v>
      </c>
      <c r="C181" s="144">
        <v>33.5</v>
      </c>
      <c r="D181" s="105" t="s">
        <v>138</v>
      </c>
      <c r="E181" s="10">
        <f t="shared" si="8"/>
        <v>854.25</v>
      </c>
      <c r="F181" s="193"/>
    </row>
    <row r="182" spans="1:6" x14ac:dyDescent="0.25">
      <c r="A182" s="145"/>
      <c r="B182" s="5">
        <v>25.5</v>
      </c>
      <c r="C182" s="144">
        <v>33.5</v>
      </c>
      <c r="D182" s="105" t="s">
        <v>138</v>
      </c>
      <c r="E182" s="10">
        <f t="shared" si="8"/>
        <v>854.25</v>
      </c>
      <c r="F182" s="193"/>
    </row>
    <row r="183" spans="1:6" x14ac:dyDescent="0.25">
      <c r="A183" s="145"/>
      <c r="B183" s="5">
        <v>25.5</v>
      </c>
      <c r="C183" s="144">
        <v>33.5</v>
      </c>
      <c r="D183" s="105" t="s">
        <v>138</v>
      </c>
      <c r="E183" s="10">
        <f t="shared" si="8"/>
        <v>854.25</v>
      </c>
      <c r="F183" s="193"/>
    </row>
    <row r="184" spans="1:6" x14ac:dyDescent="0.25">
      <c r="A184" s="145"/>
      <c r="B184" s="5">
        <v>25.5</v>
      </c>
      <c r="C184" s="144">
        <v>33.5</v>
      </c>
      <c r="D184" s="155" t="s">
        <v>138</v>
      </c>
      <c r="E184" s="10">
        <f t="shared" si="8"/>
        <v>854.25</v>
      </c>
      <c r="F184" s="193"/>
    </row>
    <row r="185" spans="1:6" x14ac:dyDescent="0.25">
      <c r="A185" s="134"/>
      <c r="B185" s="24">
        <v>25.5</v>
      </c>
      <c r="C185" s="135">
        <v>33.5</v>
      </c>
      <c r="D185" s="156" t="s">
        <v>138</v>
      </c>
      <c r="E185" s="25">
        <f t="shared" si="8"/>
        <v>854.25</v>
      </c>
      <c r="F185" s="194"/>
    </row>
    <row r="186" spans="1:6" x14ac:dyDescent="0.25">
      <c r="A186" s="148"/>
      <c r="B186" s="149"/>
      <c r="C186" s="149"/>
      <c r="D186" s="107"/>
      <c r="E186" s="149"/>
      <c r="F186" s="187"/>
    </row>
    <row r="187" spans="1:6" x14ac:dyDescent="0.25">
      <c r="A187" s="152"/>
      <c r="B187" s="31"/>
      <c r="C187" s="31"/>
      <c r="D187" s="153"/>
      <c r="E187" s="32">
        <v>0</v>
      </c>
      <c r="F187" s="204"/>
    </row>
    <row r="188" spans="1:6" x14ac:dyDescent="0.25">
      <c r="A188" s="143" t="s">
        <v>65</v>
      </c>
      <c r="B188" s="5">
        <v>88</v>
      </c>
      <c r="C188" s="144">
        <v>58</v>
      </c>
      <c r="D188" s="155" t="s">
        <v>138</v>
      </c>
      <c r="E188" s="10">
        <f t="shared" ref="E188:E199" si="9">B188*C188</f>
        <v>5104</v>
      </c>
      <c r="F188" s="193"/>
    </row>
    <row r="189" spans="1:6" x14ac:dyDescent="0.25">
      <c r="A189" s="145"/>
      <c r="B189" s="5">
        <v>88</v>
      </c>
      <c r="C189" s="144">
        <v>58</v>
      </c>
      <c r="D189" s="105" t="s">
        <v>138</v>
      </c>
      <c r="E189" s="10">
        <f t="shared" si="9"/>
        <v>5104</v>
      </c>
      <c r="F189" s="193"/>
    </row>
    <row r="190" spans="1:6" x14ac:dyDescent="0.25">
      <c r="A190" s="145"/>
      <c r="B190" s="5">
        <v>88</v>
      </c>
      <c r="C190" s="144">
        <v>58</v>
      </c>
      <c r="D190" s="105" t="s">
        <v>138</v>
      </c>
      <c r="E190" s="10">
        <f t="shared" si="9"/>
        <v>5104</v>
      </c>
      <c r="F190" s="193"/>
    </row>
    <row r="191" spans="1:6" x14ac:dyDescent="0.25">
      <c r="A191" s="145"/>
      <c r="B191" s="5">
        <v>88</v>
      </c>
      <c r="C191" s="144">
        <v>58</v>
      </c>
      <c r="D191" s="105" t="s">
        <v>138</v>
      </c>
      <c r="E191" s="10">
        <f t="shared" si="9"/>
        <v>5104</v>
      </c>
      <c r="F191" s="193"/>
    </row>
    <row r="192" spans="1:6" x14ac:dyDescent="0.25">
      <c r="A192" s="145"/>
      <c r="B192" s="7">
        <v>33</v>
      </c>
      <c r="C192" s="146">
        <v>110.5</v>
      </c>
      <c r="D192" s="105" t="s">
        <v>138</v>
      </c>
      <c r="E192" s="33">
        <f t="shared" si="9"/>
        <v>3646.5</v>
      </c>
      <c r="F192" s="193"/>
    </row>
    <row r="193" spans="1:6" x14ac:dyDescent="0.25">
      <c r="A193" s="145"/>
      <c r="B193" s="7">
        <v>33</v>
      </c>
      <c r="C193" s="146">
        <v>110.5</v>
      </c>
      <c r="D193" s="105" t="s">
        <v>138</v>
      </c>
      <c r="E193" s="33">
        <f t="shared" si="9"/>
        <v>3646.5</v>
      </c>
      <c r="F193" s="193"/>
    </row>
    <row r="194" spans="1:6" x14ac:dyDescent="0.25">
      <c r="A194" s="145"/>
      <c r="B194" s="7">
        <v>33</v>
      </c>
      <c r="C194" s="146">
        <v>110.5</v>
      </c>
      <c r="D194" s="105" t="s">
        <v>138</v>
      </c>
      <c r="E194" s="33">
        <f t="shared" si="9"/>
        <v>3646.5</v>
      </c>
      <c r="F194" s="193"/>
    </row>
    <row r="195" spans="1:6" x14ac:dyDescent="0.25">
      <c r="A195" s="145"/>
      <c r="B195" s="7">
        <v>33</v>
      </c>
      <c r="C195" s="146">
        <v>110.5</v>
      </c>
      <c r="D195" s="105" t="s">
        <v>138</v>
      </c>
      <c r="E195" s="33">
        <f t="shared" si="9"/>
        <v>3646.5</v>
      </c>
      <c r="F195" s="193"/>
    </row>
    <row r="196" spans="1:6" x14ac:dyDescent="0.25">
      <c r="A196" s="145"/>
      <c r="B196" s="7">
        <v>33</v>
      </c>
      <c r="C196" s="146">
        <v>110.5</v>
      </c>
      <c r="D196" s="105" t="s">
        <v>138</v>
      </c>
      <c r="E196" s="33">
        <f t="shared" si="9"/>
        <v>3646.5</v>
      </c>
      <c r="F196" s="193"/>
    </row>
    <row r="197" spans="1:6" x14ac:dyDescent="0.25">
      <c r="A197" s="145"/>
      <c r="B197" s="7">
        <v>33</v>
      </c>
      <c r="C197" s="146">
        <v>110.5</v>
      </c>
      <c r="D197" s="105" t="s">
        <v>138</v>
      </c>
      <c r="E197" s="33">
        <f t="shared" si="9"/>
        <v>3646.5</v>
      </c>
      <c r="F197" s="193"/>
    </row>
    <row r="198" spans="1:6" x14ac:dyDescent="0.25">
      <c r="A198" s="145"/>
      <c r="B198" s="7">
        <v>33</v>
      </c>
      <c r="C198" s="146">
        <v>110.5</v>
      </c>
      <c r="D198" s="105" t="s">
        <v>138</v>
      </c>
      <c r="E198" s="33">
        <f t="shared" si="9"/>
        <v>3646.5</v>
      </c>
      <c r="F198" s="193"/>
    </row>
    <row r="199" spans="1:6" x14ac:dyDescent="0.25">
      <c r="A199" s="134"/>
      <c r="B199" s="27">
        <v>33</v>
      </c>
      <c r="C199" s="147">
        <v>110.5</v>
      </c>
      <c r="D199" s="106" t="s">
        <v>138</v>
      </c>
      <c r="E199" s="34">
        <f t="shared" si="9"/>
        <v>3646.5</v>
      </c>
      <c r="F199" s="194"/>
    </row>
    <row r="200" spans="1:6" x14ac:dyDescent="0.25">
      <c r="A200" s="148"/>
      <c r="B200" s="149"/>
      <c r="C200" s="149"/>
      <c r="D200" s="107"/>
      <c r="E200" s="149"/>
      <c r="F200" s="187"/>
    </row>
    <row r="201" spans="1:6" x14ac:dyDescent="0.25">
      <c r="A201" s="152"/>
      <c r="B201" s="31"/>
      <c r="C201" s="31"/>
      <c r="D201" s="153"/>
      <c r="E201" s="32">
        <v>0</v>
      </c>
      <c r="F201" s="204"/>
    </row>
    <row r="202" spans="1:6" x14ac:dyDescent="0.25">
      <c r="A202" s="143" t="s">
        <v>66</v>
      </c>
      <c r="B202" s="5">
        <v>88</v>
      </c>
      <c r="C202" s="144">
        <v>58</v>
      </c>
      <c r="D202" s="155" t="s">
        <v>138</v>
      </c>
      <c r="E202" s="10">
        <f t="shared" ref="E202:E213" si="10">B202*C202</f>
        <v>5104</v>
      </c>
      <c r="F202" s="193"/>
    </row>
    <row r="203" spans="1:6" x14ac:dyDescent="0.25">
      <c r="A203" s="145"/>
      <c r="B203" s="5">
        <v>88</v>
      </c>
      <c r="C203" s="144">
        <v>58</v>
      </c>
      <c r="D203" s="155" t="s">
        <v>138</v>
      </c>
      <c r="E203" s="10">
        <f t="shared" si="10"/>
        <v>5104</v>
      </c>
      <c r="F203" s="193"/>
    </row>
    <row r="204" spans="1:6" x14ac:dyDescent="0.25">
      <c r="A204" s="145"/>
      <c r="B204" s="5">
        <v>88</v>
      </c>
      <c r="C204" s="144">
        <v>58</v>
      </c>
      <c r="D204" s="155" t="s">
        <v>138</v>
      </c>
      <c r="E204" s="10">
        <f t="shared" si="10"/>
        <v>5104</v>
      </c>
      <c r="F204" s="193"/>
    </row>
    <row r="205" spans="1:6" x14ac:dyDescent="0.25">
      <c r="A205" s="145"/>
      <c r="B205" s="5">
        <v>88</v>
      </c>
      <c r="C205" s="144">
        <v>58</v>
      </c>
      <c r="D205" s="155" t="s">
        <v>138</v>
      </c>
      <c r="E205" s="10">
        <f t="shared" si="10"/>
        <v>5104</v>
      </c>
      <c r="F205" s="193"/>
    </row>
    <row r="206" spans="1:6" x14ac:dyDescent="0.25">
      <c r="A206" s="145"/>
      <c r="B206" s="7">
        <v>33</v>
      </c>
      <c r="C206" s="146">
        <v>110.5</v>
      </c>
      <c r="D206" s="105" t="s">
        <v>138</v>
      </c>
      <c r="E206" s="33">
        <f t="shared" si="10"/>
        <v>3646.5</v>
      </c>
      <c r="F206" s="193"/>
    </row>
    <row r="207" spans="1:6" x14ac:dyDescent="0.25">
      <c r="A207" s="145"/>
      <c r="B207" s="7">
        <v>33</v>
      </c>
      <c r="C207" s="146">
        <v>110.5</v>
      </c>
      <c r="D207" s="105" t="s">
        <v>138</v>
      </c>
      <c r="E207" s="33">
        <f t="shared" si="10"/>
        <v>3646.5</v>
      </c>
      <c r="F207" s="193"/>
    </row>
    <row r="208" spans="1:6" x14ac:dyDescent="0.25">
      <c r="A208" s="145"/>
      <c r="B208" s="7">
        <v>33</v>
      </c>
      <c r="C208" s="146">
        <v>110.5</v>
      </c>
      <c r="D208" s="105" t="s">
        <v>138</v>
      </c>
      <c r="E208" s="33">
        <f t="shared" si="10"/>
        <v>3646.5</v>
      </c>
      <c r="F208" s="193"/>
    </row>
    <row r="209" spans="1:6" x14ac:dyDescent="0.25">
      <c r="A209" s="145"/>
      <c r="B209" s="7">
        <v>33</v>
      </c>
      <c r="C209" s="146">
        <v>110.5</v>
      </c>
      <c r="D209" s="105" t="s">
        <v>138</v>
      </c>
      <c r="E209" s="33">
        <f t="shared" si="10"/>
        <v>3646.5</v>
      </c>
      <c r="F209" s="193"/>
    </row>
    <row r="210" spans="1:6" x14ac:dyDescent="0.25">
      <c r="A210" s="145"/>
      <c r="B210" s="7">
        <v>33</v>
      </c>
      <c r="C210" s="146">
        <v>110.5</v>
      </c>
      <c r="D210" s="105" t="s">
        <v>138</v>
      </c>
      <c r="E210" s="33">
        <f t="shared" si="10"/>
        <v>3646.5</v>
      </c>
      <c r="F210" s="193"/>
    </row>
    <row r="211" spans="1:6" x14ac:dyDescent="0.25">
      <c r="A211" s="145"/>
      <c r="B211" s="7">
        <v>33</v>
      </c>
      <c r="C211" s="146">
        <v>110.5</v>
      </c>
      <c r="D211" s="105" t="s">
        <v>138</v>
      </c>
      <c r="E211" s="33">
        <f t="shared" si="10"/>
        <v>3646.5</v>
      </c>
      <c r="F211" s="193"/>
    </row>
    <row r="212" spans="1:6" x14ac:dyDescent="0.25">
      <c r="A212" s="145"/>
      <c r="B212" s="7">
        <v>33</v>
      </c>
      <c r="C212" s="146">
        <v>110.5</v>
      </c>
      <c r="D212" s="105" t="s">
        <v>138</v>
      </c>
      <c r="E212" s="33">
        <f t="shared" si="10"/>
        <v>3646.5</v>
      </c>
      <c r="F212" s="193"/>
    </row>
    <row r="213" spans="1:6" x14ac:dyDescent="0.25">
      <c r="A213" s="134"/>
      <c r="B213" s="27">
        <v>33</v>
      </c>
      <c r="C213" s="147">
        <v>110.5</v>
      </c>
      <c r="D213" s="106" t="s">
        <v>138</v>
      </c>
      <c r="E213" s="34">
        <f t="shared" si="10"/>
        <v>3646.5</v>
      </c>
      <c r="F213" s="194"/>
    </row>
    <row r="214" spans="1:6" x14ac:dyDescent="0.25">
      <c r="A214" s="148"/>
      <c r="B214" s="149"/>
      <c r="C214" s="149"/>
      <c r="D214" s="107"/>
      <c r="E214" s="149"/>
      <c r="F214" s="187"/>
    </row>
    <row r="215" spans="1:6" x14ac:dyDescent="0.25">
      <c r="A215" s="152"/>
      <c r="B215" s="31"/>
      <c r="C215" s="31"/>
      <c r="D215" s="153"/>
      <c r="E215" s="32">
        <v>0</v>
      </c>
      <c r="F215" s="204"/>
    </row>
    <row r="216" spans="1:6" x14ac:dyDescent="0.25">
      <c r="A216" s="143" t="s">
        <v>67</v>
      </c>
      <c r="B216" s="5">
        <v>32</v>
      </c>
      <c r="C216" s="144">
        <v>29</v>
      </c>
      <c r="D216" s="155" t="s">
        <v>138</v>
      </c>
      <c r="E216" s="10">
        <f t="shared" ref="E216:E223" si="11">B216*C216</f>
        <v>928</v>
      </c>
      <c r="F216" s="193"/>
    </row>
    <row r="217" spans="1:6" x14ac:dyDescent="0.25">
      <c r="A217" s="145"/>
      <c r="B217" s="5">
        <v>32</v>
      </c>
      <c r="C217" s="144">
        <v>29</v>
      </c>
      <c r="D217" s="155" t="s">
        <v>138</v>
      </c>
      <c r="E217" s="10">
        <f t="shared" si="11"/>
        <v>928</v>
      </c>
      <c r="F217" s="193"/>
    </row>
    <row r="218" spans="1:6" x14ac:dyDescent="0.25">
      <c r="A218" s="145"/>
      <c r="B218" s="5">
        <v>32</v>
      </c>
      <c r="C218" s="144">
        <v>29</v>
      </c>
      <c r="D218" s="155" t="s">
        <v>138</v>
      </c>
      <c r="E218" s="10">
        <f t="shared" si="11"/>
        <v>928</v>
      </c>
      <c r="F218" s="193"/>
    </row>
    <row r="219" spans="1:6" x14ac:dyDescent="0.25">
      <c r="A219" s="145"/>
      <c r="B219" s="5">
        <v>32</v>
      </c>
      <c r="C219" s="144">
        <v>29</v>
      </c>
      <c r="D219" s="155" t="s">
        <v>138</v>
      </c>
      <c r="E219" s="10">
        <f t="shared" si="11"/>
        <v>928</v>
      </c>
      <c r="F219" s="193"/>
    </row>
    <row r="220" spans="1:6" x14ac:dyDescent="0.25">
      <c r="A220" s="145"/>
      <c r="B220" s="5">
        <v>32</v>
      </c>
      <c r="C220" s="144">
        <v>29</v>
      </c>
      <c r="D220" s="155" t="s">
        <v>138</v>
      </c>
      <c r="E220" s="10">
        <f t="shared" si="11"/>
        <v>928</v>
      </c>
      <c r="F220" s="193"/>
    </row>
    <row r="221" spans="1:6" x14ac:dyDescent="0.25">
      <c r="A221" s="145"/>
      <c r="B221" s="5">
        <v>32</v>
      </c>
      <c r="C221" s="144">
        <v>29</v>
      </c>
      <c r="D221" s="155" t="s">
        <v>138</v>
      </c>
      <c r="E221" s="10">
        <f t="shared" si="11"/>
        <v>928</v>
      </c>
      <c r="F221" s="193"/>
    </row>
    <row r="222" spans="1:6" x14ac:dyDescent="0.25">
      <c r="A222" s="145"/>
      <c r="B222" s="5">
        <v>32</v>
      </c>
      <c r="C222" s="144">
        <v>29</v>
      </c>
      <c r="D222" s="155" t="s">
        <v>138</v>
      </c>
      <c r="E222" s="10">
        <f t="shared" si="11"/>
        <v>928</v>
      </c>
      <c r="F222" s="193"/>
    </row>
    <row r="223" spans="1:6" x14ac:dyDescent="0.25">
      <c r="A223" s="134"/>
      <c r="B223" s="24">
        <v>32</v>
      </c>
      <c r="C223" s="135">
        <v>29</v>
      </c>
      <c r="D223" s="156" t="s">
        <v>138</v>
      </c>
      <c r="E223" s="25">
        <f t="shared" si="11"/>
        <v>928</v>
      </c>
      <c r="F223" s="194"/>
    </row>
    <row r="224" spans="1:6" x14ac:dyDescent="0.25">
      <c r="A224" s="148"/>
      <c r="B224" s="149"/>
      <c r="C224" s="149"/>
      <c r="D224" s="107"/>
      <c r="E224" s="149"/>
      <c r="F224" s="187"/>
    </row>
    <row r="225" spans="1:6" x14ac:dyDescent="0.25">
      <c r="A225" s="152"/>
      <c r="B225" s="31"/>
      <c r="C225" s="31"/>
      <c r="D225" s="153"/>
      <c r="E225" s="32">
        <v>0</v>
      </c>
      <c r="F225" s="204"/>
    </row>
    <row r="226" spans="1:6" x14ac:dyDescent="0.25">
      <c r="A226" s="143" t="s">
        <v>68</v>
      </c>
      <c r="B226" s="5">
        <v>16.5</v>
      </c>
      <c r="C226" s="144">
        <v>29.5</v>
      </c>
      <c r="D226" s="155" t="s">
        <v>138</v>
      </c>
      <c r="E226" s="10">
        <f t="shared" ref="E226:E257" si="12">B226*C226</f>
        <v>486.75</v>
      </c>
      <c r="F226" s="193"/>
    </row>
    <row r="227" spans="1:6" x14ac:dyDescent="0.25">
      <c r="A227" s="145"/>
      <c r="B227" s="5">
        <v>16.5</v>
      </c>
      <c r="C227" s="144">
        <v>29.5</v>
      </c>
      <c r="D227" s="155" t="s">
        <v>138</v>
      </c>
      <c r="E227" s="10">
        <f t="shared" si="12"/>
        <v>486.75</v>
      </c>
      <c r="F227" s="193"/>
    </row>
    <row r="228" spans="1:6" x14ac:dyDescent="0.25">
      <c r="A228" s="145"/>
      <c r="B228" s="5">
        <v>16.5</v>
      </c>
      <c r="C228" s="144">
        <v>29.5</v>
      </c>
      <c r="D228" s="155" t="s">
        <v>138</v>
      </c>
      <c r="E228" s="10">
        <f t="shared" si="12"/>
        <v>486.75</v>
      </c>
      <c r="F228" s="193"/>
    </row>
    <row r="229" spans="1:6" x14ac:dyDescent="0.25">
      <c r="A229" s="145"/>
      <c r="B229" s="5">
        <v>16.5</v>
      </c>
      <c r="C229" s="144">
        <v>29.5</v>
      </c>
      <c r="D229" s="155" t="s">
        <v>138</v>
      </c>
      <c r="E229" s="10">
        <f t="shared" si="12"/>
        <v>486.75</v>
      </c>
      <c r="F229" s="193"/>
    </row>
    <row r="230" spans="1:6" x14ac:dyDescent="0.25">
      <c r="A230" s="145"/>
      <c r="B230" s="5">
        <v>16.5</v>
      </c>
      <c r="C230" s="144">
        <v>29.5</v>
      </c>
      <c r="D230" s="105" t="s">
        <v>138</v>
      </c>
      <c r="E230" s="10">
        <f t="shared" si="12"/>
        <v>486.75</v>
      </c>
      <c r="F230" s="193"/>
    </row>
    <row r="231" spans="1:6" x14ac:dyDescent="0.25">
      <c r="A231" s="145"/>
      <c r="B231" s="5">
        <v>16.5</v>
      </c>
      <c r="C231" s="144">
        <v>29.5</v>
      </c>
      <c r="D231" s="105" t="s">
        <v>138</v>
      </c>
      <c r="E231" s="10">
        <f t="shared" si="12"/>
        <v>486.75</v>
      </c>
      <c r="F231" s="193"/>
    </row>
    <row r="232" spans="1:6" x14ac:dyDescent="0.25">
      <c r="A232" s="145"/>
      <c r="B232" s="5">
        <v>16.5</v>
      </c>
      <c r="C232" s="144">
        <v>29.5</v>
      </c>
      <c r="D232" s="105" t="s">
        <v>138</v>
      </c>
      <c r="E232" s="10">
        <f t="shared" si="12"/>
        <v>486.75</v>
      </c>
      <c r="F232" s="193"/>
    </row>
    <row r="233" spans="1:6" x14ac:dyDescent="0.25">
      <c r="A233" s="145"/>
      <c r="B233" s="5">
        <v>16.5</v>
      </c>
      <c r="C233" s="144">
        <v>29.5</v>
      </c>
      <c r="D233" s="105" t="s">
        <v>138</v>
      </c>
      <c r="E233" s="10">
        <f t="shared" si="12"/>
        <v>486.75</v>
      </c>
      <c r="F233" s="193"/>
    </row>
    <row r="234" spans="1:6" x14ac:dyDescent="0.25">
      <c r="A234" s="145"/>
      <c r="B234" s="5">
        <v>16.5</v>
      </c>
      <c r="C234" s="144">
        <v>29.5</v>
      </c>
      <c r="D234" s="105" t="s">
        <v>138</v>
      </c>
      <c r="E234" s="10">
        <f t="shared" si="12"/>
        <v>486.75</v>
      </c>
      <c r="F234" s="193"/>
    </row>
    <row r="235" spans="1:6" x14ac:dyDescent="0.25">
      <c r="A235" s="145"/>
      <c r="B235" s="5">
        <v>16.5</v>
      </c>
      <c r="C235" s="144">
        <v>29.5</v>
      </c>
      <c r="D235" s="105" t="s">
        <v>138</v>
      </c>
      <c r="E235" s="10">
        <f t="shared" si="12"/>
        <v>486.75</v>
      </c>
      <c r="F235" s="193"/>
    </row>
    <row r="236" spans="1:6" x14ac:dyDescent="0.25">
      <c r="A236" s="145"/>
      <c r="B236" s="5">
        <v>16.5</v>
      </c>
      <c r="C236" s="144">
        <v>29.5</v>
      </c>
      <c r="D236" s="105" t="s">
        <v>138</v>
      </c>
      <c r="E236" s="10">
        <f t="shared" si="12"/>
        <v>486.75</v>
      </c>
      <c r="F236" s="193"/>
    </row>
    <row r="237" spans="1:6" x14ac:dyDescent="0.25">
      <c r="A237" s="145"/>
      <c r="B237" s="5">
        <v>16.5</v>
      </c>
      <c r="C237" s="144">
        <v>29.5</v>
      </c>
      <c r="D237" s="155" t="s">
        <v>138</v>
      </c>
      <c r="E237" s="10">
        <f t="shared" si="12"/>
        <v>486.75</v>
      </c>
      <c r="F237" s="193"/>
    </row>
    <row r="238" spans="1:6" x14ac:dyDescent="0.25">
      <c r="A238" s="145"/>
      <c r="B238" s="5">
        <v>16.5</v>
      </c>
      <c r="C238" s="144">
        <v>29.5</v>
      </c>
      <c r="D238" s="155" t="s">
        <v>138</v>
      </c>
      <c r="E238" s="10">
        <f t="shared" si="12"/>
        <v>486.75</v>
      </c>
      <c r="F238" s="193"/>
    </row>
    <row r="239" spans="1:6" x14ac:dyDescent="0.25">
      <c r="A239" s="145"/>
      <c r="B239" s="5">
        <v>16.5</v>
      </c>
      <c r="C239" s="144">
        <v>29.5</v>
      </c>
      <c r="D239" s="155" t="s">
        <v>138</v>
      </c>
      <c r="E239" s="10">
        <f t="shared" si="12"/>
        <v>486.75</v>
      </c>
      <c r="F239" s="193"/>
    </row>
    <row r="240" spans="1:6" x14ac:dyDescent="0.25">
      <c r="A240" s="145"/>
      <c r="B240" s="5">
        <v>16.5</v>
      </c>
      <c r="C240" s="144">
        <v>29.5</v>
      </c>
      <c r="D240" s="105" t="s">
        <v>138</v>
      </c>
      <c r="E240" s="10">
        <f t="shared" si="12"/>
        <v>486.75</v>
      </c>
      <c r="F240" s="193"/>
    </row>
    <row r="241" spans="1:6" x14ac:dyDescent="0.25">
      <c r="A241" s="145"/>
      <c r="B241" s="5">
        <v>16.5</v>
      </c>
      <c r="C241" s="144">
        <v>29.5</v>
      </c>
      <c r="D241" s="105" t="s">
        <v>138</v>
      </c>
      <c r="E241" s="10">
        <f t="shared" si="12"/>
        <v>486.75</v>
      </c>
      <c r="F241" s="193"/>
    </row>
    <row r="242" spans="1:6" x14ac:dyDescent="0.25">
      <c r="A242" s="145"/>
      <c r="B242" s="5">
        <v>16.5</v>
      </c>
      <c r="C242" s="144">
        <v>29.5</v>
      </c>
      <c r="D242" s="105" t="s">
        <v>138</v>
      </c>
      <c r="E242" s="10">
        <f t="shared" si="12"/>
        <v>486.75</v>
      </c>
      <c r="F242" s="193"/>
    </row>
    <row r="243" spans="1:6" x14ac:dyDescent="0.25">
      <c r="A243" s="145"/>
      <c r="B243" s="5">
        <v>16.5</v>
      </c>
      <c r="C243" s="144">
        <v>29.5</v>
      </c>
      <c r="D243" s="105" t="s">
        <v>138</v>
      </c>
      <c r="E243" s="10">
        <f t="shared" si="12"/>
        <v>486.75</v>
      </c>
      <c r="F243" s="193"/>
    </row>
    <row r="244" spans="1:6" x14ac:dyDescent="0.25">
      <c r="A244" s="145"/>
      <c r="B244" s="5">
        <v>16.5</v>
      </c>
      <c r="C244" s="144">
        <v>29.5</v>
      </c>
      <c r="D244" s="105" t="s">
        <v>138</v>
      </c>
      <c r="E244" s="10">
        <f t="shared" si="12"/>
        <v>486.75</v>
      </c>
      <c r="F244" s="193"/>
    </row>
    <row r="245" spans="1:6" x14ac:dyDescent="0.25">
      <c r="A245" s="145"/>
      <c r="B245" s="5">
        <v>16.5</v>
      </c>
      <c r="C245" s="144">
        <v>29.5</v>
      </c>
      <c r="D245" s="105" t="s">
        <v>138</v>
      </c>
      <c r="E245" s="10">
        <f t="shared" si="12"/>
        <v>486.75</v>
      </c>
      <c r="F245" s="193"/>
    </row>
    <row r="246" spans="1:6" x14ac:dyDescent="0.25">
      <c r="A246" s="145"/>
      <c r="B246" s="5">
        <v>16.5</v>
      </c>
      <c r="C246" s="144">
        <v>29.5</v>
      </c>
      <c r="D246" s="105" t="s">
        <v>138</v>
      </c>
      <c r="E246" s="10">
        <f t="shared" si="12"/>
        <v>486.75</v>
      </c>
      <c r="F246" s="193"/>
    </row>
    <row r="247" spans="1:6" x14ac:dyDescent="0.25">
      <c r="A247" s="145"/>
      <c r="B247" s="5">
        <v>16.5</v>
      </c>
      <c r="C247" s="144">
        <v>29.5</v>
      </c>
      <c r="D247" s="155" t="s">
        <v>138</v>
      </c>
      <c r="E247" s="10">
        <f t="shared" si="12"/>
        <v>486.75</v>
      </c>
      <c r="F247" s="193"/>
    </row>
    <row r="248" spans="1:6" x14ac:dyDescent="0.25">
      <c r="A248" s="145"/>
      <c r="B248" s="5">
        <v>16.5</v>
      </c>
      <c r="C248" s="144">
        <v>29.5</v>
      </c>
      <c r="D248" s="155" t="s">
        <v>138</v>
      </c>
      <c r="E248" s="10">
        <f t="shared" si="12"/>
        <v>486.75</v>
      </c>
      <c r="F248" s="193"/>
    </row>
    <row r="249" spans="1:6" x14ac:dyDescent="0.25">
      <c r="A249" s="145"/>
      <c r="B249" s="5">
        <v>16.5</v>
      </c>
      <c r="C249" s="144">
        <v>29.5</v>
      </c>
      <c r="D249" s="155" t="s">
        <v>138</v>
      </c>
      <c r="E249" s="10">
        <f t="shared" si="12"/>
        <v>486.75</v>
      </c>
      <c r="F249" s="193"/>
    </row>
    <row r="250" spans="1:6" x14ac:dyDescent="0.25">
      <c r="A250" s="145"/>
      <c r="B250" s="5">
        <v>16.5</v>
      </c>
      <c r="C250" s="144">
        <v>29.5</v>
      </c>
      <c r="D250" s="105" t="s">
        <v>138</v>
      </c>
      <c r="E250" s="10">
        <f t="shared" si="12"/>
        <v>486.75</v>
      </c>
      <c r="F250" s="193"/>
    </row>
    <row r="251" spans="1:6" x14ac:dyDescent="0.25">
      <c r="A251" s="145"/>
      <c r="B251" s="5">
        <v>16.5</v>
      </c>
      <c r="C251" s="144">
        <v>29.5</v>
      </c>
      <c r="D251" s="105" t="s">
        <v>138</v>
      </c>
      <c r="E251" s="10">
        <f t="shared" si="12"/>
        <v>486.75</v>
      </c>
      <c r="F251" s="193"/>
    </row>
    <row r="252" spans="1:6" x14ac:dyDescent="0.25">
      <c r="A252" s="145"/>
      <c r="B252" s="5">
        <v>16.5</v>
      </c>
      <c r="C252" s="144">
        <v>29.5</v>
      </c>
      <c r="D252" s="105" t="s">
        <v>138</v>
      </c>
      <c r="E252" s="10">
        <f t="shared" si="12"/>
        <v>486.75</v>
      </c>
      <c r="F252" s="193"/>
    </row>
    <row r="253" spans="1:6" x14ac:dyDescent="0.25">
      <c r="A253" s="145"/>
      <c r="B253" s="5">
        <v>16.5</v>
      </c>
      <c r="C253" s="144">
        <v>29.5</v>
      </c>
      <c r="D253" s="105" t="s">
        <v>138</v>
      </c>
      <c r="E253" s="10">
        <f t="shared" si="12"/>
        <v>486.75</v>
      </c>
      <c r="F253" s="193"/>
    </row>
    <row r="254" spans="1:6" x14ac:dyDescent="0.25">
      <c r="A254" s="145"/>
      <c r="B254" s="5">
        <v>16.5</v>
      </c>
      <c r="C254" s="144">
        <v>29.5</v>
      </c>
      <c r="D254" s="105" t="s">
        <v>138</v>
      </c>
      <c r="E254" s="10">
        <f t="shared" si="12"/>
        <v>486.75</v>
      </c>
      <c r="F254" s="193"/>
    </row>
    <row r="255" spans="1:6" x14ac:dyDescent="0.25">
      <c r="A255" s="145"/>
      <c r="B255" s="5">
        <v>16.5</v>
      </c>
      <c r="C255" s="144">
        <v>29.5</v>
      </c>
      <c r="D255" s="105" t="s">
        <v>138</v>
      </c>
      <c r="E255" s="10">
        <f t="shared" si="12"/>
        <v>486.75</v>
      </c>
      <c r="F255" s="193"/>
    </row>
    <row r="256" spans="1:6" x14ac:dyDescent="0.25">
      <c r="A256" s="145"/>
      <c r="B256" s="5">
        <v>16.5</v>
      </c>
      <c r="C256" s="144">
        <v>29.5</v>
      </c>
      <c r="D256" s="105" t="s">
        <v>138</v>
      </c>
      <c r="E256" s="10">
        <f t="shared" si="12"/>
        <v>486.75</v>
      </c>
      <c r="F256" s="193"/>
    </row>
    <row r="257" spans="1:6" x14ac:dyDescent="0.25">
      <c r="A257" s="145"/>
      <c r="B257" s="5">
        <v>16.5</v>
      </c>
      <c r="C257" s="144">
        <v>29.5</v>
      </c>
      <c r="D257" s="155" t="s">
        <v>138</v>
      </c>
      <c r="E257" s="10">
        <f t="shared" si="12"/>
        <v>486.75</v>
      </c>
      <c r="F257" s="193"/>
    </row>
    <row r="258" spans="1:6" x14ac:dyDescent="0.25">
      <c r="A258" s="145"/>
      <c r="B258" s="5">
        <v>16.5</v>
      </c>
      <c r="C258" s="144">
        <v>29.5</v>
      </c>
      <c r="D258" s="155" t="s">
        <v>138</v>
      </c>
      <c r="E258" s="10">
        <f t="shared" ref="E258:E283" si="13">B258*C258</f>
        <v>486.75</v>
      </c>
      <c r="F258" s="193"/>
    </row>
    <row r="259" spans="1:6" x14ac:dyDescent="0.25">
      <c r="A259" s="145"/>
      <c r="B259" s="5">
        <v>16.5</v>
      </c>
      <c r="C259" s="144">
        <v>29.5</v>
      </c>
      <c r="D259" s="155" t="s">
        <v>138</v>
      </c>
      <c r="E259" s="10">
        <f t="shared" si="13"/>
        <v>486.75</v>
      </c>
      <c r="F259" s="193"/>
    </row>
    <row r="260" spans="1:6" x14ac:dyDescent="0.25">
      <c r="A260" s="145"/>
      <c r="B260" s="5">
        <v>16.5</v>
      </c>
      <c r="C260" s="144">
        <v>29.5</v>
      </c>
      <c r="D260" s="105" t="s">
        <v>138</v>
      </c>
      <c r="E260" s="10">
        <f t="shared" si="13"/>
        <v>486.75</v>
      </c>
      <c r="F260" s="193"/>
    </row>
    <row r="261" spans="1:6" x14ac:dyDescent="0.25">
      <c r="A261" s="145"/>
      <c r="B261" s="5">
        <v>16.5</v>
      </c>
      <c r="C261" s="144">
        <v>29.5</v>
      </c>
      <c r="D261" s="105" t="s">
        <v>138</v>
      </c>
      <c r="E261" s="10">
        <f t="shared" si="13"/>
        <v>486.75</v>
      </c>
      <c r="F261" s="193"/>
    </row>
    <row r="262" spans="1:6" x14ac:dyDescent="0.25">
      <c r="A262" s="145"/>
      <c r="B262" s="5">
        <v>16.5</v>
      </c>
      <c r="C262" s="144">
        <v>29.5</v>
      </c>
      <c r="D262" s="105" t="s">
        <v>138</v>
      </c>
      <c r="E262" s="10">
        <f t="shared" si="13"/>
        <v>486.75</v>
      </c>
      <c r="F262" s="193"/>
    </row>
    <row r="263" spans="1:6" x14ac:dyDescent="0.25">
      <c r="A263" s="145"/>
      <c r="B263" s="5">
        <v>16.5</v>
      </c>
      <c r="C263" s="144">
        <v>29.5</v>
      </c>
      <c r="D263" s="105" t="s">
        <v>138</v>
      </c>
      <c r="E263" s="10">
        <f t="shared" si="13"/>
        <v>486.75</v>
      </c>
      <c r="F263" s="193"/>
    </row>
    <row r="264" spans="1:6" x14ac:dyDescent="0.25">
      <c r="A264" s="145"/>
      <c r="B264" s="5">
        <v>16.5</v>
      </c>
      <c r="C264" s="144">
        <v>29.5</v>
      </c>
      <c r="D264" s="105" t="s">
        <v>138</v>
      </c>
      <c r="E264" s="10">
        <f t="shared" si="13"/>
        <v>486.75</v>
      </c>
      <c r="F264" s="193"/>
    </row>
    <row r="265" spans="1:6" x14ac:dyDescent="0.25">
      <c r="A265" s="145"/>
      <c r="B265" s="5">
        <v>16.5</v>
      </c>
      <c r="C265" s="144">
        <v>29.5</v>
      </c>
      <c r="D265" s="105" t="s">
        <v>138</v>
      </c>
      <c r="E265" s="10">
        <f t="shared" si="13"/>
        <v>486.75</v>
      </c>
      <c r="F265" s="193"/>
    </row>
    <row r="266" spans="1:6" x14ac:dyDescent="0.25">
      <c r="A266" s="145"/>
      <c r="B266" s="5">
        <v>16.5</v>
      </c>
      <c r="C266" s="144">
        <v>29.5</v>
      </c>
      <c r="D266" s="105" t="s">
        <v>138</v>
      </c>
      <c r="E266" s="10">
        <f t="shared" si="13"/>
        <v>486.75</v>
      </c>
      <c r="F266" s="193"/>
    </row>
    <row r="267" spans="1:6" x14ac:dyDescent="0.25">
      <c r="A267" s="145"/>
      <c r="B267" s="5">
        <v>16.5</v>
      </c>
      <c r="C267" s="144">
        <v>29.5</v>
      </c>
      <c r="D267" s="155" t="s">
        <v>138</v>
      </c>
      <c r="E267" s="10">
        <f t="shared" si="13"/>
        <v>486.75</v>
      </c>
      <c r="F267" s="193"/>
    </row>
    <row r="268" spans="1:6" x14ac:dyDescent="0.25">
      <c r="A268" s="145"/>
      <c r="B268" s="5">
        <v>16.5</v>
      </c>
      <c r="C268" s="144">
        <v>29.5</v>
      </c>
      <c r="D268" s="155" t="s">
        <v>138</v>
      </c>
      <c r="E268" s="10">
        <f t="shared" si="13"/>
        <v>486.75</v>
      </c>
      <c r="F268" s="193"/>
    </row>
    <row r="269" spans="1:6" x14ac:dyDescent="0.25">
      <c r="A269" s="145"/>
      <c r="B269" s="5">
        <v>16.5</v>
      </c>
      <c r="C269" s="144">
        <v>29.5</v>
      </c>
      <c r="D269" s="155" t="s">
        <v>138</v>
      </c>
      <c r="E269" s="10">
        <f t="shared" si="13"/>
        <v>486.75</v>
      </c>
      <c r="F269" s="193"/>
    </row>
    <row r="270" spans="1:6" x14ac:dyDescent="0.25">
      <c r="A270" s="145"/>
      <c r="B270" s="5">
        <v>16.5</v>
      </c>
      <c r="C270" s="144">
        <v>29.5</v>
      </c>
      <c r="D270" s="105" t="s">
        <v>138</v>
      </c>
      <c r="E270" s="10">
        <f t="shared" si="13"/>
        <v>486.75</v>
      </c>
      <c r="F270" s="193"/>
    </row>
    <row r="271" spans="1:6" x14ac:dyDescent="0.25">
      <c r="A271" s="145"/>
      <c r="B271" s="5">
        <v>16.5</v>
      </c>
      <c r="C271" s="144">
        <v>29.5</v>
      </c>
      <c r="D271" s="105" t="s">
        <v>138</v>
      </c>
      <c r="E271" s="10">
        <f t="shared" si="13"/>
        <v>486.75</v>
      </c>
      <c r="F271" s="193"/>
    </row>
    <row r="272" spans="1:6" x14ac:dyDescent="0.25">
      <c r="A272" s="145"/>
      <c r="B272" s="7">
        <v>39.5</v>
      </c>
      <c r="C272" s="146">
        <v>37</v>
      </c>
      <c r="D272" s="105" t="s">
        <v>138</v>
      </c>
      <c r="E272" s="33">
        <f t="shared" si="13"/>
        <v>1461.5</v>
      </c>
      <c r="F272" s="193"/>
    </row>
    <row r="273" spans="1:6" x14ac:dyDescent="0.25">
      <c r="A273" s="145"/>
      <c r="B273" s="7">
        <v>39.5</v>
      </c>
      <c r="C273" s="146">
        <v>37</v>
      </c>
      <c r="D273" s="105" t="s">
        <v>138</v>
      </c>
      <c r="E273" s="33">
        <f t="shared" si="13"/>
        <v>1461.5</v>
      </c>
      <c r="F273" s="193"/>
    </row>
    <row r="274" spans="1:6" x14ac:dyDescent="0.25">
      <c r="A274" s="145"/>
      <c r="B274" s="7">
        <v>39.5</v>
      </c>
      <c r="C274" s="146">
        <v>37</v>
      </c>
      <c r="D274" s="105" t="s">
        <v>138</v>
      </c>
      <c r="E274" s="33">
        <f t="shared" si="13"/>
        <v>1461.5</v>
      </c>
      <c r="F274" s="193"/>
    </row>
    <row r="275" spans="1:6" x14ac:dyDescent="0.25">
      <c r="A275" s="145"/>
      <c r="B275" s="7">
        <v>39.5</v>
      </c>
      <c r="C275" s="146">
        <v>37</v>
      </c>
      <c r="D275" s="105" t="s">
        <v>138</v>
      </c>
      <c r="E275" s="33">
        <f t="shared" si="13"/>
        <v>1461.5</v>
      </c>
      <c r="F275" s="193"/>
    </row>
    <row r="276" spans="1:6" x14ac:dyDescent="0.25">
      <c r="A276" s="145"/>
      <c r="B276" s="7">
        <v>39.5</v>
      </c>
      <c r="C276" s="146">
        <v>37</v>
      </c>
      <c r="D276" s="105" t="s">
        <v>138</v>
      </c>
      <c r="E276" s="33">
        <f t="shared" si="13"/>
        <v>1461.5</v>
      </c>
      <c r="F276" s="193"/>
    </row>
    <row r="277" spans="1:6" x14ac:dyDescent="0.25">
      <c r="A277" s="145"/>
      <c r="B277" s="7">
        <v>39.5</v>
      </c>
      <c r="C277" s="146">
        <v>37</v>
      </c>
      <c r="D277" s="105" t="s">
        <v>138</v>
      </c>
      <c r="E277" s="33">
        <f t="shared" si="13"/>
        <v>1461.5</v>
      </c>
      <c r="F277" s="193"/>
    </row>
    <row r="278" spans="1:6" x14ac:dyDescent="0.25">
      <c r="A278" s="145"/>
      <c r="B278" s="7">
        <v>39.5</v>
      </c>
      <c r="C278" s="146">
        <v>103</v>
      </c>
      <c r="D278" s="105" t="s">
        <v>138</v>
      </c>
      <c r="E278" s="33">
        <f t="shared" si="13"/>
        <v>4068.5</v>
      </c>
      <c r="F278" s="193"/>
    </row>
    <row r="279" spans="1:6" x14ac:dyDescent="0.25">
      <c r="A279" s="145"/>
      <c r="B279" s="7">
        <v>39.5</v>
      </c>
      <c r="C279" s="146">
        <v>103</v>
      </c>
      <c r="D279" s="105" t="s">
        <v>138</v>
      </c>
      <c r="E279" s="33">
        <f t="shared" si="13"/>
        <v>4068.5</v>
      </c>
      <c r="F279" s="193"/>
    </row>
    <row r="280" spans="1:6" x14ac:dyDescent="0.25">
      <c r="A280" s="145"/>
      <c r="B280" s="7">
        <v>39.5</v>
      </c>
      <c r="C280" s="146">
        <v>103</v>
      </c>
      <c r="D280" s="105" t="s">
        <v>138</v>
      </c>
      <c r="E280" s="33">
        <f t="shared" si="13"/>
        <v>4068.5</v>
      </c>
      <c r="F280" s="193"/>
    </row>
    <row r="281" spans="1:6" x14ac:dyDescent="0.25">
      <c r="A281" s="145"/>
      <c r="B281" s="7">
        <v>39.5</v>
      </c>
      <c r="C281" s="146">
        <v>103</v>
      </c>
      <c r="D281" s="105" t="s">
        <v>138</v>
      </c>
      <c r="E281" s="33">
        <f t="shared" si="13"/>
        <v>4068.5</v>
      </c>
      <c r="F281" s="193"/>
    </row>
    <row r="282" spans="1:6" x14ac:dyDescent="0.25">
      <c r="A282" s="145"/>
      <c r="B282" s="7">
        <v>39.5</v>
      </c>
      <c r="C282" s="146">
        <v>103</v>
      </c>
      <c r="D282" s="105" t="s">
        <v>138</v>
      </c>
      <c r="E282" s="33">
        <f t="shared" si="13"/>
        <v>4068.5</v>
      </c>
      <c r="F282" s="193"/>
    </row>
    <row r="283" spans="1:6" x14ac:dyDescent="0.25">
      <c r="A283" s="134"/>
      <c r="B283" s="27">
        <v>39.5</v>
      </c>
      <c r="C283" s="147">
        <v>103</v>
      </c>
      <c r="D283" s="106" t="s">
        <v>138</v>
      </c>
      <c r="E283" s="34">
        <f t="shared" si="13"/>
        <v>4068.5</v>
      </c>
      <c r="F283" s="194"/>
    </row>
    <row r="284" spans="1:6" x14ac:dyDescent="0.25">
      <c r="A284" s="148"/>
      <c r="B284" s="149"/>
      <c r="C284" s="149"/>
      <c r="D284" s="107"/>
      <c r="E284" s="149"/>
      <c r="F284" s="187"/>
    </row>
    <row r="285" spans="1:6" x14ac:dyDescent="0.25">
      <c r="A285" s="152"/>
      <c r="B285" s="31"/>
      <c r="C285" s="31"/>
      <c r="D285" s="153"/>
      <c r="E285" s="32">
        <v>0</v>
      </c>
      <c r="F285" s="204"/>
    </row>
    <row r="286" spans="1:6" x14ac:dyDescent="0.25">
      <c r="A286" s="143" t="s">
        <v>69</v>
      </c>
      <c r="B286" s="5">
        <v>16.5</v>
      </c>
      <c r="C286" s="144">
        <v>29.5</v>
      </c>
      <c r="D286" s="155"/>
      <c r="E286" s="10">
        <f t="shared" ref="E286:E317" si="14">B286*C286</f>
        <v>486.75</v>
      </c>
      <c r="F286" s="193"/>
    </row>
    <row r="287" spans="1:6" x14ac:dyDescent="0.25">
      <c r="A287" s="145"/>
      <c r="B287" s="5">
        <v>16.5</v>
      </c>
      <c r="C287" s="144">
        <v>29.5</v>
      </c>
      <c r="D287" s="105" t="s">
        <v>138</v>
      </c>
      <c r="E287" s="10">
        <f t="shared" si="14"/>
        <v>486.75</v>
      </c>
      <c r="F287" s="193"/>
    </row>
    <row r="288" spans="1:6" x14ac:dyDescent="0.25">
      <c r="A288" s="145"/>
      <c r="B288" s="5">
        <v>16.5</v>
      </c>
      <c r="C288" s="144">
        <v>29.5</v>
      </c>
      <c r="D288" s="105" t="s">
        <v>138</v>
      </c>
      <c r="E288" s="10">
        <f t="shared" si="14"/>
        <v>486.75</v>
      </c>
      <c r="F288" s="193"/>
    </row>
    <row r="289" spans="1:6" x14ac:dyDescent="0.25">
      <c r="A289" s="145"/>
      <c r="B289" s="5">
        <v>16.5</v>
      </c>
      <c r="C289" s="144">
        <v>29.5</v>
      </c>
      <c r="D289" s="155" t="s">
        <v>138</v>
      </c>
      <c r="E289" s="10">
        <f t="shared" si="14"/>
        <v>486.75</v>
      </c>
      <c r="F289" s="193"/>
    </row>
    <row r="290" spans="1:6" x14ac:dyDescent="0.25">
      <c r="A290" s="145"/>
      <c r="B290" s="5">
        <v>16.5</v>
      </c>
      <c r="C290" s="144">
        <v>29.5</v>
      </c>
      <c r="D290" s="155" t="s">
        <v>138</v>
      </c>
      <c r="E290" s="10">
        <f t="shared" si="14"/>
        <v>486.75</v>
      </c>
      <c r="F290" s="193"/>
    </row>
    <row r="291" spans="1:6" x14ac:dyDescent="0.25">
      <c r="A291" s="145"/>
      <c r="B291" s="5">
        <v>16.5</v>
      </c>
      <c r="C291" s="144">
        <v>29.5</v>
      </c>
      <c r="D291" s="155" t="s">
        <v>138</v>
      </c>
      <c r="E291" s="10">
        <f t="shared" si="14"/>
        <v>486.75</v>
      </c>
      <c r="F291" s="193"/>
    </row>
    <row r="292" spans="1:6" x14ac:dyDescent="0.25">
      <c r="A292" s="145"/>
      <c r="B292" s="5">
        <v>16.5</v>
      </c>
      <c r="C292" s="144">
        <v>29.5</v>
      </c>
      <c r="D292" s="105" t="s">
        <v>138</v>
      </c>
      <c r="E292" s="10">
        <f t="shared" si="14"/>
        <v>486.75</v>
      </c>
      <c r="F292" s="193"/>
    </row>
    <row r="293" spans="1:6" x14ac:dyDescent="0.25">
      <c r="A293" s="145"/>
      <c r="B293" s="5">
        <v>16.5</v>
      </c>
      <c r="C293" s="144">
        <v>29.5</v>
      </c>
      <c r="D293" s="105" t="s">
        <v>138</v>
      </c>
      <c r="E293" s="10">
        <f t="shared" si="14"/>
        <v>486.75</v>
      </c>
      <c r="F293" s="193"/>
    </row>
    <row r="294" spans="1:6" x14ac:dyDescent="0.25">
      <c r="A294" s="145"/>
      <c r="B294" s="5">
        <v>16.5</v>
      </c>
      <c r="C294" s="144">
        <v>29.5</v>
      </c>
      <c r="D294" s="105" t="s">
        <v>138</v>
      </c>
      <c r="E294" s="10">
        <f t="shared" si="14"/>
        <v>486.75</v>
      </c>
      <c r="F294" s="193"/>
    </row>
    <row r="295" spans="1:6" x14ac:dyDescent="0.25">
      <c r="A295" s="145"/>
      <c r="B295" s="5">
        <v>16.5</v>
      </c>
      <c r="C295" s="144">
        <v>29.5</v>
      </c>
      <c r="D295" s="105" t="s">
        <v>138</v>
      </c>
      <c r="E295" s="10">
        <f t="shared" si="14"/>
        <v>486.75</v>
      </c>
      <c r="F295" s="193"/>
    </row>
    <row r="296" spans="1:6" x14ac:dyDescent="0.25">
      <c r="A296" s="145"/>
      <c r="B296" s="5">
        <v>16.5</v>
      </c>
      <c r="C296" s="144">
        <v>29.5</v>
      </c>
      <c r="D296" s="105" t="s">
        <v>138</v>
      </c>
      <c r="E296" s="10">
        <f t="shared" si="14"/>
        <v>486.75</v>
      </c>
      <c r="F296" s="193"/>
    </row>
    <row r="297" spans="1:6" x14ac:dyDescent="0.25">
      <c r="A297" s="145"/>
      <c r="B297" s="5">
        <v>16.5</v>
      </c>
      <c r="C297" s="144">
        <v>29.5</v>
      </c>
      <c r="D297" s="105" t="s">
        <v>138</v>
      </c>
      <c r="E297" s="10">
        <f t="shared" si="14"/>
        <v>486.75</v>
      </c>
      <c r="F297" s="193"/>
    </row>
    <row r="298" spans="1:6" x14ac:dyDescent="0.25">
      <c r="A298" s="145"/>
      <c r="B298" s="5">
        <v>16.5</v>
      </c>
      <c r="C298" s="144">
        <v>29.5</v>
      </c>
      <c r="D298" s="105" t="s">
        <v>138</v>
      </c>
      <c r="E298" s="10">
        <f t="shared" si="14"/>
        <v>486.75</v>
      </c>
      <c r="F298" s="193"/>
    </row>
    <row r="299" spans="1:6" x14ac:dyDescent="0.25">
      <c r="A299" s="145"/>
      <c r="B299" s="5">
        <v>16.5</v>
      </c>
      <c r="C299" s="144">
        <v>29.5</v>
      </c>
      <c r="D299" s="155" t="s">
        <v>138</v>
      </c>
      <c r="E299" s="10">
        <f t="shared" si="14"/>
        <v>486.75</v>
      </c>
      <c r="F299" s="193"/>
    </row>
    <row r="300" spans="1:6" x14ac:dyDescent="0.25">
      <c r="A300" s="145"/>
      <c r="B300" s="5">
        <v>16.5</v>
      </c>
      <c r="C300" s="144">
        <v>29.5</v>
      </c>
      <c r="D300" s="155" t="s">
        <v>138</v>
      </c>
      <c r="E300" s="10">
        <f t="shared" si="14"/>
        <v>486.75</v>
      </c>
      <c r="F300" s="193"/>
    </row>
    <row r="301" spans="1:6" x14ac:dyDescent="0.25">
      <c r="A301" s="145"/>
      <c r="B301" s="5">
        <v>16.5</v>
      </c>
      <c r="C301" s="144">
        <v>29.5</v>
      </c>
      <c r="D301" s="155" t="s">
        <v>138</v>
      </c>
      <c r="E301" s="10">
        <f t="shared" si="14"/>
        <v>486.75</v>
      </c>
      <c r="F301" s="193"/>
    </row>
    <row r="302" spans="1:6" x14ac:dyDescent="0.25">
      <c r="A302" s="145"/>
      <c r="B302" s="5">
        <v>16.5</v>
      </c>
      <c r="C302" s="144">
        <v>29.5</v>
      </c>
      <c r="D302" s="105" t="s">
        <v>138</v>
      </c>
      <c r="E302" s="10">
        <f t="shared" si="14"/>
        <v>486.75</v>
      </c>
      <c r="F302" s="193"/>
    </row>
    <row r="303" spans="1:6" x14ac:dyDescent="0.25">
      <c r="A303" s="145"/>
      <c r="B303" s="5">
        <v>16.5</v>
      </c>
      <c r="C303" s="144">
        <v>29.5</v>
      </c>
      <c r="D303" s="105" t="s">
        <v>138</v>
      </c>
      <c r="E303" s="10">
        <f t="shared" si="14"/>
        <v>486.75</v>
      </c>
      <c r="F303" s="193"/>
    </row>
    <row r="304" spans="1:6" x14ac:dyDescent="0.25">
      <c r="A304" s="145"/>
      <c r="B304" s="5">
        <v>16.5</v>
      </c>
      <c r="C304" s="144">
        <v>29.5</v>
      </c>
      <c r="D304" s="105" t="s">
        <v>138</v>
      </c>
      <c r="E304" s="10">
        <f t="shared" si="14"/>
        <v>486.75</v>
      </c>
      <c r="F304" s="193"/>
    </row>
    <row r="305" spans="1:6" x14ac:dyDescent="0.25">
      <c r="A305" s="145"/>
      <c r="B305" s="5">
        <v>16.5</v>
      </c>
      <c r="C305" s="144">
        <v>29.5</v>
      </c>
      <c r="D305" s="105" t="s">
        <v>138</v>
      </c>
      <c r="E305" s="10">
        <f t="shared" si="14"/>
        <v>486.75</v>
      </c>
      <c r="F305" s="193"/>
    </row>
    <row r="306" spans="1:6" x14ac:dyDescent="0.25">
      <c r="A306" s="145"/>
      <c r="B306" s="5">
        <v>16.5</v>
      </c>
      <c r="C306" s="144">
        <v>29.5</v>
      </c>
      <c r="D306" s="105" t="s">
        <v>138</v>
      </c>
      <c r="E306" s="10">
        <f t="shared" si="14"/>
        <v>486.75</v>
      </c>
      <c r="F306" s="193"/>
    </row>
    <row r="307" spans="1:6" x14ac:dyDescent="0.25">
      <c r="A307" s="145"/>
      <c r="B307" s="5">
        <v>16.5</v>
      </c>
      <c r="C307" s="144">
        <v>29.5</v>
      </c>
      <c r="D307" s="105" t="s">
        <v>138</v>
      </c>
      <c r="E307" s="10">
        <f t="shared" si="14"/>
        <v>486.75</v>
      </c>
      <c r="F307" s="193"/>
    </row>
    <row r="308" spans="1:6" x14ac:dyDescent="0.25">
      <c r="A308" s="145"/>
      <c r="B308" s="5">
        <v>16.5</v>
      </c>
      <c r="C308" s="144">
        <v>29.5</v>
      </c>
      <c r="D308" s="105" t="s">
        <v>138</v>
      </c>
      <c r="E308" s="10">
        <f t="shared" si="14"/>
        <v>486.75</v>
      </c>
      <c r="F308" s="193"/>
    </row>
    <row r="309" spans="1:6" x14ac:dyDescent="0.25">
      <c r="A309" s="145"/>
      <c r="B309" s="5">
        <v>16.5</v>
      </c>
      <c r="C309" s="144">
        <v>29.5</v>
      </c>
      <c r="D309" s="155" t="s">
        <v>138</v>
      </c>
      <c r="E309" s="10">
        <f t="shared" si="14"/>
        <v>486.75</v>
      </c>
      <c r="F309" s="193"/>
    </row>
    <row r="310" spans="1:6" x14ac:dyDescent="0.25">
      <c r="A310" s="145"/>
      <c r="B310" s="5">
        <v>16.5</v>
      </c>
      <c r="C310" s="144">
        <v>29.5</v>
      </c>
      <c r="D310" s="155" t="s">
        <v>138</v>
      </c>
      <c r="E310" s="10">
        <f t="shared" si="14"/>
        <v>486.75</v>
      </c>
      <c r="F310" s="193"/>
    </row>
    <row r="311" spans="1:6" x14ac:dyDescent="0.25">
      <c r="A311" s="145"/>
      <c r="B311" s="5">
        <v>16.5</v>
      </c>
      <c r="C311" s="144">
        <v>29.5</v>
      </c>
      <c r="D311" s="155" t="s">
        <v>138</v>
      </c>
      <c r="E311" s="10">
        <f t="shared" si="14"/>
        <v>486.75</v>
      </c>
      <c r="F311" s="193"/>
    </row>
    <row r="312" spans="1:6" x14ac:dyDescent="0.25">
      <c r="A312" s="145"/>
      <c r="B312" s="5">
        <v>16.5</v>
      </c>
      <c r="C312" s="144">
        <v>29.5</v>
      </c>
      <c r="D312" s="105" t="s">
        <v>138</v>
      </c>
      <c r="E312" s="10">
        <f t="shared" si="14"/>
        <v>486.75</v>
      </c>
      <c r="F312" s="193"/>
    </row>
    <row r="313" spans="1:6" x14ac:dyDescent="0.25">
      <c r="A313" s="145"/>
      <c r="B313" s="5">
        <v>16.5</v>
      </c>
      <c r="C313" s="144">
        <v>29.5</v>
      </c>
      <c r="D313" s="105" t="s">
        <v>138</v>
      </c>
      <c r="E313" s="10">
        <f t="shared" si="14"/>
        <v>486.75</v>
      </c>
      <c r="F313" s="193"/>
    </row>
    <row r="314" spans="1:6" x14ac:dyDescent="0.25">
      <c r="A314" s="145"/>
      <c r="B314" s="5">
        <v>16.5</v>
      </c>
      <c r="C314" s="144">
        <v>29.5</v>
      </c>
      <c r="D314" s="105" t="s">
        <v>138</v>
      </c>
      <c r="E314" s="10">
        <f t="shared" si="14"/>
        <v>486.75</v>
      </c>
      <c r="F314" s="193"/>
    </row>
    <row r="315" spans="1:6" x14ac:dyDescent="0.25">
      <c r="A315" s="145"/>
      <c r="B315" s="5">
        <v>16.5</v>
      </c>
      <c r="C315" s="144">
        <v>29.5</v>
      </c>
      <c r="D315" s="105" t="s">
        <v>138</v>
      </c>
      <c r="E315" s="10">
        <f t="shared" si="14"/>
        <v>486.75</v>
      </c>
      <c r="F315" s="193"/>
    </row>
    <row r="316" spans="1:6" x14ac:dyDescent="0.25">
      <c r="A316" s="145"/>
      <c r="B316" s="5">
        <v>16.5</v>
      </c>
      <c r="C316" s="144">
        <v>29.5</v>
      </c>
      <c r="D316" s="105" t="s">
        <v>138</v>
      </c>
      <c r="E316" s="10">
        <f t="shared" si="14"/>
        <v>486.75</v>
      </c>
      <c r="F316" s="193"/>
    </row>
    <row r="317" spans="1:6" x14ac:dyDescent="0.25">
      <c r="A317" s="145"/>
      <c r="B317" s="5">
        <v>16.5</v>
      </c>
      <c r="C317" s="144">
        <v>29.5</v>
      </c>
      <c r="D317" s="105" t="s">
        <v>138</v>
      </c>
      <c r="E317" s="10">
        <f t="shared" si="14"/>
        <v>486.75</v>
      </c>
      <c r="F317" s="193"/>
    </row>
    <row r="318" spans="1:6" x14ac:dyDescent="0.25">
      <c r="A318" s="145"/>
      <c r="B318" s="5">
        <v>16.5</v>
      </c>
      <c r="C318" s="144">
        <v>29.5</v>
      </c>
      <c r="D318" s="105" t="s">
        <v>138</v>
      </c>
      <c r="E318" s="10">
        <f t="shared" ref="E318:E343" si="15">B318*C318</f>
        <v>486.75</v>
      </c>
      <c r="F318" s="193"/>
    </row>
    <row r="319" spans="1:6" x14ac:dyDescent="0.25">
      <c r="A319" s="145"/>
      <c r="B319" s="5">
        <v>16.5</v>
      </c>
      <c r="C319" s="144">
        <v>29.5</v>
      </c>
      <c r="D319" s="155" t="s">
        <v>138</v>
      </c>
      <c r="E319" s="10">
        <f t="shared" si="15"/>
        <v>486.75</v>
      </c>
      <c r="F319" s="193"/>
    </row>
    <row r="320" spans="1:6" x14ac:dyDescent="0.25">
      <c r="A320" s="145"/>
      <c r="B320" s="5">
        <v>16.5</v>
      </c>
      <c r="C320" s="144">
        <v>29.5</v>
      </c>
      <c r="D320" s="155" t="s">
        <v>138</v>
      </c>
      <c r="E320" s="10">
        <f t="shared" si="15"/>
        <v>486.75</v>
      </c>
      <c r="F320" s="193"/>
    </row>
    <row r="321" spans="1:6" x14ac:dyDescent="0.25">
      <c r="A321" s="145"/>
      <c r="B321" s="5">
        <v>16.5</v>
      </c>
      <c r="C321" s="144">
        <v>29.5</v>
      </c>
      <c r="D321" s="155" t="s">
        <v>138</v>
      </c>
      <c r="E321" s="10">
        <f t="shared" si="15"/>
        <v>486.75</v>
      </c>
      <c r="F321" s="193"/>
    </row>
    <row r="322" spans="1:6" x14ac:dyDescent="0.25">
      <c r="A322" s="145"/>
      <c r="B322" s="5">
        <v>16.5</v>
      </c>
      <c r="C322" s="144">
        <v>29.5</v>
      </c>
      <c r="D322" s="105" t="s">
        <v>138</v>
      </c>
      <c r="E322" s="10">
        <f t="shared" si="15"/>
        <v>486.75</v>
      </c>
      <c r="F322" s="193"/>
    </row>
    <row r="323" spans="1:6" x14ac:dyDescent="0.25">
      <c r="A323" s="145"/>
      <c r="B323" s="5">
        <v>16.5</v>
      </c>
      <c r="C323" s="144">
        <v>29.5</v>
      </c>
      <c r="D323" s="105" t="s">
        <v>138</v>
      </c>
      <c r="E323" s="10">
        <f t="shared" si="15"/>
        <v>486.75</v>
      </c>
      <c r="F323" s="193"/>
    </row>
    <row r="324" spans="1:6" x14ac:dyDescent="0.25">
      <c r="A324" s="145"/>
      <c r="B324" s="5">
        <v>16.5</v>
      </c>
      <c r="C324" s="144">
        <v>29.5</v>
      </c>
      <c r="D324" s="105" t="s">
        <v>138</v>
      </c>
      <c r="E324" s="10">
        <f t="shared" si="15"/>
        <v>486.75</v>
      </c>
      <c r="F324" s="193"/>
    </row>
    <row r="325" spans="1:6" x14ac:dyDescent="0.25">
      <c r="A325" s="145"/>
      <c r="B325" s="5">
        <v>16.5</v>
      </c>
      <c r="C325" s="144">
        <v>29.5</v>
      </c>
      <c r="D325" s="105" t="s">
        <v>138</v>
      </c>
      <c r="E325" s="10">
        <f t="shared" si="15"/>
        <v>486.75</v>
      </c>
      <c r="F325" s="193"/>
    </row>
    <row r="326" spans="1:6" x14ac:dyDescent="0.25">
      <c r="A326" s="145"/>
      <c r="B326" s="5">
        <v>16.5</v>
      </c>
      <c r="C326" s="144">
        <v>29.5</v>
      </c>
      <c r="D326" s="105" t="s">
        <v>138</v>
      </c>
      <c r="E326" s="10">
        <f t="shared" si="15"/>
        <v>486.75</v>
      </c>
      <c r="F326" s="193"/>
    </row>
    <row r="327" spans="1:6" x14ac:dyDescent="0.25">
      <c r="A327" s="145"/>
      <c r="B327" s="5">
        <v>16.5</v>
      </c>
      <c r="C327" s="144">
        <v>29.5</v>
      </c>
      <c r="D327" s="105" t="s">
        <v>138</v>
      </c>
      <c r="E327" s="10">
        <f t="shared" si="15"/>
        <v>486.75</v>
      </c>
      <c r="F327" s="193"/>
    </row>
    <row r="328" spans="1:6" x14ac:dyDescent="0.25">
      <c r="A328" s="145"/>
      <c r="B328" s="5">
        <v>16.5</v>
      </c>
      <c r="C328" s="144">
        <v>29.5</v>
      </c>
      <c r="D328" s="105" t="s">
        <v>138</v>
      </c>
      <c r="E328" s="10">
        <f t="shared" si="15"/>
        <v>486.75</v>
      </c>
      <c r="F328" s="193"/>
    </row>
    <row r="329" spans="1:6" x14ac:dyDescent="0.25">
      <c r="A329" s="145"/>
      <c r="B329" s="5">
        <v>16.5</v>
      </c>
      <c r="C329" s="144">
        <v>29.5</v>
      </c>
      <c r="D329" s="155" t="s">
        <v>138</v>
      </c>
      <c r="E329" s="10">
        <f t="shared" si="15"/>
        <v>486.75</v>
      </c>
      <c r="F329" s="193"/>
    </row>
    <row r="330" spans="1:6" x14ac:dyDescent="0.25">
      <c r="A330" s="145"/>
      <c r="B330" s="5">
        <v>16.5</v>
      </c>
      <c r="C330" s="144">
        <v>29.5</v>
      </c>
      <c r="D330" s="105" t="s">
        <v>138</v>
      </c>
      <c r="E330" s="10">
        <f t="shared" si="15"/>
        <v>486.75</v>
      </c>
      <c r="F330" s="193"/>
    </row>
    <row r="331" spans="1:6" x14ac:dyDescent="0.25">
      <c r="A331" s="145"/>
      <c r="B331" s="5">
        <v>16.5</v>
      </c>
      <c r="C331" s="144">
        <v>29.5</v>
      </c>
      <c r="D331" s="105" t="s">
        <v>138</v>
      </c>
      <c r="E331" s="10">
        <f t="shared" si="15"/>
        <v>486.75</v>
      </c>
      <c r="F331" s="193"/>
    </row>
    <row r="332" spans="1:6" x14ac:dyDescent="0.25">
      <c r="A332" s="145"/>
      <c r="B332" s="7">
        <v>39.5</v>
      </c>
      <c r="C332" s="146">
        <v>37</v>
      </c>
      <c r="D332" s="105" t="s">
        <v>138</v>
      </c>
      <c r="E332" s="33">
        <f t="shared" si="15"/>
        <v>1461.5</v>
      </c>
      <c r="F332" s="193"/>
    </row>
    <row r="333" spans="1:6" x14ac:dyDescent="0.25">
      <c r="A333" s="145"/>
      <c r="B333" s="7">
        <v>39.5</v>
      </c>
      <c r="C333" s="146">
        <v>37</v>
      </c>
      <c r="D333" s="105" t="s">
        <v>138</v>
      </c>
      <c r="E333" s="33">
        <f t="shared" si="15"/>
        <v>1461.5</v>
      </c>
      <c r="F333" s="193"/>
    </row>
    <row r="334" spans="1:6" x14ac:dyDescent="0.25">
      <c r="A334" s="145"/>
      <c r="B334" s="7">
        <v>39.5</v>
      </c>
      <c r="C334" s="146">
        <v>37</v>
      </c>
      <c r="D334" s="155" t="s">
        <v>138</v>
      </c>
      <c r="E334" s="33">
        <f t="shared" si="15"/>
        <v>1461.5</v>
      </c>
      <c r="F334" s="193"/>
    </row>
    <row r="335" spans="1:6" x14ac:dyDescent="0.25">
      <c r="A335" s="145"/>
      <c r="B335" s="7">
        <v>39.5</v>
      </c>
      <c r="C335" s="146">
        <v>37</v>
      </c>
      <c r="D335" s="155" t="s">
        <v>138</v>
      </c>
      <c r="E335" s="33">
        <f t="shared" si="15"/>
        <v>1461.5</v>
      </c>
      <c r="F335" s="193"/>
    </row>
    <row r="336" spans="1:6" x14ac:dyDescent="0.25">
      <c r="A336" s="145"/>
      <c r="B336" s="7">
        <v>39.5</v>
      </c>
      <c r="C336" s="146">
        <v>37</v>
      </c>
      <c r="D336" s="155" t="s">
        <v>138</v>
      </c>
      <c r="E336" s="33">
        <f t="shared" si="15"/>
        <v>1461.5</v>
      </c>
      <c r="F336" s="193"/>
    </row>
    <row r="337" spans="1:6" x14ac:dyDescent="0.25">
      <c r="A337" s="145"/>
      <c r="B337" s="7">
        <v>39.5</v>
      </c>
      <c r="C337" s="146">
        <v>37</v>
      </c>
      <c r="D337" s="105" t="s">
        <v>138</v>
      </c>
      <c r="E337" s="33">
        <f t="shared" si="15"/>
        <v>1461.5</v>
      </c>
      <c r="F337" s="193"/>
    </row>
    <row r="338" spans="1:6" x14ac:dyDescent="0.25">
      <c r="A338" s="145"/>
      <c r="B338" s="7">
        <v>39.5</v>
      </c>
      <c r="C338" s="146">
        <v>103</v>
      </c>
      <c r="D338" s="105" t="s">
        <v>138</v>
      </c>
      <c r="E338" s="33">
        <f t="shared" si="15"/>
        <v>4068.5</v>
      </c>
      <c r="F338" s="193"/>
    </row>
    <row r="339" spans="1:6" x14ac:dyDescent="0.25">
      <c r="A339" s="145"/>
      <c r="B339" s="7">
        <v>39.5</v>
      </c>
      <c r="C339" s="146">
        <v>103</v>
      </c>
      <c r="D339" s="105" t="s">
        <v>138</v>
      </c>
      <c r="E339" s="33">
        <f t="shared" si="15"/>
        <v>4068.5</v>
      </c>
      <c r="F339" s="193"/>
    </row>
    <row r="340" spans="1:6" x14ac:dyDescent="0.25">
      <c r="A340" s="145"/>
      <c r="B340" s="7">
        <v>39.5</v>
      </c>
      <c r="C340" s="146">
        <v>103</v>
      </c>
      <c r="D340" s="105" t="s">
        <v>138</v>
      </c>
      <c r="E340" s="33">
        <f t="shared" si="15"/>
        <v>4068.5</v>
      </c>
      <c r="F340" s="193"/>
    </row>
    <row r="341" spans="1:6" x14ac:dyDescent="0.25">
      <c r="A341" s="145"/>
      <c r="B341" s="7">
        <v>39.5</v>
      </c>
      <c r="C341" s="146">
        <v>103</v>
      </c>
      <c r="D341" s="105" t="s">
        <v>138</v>
      </c>
      <c r="E341" s="33">
        <f t="shared" si="15"/>
        <v>4068.5</v>
      </c>
      <c r="F341" s="193"/>
    </row>
    <row r="342" spans="1:6" x14ac:dyDescent="0.25">
      <c r="A342" s="145"/>
      <c r="B342" s="7">
        <v>39.5</v>
      </c>
      <c r="C342" s="146">
        <v>103</v>
      </c>
      <c r="D342" s="105" t="s">
        <v>138</v>
      </c>
      <c r="E342" s="33">
        <f t="shared" si="15"/>
        <v>4068.5</v>
      </c>
      <c r="F342" s="193"/>
    </row>
    <row r="343" spans="1:6" x14ac:dyDescent="0.25">
      <c r="A343" s="134"/>
      <c r="B343" s="27">
        <v>39.5</v>
      </c>
      <c r="C343" s="147">
        <v>103</v>
      </c>
      <c r="D343" s="106" t="s">
        <v>138</v>
      </c>
      <c r="E343" s="34">
        <f t="shared" si="15"/>
        <v>4068.5</v>
      </c>
      <c r="F343" s="194"/>
    </row>
    <row r="344" spans="1:6" x14ac:dyDescent="0.25">
      <c r="A344" s="148"/>
      <c r="B344" s="149"/>
      <c r="C344" s="149"/>
      <c r="D344" s="107"/>
      <c r="E344" s="149"/>
      <c r="F344" s="187"/>
    </row>
    <row r="345" spans="1:6" x14ac:dyDescent="0.25">
      <c r="A345" s="157" t="s">
        <v>10</v>
      </c>
      <c r="B345" s="158"/>
      <c r="C345" s="158"/>
      <c r="D345" s="109"/>
      <c r="E345" s="159">
        <f>SUM(E5:E344)</f>
        <v>384898.25</v>
      </c>
      <c r="F345" s="206"/>
    </row>
    <row r="346" spans="1:6" x14ac:dyDescent="0.25">
      <c r="A346" s="157"/>
      <c r="B346" s="158"/>
      <c r="C346" s="158"/>
      <c r="D346" s="109"/>
      <c r="E346" s="159"/>
      <c r="F346" s="206"/>
    </row>
    <row r="347" spans="1:6" x14ac:dyDescent="0.25">
      <c r="A347" s="148"/>
      <c r="B347" s="149"/>
      <c r="C347" s="149"/>
      <c r="D347" s="107"/>
      <c r="E347" s="149"/>
      <c r="F347" s="187"/>
    </row>
    <row r="348" spans="1:6" x14ac:dyDescent="0.25">
      <c r="A348" s="258" t="s">
        <v>38</v>
      </c>
      <c r="B348" s="259"/>
      <c r="C348" s="259"/>
      <c r="D348" s="257"/>
      <c r="E348" s="260">
        <f>E345/10000</f>
        <v>38.489825000000003</v>
      </c>
      <c r="F348" s="243" t="s">
        <v>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8"/>
  <sheetViews>
    <sheetView topLeftCell="A433" workbookViewId="0">
      <selection activeCell="A468" sqref="A468:F468"/>
    </sheetView>
  </sheetViews>
  <sheetFormatPr defaultColWidth="11" defaultRowHeight="15.75" x14ac:dyDescent="0.25"/>
  <cols>
    <col min="1" max="1" width="25.875" customWidth="1"/>
    <col min="4" max="4" width="10.875" style="110"/>
    <col min="5" max="5" width="15.875" customWidth="1"/>
    <col min="6" max="6" width="5.875" style="110" customWidth="1"/>
  </cols>
  <sheetData>
    <row r="1" spans="1:6" x14ac:dyDescent="0.25">
      <c r="A1" s="79"/>
      <c r="B1" s="62"/>
      <c r="C1" s="62"/>
      <c r="D1" s="93"/>
      <c r="E1" s="62"/>
      <c r="F1" s="93"/>
    </row>
    <row r="2" spans="1:6" ht="24.95" customHeight="1" x14ac:dyDescent="0.25">
      <c r="A2" s="15" t="s">
        <v>159</v>
      </c>
      <c r="B2" s="37"/>
      <c r="C2" s="37"/>
      <c r="D2" s="92"/>
      <c r="E2" s="185">
        <f>E468</f>
        <v>160.15460800000011</v>
      </c>
      <c r="F2" s="92" t="s">
        <v>3</v>
      </c>
    </row>
    <row r="3" spans="1:6" x14ac:dyDescent="0.25">
      <c r="A3" s="79"/>
      <c r="B3" s="62"/>
      <c r="C3" s="62"/>
      <c r="D3" s="93"/>
      <c r="E3" s="62"/>
      <c r="F3" s="93"/>
    </row>
    <row r="4" spans="1:6" x14ac:dyDescent="0.25">
      <c r="A4" s="7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6" t="s">
        <v>160</v>
      </c>
      <c r="B5" s="41">
        <v>46.4</v>
      </c>
      <c r="C5" s="41">
        <v>66</v>
      </c>
      <c r="D5" s="95" t="s">
        <v>138</v>
      </c>
      <c r="E5" s="43">
        <f>B5*C5</f>
        <v>3062.4</v>
      </c>
      <c r="F5" s="191"/>
    </row>
    <row r="6" spans="1:6" x14ac:dyDescent="0.25">
      <c r="A6" s="17"/>
      <c r="B6" s="47">
        <v>45.1</v>
      </c>
      <c r="C6" s="47">
        <v>69.3</v>
      </c>
      <c r="D6" s="100" t="s">
        <v>138</v>
      </c>
      <c r="E6" s="49">
        <f t="shared" ref="E6:E14" si="0">B6*C6</f>
        <v>3125.43</v>
      </c>
      <c r="F6" s="192"/>
    </row>
    <row r="7" spans="1:6" x14ac:dyDescent="0.25">
      <c r="A7" s="6"/>
      <c r="B7" s="3">
        <v>45.1</v>
      </c>
      <c r="C7" s="3">
        <v>69.3</v>
      </c>
      <c r="D7" s="105" t="s">
        <v>138</v>
      </c>
      <c r="E7" s="49">
        <f t="shared" si="0"/>
        <v>3125.43</v>
      </c>
      <c r="F7" s="193"/>
    </row>
    <row r="8" spans="1:6" x14ac:dyDescent="0.25">
      <c r="A8" s="6"/>
      <c r="B8" s="3">
        <v>46.4</v>
      </c>
      <c r="C8" s="3">
        <v>66</v>
      </c>
      <c r="D8" s="105" t="s">
        <v>138</v>
      </c>
      <c r="E8" s="49">
        <f t="shared" si="0"/>
        <v>3062.4</v>
      </c>
      <c r="F8" s="193"/>
    </row>
    <row r="9" spans="1:6" x14ac:dyDescent="0.25">
      <c r="A9" s="6"/>
      <c r="B9" s="3">
        <v>66</v>
      </c>
      <c r="C9" s="3">
        <v>46.4</v>
      </c>
      <c r="D9" s="105" t="s">
        <v>138</v>
      </c>
      <c r="E9" s="49">
        <f t="shared" si="0"/>
        <v>3062.4</v>
      </c>
      <c r="F9" s="193"/>
    </row>
    <row r="10" spans="1:6" x14ac:dyDescent="0.25">
      <c r="A10" s="6"/>
      <c r="B10" s="3">
        <v>66</v>
      </c>
      <c r="C10" s="3">
        <v>46.4</v>
      </c>
      <c r="D10" s="105" t="s">
        <v>138</v>
      </c>
      <c r="E10" s="49">
        <f t="shared" si="0"/>
        <v>3062.4</v>
      </c>
      <c r="F10" s="193"/>
    </row>
    <row r="11" spans="1:6" x14ac:dyDescent="0.25">
      <c r="A11" s="6"/>
      <c r="B11" s="3">
        <v>66.2</v>
      </c>
      <c r="C11" s="3">
        <v>146.1</v>
      </c>
      <c r="D11" s="105" t="s">
        <v>138</v>
      </c>
      <c r="E11" s="49">
        <f t="shared" si="0"/>
        <v>9671.82</v>
      </c>
      <c r="F11" s="193"/>
    </row>
    <row r="12" spans="1:6" x14ac:dyDescent="0.25">
      <c r="A12" s="6"/>
      <c r="B12" s="3">
        <v>66.2</v>
      </c>
      <c r="C12" s="3">
        <v>146.1</v>
      </c>
      <c r="D12" s="105" t="s">
        <v>138</v>
      </c>
      <c r="E12" s="49">
        <f t="shared" si="0"/>
        <v>9671.82</v>
      </c>
      <c r="F12" s="193"/>
    </row>
    <row r="13" spans="1:6" x14ac:dyDescent="0.25">
      <c r="A13" s="6"/>
      <c r="B13" s="3">
        <v>66</v>
      </c>
      <c r="C13" s="3">
        <v>95.7</v>
      </c>
      <c r="D13" s="105" t="s">
        <v>138</v>
      </c>
      <c r="E13" s="49">
        <f t="shared" si="0"/>
        <v>6316.2</v>
      </c>
      <c r="F13" s="193"/>
    </row>
    <row r="14" spans="1:6" x14ac:dyDescent="0.25">
      <c r="A14" s="23"/>
      <c r="B14" s="2">
        <v>66</v>
      </c>
      <c r="C14" s="2">
        <v>95.7</v>
      </c>
      <c r="D14" s="106" t="s">
        <v>138</v>
      </c>
      <c r="E14" s="46">
        <f t="shared" si="0"/>
        <v>6316.2</v>
      </c>
      <c r="F14" s="194"/>
    </row>
    <row r="15" spans="1:6" x14ac:dyDescent="0.25">
      <c r="A15" s="72"/>
      <c r="B15" s="64"/>
      <c r="C15" s="64"/>
      <c r="D15" s="98"/>
      <c r="E15" s="64"/>
      <c r="F15" s="195"/>
    </row>
    <row r="16" spans="1:6" x14ac:dyDescent="0.25">
      <c r="A16" s="20"/>
      <c r="B16" s="167"/>
      <c r="C16" s="167"/>
      <c r="D16" s="165"/>
      <c r="E16" s="167"/>
      <c r="F16" s="196"/>
    </row>
    <row r="17" spans="1:6" x14ac:dyDescent="0.25">
      <c r="A17" s="16" t="s">
        <v>161</v>
      </c>
      <c r="B17" s="41">
        <v>64.7</v>
      </c>
      <c r="C17" s="41">
        <v>45.6</v>
      </c>
      <c r="D17" s="95" t="s">
        <v>138</v>
      </c>
      <c r="E17" s="43">
        <f>B17*C17</f>
        <v>2950.32</v>
      </c>
      <c r="F17" s="191"/>
    </row>
    <row r="18" spans="1:6" x14ac:dyDescent="0.25">
      <c r="A18" s="17"/>
      <c r="B18" s="47">
        <v>64.7</v>
      </c>
      <c r="C18" s="47">
        <v>45.6</v>
      </c>
      <c r="D18" s="100" t="s">
        <v>138</v>
      </c>
      <c r="E18" s="49">
        <f t="shared" ref="E18:E22" si="1">B18*C18</f>
        <v>2950.32</v>
      </c>
      <c r="F18" s="192"/>
    </row>
    <row r="19" spans="1:6" x14ac:dyDescent="0.25">
      <c r="A19" s="6"/>
      <c r="B19" s="47">
        <v>64.7</v>
      </c>
      <c r="C19" s="47">
        <v>45.6</v>
      </c>
      <c r="D19" s="105" t="s">
        <v>138</v>
      </c>
      <c r="E19" s="49">
        <f t="shared" si="1"/>
        <v>2950.32</v>
      </c>
      <c r="F19" s="193"/>
    </row>
    <row r="20" spans="1:6" x14ac:dyDescent="0.25">
      <c r="A20" s="6"/>
      <c r="B20" s="47">
        <v>64.7</v>
      </c>
      <c r="C20" s="47">
        <v>45.6</v>
      </c>
      <c r="D20" s="105" t="s">
        <v>138</v>
      </c>
      <c r="E20" s="49">
        <f t="shared" si="1"/>
        <v>2950.32</v>
      </c>
      <c r="F20" s="193"/>
    </row>
    <row r="21" spans="1:6" x14ac:dyDescent="0.25">
      <c r="A21" s="6"/>
      <c r="B21" s="3">
        <v>64.599999999999994</v>
      </c>
      <c r="C21" s="3">
        <v>93.6</v>
      </c>
      <c r="D21" s="105" t="s">
        <v>138</v>
      </c>
      <c r="E21" s="49">
        <f t="shared" si="1"/>
        <v>6046.5599999999995</v>
      </c>
      <c r="F21" s="193"/>
    </row>
    <row r="22" spans="1:6" x14ac:dyDescent="0.25">
      <c r="A22" s="23"/>
      <c r="B22" s="2">
        <v>64.599999999999994</v>
      </c>
      <c r="C22" s="2">
        <v>93.6</v>
      </c>
      <c r="D22" s="106" t="s">
        <v>138</v>
      </c>
      <c r="E22" s="46">
        <f t="shared" si="1"/>
        <v>6046.5599999999995</v>
      </c>
      <c r="F22" s="194"/>
    </row>
    <row r="23" spans="1:6" x14ac:dyDescent="0.25">
      <c r="A23" s="72"/>
      <c r="B23" s="64"/>
      <c r="C23" s="64"/>
      <c r="D23" s="98"/>
      <c r="E23" s="64"/>
      <c r="F23" s="195"/>
    </row>
    <row r="24" spans="1:6" x14ac:dyDescent="0.25">
      <c r="A24" s="20"/>
      <c r="B24" s="167"/>
      <c r="C24" s="167"/>
      <c r="D24" s="165"/>
      <c r="E24" s="167"/>
      <c r="F24" s="196"/>
    </row>
    <row r="25" spans="1:6" x14ac:dyDescent="0.25">
      <c r="A25" s="16" t="s">
        <v>162</v>
      </c>
      <c r="B25" s="41">
        <v>66</v>
      </c>
      <c r="C25" s="41">
        <v>46.4</v>
      </c>
      <c r="D25" s="95" t="s">
        <v>138</v>
      </c>
      <c r="E25" s="43">
        <f>B25*C25</f>
        <v>3062.4</v>
      </c>
      <c r="F25" s="191"/>
    </row>
    <row r="26" spans="1:6" x14ac:dyDescent="0.25">
      <c r="A26" s="17"/>
      <c r="B26" s="47">
        <v>69.400000000000006</v>
      </c>
      <c r="C26" s="47">
        <v>45.2</v>
      </c>
      <c r="D26" s="100" t="s">
        <v>138</v>
      </c>
      <c r="E26" s="49">
        <f t="shared" ref="E26:E33" si="2">B26*C26</f>
        <v>3136.8800000000006</v>
      </c>
      <c r="F26" s="192"/>
    </row>
    <row r="27" spans="1:6" x14ac:dyDescent="0.25">
      <c r="A27" s="6"/>
      <c r="B27" s="47">
        <v>69.400000000000006</v>
      </c>
      <c r="C27" s="47">
        <v>45.2</v>
      </c>
      <c r="D27" s="105" t="s">
        <v>138</v>
      </c>
      <c r="E27" s="49">
        <f t="shared" si="2"/>
        <v>3136.8800000000006</v>
      </c>
      <c r="F27" s="193"/>
    </row>
    <row r="28" spans="1:6" x14ac:dyDescent="0.25">
      <c r="A28" s="6"/>
      <c r="B28" s="47">
        <v>66</v>
      </c>
      <c r="C28" s="47">
        <v>46.4</v>
      </c>
      <c r="D28" s="105" t="s">
        <v>138</v>
      </c>
      <c r="E28" s="49">
        <f t="shared" si="2"/>
        <v>3062.4</v>
      </c>
      <c r="F28" s="193"/>
    </row>
    <row r="29" spans="1:6" x14ac:dyDescent="0.25">
      <c r="A29" s="6"/>
      <c r="B29" s="3">
        <v>66</v>
      </c>
      <c r="C29" s="3">
        <v>95.7</v>
      </c>
      <c r="D29" s="105" t="s">
        <v>138</v>
      </c>
      <c r="E29" s="49">
        <f t="shared" si="2"/>
        <v>6316.2</v>
      </c>
      <c r="F29" s="193"/>
    </row>
    <row r="30" spans="1:6" x14ac:dyDescent="0.25">
      <c r="A30" s="6"/>
      <c r="B30" s="3">
        <v>66.8</v>
      </c>
      <c r="C30" s="3">
        <v>146.19999999999999</v>
      </c>
      <c r="D30" s="105" t="s">
        <v>138</v>
      </c>
      <c r="E30" s="49">
        <f t="shared" si="2"/>
        <v>9766.159999999998</v>
      </c>
      <c r="F30" s="193"/>
    </row>
    <row r="31" spans="1:6" x14ac:dyDescent="0.25">
      <c r="A31" s="6"/>
      <c r="B31" s="53">
        <v>66.8</v>
      </c>
      <c r="C31" s="53">
        <v>146.19999999999999</v>
      </c>
      <c r="D31" s="105" t="s">
        <v>138</v>
      </c>
      <c r="E31" s="54">
        <f t="shared" si="2"/>
        <v>9766.159999999998</v>
      </c>
      <c r="F31" s="193"/>
    </row>
    <row r="32" spans="1:6" x14ac:dyDescent="0.25">
      <c r="A32" s="6"/>
      <c r="B32" s="53">
        <v>66</v>
      </c>
      <c r="C32" s="53">
        <v>46.4</v>
      </c>
      <c r="D32" s="105" t="s">
        <v>138</v>
      </c>
      <c r="E32" s="54">
        <f t="shared" si="2"/>
        <v>3062.4</v>
      </c>
      <c r="F32" s="193"/>
    </row>
    <row r="33" spans="1:6" x14ac:dyDescent="0.25">
      <c r="A33" s="23"/>
      <c r="B33" s="55">
        <v>66</v>
      </c>
      <c r="C33" s="55">
        <v>95.7</v>
      </c>
      <c r="D33" s="106" t="s">
        <v>138</v>
      </c>
      <c r="E33" s="56">
        <f t="shared" si="2"/>
        <v>6316.2</v>
      </c>
      <c r="F33" s="194"/>
    </row>
    <row r="34" spans="1:6" x14ac:dyDescent="0.25">
      <c r="A34" s="72"/>
      <c r="B34" s="64"/>
      <c r="C34" s="64"/>
      <c r="D34" s="98"/>
      <c r="E34" s="64"/>
      <c r="F34" s="195"/>
    </row>
    <row r="35" spans="1:6" x14ac:dyDescent="0.25">
      <c r="A35" s="20"/>
      <c r="B35" s="167"/>
      <c r="C35" s="167"/>
      <c r="D35" s="165"/>
      <c r="E35" s="167"/>
      <c r="F35" s="196"/>
    </row>
    <row r="36" spans="1:6" x14ac:dyDescent="0.25">
      <c r="A36" s="16" t="s">
        <v>163</v>
      </c>
      <c r="B36" s="41">
        <v>49.2</v>
      </c>
      <c r="C36" s="41">
        <v>45.5</v>
      </c>
      <c r="D36" s="95" t="s">
        <v>138</v>
      </c>
      <c r="E36" s="43">
        <f>B36*C36</f>
        <v>2238.6</v>
      </c>
      <c r="F36" s="191"/>
    </row>
    <row r="37" spans="1:6" x14ac:dyDescent="0.25">
      <c r="A37" s="17"/>
      <c r="B37" s="47">
        <v>52.6</v>
      </c>
      <c r="C37" s="47">
        <v>44.2</v>
      </c>
      <c r="D37" s="100" t="s">
        <v>138</v>
      </c>
      <c r="E37" s="49">
        <f t="shared" ref="E37:E45" si="3">B37*C37</f>
        <v>2324.92</v>
      </c>
      <c r="F37" s="192"/>
    </row>
    <row r="38" spans="1:6" x14ac:dyDescent="0.25">
      <c r="A38" s="6"/>
      <c r="B38" s="47">
        <v>52.6</v>
      </c>
      <c r="C38" s="47">
        <v>44.2</v>
      </c>
      <c r="D38" s="105" t="s">
        <v>138</v>
      </c>
      <c r="E38" s="49">
        <f t="shared" si="3"/>
        <v>2324.92</v>
      </c>
      <c r="F38" s="193"/>
    </row>
    <row r="39" spans="1:6" x14ac:dyDescent="0.25">
      <c r="A39" s="6"/>
      <c r="B39" s="47">
        <v>49.2</v>
      </c>
      <c r="C39" s="47">
        <v>45.5</v>
      </c>
      <c r="D39" s="105" t="s">
        <v>138</v>
      </c>
      <c r="E39" s="49">
        <f t="shared" si="3"/>
        <v>2238.6</v>
      </c>
      <c r="F39" s="193"/>
    </row>
    <row r="40" spans="1:6" x14ac:dyDescent="0.25">
      <c r="A40" s="6"/>
      <c r="B40" s="3">
        <v>49.2</v>
      </c>
      <c r="C40" s="3">
        <v>45.5</v>
      </c>
      <c r="D40" s="105" t="s">
        <v>138</v>
      </c>
      <c r="E40" s="49">
        <f t="shared" si="3"/>
        <v>2238.6</v>
      </c>
      <c r="F40" s="193"/>
    </row>
    <row r="41" spans="1:6" x14ac:dyDescent="0.25">
      <c r="A41" s="6"/>
      <c r="B41" s="3">
        <v>49.2</v>
      </c>
      <c r="C41" s="3">
        <v>143.19999999999999</v>
      </c>
      <c r="D41" s="105" t="s">
        <v>138</v>
      </c>
      <c r="E41" s="49">
        <f t="shared" si="3"/>
        <v>7045.44</v>
      </c>
      <c r="F41" s="193"/>
    </row>
    <row r="42" spans="1:6" x14ac:dyDescent="0.25">
      <c r="A42" s="6"/>
      <c r="B42" s="53">
        <v>49.2</v>
      </c>
      <c r="C42" s="53">
        <v>93.6</v>
      </c>
      <c r="D42" s="105" t="s">
        <v>138</v>
      </c>
      <c r="E42" s="54">
        <f t="shared" si="3"/>
        <v>4605.12</v>
      </c>
      <c r="F42" s="193"/>
    </row>
    <row r="43" spans="1:6" x14ac:dyDescent="0.25">
      <c r="A43" s="6"/>
      <c r="B43" s="53">
        <v>49.2</v>
      </c>
      <c r="C43" s="53">
        <v>143.19999999999999</v>
      </c>
      <c r="D43" s="105" t="s">
        <v>138</v>
      </c>
      <c r="E43" s="54">
        <f t="shared" si="3"/>
        <v>7045.44</v>
      </c>
      <c r="F43" s="193"/>
    </row>
    <row r="44" spans="1:6" x14ac:dyDescent="0.25">
      <c r="A44" s="6"/>
      <c r="B44" s="53">
        <v>49.2</v>
      </c>
      <c r="C44" s="53">
        <v>45.5</v>
      </c>
      <c r="D44" s="105" t="s">
        <v>138</v>
      </c>
      <c r="E44" s="54">
        <f t="shared" si="3"/>
        <v>2238.6</v>
      </c>
      <c r="F44" s="193"/>
    </row>
    <row r="45" spans="1:6" x14ac:dyDescent="0.25">
      <c r="A45" s="23"/>
      <c r="B45" s="55">
        <v>49.2</v>
      </c>
      <c r="C45" s="55">
        <v>93.6</v>
      </c>
      <c r="D45" s="106" t="s">
        <v>138</v>
      </c>
      <c r="E45" s="56">
        <f t="shared" si="3"/>
        <v>4605.12</v>
      </c>
      <c r="F45" s="194"/>
    </row>
    <row r="46" spans="1:6" x14ac:dyDescent="0.25">
      <c r="A46" s="72"/>
      <c r="B46" s="64"/>
      <c r="C46" s="64"/>
      <c r="D46" s="98"/>
      <c r="E46" s="64"/>
      <c r="F46" s="195"/>
    </row>
    <row r="47" spans="1:6" x14ac:dyDescent="0.25">
      <c r="A47" s="20"/>
      <c r="B47" s="167"/>
      <c r="C47" s="167"/>
      <c r="D47" s="165"/>
      <c r="E47" s="167"/>
      <c r="F47" s="196"/>
    </row>
    <row r="48" spans="1:6" x14ac:dyDescent="0.25">
      <c r="A48" s="16" t="s">
        <v>164</v>
      </c>
      <c r="B48" s="41">
        <v>49.2</v>
      </c>
      <c r="C48" s="41">
        <v>45.5</v>
      </c>
      <c r="D48" s="95" t="s">
        <v>138</v>
      </c>
      <c r="E48" s="43">
        <f>B48*C48</f>
        <v>2238.6</v>
      </c>
      <c r="F48" s="191"/>
    </row>
    <row r="49" spans="1:6" x14ac:dyDescent="0.25">
      <c r="A49" s="17"/>
      <c r="B49" s="47">
        <v>52.6</v>
      </c>
      <c r="C49" s="47">
        <v>44.2</v>
      </c>
      <c r="D49" s="100" t="s">
        <v>138</v>
      </c>
      <c r="E49" s="49">
        <f t="shared" ref="E49:E57" si="4">B49*C49</f>
        <v>2324.92</v>
      </c>
      <c r="F49" s="192"/>
    </row>
    <row r="50" spans="1:6" x14ac:dyDescent="0.25">
      <c r="A50" s="6"/>
      <c r="B50" s="47">
        <v>52.6</v>
      </c>
      <c r="C50" s="47">
        <v>44.2</v>
      </c>
      <c r="D50" s="105" t="s">
        <v>138</v>
      </c>
      <c r="E50" s="49">
        <f t="shared" si="4"/>
        <v>2324.92</v>
      </c>
      <c r="F50" s="193"/>
    </row>
    <row r="51" spans="1:6" x14ac:dyDescent="0.25">
      <c r="A51" s="6"/>
      <c r="B51" s="47">
        <v>49.2</v>
      </c>
      <c r="C51" s="47">
        <v>45.5</v>
      </c>
      <c r="D51" s="105" t="s">
        <v>138</v>
      </c>
      <c r="E51" s="49">
        <f t="shared" si="4"/>
        <v>2238.6</v>
      </c>
      <c r="F51" s="193"/>
    </row>
    <row r="52" spans="1:6" x14ac:dyDescent="0.25">
      <c r="A52" s="6"/>
      <c r="B52" s="3">
        <v>49.2</v>
      </c>
      <c r="C52" s="3">
        <v>45.5</v>
      </c>
      <c r="D52" s="105" t="s">
        <v>138</v>
      </c>
      <c r="E52" s="49">
        <f t="shared" si="4"/>
        <v>2238.6</v>
      </c>
      <c r="F52" s="193"/>
    </row>
    <row r="53" spans="1:6" x14ac:dyDescent="0.25">
      <c r="A53" s="6"/>
      <c r="B53" s="3">
        <v>49.2</v>
      </c>
      <c r="C53" s="3">
        <v>143.19999999999999</v>
      </c>
      <c r="D53" s="105" t="s">
        <v>138</v>
      </c>
      <c r="E53" s="49">
        <f t="shared" si="4"/>
        <v>7045.44</v>
      </c>
      <c r="F53" s="193"/>
    </row>
    <row r="54" spans="1:6" x14ac:dyDescent="0.25">
      <c r="A54" s="6"/>
      <c r="B54" s="53">
        <v>49.2</v>
      </c>
      <c r="C54" s="53">
        <v>93.6</v>
      </c>
      <c r="D54" s="105" t="s">
        <v>138</v>
      </c>
      <c r="E54" s="54">
        <f t="shared" si="4"/>
        <v>4605.12</v>
      </c>
      <c r="F54" s="193"/>
    </row>
    <row r="55" spans="1:6" x14ac:dyDescent="0.25">
      <c r="A55" s="6"/>
      <c r="B55" s="53">
        <v>49.2</v>
      </c>
      <c r="C55" s="53">
        <v>143.19999999999999</v>
      </c>
      <c r="D55" s="105" t="s">
        <v>138</v>
      </c>
      <c r="E55" s="54">
        <f t="shared" si="4"/>
        <v>7045.44</v>
      </c>
      <c r="F55" s="193"/>
    </row>
    <row r="56" spans="1:6" x14ac:dyDescent="0.25">
      <c r="A56" s="6"/>
      <c r="B56" s="53">
        <v>49.2</v>
      </c>
      <c r="C56" s="53">
        <v>45.5</v>
      </c>
      <c r="D56" s="105" t="s">
        <v>138</v>
      </c>
      <c r="E56" s="54">
        <f t="shared" si="4"/>
        <v>2238.6</v>
      </c>
      <c r="F56" s="193"/>
    </row>
    <row r="57" spans="1:6" x14ac:dyDescent="0.25">
      <c r="A57" s="23"/>
      <c r="B57" s="55">
        <v>49.2</v>
      </c>
      <c r="C57" s="55">
        <v>93.6</v>
      </c>
      <c r="D57" s="106" t="s">
        <v>138</v>
      </c>
      <c r="E57" s="56">
        <f t="shared" si="4"/>
        <v>4605.12</v>
      </c>
      <c r="F57" s="194"/>
    </row>
    <row r="58" spans="1:6" x14ac:dyDescent="0.25">
      <c r="A58" s="72"/>
      <c r="B58" s="64"/>
      <c r="C58" s="64"/>
      <c r="D58" s="98"/>
      <c r="E58" s="64"/>
      <c r="F58" s="195"/>
    </row>
    <row r="59" spans="1:6" x14ac:dyDescent="0.25">
      <c r="A59" s="20"/>
      <c r="B59" s="167"/>
      <c r="C59" s="167"/>
      <c r="D59" s="165"/>
      <c r="E59" s="167"/>
      <c r="F59" s="196"/>
    </row>
    <row r="60" spans="1:6" x14ac:dyDescent="0.25">
      <c r="A60" s="16" t="s">
        <v>165</v>
      </c>
      <c r="B60" s="41">
        <v>49.2</v>
      </c>
      <c r="C60" s="41">
        <v>45.5</v>
      </c>
      <c r="D60" s="95" t="s">
        <v>138</v>
      </c>
      <c r="E60" s="43">
        <f>B60*C60</f>
        <v>2238.6</v>
      </c>
      <c r="F60" s="191"/>
    </row>
    <row r="61" spans="1:6" x14ac:dyDescent="0.25">
      <c r="A61" s="17"/>
      <c r="B61" s="47">
        <v>52.6</v>
      </c>
      <c r="C61" s="47">
        <v>44.2</v>
      </c>
      <c r="D61" s="100" t="s">
        <v>138</v>
      </c>
      <c r="E61" s="49">
        <f t="shared" ref="E61:E69" si="5">B61*C61</f>
        <v>2324.92</v>
      </c>
      <c r="F61" s="192"/>
    </row>
    <row r="62" spans="1:6" x14ac:dyDescent="0.25">
      <c r="A62" s="6"/>
      <c r="B62" s="47">
        <v>52.6</v>
      </c>
      <c r="C62" s="47">
        <v>44.2</v>
      </c>
      <c r="D62" s="105" t="s">
        <v>138</v>
      </c>
      <c r="E62" s="49">
        <f t="shared" si="5"/>
        <v>2324.92</v>
      </c>
      <c r="F62" s="193"/>
    </row>
    <row r="63" spans="1:6" x14ac:dyDescent="0.25">
      <c r="A63" s="6"/>
      <c r="B63" s="47">
        <v>48.2</v>
      </c>
      <c r="C63" s="47">
        <v>45.5</v>
      </c>
      <c r="D63" s="105" t="s">
        <v>138</v>
      </c>
      <c r="E63" s="49">
        <f t="shared" si="5"/>
        <v>2193.1</v>
      </c>
      <c r="F63" s="193"/>
    </row>
    <row r="64" spans="1:6" x14ac:dyDescent="0.25">
      <c r="A64" s="6"/>
      <c r="B64" s="3">
        <v>49.2</v>
      </c>
      <c r="C64" s="3">
        <v>45.5</v>
      </c>
      <c r="D64" s="105" t="s">
        <v>138</v>
      </c>
      <c r="E64" s="49">
        <f t="shared" si="5"/>
        <v>2238.6</v>
      </c>
      <c r="F64" s="193"/>
    </row>
    <row r="65" spans="1:16" x14ac:dyDescent="0.25">
      <c r="A65" s="6"/>
      <c r="B65" s="3">
        <v>49.2</v>
      </c>
      <c r="C65" s="3">
        <v>143.19999999999999</v>
      </c>
      <c r="D65" s="105" t="s">
        <v>138</v>
      </c>
      <c r="E65" s="49">
        <f t="shared" si="5"/>
        <v>7045.44</v>
      </c>
      <c r="F65" s="193"/>
    </row>
    <row r="66" spans="1:16" x14ac:dyDescent="0.25">
      <c r="A66" s="6"/>
      <c r="B66" s="53">
        <v>49.2</v>
      </c>
      <c r="C66" s="53">
        <v>93.6</v>
      </c>
      <c r="D66" s="105" t="s">
        <v>138</v>
      </c>
      <c r="E66" s="54">
        <f t="shared" si="5"/>
        <v>4605.12</v>
      </c>
      <c r="F66" s="193"/>
    </row>
    <row r="67" spans="1:16" x14ac:dyDescent="0.25">
      <c r="A67" s="6"/>
      <c r="B67" s="53">
        <v>49.2</v>
      </c>
      <c r="C67" s="53">
        <v>143.19999999999999</v>
      </c>
      <c r="D67" s="105" t="s">
        <v>138</v>
      </c>
      <c r="E67" s="54">
        <f t="shared" si="5"/>
        <v>7045.44</v>
      </c>
      <c r="F67" s="193"/>
    </row>
    <row r="68" spans="1:16" x14ac:dyDescent="0.25">
      <c r="A68" s="6"/>
      <c r="B68" s="53">
        <v>49.2</v>
      </c>
      <c r="C68" s="53">
        <v>45.5</v>
      </c>
      <c r="D68" s="105" t="s">
        <v>138</v>
      </c>
      <c r="E68" s="54">
        <f t="shared" si="5"/>
        <v>2238.6</v>
      </c>
      <c r="F68" s="193"/>
    </row>
    <row r="69" spans="1:16" x14ac:dyDescent="0.25">
      <c r="A69" s="23"/>
      <c r="B69" s="55">
        <v>49.2</v>
      </c>
      <c r="C69" s="55">
        <v>93.6</v>
      </c>
      <c r="D69" s="106" t="s">
        <v>138</v>
      </c>
      <c r="E69" s="56">
        <f t="shared" si="5"/>
        <v>4605.12</v>
      </c>
      <c r="F69" s="194"/>
    </row>
    <row r="70" spans="1:16" x14ac:dyDescent="0.25">
      <c r="A70" s="72"/>
      <c r="B70" s="64"/>
      <c r="C70" s="64"/>
      <c r="D70" s="98"/>
      <c r="E70" s="64"/>
      <c r="F70" s="195"/>
    </row>
    <row r="71" spans="1:16" x14ac:dyDescent="0.25">
      <c r="A71" s="20"/>
      <c r="B71" s="167"/>
      <c r="C71" s="167"/>
      <c r="D71" s="165"/>
      <c r="E71" s="167"/>
      <c r="F71" s="196"/>
    </row>
    <row r="72" spans="1:16" x14ac:dyDescent="0.25">
      <c r="A72" s="16" t="s">
        <v>166</v>
      </c>
      <c r="B72" s="41">
        <v>31.5</v>
      </c>
      <c r="C72" s="41">
        <v>41.7</v>
      </c>
      <c r="D72" s="95" t="s">
        <v>138</v>
      </c>
      <c r="E72" s="43">
        <f>B72*C72</f>
        <v>1313.5500000000002</v>
      </c>
      <c r="F72" s="191"/>
    </row>
    <row r="73" spans="1:16" x14ac:dyDescent="0.25">
      <c r="A73" s="17"/>
      <c r="B73" s="47">
        <v>31.5</v>
      </c>
      <c r="C73" s="47">
        <v>41.7</v>
      </c>
      <c r="D73" s="100" t="s">
        <v>138</v>
      </c>
      <c r="E73" s="49">
        <f t="shared" ref="E73:E79" si="6">B73*C73</f>
        <v>1313.5500000000002</v>
      </c>
      <c r="F73" s="192"/>
    </row>
    <row r="74" spans="1:16" x14ac:dyDescent="0.25">
      <c r="A74" s="6"/>
      <c r="B74" s="47">
        <v>31.5</v>
      </c>
      <c r="C74" s="47">
        <v>41.7</v>
      </c>
      <c r="D74" s="105" t="s">
        <v>138</v>
      </c>
      <c r="E74" s="49">
        <f t="shared" si="6"/>
        <v>1313.5500000000002</v>
      </c>
      <c r="F74" s="193"/>
    </row>
    <row r="75" spans="1:16" x14ac:dyDescent="0.25">
      <c r="A75" s="6"/>
      <c r="B75" s="47">
        <v>31.5</v>
      </c>
      <c r="C75" s="47">
        <v>41.7</v>
      </c>
      <c r="D75" s="105" t="s">
        <v>138</v>
      </c>
      <c r="E75" s="49">
        <f t="shared" si="6"/>
        <v>1313.5500000000002</v>
      </c>
      <c r="F75" s="193"/>
    </row>
    <row r="76" spans="1:16" x14ac:dyDescent="0.25">
      <c r="A76" s="6"/>
      <c r="B76" s="3">
        <v>65.5</v>
      </c>
      <c r="C76" s="3">
        <v>122.5</v>
      </c>
      <c r="D76" s="105" t="s">
        <v>138</v>
      </c>
      <c r="E76" s="49">
        <f t="shared" si="6"/>
        <v>8023.75</v>
      </c>
      <c r="F76" s="193"/>
    </row>
    <row r="77" spans="1:16" x14ac:dyDescent="0.25">
      <c r="A77" s="6"/>
      <c r="B77" s="3">
        <v>65.5</v>
      </c>
      <c r="C77" s="3">
        <v>122.5</v>
      </c>
      <c r="D77" s="105" t="s">
        <v>138</v>
      </c>
      <c r="E77" s="49">
        <f t="shared" si="6"/>
        <v>8023.75</v>
      </c>
      <c r="F77" s="193"/>
    </row>
    <row r="78" spans="1:16" x14ac:dyDescent="0.25">
      <c r="A78" s="6"/>
      <c r="B78" s="53">
        <v>42</v>
      </c>
      <c r="C78" s="53">
        <v>174.7</v>
      </c>
      <c r="D78" s="105" t="s">
        <v>138</v>
      </c>
      <c r="E78" s="54">
        <f t="shared" si="6"/>
        <v>7337.4</v>
      </c>
      <c r="F78" s="193"/>
    </row>
    <row r="79" spans="1:16" x14ac:dyDescent="0.25">
      <c r="A79" s="23"/>
      <c r="B79" s="55">
        <v>42</v>
      </c>
      <c r="C79" s="55">
        <v>174.7</v>
      </c>
      <c r="D79" s="106" t="s">
        <v>138</v>
      </c>
      <c r="E79" s="56">
        <f t="shared" si="6"/>
        <v>7337.4</v>
      </c>
      <c r="F79" s="194"/>
      <c r="H79" s="12"/>
      <c r="I79" s="12"/>
      <c r="J79" s="12"/>
      <c r="K79" s="12"/>
      <c r="L79" s="12"/>
      <c r="M79" s="12"/>
      <c r="N79" s="12"/>
      <c r="O79" s="12"/>
      <c r="P79" s="12"/>
    </row>
    <row r="80" spans="1:16" x14ac:dyDescent="0.25">
      <c r="A80" s="72"/>
      <c r="B80" s="64"/>
      <c r="C80" s="64"/>
      <c r="D80" s="98"/>
      <c r="E80" s="64"/>
      <c r="F80" s="195"/>
      <c r="H80" s="12"/>
      <c r="I80" s="12"/>
      <c r="J80" s="12"/>
      <c r="K80" s="12"/>
      <c r="L80" s="12"/>
      <c r="M80" s="12"/>
      <c r="N80" s="12"/>
      <c r="O80" s="12"/>
      <c r="P80" s="12"/>
    </row>
    <row r="81" spans="1:16" x14ac:dyDescent="0.25">
      <c r="A81" s="20"/>
      <c r="B81" s="167"/>
      <c r="C81" s="167"/>
      <c r="D81" s="165"/>
      <c r="E81" s="167"/>
      <c r="F81" s="196"/>
      <c r="H81" s="12"/>
      <c r="I81" s="177"/>
      <c r="J81" s="53"/>
      <c r="K81" s="53"/>
      <c r="L81" s="112"/>
      <c r="M81" s="54"/>
      <c r="N81" s="53"/>
      <c r="O81" s="12"/>
      <c r="P81" s="12"/>
    </row>
    <row r="82" spans="1:16" x14ac:dyDescent="0.25">
      <c r="A82" s="16" t="s">
        <v>167</v>
      </c>
      <c r="B82" s="41">
        <v>33.799999999999997</v>
      </c>
      <c r="C82" s="41">
        <v>44.5</v>
      </c>
      <c r="D82" s="95" t="s">
        <v>138</v>
      </c>
      <c r="E82" s="43">
        <f>B82*C82</f>
        <v>1504.1</v>
      </c>
      <c r="F82" s="191"/>
      <c r="H82" s="12"/>
      <c r="I82" s="177"/>
      <c r="J82" s="53"/>
      <c r="K82" s="53"/>
      <c r="L82" s="178"/>
      <c r="M82" s="54"/>
      <c r="N82" s="53"/>
      <c r="O82" s="12"/>
      <c r="P82" s="12"/>
    </row>
    <row r="83" spans="1:16" x14ac:dyDescent="0.25">
      <c r="A83" s="17"/>
      <c r="B83" s="47">
        <v>33.799999999999997</v>
      </c>
      <c r="C83" s="47">
        <v>44.5</v>
      </c>
      <c r="D83" s="100" t="s">
        <v>138</v>
      </c>
      <c r="E83" s="49">
        <f t="shared" ref="E83:E89" si="7">B83*C83</f>
        <v>1504.1</v>
      </c>
      <c r="F83" s="192"/>
      <c r="H83" s="12"/>
      <c r="I83" s="12"/>
      <c r="J83" s="53"/>
      <c r="K83" s="53"/>
      <c r="L83" s="12"/>
      <c r="M83" s="54"/>
      <c r="N83" s="12"/>
      <c r="O83" s="12"/>
      <c r="P83" s="12"/>
    </row>
    <row r="84" spans="1:16" x14ac:dyDescent="0.25">
      <c r="A84" s="6"/>
      <c r="B84" s="47">
        <v>33.799999999999997</v>
      </c>
      <c r="C84" s="47">
        <v>44.5</v>
      </c>
      <c r="D84" s="105" t="s">
        <v>138</v>
      </c>
      <c r="E84" s="49">
        <f t="shared" si="7"/>
        <v>1504.1</v>
      </c>
      <c r="F84" s="193"/>
      <c r="H84" s="12"/>
      <c r="I84" s="12"/>
      <c r="J84" s="53"/>
      <c r="K84" s="53"/>
      <c r="L84" s="12"/>
      <c r="M84" s="54"/>
      <c r="N84" s="12"/>
      <c r="O84" s="12"/>
      <c r="P84" s="12"/>
    </row>
    <row r="85" spans="1:16" x14ac:dyDescent="0.25">
      <c r="A85" s="6"/>
      <c r="B85" s="47">
        <v>33.799999999999997</v>
      </c>
      <c r="C85" s="47">
        <v>44.5</v>
      </c>
      <c r="D85" s="105" t="s">
        <v>138</v>
      </c>
      <c r="E85" s="49">
        <f t="shared" si="7"/>
        <v>1504.1</v>
      </c>
      <c r="F85" s="193"/>
      <c r="H85" s="12"/>
      <c r="I85" s="12"/>
      <c r="J85" s="12"/>
      <c r="K85" s="12"/>
      <c r="L85" s="12"/>
      <c r="M85" s="54"/>
      <c r="N85" s="12"/>
      <c r="O85" s="12"/>
      <c r="P85" s="12"/>
    </row>
    <row r="86" spans="1:16" x14ac:dyDescent="0.25">
      <c r="A86" s="6"/>
      <c r="B86" s="3">
        <v>70</v>
      </c>
      <c r="C86" s="3">
        <v>125</v>
      </c>
      <c r="D86" s="105" t="s">
        <v>138</v>
      </c>
      <c r="E86" s="49">
        <f t="shared" si="7"/>
        <v>8750</v>
      </c>
      <c r="F86" s="193"/>
      <c r="H86" s="12"/>
      <c r="I86" s="12"/>
      <c r="J86" s="12"/>
      <c r="K86" s="12"/>
      <c r="L86" s="12"/>
      <c r="M86" s="54"/>
      <c r="N86" s="12"/>
      <c r="O86" s="12"/>
      <c r="P86" s="12"/>
    </row>
    <row r="87" spans="1:16" x14ac:dyDescent="0.25">
      <c r="A87" s="6"/>
      <c r="B87" s="3">
        <v>70</v>
      </c>
      <c r="C87" s="3">
        <v>125</v>
      </c>
      <c r="D87" s="105" t="s">
        <v>138</v>
      </c>
      <c r="E87" s="49">
        <f t="shared" si="7"/>
        <v>8750</v>
      </c>
      <c r="F87" s="193"/>
      <c r="H87" s="12"/>
      <c r="I87" s="12"/>
      <c r="J87" s="53"/>
      <c r="K87" s="53"/>
      <c r="L87" s="12"/>
      <c r="M87" s="54"/>
      <c r="N87" s="12"/>
      <c r="O87" s="12"/>
      <c r="P87" s="12"/>
    </row>
    <row r="88" spans="1:16" x14ac:dyDescent="0.25">
      <c r="A88" s="6"/>
      <c r="B88" s="53">
        <v>50.2</v>
      </c>
      <c r="C88" s="53">
        <v>177.9</v>
      </c>
      <c r="D88" s="105" t="s">
        <v>138</v>
      </c>
      <c r="E88" s="54">
        <f t="shared" si="7"/>
        <v>8930.58</v>
      </c>
      <c r="F88" s="193"/>
      <c r="H88" s="12"/>
      <c r="I88" s="12"/>
      <c r="J88" s="53"/>
      <c r="K88" s="53"/>
      <c r="L88" s="12"/>
      <c r="M88" s="54"/>
      <c r="N88" s="12"/>
      <c r="O88" s="12"/>
      <c r="P88" s="12"/>
    </row>
    <row r="89" spans="1:16" x14ac:dyDescent="0.25">
      <c r="A89" s="23"/>
      <c r="B89" s="55">
        <v>50.2</v>
      </c>
      <c r="C89" s="55">
        <v>177.9</v>
      </c>
      <c r="D89" s="106" t="s">
        <v>138</v>
      </c>
      <c r="E89" s="56">
        <f t="shared" si="7"/>
        <v>8930.58</v>
      </c>
      <c r="F89" s="194"/>
      <c r="H89" s="12"/>
      <c r="I89" s="12"/>
      <c r="J89" s="12"/>
      <c r="K89" s="12"/>
      <c r="L89" s="12"/>
      <c r="M89" s="12"/>
      <c r="N89" s="12"/>
      <c r="O89" s="12"/>
      <c r="P89" s="12"/>
    </row>
    <row r="90" spans="1:16" x14ac:dyDescent="0.25">
      <c r="A90" s="72"/>
      <c r="B90" s="64"/>
      <c r="C90" s="64"/>
      <c r="D90" s="98"/>
      <c r="E90" s="64"/>
      <c r="F90" s="195"/>
      <c r="H90" s="12"/>
      <c r="I90" s="12"/>
      <c r="J90" s="12"/>
      <c r="K90" s="12"/>
      <c r="L90" s="12"/>
      <c r="M90" s="12"/>
      <c r="N90" s="12"/>
      <c r="O90" s="12"/>
      <c r="P90" s="12"/>
    </row>
    <row r="91" spans="1:16" x14ac:dyDescent="0.25">
      <c r="A91" s="20"/>
      <c r="B91" s="167"/>
      <c r="C91" s="167"/>
      <c r="D91" s="165"/>
      <c r="E91" s="167"/>
      <c r="F91" s="196"/>
      <c r="H91" s="12"/>
      <c r="I91" s="12"/>
      <c r="J91" s="12"/>
      <c r="K91" s="12"/>
      <c r="L91" s="12"/>
      <c r="M91" s="12"/>
      <c r="N91" s="12"/>
      <c r="O91" s="12"/>
      <c r="P91" s="12"/>
    </row>
    <row r="92" spans="1:16" x14ac:dyDescent="0.25">
      <c r="A92" s="16" t="s">
        <v>168</v>
      </c>
      <c r="B92" s="41">
        <v>31.5</v>
      </c>
      <c r="C92" s="41">
        <v>40.9</v>
      </c>
      <c r="D92" s="95" t="s">
        <v>138</v>
      </c>
      <c r="E92" s="43">
        <f>B92*C92</f>
        <v>1288.3499999999999</v>
      </c>
      <c r="F92" s="191"/>
      <c r="H92" s="12"/>
      <c r="I92" s="12"/>
      <c r="J92" s="12"/>
      <c r="K92" s="12"/>
      <c r="L92" s="12"/>
      <c r="M92" s="12"/>
      <c r="N92" s="12"/>
      <c r="O92" s="12"/>
      <c r="P92" s="12"/>
    </row>
    <row r="93" spans="1:16" x14ac:dyDescent="0.25">
      <c r="A93" s="17"/>
      <c r="B93" s="47">
        <v>31.5</v>
      </c>
      <c r="C93" s="47">
        <v>40.9</v>
      </c>
      <c r="D93" s="100" t="s">
        <v>138</v>
      </c>
      <c r="E93" s="49">
        <f t="shared" ref="E93:E99" si="8">B93*C93</f>
        <v>1288.3499999999999</v>
      </c>
      <c r="F93" s="192"/>
      <c r="H93" s="12"/>
      <c r="I93" s="12"/>
      <c r="J93" s="12"/>
      <c r="K93" s="12"/>
      <c r="L93" s="12"/>
      <c r="M93" s="12"/>
      <c r="N93" s="12"/>
      <c r="O93" s="12"/>
      <c r="P93" s="12"/>
    </row>
    <row r="94" spans="1:16" x14ac:dyDescent="0.25">
      <c r="A94" s="6"/>
      <c r="B94" s="47">
        <v>31.5</v>
      </c>
      <c r="C94" s="47">
        <v>40.9</v>
      </c>
      <c r="D94" s="105" t="s">
        <v>138</v>
      </c>
      <c r="E94" s="49">
        <f t="shared" si="8"/>
        <v>1288.3499999999999</v>
      </c>
      <c r="F94" s="193"/>
    </row>
    <row r="95" spans="1:16" x14ac:dyDescent="0.25">
      <c r="A95" s="6"/>
      <c r="B95" s="47">
        <v>31.5</v>
      </c>
      <c r="C95" s="47">
        <v>40.9</v>
      </c>
      <c r="D95" s="105" t="s">
        <v>138</v>
      </c>
      <c r="E95" s="49">
        <f t="shared" si="8"/>
        <v>1288.3499999999999</v>
      </c>
      <c r="F95" s="193"/>
    </row>
    <row r="96" spans="1:16" x14ac:dyDescent="0.25">
      <c r="A96" s="6"/>
      <c r="B96" s="3">
        <v>65.5</v>
      </c>
      <c r="C96" s="3">
        <v>122.5</v>
      </c>
      <c r="D96" s="105" t="s">
        <v>138</v>
      </c>
      <c r="E96" s="49">
        <f t="shared" si="8"/>
        <v>8023.75</v>
      </c>
      <c r="F96" s="193"/>
    </row>
    <row r="97" spans="1:6" x14ac:dyDescent="0.25">
      <c r="A97" s="6"/>
      <c r="B97" s="3">
        <v>65.5</v>
      </c>
      <c r="C97" s="3">
        <v>122.5</v>
      </c>
      <c r="D97" s="105" t="s">
        <v>138</v>
      </c>
      <c r="E97" s="49">
        <f t="shared" si="8"/>
        <v>8023.75</v>
      </c>
      <c r="F97" s="193"/>
    </row>
    <row r="98" spans="1:6" x14ac:dyDescent="0.25">
      <c r="A98" s="6"/>
      <c r="B98" s="53">
        <v>44.7</v>
      </c>
      <c r="C98" s="53">
        <v>171.2</v>
      </c>
      <c r="D98" s="105" t="s">
        <v>138</v>
      </c>
      <c r="E98" s="54">
        <f t="shared" si="8"/>
        <v>7652.64</v>
      </c>
      <c r="F98" s="193"/>
    </row>
    <row r="99" spans="1:6" x14ac:dyDescent="0.25">
      <c r="A99" s="23"/>
      <c r="B99" s="55">
        <v>44.7</v>
      </c>
      <c r="C99" s="55">
        <v>171.2</v>
      </c>
      <c r="D99" s="106" t="s">
        <v>138</v>
      </c>
      <c r="E99" s="56">
        <f t="shared" si="8"/>
        <v>7652.64</v>
      </c>
      <c r="F99" s="194"/>
    </row>
    <row r="100" spans="1:6" x14ac:dyDescent="0.25">
      <c r="A100" s="72"/>
      <c r="B100" s="64"/>
      <c r="C100" s="64"/>
      <c r="D100" s="98"/>
      <c r="E100" s="64"/>
      <c r="F100" s="195"/>
    </row>
    <row r="101" spans="1:6" x14ac:dyDescent="0.25">
      <c r="A101" s="20"/>
      <c r="B101" s="167"/>
      <c r="C101" s="167"/>
      <c r="D101" s="165"/>
      <c r="E101" s="167"/>
      <c r="F101" s="196"/>
    </row>
    <row r="102" spans="1:6" x14ac:dyDescent="0.25">
      <c r="A102" s="16" t="s">
        <v>169</v>
      </c>
      <c r="B102" s="41">
        <v>31.5</v>
      </c>
      <c r="C102" s="41">
        <v>40.9</v>
      </c>
      <c r="D102" s="95" t="s">
        <v>138</v>
      </c>
      <c r="E102" s="43">
        <f>B102*C102</f>
        <v>1288.3499999999999</v>
      </c>
      <c r="F102" s="191"/>
    </row>
    <row r="103" spans="1:6" x14ac:dyDescent="0.25">
      <c r="A103" s="17"/>
      <c r="B103" s="47">
        <v>31.5</v>
      </c>
      <c r="C103" s="47">
        <v>40.9</v>
      </c>
      <c r="D103" s="100" t="s">
        <v>138</v>
      </c>
      <c r="E103" s="49">
        <f t="shared" ref="E103:E109" si="9">B103*C103</f>
        <v>1288.3499999999999</v>
      </c>
      <c r="F103" s="192"/>
    </row>
    <row r="104" spans="1:6" x14ac:dyDescent="0.25">
      <c r="A104" s="6"/>
      <c r="B104" s="47">
        <v>31.5</v>
      </c>
      <c r="C104" s="47">
        <v>40.9</v>
      </c>
      <c r="D104" s="105" t="s">
        <v>138</v>
      </c>
      <c r="E104" s="49">
        <f t="shared" si="9"/>
        <v>1288.3499999999999</v>
      </c>
      <c r="F104" s="193"/>
    </row>
    <row r="105" spans="1:6" x14ac:dyDescent="0.25">
      <c r="A105" s="6"/>
      <c r="B105" s="47">
        <v>31.5</v>
      </c>
      <c r="C105" s="47">
        <v>40.9</v>
      </c>
      <c r="D105" s="105" t="s">
        <v>138</v>
      </c>
      <c r="E105" s="49">
        <f t="shared" si="9"/>
        <v>1288.3499999999999</v>
      </c>
      <c r="F105" s="193"/>
    </row>
    <row r="106" spans="1:6" x14ac:dyDescent="0.25">
      <c r="A106" s="6"/>
      <c r="B106" s="3">
        <v>65.5</v>
      </c>
      <c r="C106" s="3">
        <v>122.5</v>
      </c>
      <c r="D106" s="105" t="s">
        <v>138</v>
      </c>
      <c r="E106" s="49">
        <f t="shared" si="9"/>
        <v>8023.75</v>
      </c>
      <c r="F106" s="193"/>
    </row>
    <row r="107" spans="1:6" x14ac:dyDescent="0.25">
      <c r="A107" s="6"/>
      <c r="B107" s="3">
        <v>65.5</v>
      </c>
      <c r="C107" s="3">
        <v>122.5</v>
      </c>
      <c r="D107" s="105" t="s">
        <v>138</v>
      </c>
      <c r="E107" s="49">
        <f t="shared" si="9"/>
        <v>8023.75</v>
      </c>
      <c r="F107" s="193"/>
    </row>
    <row r="108" spans="1:6" x14ac:dyDescent="0.25">
      <c r="A108" s="6"/>
      <c r="B108" s="53">
        <v>44.7</v>
      </c>
      <c r="C108" s="53">
        <v>170.9</v>
      </c>
      <c r="D108" s="105" t="s">
        <v>138</v>
      </c>
      <c r="E108" s="54">
        <f t="shared" si="9"/>
        <v>7639.2300000000005</v>
      </c>
      <c r="F108" s="193"/>
    </row>
    <row r="109" spans="1:6" x14ac:dyDescent="0.25">
      <c r="A109" s="23"/>
      <c r="B109" s="55">
        <v>44.7</v>
      </c>
      <c r="C109" s="55">
        <v>170.9</v>
      </c>
      <c r="D109" s="106" t="s">
        <v>138</v>
      </c>
      <c r="E109" s="56">
        <f t="shared" si="9"/>
        <v>7639.2300000000005</v>
      </c>
      <c r="F109" s="194"/>
    </row>
    <row r="110" spans="1:6" x14ac:dyDescent="0.25">
      <c r="A110" s="72"/>
      <c r="B110" s="64"/>
      <c r="C110" s="64"/>
      <c r="D110" s="98"/>
      <c r="E110" s="64"/>
      <c r="F110" s="195"/>
    </row>
    <row r="111" spans="1:6" x14ac:dyDescent="0.25">
      <c r="A111" s="20"/>
      <c r="B111" s="167"/>
      <c r="C111" s="167"/>
      <c r="D111" s="165"/>
      <c r="E111" s="167"/>
      <c r="F111" s="196"/>
    </row>
    <row r="112" spans="1:6" x14ac:dyDescent="0.25">
      <c r="A112" s="16" t="s">
        <v>170</v>
      </c>
      <c r="B112" s="41">
        <v>30.3</v>
      </c>
      <c r="C112" s="41">
        <v>39.5</v>
      </c>
      <c r="D112" s="95" t="s">
        <v>138</v>
      </c>
      <c r="E112" s="43">
        <f>B112*C112</f>
        <v>1196.8500000000001</v>
      </c>
      <c r="F112" s="191"/>
    </row>
    <row r="113" spans="1:6" x14ac:dyDescent="0.25">
      <c r="A113" s="17"/>
      <c r="B113" s="47">
        <v>30.3</v>
      </c>
      <c r="C113" s="47">
        <v>39.5</v>
      </c>
      <c r="D113" s="100" t="s">
        <v>138</v>
      </c>
      <c r="E113" s="49">
        <f t="shared" ref="E113:E119" si="10">B113*C113</f>
        <v>1196.8500000000001</v>
      </c>
      <c r="F113" s="192"/>
    </row>
    <row r="114" spans="1:6" x14ac:dyDescent="0.25">
      <c r="A114" s="6"/>
      <c r="B114" s="47">
        <v>30.3</v>
      </c>
      <c r="C114" s="47">
        <v>39.5</v>
      </c>
      <c r="D114" s="105" t="s">
        <v>138</v>
      </c>
      <c r="E114" s="49">
        <f t="shared" si="10"/>
        <v>1196.8500000000001</v>
      </c>
      <c r="F114" s="193"/>
    </row>
    <row r="115" spans="1:6" x14ac:dyDescent="0.25">
      <c r="A115" s="6"/>
      <c r="B115" s="47">
        <v>30.3</v>
      </c>
      <c r="C115" s="47">
        <v>39.5</v>
      </c>
      <c r="D115" s="105" t="s">
        <v>138</v>
      </c>
      <c r="E115" s="49">
        <f t="shared" si="10"/>
        <v>1196.8500000000001</v>
      </c>
      <c r="F115" s="193"/>
    </row>
    <row r="116" spans="1:6" x14ac:dyDescent="0.25">
      <c r="A116" s="6"/>
      <c r="B116" s="3">
        <v>63</v>
      </c>
      <c r="C116" s="3">
        <v>119.8</v>
      </c>
      <c r="D116" s="105" t="s">
        <v>138</v>
      </c>
      <c r="E116" s="49">
        <f t="shared" si="10"/>
        <v>7547.4</v>
      </c>
      <c r="F116" s="193"/>
    </row>
    <row r="117" spans="1:6" x14ac:dyDescent="0.25">
      <c r="A117" s="6"/>
      <c r="B117" s="3">
        <v>63</v>
      </c>
      <c r="C117" s="3">
        <v>119.8</v>
      </c>
      <c r="D117" s="105" t="s">
        <v>138</v>
      </c>
      <c r="E117" s="49">
        <f t="shared" si="10"/>
        <v>7547.4</v>
      </c>
      <c r="F117" s="193"/>
    </row>
    <row r="118" spans="1:6" x14ac:dyDescent="0.25">
      <c r="A118" s="6"/>
      <c r="B118" s="53">
        <v>43.8</v>
      </c>
      <c r="C118" s="53">
        <v>181.9</v>
      </c>
      <c r="D118" s="105" t="s">
        <v>138</v>
      </c>
      <c r="E118" s="54">
        <f t="shared" si="10"/>
        <v>7967.2199999999993</v>
      </c>
      <c r="F118" s="193"/>
    </row>
    <row r="119" spans="1:6" x14ac:dyDescent="0.25">
      <c r="A119" s="23"/>
      <c r="B119" s="55">
        <v>43.8</v>
      </c>
      <c r="C119" s="55">
        <v>181.9</v>
      </c>
      <c r="D119" s="106" t="s">
        <v>138</v>
      </c>
      <c r="E119" s="56">
        <f t="shared" si="10"/>
        <v>7967.2199999999993</v>
      </c>
      <c r="F119" s="194"/>
    </row>
    <row r="120" spans="1:6" x14ac:dyDescent="0.25">
      <c r="A120" s="72"/>
      <c r="B120" s="64"/>
      <c r="C120" s="64"/>
      <c r="D120" s="98"/>
      <c r="E120" s="64"/>
      <c r="F120" s="195"/>
    </row>
    <row r="121" spans="1:6" x14ac:dyDescent="0.25">
      <c r="A121" s="20"/>
      <c r="B121" s="167"/>
      <c r="C121" s="167"/>
      <c r="D121" s="165"/>
      <c r="E121" s="167"/>
      <c r="F121" s="196"/>
    </row>
    <row r="122" spans="1:6" x14ac:dyDescent="0.25">
      <c r="A122" s="16" t="s">
        <v>171</v>
      </c>
      <c r="B122" s="41">
        <v>33.9</v>
      </c>
      <c r="C122" s="41">
        <v>44.5</v>
      </c>
      <c r="D122" s="95" t="s">
        <v>138</v>
      </c>
      <c r="E122" s="43">
        <f>B122*C122</f>
        <v>1508.55</v>
      </c>
      <c r="F122" s="191"/>
    </row>
    <row r="123" spans="1:6" x14ac:dyDescent="0.25">
      <c r="A123" s="17"/>
      <c r="B123" s="47">
        <v>33.9</v>
      </c>
      <c r="C123" s="47">
        <v>44.5</v>
      </c>
      <c r="D123" s="100" t="s">
        <v>138</v>
      </c>
      <c r="E123" s="49">
        <f t="shared" ref="E123:E129" si="11">B123*C123</f>
        <v>1508.55</v>
      </c>
      <c r="F123" s="192"/>
    </row>
    <row r="124" spans="1:6" x14ac:dyDescent="0.25">
      <c r="A124" s="6"/>
      <c r="B124" s="47">
        <v>33.9</v>
      </c>
      <c r="C124" s="47">
        <v>44.5</v>
      </c>
      <c r="D124" s="105" t="s">
        <v>138</v>
      </c>
      <c r="E124" s="49">
        <f t="shared" si="11"/>
        <v>1508.55</v>
      </c>
      <c r="F124" s="193"/>
    </row>
    <row r="125" spans="1:6" x14ac:dyDescent="0.25">
      <c r="A125" s="6"/>
      <c r="B125" s="47">
        <v>33.9</v>
      </c>
      <c r="C125" s="47">
        <v>44.5</v>
      </c>
      <c r="D125" s="105" t="s">
        <v>138</v>
      </c>
      <c r="E125" s="49">
        <f t="shared" si="11"/>
        <v>1508.55</v>
      </c>
      <c r="F125" s="193"/>
    </row>
    <row r="126" spans="1:6" x14ac:dyDescent="0.25">
      <c r="A126" s="6"/>
      <c r="B126" s="3">
        <v>70.2</v>
      </c>
      <c r="C126" s="3">
        <v>125</v>
      </c>
      <c r="D126" s="105" t="s">
        <v>138</v>
      </c>
      <c r="E126" s="49">
        <f t="shared" si="11"/>
        <v>8775</v>
      </c>
      <c r="F126" s="193"/>
    </row>
    <row r="127" spans="1:6" x14ac:dyDescent="0.25">
      <c r="A127" s="6"/>
      <c r="B127" s="3">
        <v>70.2</v>
      </c>
      <c r="C127" s="3">
        <v>125</v>
      </c>
      <c r="D127" s="105" t="s">
        <v>138</v>
      </c>
      <c r="E127" s="49">
        <f t="shared" si="11"/>
        <v>8775</v>
      </c>
      <c r="F127" s="193"/>
    </row>
    <row r="128" spans="1:6" x14ac:dyDescent="0.25">
      <c r="A128" s="6"/>
      <c r="B128" s="53">
        <v>50.5</v>
      </c>
      <c r="C128" s="53">
        <v>177.7</v>
      </c>
      <c r="D128" s="105" t="s">
        <v>138</v>
      </c>
      <c r="E128" s="54">
        <f t="shared" si="11"/>
        <v>8973.8499999999985</v>
      </c>
      <c r="F128" s="193"/>
    </row>
    <row r="129" spans="1:6" x14ac:dyDescent="0.25">
      <c r="A129" s="23"/>
      <c r="B129" s="55">
        <v>50.5</v>
      </c>
      <c r="C129" s="55">
        <v>177.7</v>
      </c>
      <c r="D129" s="106" t="s">
        <v>138</v>
      </c>
      <c r="E129" s="56">
        <f t="shared" si="11"/>
        <v>8973.8499999999985</v>
      </c>
      <c r="F129" s="194"/>
    </row>
    <row r="130" spans="1:6" x14ac:dyDescent="0.25">
      <c r="A130" s="72"/>
      <c r="B130" s="64"/>
      <c r="C130" s="64"/>
      <c r="D130" s="98"/>
      <c r="E130" s="64"/>
      <c r="F130" s="195"/>
    </row>
    <row r="131" spans="1:6" x14ac:dyDescent="0.25">
      <c r="A131" s="20"/>
      <c r="B131" s="167"/>
      <c r="C131" s="167"/>
      <c r="D131" s="165"/>
      <c r="E131" s="167"/>
      <c r="F131" s="196"/>
    </row>
    <row r="132" spans="1:6" x14ac:dyDescent="0.25">
      <c r="A132" s="16" t="s">
        <v>172</v>
      </c>
      <c r="B132" s="41">
        <v>33.299999999999997</v>
      </c>
      <c r="C132" s="41">
        <v>44.5</v>
      </c>
      <c r="D132" s="95" t="s">
        <v>138</v>
      </c>
      <c r="E132" s="43">
        <f>B132*C132</f>
        <v>1481.85</v>
      </c>
      <c r="F132" s="191"/>
    </row>
    <row r="133" spans="1:6" x14ac:dyDescent="0.25">
      <c r="A133" s="17"/>
      <c r="B133" s="47">
        <v>33.299999999999997</v>
      </c>
      <c r="C133" s="47">
        <v>44.5</v>
      </c>
      <c r="D133" s="100" t="s">
        <v>138</v>
      </c>
      <c r="E133" s="49">
        <f t="shared" ref="E133:E139" si="12">B133*C133</f>
        <v>1481.85</v>
      </c>
      <c r="F133" s="192"/>
    </row>
    <row r="134" spans="1:6" x14ac:dyDescent="0.25">
      <c r="A134" s="6"/>
      <c r="B134" s="47">
        <v>33.299999999999997</v>
      </c>
      <c r="C134" s="47">
        <v>44.5</v>
      </c>
      <c r="D134" s="105" t="s">
        <v>138</v>
      </c>
      <c r="E134" s="49">
        <f t="shared" si="12"/>
        <v>1481.85</v>
      </c>
      <c r="F134" s="193"/>
    </row>
    <row r="135" spans="1:6" x14ac:dyDescent="0.25">
      <c r="A135" s="6"/>
      <c r="B135" s="47">
        <v>33.299999999999997</v>
      </c>
      <c r="C135" s="47">
        <v>44.5</v>
      </c>
      <c r="D135" s="105" t="s">
        <v>138</v>
      </c>
      <c r="E135" s="49">
        <f t="shared" si="12"/>
        <v>1481.85</v>
      </c>
      <c r="F135" s="193"/>
    </row>
    <row r="136" spans="1:6" x14ac:dyDescent="0.25">
      <c r="A136" s="6"/>
      <c r="B136" s="3">
        <v>70.2</v>
      </c>
      <c r="C136" s="3">
        <v>125</v>
      </c>
      <c r="D136" s="105" t="s">
        <v>138</v>
      </c>
      <c r="E136" s="49">
        <f t="shared" si="12"/>
        <v>8775</v>
      </c>
      <c r="F136" s="193"/>
    </row>
    <row r="137" spans="1:6" x14ac:dyDescent="0.25">
      <c r="A137" s="6"/>
      <c r="B137" s="3">
        <v>70.2</v>
      </c>
      <c r="C137" s="3">
        <v>125</v>
      </c>
      <c r="D137" s="105" t="s">
        <v>138</v>
      </c>
      <c r="E137" s="49">
        <f t="shared" si="12"/>
        <v>8775</v>
      </c>
      <c r="F137" s="193"/>
    </row>
    <row r="138" spans="1:6" x14ac:dyDescent="0.25">
      <c r="A138" s="6"/>
      <c r="B138" s="53">
        <v>50.2</v>
      </c>
      <c r="C138" s="53">
        <v>177.9</v>
      </c>
      <c r="D138" s="105" t="s">
        <v>138</v>
      </c>
      <c r="E138" s="54">
        <f t="shared" si="12"/>
        <v>8930.58</v>
      </c>
      <c r="F138" s="193"/>
    </row>
    <row r="139" spans="1:6" x14ac:dyDescent="0.25">
      <c r="A139" s="23"/>
      <c r="B139" s="55">
        <v>50.2</v>
      </c>
      <c r="C139" s="55">
        <v>177.9</v>
      </c>
      <c r="D139" s="106" t="s">
        <v>138</v>
      </c>
      <c r="E139" s="56">
        <f t="shared" si="12"/>
        <v>8930.58</v>
      </c>
      <c r="F139" s="194"/>
    </row>
    <row r="140" spans="1:6" x14ac:dyDescent="0.25">
      <c r="A140" s="72"/>
      <c r="B140" s="64"/>
      <c r="C140" s="64"/>
      <c r="D140" s="98"/>
      <c r="E140" s="64"/>
      <c r="F140" s="195"/>
    </row>
    <row r="141" spans="1:6" x14ac:dyDescent="0.25">
      <c r="A141" s="20"/>
      <c r="B141" s="167"/>
      <c r="C141" s="167"/>
      <c r="D141" s="165"/>
      <c r="E141" s="167"/>
      <c r="F141" s="196"/>
    </row>
    <row r="142" spans="1:6" x14ac:dyDescent="0.25">
      <c r="A142" s="16" t="s">
        <v>173</v>
      </c>
      <c r="B142" s="41">
        <v>33.700000000000003</v>
      </c>
      <c r="C142" s="41">
        <v>44.5</v>
      </c>
      <c r="D142" s="95" t="s">
        <v>138</v>
      </c>
      <c r="E142" s="43">
        <f>B142*C142</f>
        <v>1499.65</v>
      </c>
      <c r="F142" s="191"/>
    </row>
    <row r="143" spans="1:6" x14ac:dyDescent="0.25">
      <c r="A143" s="17"/>
      <c r="B143" s="47">
        <v>33.700000000000003</v>
      </c>
      <c r="C143" s="47">
        <v>44.5</v>
      </c>
      <c r="D143" s="100" t="s">
        <v>138</v>
      </c>
      <c r="E143" s="49">
        <f t="shared" ref="E143:E149" si="13">B143*C143</f>
        <v>1499.65</v>
      </c>
      <c r="F143" s="192"/>
    </row>
    <row r="144" spans="1:6" x14ac:dyDescent="0.25">
      <c r="A144" s="6"/>
      <c r="B144" s="47">
        <v>33.700000000000003</v>
      </c>
      <c r="C144" s="47">
        <v>44.5</v>
      </c>
      <c r="D144" s="105" t="s">
        <v>138</v>
      </c>
      <c r="E144" s="49">
        <f t="shared" si="13"/>
        <v>1499.65</v>
      </c>
      <c r="F144" s="193"/>
    </row>
    <row r="145" spans="1:6" x14ac:dyDescent="0.25">
      <c r="A145" s="6"/>
      <c r="B145" s="47">
        <v>33.700000000000003</v>
      </c>
      <c r="C145" s="47">
        <v>44.5</v>
      </c>
      <c r="D145" s="105" t="s">
        <v>138</v>
      </c>
      <c r="E145" s="49">
        <f t="shared" si="13"/>
        <v>1499.65</v>
      </c>
      <c r="F145" s="193"/>
    </row>
    <row r="146" spans="1:6" x14ac:dyDescent="0.25">
      <c r="A146" s="6"/>
      <c r="B146" s="3">
        <v>70.2</v>
      </c>
      <c r="C146" s="3">
        <v>125</v>
      </c>
      <c r="D146" s="105" t="s">
        <v>138</v>
      </c>
      <c r="E146" s="49">
        <f t="shared" si="13"/>
        <v>8775</v>
      </c>
      <c r="F146" s="193"/>
    </row>
    <row r="147" spans="1:6" x14ac:dyDescent="0.25">
      <c r="A147" s="6"/>
      <c r="B147" s="3">
        <v>70.2</v>
      </c>
      <c r="C147" s="3">
        <v>125</v>
      </c>
      <c r="D147" s="105" t="s">
        <v>138</v>
      </c>
      <c r="E147" s="49">
        <f t="shared" si="13"/>
        <v>8775</v>
      </c>
      <c r="F147" s="193"/>
    </row>
    <row r="148" spans="1:6" x14ac:dyDescent="0.25">
      <c r="A148" s="6"/>
      <c r="B148" s="53">
        <v>50.2</v>
      </c>
      <c r="C148" s="53">
        <v>177.4</v>
      </c>
      <c r="D148" s="105" t="s">
        <v>138</v>
      </c>
      <c r="E148" s="54">
        <f t="shared" si="13"/>
        <v>8905.4800000000014</v>
      </c>
      <c r="F148" s="193"/>
    </row>
    <row r="149" spans="1:6" x14ac:dyDescent="0.25">
      <c r="A149" s="23"/>
      <c r="B149" s="55">
        <v>50.2</v>
      </c>
      <c r="C149" s="55">
        <v>177.4</v>
      </c>
      <c r="D149" s="106" t="s">
        <v>138</v>
      </c>
      <c r="E149" s="56">
        <f t="shared" si="13"/>
        <v>8905.4800000000014</v>
      </c>
      <c r="F149" s="194"/>
    </row>
    <row r="150" spans="1:6" x14ac:dyDescent="0.25">
      <c r="A150" s="72"/>
      <c r="B150" s="64"/>
      <c r="C150" s="64"/>
      <c r="D150" s="98"/>
      <c r="E150" s="64"/>
      <c r="F150" s="195"/>
    </row>
    <row r="151" spans="1:6" x14ac:dyDescent="0.25">
      <c r="A151" s="20"/>
      <c r="B151" s="167"/>
      <c r="C151" s="167"/>
      <c r="D151" s="165"/>
      <c r="E151" s="167"/>
      <c r="F151" s="196"/>
    </row>
    <row r="152" spans="1:6" x14ac:dyDescent="0.25">
      <c r="A152" s="16" t="s">
        <v>174</v>
      </c>
      <c r="B152" s="41">
        <v>27.4</v>
      </c>
      <c r="C152" s="41">
        <v>48.2</v>
      </c>
      <c r="D152" s="95" t="s">
        <v>138</v>
      </c>
      <c r="E152" s="43">
        <f>B152*C152</f>
        <v>1320.68</v>
      </c>
      <c r="F152" s="191"/>
    </row>
    <row r="153" spans="1:6" x14ac:dyDescent="0.25">
      <c r="A153" s="17"/>
      <c r="B153" s="47">
        <v>27.4</v>
      </c>
      <c r="C153" s="47">
        <v>48.2</v>
      </c>
      <c r="D153" s="100" t="s">
        <v>138</v>
      </c>
      <c r="E153" s="49">
        <f t="shared" ref="E153:E159" si="14">B153*C153</f>
        <v>1320.68</v>
      </c>
      <c r="F153" s="192"/>
    </row>
    <row r="154" spans="1:6" x14ac:dyDescent="0.25">
      <c r="A154" s="6"/>
      <c r="B154" s="47">
        <v>27.4</v>
      </c>
      <c r="C154" s="47">
        <v>48.2</v>
      </c>
      <c r="D154" s="105" t="s">
        <v>138</v>
      </c>
      <c r="E154" s="49">
        <f t="shared" si="14"/>
        <v>1320.68</v>
      </c>
      <c r="F154" s="193"/>
    </row>
    <row r="155" spans="1:6" x14ac:dyDescent="0.25">
      <c r="A155" s="6"/>
      <c r="B155" s="47">
        <v>27.4</v>
      </c>
      <c r="C155" s="47">
        <v>48.2</v>
      </c>
      <c r="D155" s="105" t="s">
        <v>138</v>
      </c>
      <c r="E155" s="49">
        <f t="shared" si="14"/>
        <v>1320.68</v>
      </c>
      <c r="F155" s="193"/>
    </row>
    <row r="156" spans="1:6" x14ac:dyDescent="0.25">
      <c r="A156" s="6"/>
      <c r="B156" s="3">
        <v>28.3</v>
      </c>
      <c r="C156" s="3">
        <v>68.5</v>
      </c>
      <c r="D156" s="105" t="s">
        <v>138</v>
      </c>
      <c r="E156" s="49">
        <f t="shared" si="14"/>
        <v>1938.55</v>
      </c>
      <c r="F156" s="193"/>
    </row>
    <row r="157" spans="1:6" x14ac:dyDescent="0.25">
      <c r="A157" s="6"/>
      <c r="B157" s="3">
        <v>28.3</v>
      </c>
      <c r="C157" s="3">
        <v>68.5</v>
      </c>
      <c r="D157" s="105" t="s">
        <v>138</v>
      </c>
      <c r="E157" s="49">
        <f t="shared" si="14"/>
        <v>1938.55</v>
      </c>
      <c r="F157" s="193"/>
    </row>
    <row r="158" spans="1:6" x14ac:dyDescent="0.25">
      <c r="A158" s="6"/>
      <c r="B158" s="3">
        <v>28.3</v>
      </c>
      <c r="C158" s="3">
        <v>68.5</v>
      </c>
      <c r="D158" s="105" t="s">
        <v>138</v>
      </c>
      <c r="E158" s="54">
        <f t="shared" si="14"/>
        <v>1938.55</v>
      </c>
      <c r="F158" s="193"/>
    </row>
    <row r="159" spans="1:6" x14ac:dyDescent="0.25">
      <c r="A159" s="23"/>
      <c r="B159" s="2">
        <v>28.3</v>
      </c>
      <c r="C159" s="2">
        <v>68.5</v>
      </c>
      <c r="D159" s="106" t="s">
        <v>138</v>
      </c>
      <c r="E159" s="56">
        <f t="shared" si="14"/>
        <v>1938.55</v>
      </c>
      <c r="F159" s="194"/>
    </row>
    <row r="160" spans="1:6" x14ac:dyDescent="0.25">
      <c r="A160" s="72"/>
      <c r="B160" s="64"/>
      <c r="C160" s="64"/>
      <c r="D160" s="98"/>
      <c r="E160" s="64"/>
      <c r="F160" s="195"/>
    </row>
    <row r="161" spans="1:6" x14ac:dyDescent="0.25">
      <c r="A161" s="20"/>
      <c r="B161" s="167"/>
      <c r="C161" s="167"/>
      <c r="D161" s="165"/>
      <c r="E161" s="167"/>
      <c r="F161" s="196"/>
    </row>
    <row r="162" spans="1:6" x14ac:dyDescent="0.25">
      <c r="A162" s="16" t="s">
        <v>175</v>
      </c>
      <c r="B162" s="41">
        <v>27.7</v>
      </c>
      <c r="C162" s="41">
        <v>49.5</v>
      </c>
      <c r="D162" s="95" t="s">
        <v>138</v>
      </c>
      <c r="E162" s="43">
        <f>B162*C162</f>
        <v>1371.1499999999999</v>
      </c>
      <c r="F162" s="191"/>
    </row>
    <row r="163" spans="1:6" x14ac:dyDescent="0.25">
      <c r="A163" s="17"/>
      <c r="B163" s="47">
        <v>26.7</v>
      </c>
      <c r="C163" s="47">
        <v>49.5</v>
      </c>
      <c r="D163" s="100" t="s">
        <v>138</v>
      </c>
      <c r="E163" s="49">
        <f t="shared" ref="E163:E169" si="15">B163*C163</f>
        <v>1321.6499999999999</v>
      </c>
      <c r="F163" s="192"/>
    </row>
    <row r="164" spans="1:6" x14ac:dyDescent="0.25">
      <c r="A164" s="6"/>
      <c r="B164" s="47">
        <v>27.2</v>
      </c>
      <c r="C164" s="47">
        <v>48.2</v>
      </c>
      <c r="D164" s="105" t="s">
        <v>138</v>
      </c>
      <c r="E164" s="49">
        <f t="shared" si="15"/>
        <v>1311.04</v>
      </c>
      <c r="F164" s="193"/>
    </row>
    <row r="165" spans="1:6" x14ac:dyDescent="0.25">
      <c r="A165" s="6"/>
      <c r="B165" s="47">
        <v>28.3</v>
      </c>
      <c r="C165" s="47">
        <v>48.6</v>
      </c>
      <c r="D165" s="105" t="s">
        <v>138</v>
      </c>
      <c r="E165" s="49">
        <f t="shared" si="15"/>
        <v>1375.38</v>
      </c>
      <c r="F165" s="193"/>
    </row>
    <row r="166" spans="1:6" x14ac:dyDescent="0.25">
      <c r="A166" s="6"/>
      <c r="B166" s="3">
        <v>27.8</v>
      </c>
      <c r="C166" s="3">
        <v>68</v>
      </c>
      <c r="D166" s="105" t="s">
        <v>138</v>
      </c>
      <c r="E166" s="49">
        <f t="shared" si="15"/>
        <v>1890.4</v>
      </c>
      <c r="F166" s="193"/>
    </row>
    <row r="167" spans="1:6" x14ac:dyDescent="0.25">
      <c r="A167" s="6"/>
      <c r="B167" s="3">
        <v>28.2</v>
      </c>
      <c r="C167" s="3">
        <v>68</v>
      </c>
      <c r="D167" s="105" t="s">
        <v>138</v>
      </c>
      <c r="E167" s="49">
        <f t="shared" si="15"/>
        <v>1917.6</v>
      </c>
      <c r="F167" s="193"/>
    </row>
    <row r="168" spans="1:6" x14ac:dyDescent="0.25">
      <c r="A168" s="6"/>
      <c r="B168" s="3">
        <v>27.8</v>
      </c>
      <c r="C168" s="3">
        <v>68.2</v>
      </c>
      <c r="D168" s="105" t="s">
        <v>138</v>
      </c>
      <c r="E168" s="54">
        <f t="shared" si="15"/>
        <v>1895.96</v>
      </c>
      <c r="F168" s="193"/>
    </row>
    <row r="169" spans="1:6" x14ac:dyDescent="0.25">
      <c r="A169" s="23"/>
      <c r="B169" s="2">
        <v>28.6</v>
      </c>
      <c r="C169" s="2">
        <v>68.2</v>
      </c>
      <c r="D169" s="106" t="s">
        <v>138</v>
      </c>
      <c r="E169" s="56">
        <f t="shared" si="15"/>
        <v>1950.5200000000002</v>
      </c>
      <c r="F169" s="194"/>
    </row>
    <row r="170" spans="1:6" x14ac:dyDescent="0.25">
      <c r="A170" s="72"/>
      <c r="B170" s="64"/>
      <c r="C170" s="64"/>
      <c r="D170" s="98"/>
      <c r="E170" s="64"/>
      <c r="F170" s="195"/>
    </row>
    <row r="171" spans="1:6" x14ac:dyDescent="0.25">
      <c r="A171" s="20"/>
      <c r="B171" s="167"/>
      <c r="C171" s="167"/>
      <c r="D171" s="165"/>
      <c r="E171" s="167"/>
      <c r="F171" s="196"/>
    </row>
    <row r="172" spans="1:6" x14ac:dyDescent="0.25">
      <c r="A172" s="16" t="s">
        <v>176</v>
      </c>
      <c r="B172" s="41">
        <v>45.2</v>
      </c>
      <c r="C172" s="41">
        <v>142</v>
      </c>
      <c r="D172" s="95" t="s">
        <v>138</v>
      </c>
      <c r="E172" s="43">
        <f>B172*C172</f>
        <v>6418.4000000000005</v>
      </c>
      <c r="F172" s="191"/>
    </row>
    <row r="173" spans="1:6" x14ac:dyDescent="0.25">
      <c r="A173" s="17"/>
      <c r="B173" s="47">
        <v>45.2</v>
      </c>
      <c r="C173" s="47">
        <v>142</v>
      </c>
      <c r="D173" s="100" t="s">
        <v>138</v>
      </c>
      <c r="E173" s="49">
        <f t="shared" ref="E173:E174" si="16">B173*C173</f>
        <v>6418.4000000000005</v>
      </c>
      <c r="F173" s="192"/>
    </row>
    <row r="174" spans="1:6" x14ac:dyDescent="0.25">
      <c r="A174" s="23"/>
      <c r="B174" s="44">
        <v>45.2</v>
      </c>
      <c r="C174" s="44">
        <v>142</v>
      </c>
      <c r="D174" s="106" t="s">
        <v>138</v>
      </c>
      <c r="E174" s="46">
        <f t="shared" si="16"/>
        <v>6418.4000000000005</v>
      </c>
      <c r="F174" s="194"/>
    </row>
    <row r="175" spans="1:6" x14ac:dyDescent="0.25">
      <c r="A175" s="72"/>
      <c r="B175" s="64"/>
      <c r="C175" s="64"/>
      <c r="D175" s="98"/>
      <c r="E175" s="64"/>
      <c r="F175" s="195"/>
    </row>
    <row r="176" spans="1:6" x14ac:dyDescent="0.25">
      <c r="A176" s="20"/>
      <c r="B176" s="167"/>
      <c r="C176" s="167"/>
      <c r="D176" s="165"/>
      <c r="E176" s="167"/>
      <c r="F176" s="196"/>
    </row>
    <row r="177" spans="1:6" x14ac:dyDescent="0.25">
      <c r="A177" s="16" t="s">
        <v>177</v>
      </c>
      <c r="B177" s="41">
        <v>49.2</v>
      </c>
      <c r="C177" s="41">
        <v>45.5</v>
      </c>
      <c r="D177" s="95" t="s">
        <v>138</v>
      </c>
      <c r="E177" s="43">
        <f>B177*C177</f>
        <v>2238.6</v>
      </c>
      <c r="F177" s="191"/>
    </row>
    <row r="178" spans="1:6" x14ac:dyDescent="0.25">
      <c r="A178" s="17"/>
      <c r="B178" s="47">
        <v>52.6</v>
      </c>
      <c r="C178" s="47">
        <v>44.2</v>
      </c>
      <c r="D178" s="100" t="s">
        <v>138</v>
      </c>
      <c r="E178" s="49">
        <f t="shared" ref="E178:E186" si="17">B178*C178</f>
        <v>2324.92</v>
      </c>
      <c r="F178" s="192"/>
    </row>
    <row r="179" spans="1:6" x14ac:dyDescent="0.25">
      <c r="A179" s="6"/>
      <c r="B179" s="47">
        <v>52.6</v>
      </c>
      <c r="C179" s="47">
        <v>44.2</v>
      </c>
      <c r="D179" s="105" t="s">
        <v>138</v>
      </c>
      <c r="E179" s="49">
        <f t="shared" si="17"/>
        <v>2324.92</v>
      </c>
      <c r="F179" s="193"/>
    </row>
    <row r="180" spans="1:6" x14ac:dyDescent="0.25">
      <c r="A180" s="6"/>
      <c r="B180" s="47">
        <v>48.2</v>
      </c>
      <c r="C180" s="47">
        <v>45.5</v>
      </c>
      <c r="D180" s="105" t="s">
        <v>138</v>
      </c>
      <c r="E180" s="49">
        <f t="shared" si="17"/>
        <v>2193.1</v>
      </c>
      <c r="F180" s="193"/>
    </row>
    <row r="181" spans="1:6" x14ac:dyDescent="0.25">
      <c r="A181" s="6"/>
      <c r="B181" s="3">
        <v>49.2</v>
      </c>
      <c r="C181" s="3">
        <v>45.5</v>
      </c>
      <c r="D181" s="105" t="s">
        <v>138</v>
      </c>
      <c r="E181" s="49">
        <f t="shared" si="17"/>
        <v>2238.6</v>
      </c>
      <c r="F181" s="193"/>
    </row>
    <row r="182" spans="1:6" x14ac:dyDescent="0.25">
      <c r="A182" s="6"/>
      <c r="B182" s="3">
        <v>49.2</v>
      </c>
      <c r="C182" s="3">
        <v>143.30000000000001</v>
      </c>
      <c r="D182" s="105" t="s">
        <v>138</v>
      </c>
      <c r="E182" s="49">
        <f t="shared" si="17"/>
        <v>7050.3600000000006</v>
      </c>
      <c r="F182" s="193"/>
    </row>
    <row r="183" spans="1:6" x14ac:dyDescent="0.25">
      <c r="A183" s="6"/>
      <c r="B183" s="53">
        <v>49.2</v>
      </c>
      <c r="C183" s="53">
        <v>93.6</v>
      </c>
      <c r="D183" s="105" t="s">
        <v>138</v>
      </c>
      <c r="E183" s="54">
        <f t="shared" si="17"/>
        <v>4605.12</v>
      </c>
      <c r="F183" s="193"/>
    </row>
    <row r="184" spans="1:6" x14ac:dyDescent="0.25">
      <c r="A184" s="6"/>
      <c r="B184" s="53">
        <v>49.2</v>
      </c>
      <c r="C184" s="53">
        <v>143.30000000000001</v>
      </c>
      <c r="D184" s="105" t="s">
        <v>138</v>
      </c>
      <c r="E184" s="54">
        <f t="shared" si="17"/>
        <v>7050.3600000000006</v>
      </c>
      <c r="F184" s="193"/>
    </row>
    <row r="185" spans="1:6" x14ac:dyDescent="0.25">
      <c r="A185" s="6"/>
      <c r="B185" s="53">
        <v>49.2</v>
      </c>
      <c r="C185" s="53">
        <v>45.5</v>
      </c>
      <c r="D185" s="105" t="s">
        <v>138</v>
      </c>
      <c r="E185" s="54">
        <f t="shared" si="17"/>
        <v>2238.6</v>
      </c>
      <c r="F185" s="193"/>
    </row>
    <row r="186" spans="1:6" x14ac:dyDescent="0.25">
      <c r="A186" s="23"/>
      <c r="B186" s="55">
        <v>49.2</v>
      </c>
      <c r="C186" s="55">
        <v>93.8</v>
      </c>
      <c r="D186" s="106" t="s">
        <v>138</v>
      </c>
      <c r="E186" s="56">
        <f t="shared" si="17"/>
        <v>4614.96</v>
      </c>
      <c r="F186" s="194"/>
    </row>
    <row r="187" spans="1:6" x14ac:dyDescent="0.25">
      <c r="A187" s="72"/>
      <c r="B187" s="64"/>
      <c r="C187" s="64"/>
      <c r="D187" s="98"/>
      <c r="E187" s="64"/>
      <c r="F187" s="195"/>
    </row>
    <row r="188" spans="1:6" x14ac:dyDescent="0.25">
      <c r="A188" s="20"/>
      <c r="B188" s="167"/>
      <c r="C188" s="167"/>
      <c r="D188" s="165"/>
      <c r="E188" s="167"/>
      <c r="F188" s="196"/>
    </row>
    <row r="189" spans="1:6" x14ac:dyDescent="0.25">
      <c r="A189" s="16" t="s">
        <v>178</v>
      </c>
      <c r="B189" s="41">
        <v>45.2</v>
      </c>
      <c r="C189" s="41">
        <v>142</v>
      </c>
      <c r="D189" s="95" t="s">
        <v>138</v>
      </c>
      <c r="E189" s="43">
        <f>B189*C189</f>
        <v>6418.4000000000005</v>
      </c>
      <c r="F189" s="191"/>
    </row>
    <row r="190" spans="1:6" x14ac:dyDescent="0.25">
      <c r="A190" s="17"/>
      <c r="B190" s="47">
        <v>45.2</v>
      </c>
      <c r="C190" s="47">
        <v>142</v>
      </c>
      <c r="D190" s="100" t="s">
        <v>138</v>
      </c>
      <c r="E190" s="49">
        <f t="shared" ref="E190:E191" si="18">B190*C190</f>
        <v>6418.4000000000005</v>
      </c>
      <c r="F190" s="192"/>
    </row>
    <row r="191" spans="1:6" x14ac:dyDescent="0.25">
      <c r="A191" s="23"/>
      <c r="B191" s="44">
        <v>45.2</v>
      </c>
      <c r="C191" s="44">
        <v>142</v>
      </c>
      <c r="D191" s="106" t="s">
        <v>138</v>
      </c>
      <c r="E191" s="46">
        <f t="shared" si="18"/>
        <v>6418.4000000000005</v>
      </c>
      <c r="F191" s="194"/>
    </row>
    <row r="192" spans="1:6" x14ac:dyDescent="0.25">
      <c r="A192" s="72"/>
      <c r="B192" s="64"/>
      <c r="C192" s="64"/>
      <c r="D192" s="98"/>
      <c r="E192" s="64"/>
      <c r="F192" s="195"/>
    </row>
    <row r="193" spans="1:6" x14ac:dyDescent="0.25">
      <c r="A193" s="20"/>
      <c r="B193" s="167"/>
      <c r="C193" s="167"/>
      <c r="D193" s="165"/>
      <c r="E193" s="167"/>
      <c r="F193" s="196"/>
    </row>
    <row r="194" spans="1:6" x14ac:dyDescent="0.25">
      <c r="A194" s="16" t="s">
        <v>179</v>
      </c>
      <c r="B194" s="41">
        <v>30.5</v>
      </c>
      <c r="C194" s="41">
        <v>41.7</v>
      </c>
      <c r="D194" s="95" t="s">
        <v>138</v>
      </c>
      <c r="E194" s="43">
        <f>B194*C194</f>
        <v>1271.8500000000001</v>
      </c>
      <c r="F194" s="191"/>
    </row>
    <row r="195" spans="1:6" x14ac:dyDescent="0.25">
      <c r="A195" s="17"/>
      <c r="B195" s="47">
        <v>30.5</v>
      </c>
      <c r="C195" s="47">
        <v>41.7</v>
      </c>
      <c r="D195" s="100" t="s">
        <v>138</v>
      </c>
      <c r="E195" s="49">
        <f t="shared" ref="E195:E201" si="19">B195*C195</f>
        <v>1271.8500000000001</v>
      </c>
      <c r="F195" s="192"/>
    </row>
    <row r="196" spans="1:6" x14ac:dyDescent="0.25">
      <c r="A196" s="6"/>
      <c r="B196" s="47">
        <v>30.5</v>
      </c>
      <c r="C196" s="47">
        <v>41.7</v>
      </c>
      <c r="D196" s="105" t="s">
        <v>138</v>
      </c>
      <c r="E196" s="49">
        <f t="shared" si="19"/>
        <v>1271.8500000000001</v>
      </c>
      <c r="F196" s="193"/>
    </row>
    <row r="197" spans="1:6" x14ac:dyDescent="0.25">
      <c r="A197" s="6"/>
      <c r="B197" s="47">
        <v>30.5</v>
      </c>
      <c r="C197" s="47">
        <v>41.7</v>
      </c>
      <c r="D197" s="105" t="s">
        <v>138</v>
      </c>
      <c r="E197" s="49">
        <f t="shared" si="19"/>
        <v>1271.8500000000001</v>
      </c>
      <c r="F197" s="193"/>
    </row>
    <row r="198" spans="1:6" x14ac:dyDescent="0.25">
      <c r="A198" s="6"/>
      <c r="B198" s="3">
        <v>65.400000000000006</v>
      </c>
      <c r="C198" s="3">
        <v>120.5</v>
      </c>
      <c r="D198" s="105" t="s">
        <v>138</v>
      </c>
      <c r="E198" s="49">
        <f t="shared" si="19"/>
        <v>7880.7000000000007</v>
      </c>
      <c r="F198" s="193"/>
    </row>
    <row r="199" spans="1:6" x14ac:dyDescent="0.25">
      <c r="A199" s="6"/>
      <c r="B199" s="3">
        <v>65.400000000000006</v>
      </c>
      <c r="C199" s="3">
        <v>120.5</v>
      </c>
      <c r="D199" s="105" t="s">
        <v>138</v>
      </c>
      <c r="E199" s="49">
        <f t="shared" si="19"/>
        <v>7880.7000000000007</v>
      </c>
      <c r="F199" s="193"/>
    </row>
    <row r="200" spans="1:6" x14ac:dyDescent="0.25">
      <c r="A200" s="6"/>
      <c r="B200" s="53">
        <v>45</v>
      </c>
      <c r="C200" s="53">
        <v>170.7</v>
      </c>
      <c r="D200" s="105" t="s">
        <v>138</v>
      </c>
      <c r="E200" s="54">
        <f t="shared" si="19"/>
        <v>7681.4999999999991</v>
      </c>
      <c r="F200" s="193"/>
    </row>
    <row r="201" spans="1:6" x14ac:dyDescent="0.25">
      <c r="A201" s="23"/>
      <c r="B201" s="55">
        <v>45</v>
      </c>
      <c r="C201" s="55">
        <v>170.7</v>
      </c>
      <c r="D201" s="106" t="s">
        <v>138</v>
      </c>
      <c r="E201" s="56">
        <f t="shared" si="19"/>
        <v>7681.4999999999991</v>
      </c>
      <c r="F201" s="194"/>
    </row>
    <row r="202" spans="1:6" x14ac:dyDescent="0.25">
      <c r="A202" s="72"/>
      <c r="B202" s="64"/>
      <c r="C202" s="64"/>
      <c r="D202" s="98"/>
      <c r="E202" s="64"/>
      <c r="F202" s="195"/>
    </row>
    <row r="203" spans="1:6" x14ac:dyDescent="0.25">
      <c r="A203" s="20"/>
      <c r="B203" s="167"/>
      <c r="C203" s="167"/>
      <c r="D203" s="165"/>
      <c r="E203" s="167"/>
      <c r="F203" s="196"/>
    </row>
    <row r="204" spans="1:6" x14ac:dyDescent="0.25">
      <c r="A204" s="16" t="s">
        <v>180</v>
      </c>
      <c r="B204" s="41">
        <v>31.5</v>
      </c>
      <c r="C204" s="41">
        <v>40.700000000000003</v>
      </c>
      <c r="D204" s="95" t="s">
        <v>138</v>
      </c>
      <c r="E204" s="43">
        <f>B204*C204</f>
        <v>1282.0500000000002</v>
      </c>
      <c r="F204" s="191"/>
    </row>
    <row r="205" spans="1:6" x14ac:dyDescent="0.25">
      <c r="A205" s="17"/>
      <c r="B205" s="47">
        <v>31.5</v>
      </c>
      <c r="C205" s="47">
        <v>40.700000000000003</v>
      </c>
      <c r="D205" s="100" t="s">
        <v>138</v>
      </c>
      <c r="E205" s="49">
        <f t="shared" ref="E205:E211" si="20">B205*C205</f>
        <v>1282.0500000000002</v>
      </c>
      <c r="F205" s="192"/>
    </row>
    <row r="206" spans="1:6" x14ac:dyDescent="0.25">
      <c r="A206" s="6"/>
      <c r="B206" s="47">
        <v>31.5</v>
      </c>
      <c r="C206" s="47">
        <v>40.700000000000003</v>
      </c>
      <c r="D206" s="105" t="s">
        <v>138</v>
      </c>
      <c r="E206" s="49">
        <f t="shared" si="20"/>
        <v>1282.0500000000002</v>
      </c>
      <c r="F206" s="193"/>
    </row>
    <row r="207" spans="1:6" x14ac:dyDescent="0.25">
      <c r="A207" s="6"/>
      <c r="B207" s="47">
        <v>31.5</v>
      </c>
      <c r="C207" s="47">
        <v>40.700000000000003</v>
      </c>
      <c r="D207" s="105" t="s">
        <v>138</v>
      </c>
      <c r="E207" s="49">
        <f t="shared" si="20"/>
        <v>1282.0500000000002</v>
      </c>
      <c r="F207" s="193"/>
    </row>
    <row r="208" spans="1:6" x14ac:dyDescent="0.25">
      <c r="A208" s="6"/>
      <c r="B208" s="3">
        <v>65.400000000000006</v>
      </c>
      <c r="C208" s="3">
        <v>120.5</v>
      </c>
      <c r="D208" s="105" t="s">
        <v>138</v>
      </c>
      <c r="E208" s="49">
        <f t="shared" si="20"/>
        <v>7880.7000000000007</v>
      </c>
      <c r="F208" s="193"/>
    </row>
    <row r="209" spans="1:6" x14ac:dyDescent="0.25">
      <c r="A209" s="6"/>
      <c r="B209" s="3">
        <v>65.400000000000006</v>
      </c>
      <c r="C209" s="3">
        <v>120.5</v>
      </c>
      <c r="D209" s="105" t="s">
        <v>138</v>
      </c>
      <c r="E209" s="49">
        <f t="shared" si="20"/>
        <v>7880.7000000000007</v>
      </c>
      <c r="F209" s="193"/>
    </row>
    <row r="210" spans="1:6" x14ac:dyDescent="0.25">
      <c r="A210" s="6"/>
      <c r="B210" s="53">
        <v>42</v>
      </c>
      <c r="C210" s="53">
        <v>181.5</v>
      </c>
      <c r="D210" s="105" t="s">
        <v>138</v>
      </c>
      <c r="E210" s="54">
        <f t="shared" si="20"/>
        <v>7623</v>
      </c>
      <c r="F210" s="193"/>
    </row>
    <row r="211" spans="1:6" x14ac:dyDescent="0.25">
      <c r="A211" s="23"/>
      <c r="B211" s="55">
        <v>42</v>
      </c>
      <c r="C211" s="55">
        <v>181.5</v>
      </c>
      <c r="D211" s="106" t="s">
        <v>138</v>
      </c>
      <c r="E211" s="56">
        <f t="shared" si="20"/>
        <v>7623</v>
      </c>
      <c r="F211" s="194"/>
    </row>
    <row r="212" spans="1:6" x14ac:dyDescent="0.25">
      <c r="A212" s="72"/>
      <c r="B212" s="64"/>
      <c r="C212" s="64"/>
      <c r="D212" s="98"/>
      <c r="E212" s="64"/>
      <c r="F212" s="195"/>
    </row>
    <row r="213" spans="1:6" x14ac:dyDescent="0.25">
      <c r="A213" s="20"/>
      <c r="B213" s="167"/>
      <c r="C213" s="167"/>
      <c r="D213" s="165"/>
      <c r="E213" s="167"/>
      <c r="F213" s="196"/>
    </row>
    <row r="214" spans="1:6" x14ac:dyDescent="0.25">
      <c r="A214" s="16" t="s">
        <v>181</v>
      </c>
      <c r="B214" s="41">
        <v>33.9</v>
      </c>
      <c r="C214" s="41">
        <v>44.6</v>
      </c>
      <c r="D214" s="95" t="s">
        <v>138</v>
      </c>
      <c r="E214" s="43">
        <f>B214*C214</f>
        <v>1511.94</v>
      </c>
      <c r="F214" s="191"/>
    </row>
    <row r="215" spans="1:6" x14ac:dyDescent="0.25">
      <c r="A215" s="17"/>
      <c r="B215" s="47">
        <v>33.9</v>
      </c>
      <c r="C215" s="47">
        <v>44.6</v>
      </c>
      <c r="D215" s="100" t="s">
        <v>138</v>
      </c>
      <c r="E215" s="49">
        <f t="shared" ref="E215:E221" si="21">B215*C215</f>
        <v>1511.94</v>
      </c>
      <c r="F215" s="192"/>
    </row>
    <row r="216" spans="1:6" x14ac:dyDescent="0.25">
      <c r="A216" s="6"/>
      <c r="B216" s="47">
        <v>33.9</v>
      </c>
      <c r="C216" s="47">
        <v>44.6</v>
      </c>
      <c r="D216" s="105" t="s">
        <v>138</v>
      </c>
      <c r="E216" s="49">
        <f t="shared" si="21"/>
        <v>1511.94</v>
      </c>
      <c r="F216" s="193"/>
    </row>
    <row r="217" spans="1:6" x14ac:dyDescent="0.25">
      <c r="A217" s="6"/>
      <c r="B217" s="47">
        <v>33.9</v>
      </c>
      <c r="C217" s="47">
        <v>44.6</v>
      </c>
      <c r="D217" s="105" t="s">
        <v>138</v>
      </c>
      <c r="E217" s="49">
        <f t="shared" si="21"/>
        <v>1511.94</v>
      </c>
      <c r="F217" s="193"/>
    </row>
    <row r="218" spans="1:6" x14ac:dyDescent="0.25">
      <c r="A218" s="6"/>
      <c r="B218" s="3">
        <v>70.2</v>
      </c>
      <c r="C218" s="3">
        <v>125.2</v>
      </c>
      <c r="D218" s="105" t="s">
        <v>138</v>
      </c>
      <c r="E218" s="49">
        <f t="shared" si="21"/>
        <v>8789.0400000000009</v>
      </c>
      <c r="F218" s="193"/>
    </row>
    <row r="219" spans="1:6" x14ac:dyDescent="0.25">
      <c r="A219" s="6"/>
      <c r="B219" s="3">
        <v>70.2</v>
      </c>
      <c r="C219" s="3">
        <v>125.2</v>
      </c>
      <c r="D219" s="105" t="s">
        <v>138</v>
      </c>
      <c r="E219" s="49">
        <f t="shared" si="21"/>
        <v>8789.0400000000009</v>
      </c>
      <c r="F219" s="193"/>
    </row>
    <row r="220" spans="1:6" x14ac:dyDescent="0.25">
      <c r="A220" s="6"/>
      <c r="B220" s="53">
        <v>50.5</v>
      </c>
      <c r="C220" s="53">
        <v>178</v>
      </c>
      <c r="D220" s="105" t="s">
        <v>138</v>
      </c>
      <c r="E220" s="54">
        <f t="shared" si="21"/>
        <v>8989</v>
      </c>
      <c r="F220" s="193"/>
    </row>
    <row r="221" spans="1:6" x14ac:dyDescent="0.25">
      <c r="A221" s="23"/>
      <c r="B221" s="55">
        <v>50.5</v>
      </c>
      <c r="C221" s="55">
        <v>178</v>
      </c>
      <c r="D221" s="106" t="s">
        <v>138</v>
      </c>
      <c r="E221" s="56">
        <f t="shared" si="21"/>
        <v>8989</v>
      </c>
      <c r="F221" s="194"/>
    </row>
    <row r="222" spans="1:6" x14ac:dyDescent="0.25">
      <c r="A222" s="72"/>
      <c r="B222" s="64"/>
      <c r="C222" s="64"/>
      <c r="D222" s="98"/>
      <c r="E222" s="64"/>
      <c r="F222" s="195"/>
    </row>
    <row r="223" spans="1:6" x14ac:dyDescent="0.25">
      <c r="A223" s="20"/>
      <c r="B223" s="167"/>
      <c r="C223" s="167"/>
      <c r="D223" s="165"/>
      <c r="E223" s="167"/>
      <c r="F223" s="196"/>
    </row>
    <row r="224" spans="1:6" x14ac:dyDescent="0.25">
      <c r="A224" s="16" t="s">
        <v>182</v>
      </c>
      <c r="B224" s="41">
        <v>33.799999999999997</v>
      </c>
      <c r="C224" s="41">
        <v>44.7</v>
      </c>
      <c r="D224" s="95" t="s">
        <v>138</v>
      </c>
      <c r="E224" s="43">
        <f>B224*C224</f>
        <v>1510.86</v>
      </c>
      <c r="F224" s="191"/>
    </row>
    <row r="225" spans="1:6" x14ac:dyDescent="0.25">
      <c r="A225" s="17"/>
      <c r="B225" s="47">
        <v>33.799999999999997</v>
      </c>
      <c r="C225" s="47">
        <v>44.7</v>
      </c>
      <c r="D225" s="100" t="s">
        <v>138</v>
      </c>
      <c r="E225" s="49">
        <f t="shared" ref="E225:E231" si="22">B225*C225</f>
        <v>1510.86</v>
      </c>
      <c r="F225" s="192"/>
    </row>
    <row r="226" spans="1:6" x14ac:dyDescent="0.25">
      <c r="A226" s="6"/>
      <c r="B226" s="47">
        <v>33.799999999999997</v>
      </c>
      <c r="C226" s="47">
        <v>44.7</v>
      </c>
      <c r="D226" s="105" t="s">
        <v>138</v>
      </c>
      <c r="E226" s="49">
        <f t="shared" si="22"/>
        <v>1510.86</v>
      </c>
      <c r="F226" s="193"/>
    </row>
    <row r="227" spans="1:6" x14ac:dyDescent="0.25">
      <c r="A227" s="6"/>
      <c r="B227" s="47">
        <v>33.799999999999997</v>
      </c>
      <c r="C227" s="47">
        <v>44.7</v>
      </c>
      <c r="D227" s="105" t="s">
        <v>138</v>
      </c>
      <c r="E227" s="49">
        <f t="shared" si="22"/>
        <v>1510.86</v>
      </c>
      <c r="F227" s="193"/>
    </row>
    <row r="228" spans="1:6" x14ac:dyDescent="0.25">
      <c r="A228" s="6"/>
      <c r="B228" s="3">
        <v>70.5</v>
      </c>
      <c r="C228" s="3">
        <v>124.7</v>
      </c>
      <c r="D228" s="105" t="s">
        <v>138</v>
      </c>
      <c r="E228" s="49">
        <f t="shared" si="22"/>
        <v>8791.35</v>
      </c>
      <c r="F228" s="193"/>
    </row>
    <row r="229" spans="1:6" x14ac:dyDescent="0.25">
      <c r="A229" s="6"/>
      <c r="B229" s="3">
        <v>70.5</v>
      </c>
      <c r="C229" s="3">
        <v>124.7</v>
      </c>
      <c r="D229" s="105" t="s">
        <v>138</v>
      </c>
      <c r="E229" s="49">
        <f t="shared" si="22"/>
        <v>8791.35</v>
      </c>
      <c r="F229" s="193"/>
    </row>
    <row r="230" spans="1:6" x14ac:dyDescent="0.25">
      <c r="A230" s="6"/>
      <c r="B230" s="53">
        <v>50.5</v>
      </c>
      <c r="C230" s="53">
        <v>177.6</v>
      </c>
      <c r="D230" s="105" t="s">
        <v>138</v>
      </c>
      <c r="E230" s="54">
        <f t="shared" si="22"/>
        <v>8968.7999999999993</v>
      </c>
      <c r="F230" s="193"/>
    </row>
    <row r="231" spans="1:6" x14ac:dyDescent="0.25">
      <c r="A231" s="23"/>
      <c r="B231" s="55">
        <v>50.5</v>
      </c>
      <c r="C231" s="55">
        <v>177.6</v>
      </c>
      <c r="D231" s="106" t="s">
        <v>138</v>
      </c>
      <c r="E231" s="56">
        <f t="shared" si="22"/>
        <v>8968.7999999999993</v>
      </c>
      <c r="F231" s="194"/>
    </row>
    <row r="232" spans="1:6" x14ac:dyDescent="0.25">
      <c r="A232" s="72"/>
      <c r="B232" s="64"/>
      <c r="C232" s="64"/>
      <c r="D232" s="98"/>
      <c r="E232" s="64"/>
      <c r="F232" s="195"/>
    </row>
    <row r="233" spans="1:6" x14ac:dyDescent="0.25">
      <c r="A233" s="20"/>
      <c r="B233" s="167"/>
      <c r="C233" s="167"/>
      <c r="D233" s="165"/>
      <c r="E233" s="167"/>
      <c r="F233" s="196"/>
    </row>
    <row r="234" spans="1:6" x14ac:dyDescent="0.25">
      <c r="A234" s="16" t="s">
        <v>183</v>
      </c>
      <c r="B234" s="41">
        <v>33.799999999999997</v>
      </c>
      <c r="C234" s="41">
        <v>44.7</v>
      </c>
      <c r="D234" s="95" t="s">
        <v>138</v>
      </c>
      <c r="E234" s="43">
        <f>B234*C234</f>
        <v>1510.86</v>
      </c>
      <c r="F234" s="191"/>
    </row>
    <row r="235" spans="1:6" x14ac:dyDescent="0.25">
      <c r="A235" s="17"/>
      <c r="B235" s="47">
        <v>33.799999999999997</v>
      </c>
      <c r="C235" s="47">
        <v>44.7</v>
      </c>
      <c r="D235" s="100" t="s">
        <v>138</v>
      </c>
      <c r="E235" s="49">
        <f t="shared" ref="E235:E241" si="23">B235*C235</f>
        <v>1510.86</v>
      </c>
      <c r="F235" s="192"/>
    </row>
    <row r="236" spans="1:6" x14ac:dyDescent="0.25">
      <c r="A236" s="6"/>
      <c r="B236" s="47">
        <v>33.799999999999997</v>
      </c>
      <c r="C236" s="47">
        <v>44.7</v>
      </c>
      <c r="D236" s="105" t="s">
        <v>138</v>
      </c>
      <c r="E236" s="49">
        <f t="shared" si="23"/>
        <v>1510.86</v>
      </c>
      <c r="F236" s="193"/>
    </row>
    <row r="237" spans="1:6" x14ac:dyDescent="0.25">
      <c r="A237" s="6"/>
      <c r="B237" s="47">
        <v>33.799999999999997</v>
      </c>
      <c r="C237" s="47">
        <v>44.7</v>
      </c>
      <c r="D237" s="105" t="s">
        <v>138</v>
      </c>
      <c r="E237" s="49">
        <f t="shared" si="23"/>
        <v>1510.86</v>
      </c>
      <c r="F237" s="193"/>
    </row>
    <row r="238" spans="1:6" x14ac:dyDescent="0.25">
      <c r="A238" s="6"/>
      <c r="B238" s="3">
        <v>70.5</v>
      </c>
      <c r="C238" s="3">
        <v>124.7</v>
      </c>
      <c r="D238" s="105" t="s">
        <v>138</v>
      </c>
      <c r="E238" s="49">
        <f t="shared" si="23"/>
        <v>8791.35</v>
      </c>
      <c r="F238" s="193"/>
    </row>
    <row r="239" spans="1:6" x14ac:dyDescent="0.25">
      <c r="A239" s="6"/>
      <c r="B239" s="3">
        <v>70.5</v>
      </c>
      <c r="C239" s="3">
        <v>124.7</v>
      </c>
      <c r="D239" s="105" t="s">
        <v>138</v>
      </c>
      <c r="E239" s="49">
        <f t="shared" si="23"/>
        <v>8791.35</v>
      </c>
      <c r="F239" s="193"/>
    </row>
    <row r="240" spans="1:6" x14ac:dyDescent="0.25">
      <c r="A240" s="6"/>
      <c r="B240" s="53">
        <v>50.5</v>
      </c>
      <c r="C240" s="53">
        <v>177.6</v>
      </c>
      <c r="D240" s="105" t="s">
        <v>138</v>
      </c>
      <c r="E240" s="54">
        <f t="shared" si="23"/>
        <v>8968.7999999999993</v>
      </c>
      <c r="F240" s="193"/>
    </row>
    <row r="241" spans="1:6" x14ac:dyDescent="0.25">
      <c r="A241" s="23"/>
      <c r="B241" s="55">
        <v>50.5</v>
      </c>
      <c r="C241" s="55">
        <v>177.6</v>
      </c>
      <c r="D241" s="106" t="s">
        <v>138</v>
      </c>
      <c r="E241" s="56">
        <f t="shared" si="23"/>
        <v>8968.7999999999993</v>
      </c>
      <c r="F241" s="194"/>
    </row>
    <row r="242" spans="1:6" x14ac:dyDescent="0.25">
      <c r="A242" s="72"/>
      <c r="B242" s="64"/>
      <c r="C242" s="64"/>
      <c r="D242" s="98"/>
      <c r="E242" s="64"/>
      <c r="F242" s="195"/>
    </row>
    <row r="243" spans="1:6" x14ac:dyDescent="0.25">
      <c r="A243" s="20"/>
      <c r="B243" s="167"/>
      <c r="C243" s="167"/>
      <c r="D243" s="165"/>
      <c r="E243" s="167"/>
      <c r="F243" s="196"/>
    </row>
    <row r="244" spans="1:6" x14ac:dyDescent="0.25">
      <c r="A244" s="16" t="s">
        <v>184</v>
      </c>
      <c r="B244" s="41">
        <v>31.5</v>
      </c>
      <c r="C244" s="41">
        <v>41.5</v>
      </c>
      <c r="D244" s="95" t="s">
        <v>138</v>
      </c>
      <c r="E244" s="43">
        <f>B244*C244</f>
        <v>1307.25</v>
      </c>
      <c r="F244" s="191"/>
    </row>
    <row r="245" spans="1:6" x14ac:dyDescent="0.25">
      <c r="A245" s="17"/>
      <c r="B245" s="47">
        <v>31.5</v>
      </c>
      <c r="C245" s="47">
        <v>41.5</v>
      </c>
      <c r="D245" s="100" t="s">
        <v>138</v>
      </c>
      <c r="E245" s="49">
        <f t="shared" ref="E245:E251" si="24">B245*C245</f>
        <v>1307.25</v>
      </c>
      <c r="F245" s="192"/>
    </row>
    <row r="246" spans="1:6" x14ac:dyDescent="0.25">
      <c r="A246" s="6"/>
      <c r="B246" s="47">
        <v>31.5</v>
      </c>
      <c r="C246" s="47">
        <v>41.5</v>
      </c>
      <c r="D246" s="105" t="s">
        <v>138</v>
      </c>
      <c r="E246" s="49">
        <f t="shared" si="24"/>
        <v>1307.25</v>
      </c>
      <c r="F246" s="193"/>
    </row>
    <row r="247" spans="1:6" x14ac:dyDescent="0.25">
      <c r="A247" s="6"/>
      <c r="B247" s="47">
        <v>31.5</v>
      </c>
      <c r="C247" s="47">
        <v>41.5</v>
      </c>
      <c r="D247" s="105" t="s">
        <v>138</v>
      </c>
      <c r="E247" s="49">
        <f t="shared" si="24"/>
        <v>1307.25</v>
      </c>
      <c r="F247" s="193"/>
    </row>
    <row r="248" spans="1:6" x14ac:dyDescent="0.25">
      <c r="A248" s="6"/>
      <c r="B248" s="3">
        <v>66.5</v>
      </c>
      <c r="C248" s="3">
        <v>120.4</v>
      </c>
      <c r="D248" s="105" t="s">
        <v>138</v>
      </c>
      <c r="E248" s="49">
        <f t="shared" si="24"/>
        <v>8006.6</v>
      </c>
      <c r="F248" s="193"/>
    </row>
    <row r="249" spans="1:6" x14ac:dyDescent="0.25">
      <c r="A249" s="6"/>
      <c r="B249" s="3">
        <v>66.5</v>
      </c>
      <c r="C249" s="3">
        <v>120.4</v>
      </c>
      <c r="D249" s="105" t="s">
        <v>138</v>
      </c>
      <c r="E249" s="49">
        <f t="shared" si="24"/>
        <v>8006.6</v>
      </c>
      <c r="F249" s="193"/>
    </row>
    <row r="250" spans="1:6" x14ac:dyDescent="0.25">
      <c r="A250" s="6"/>
      <c r="B250" s="53">
        <v>44.7</v>
      </c>
      <c r="C250" s="53">
        <v>170.7</v>
      </c>
      <c r="D250" s="105" t="s">
        <v>138</v>
      </c>
      <c r="E250" s="54">
        <f t="shared" si="24"/>
        <v>7630.29</v>
      </c>
      <c r="F250" s="193"/>
    </row>
    <row r="251" spans="1:6" x14ac:dyDescent="0.25">
      <c r="A251" s="23"/>
      <c r="B251" s="55">
        <v>44.7</v>
      </c>
      <c r="C251" s="55">
        <v>170.7</v>
      </c>
      <c r="D251" s="106" t="s">
        <v>138</v>
      </c>
      <c r="E251" s="56">
        <f t="shared" si="24"/>
        <v>7630.29</v>
      </c>
      <c r="F251" s="194"/>
    </row>
    <row r="252" spans="1:6" x14ac:dyDescent="0.25">
      <c r="A252" s="72"/>
      <c r="B252" s="64"/>
      <c r="C252" s="64"/>
      <c r="D252" s="98"/>
      <c r="E252" s="64"/>
      <c r="F252" s="195"/>
    </row>
    <row r="253" spans="1:6" x14ac:dyDescent="0.25">
      <c r="A253" s="20"/>
      <c r="B253" s="167"/>
      <c r="C253" s="167"/>
      <c r="D253" s="165"/>
      <c r="E253" s="167"/>
      <c r="F253" s="196"/>
    </row>
    <row r="254" spans="1:6" x14ac:dyDescent="0.25">
      <c r="A254" s="16" t="s">
        <v>185</v>
      </c>
      <c r="B254" s="41">
        <v>31</v>
      </c>
      <c r="C254" s="41">
        <v>41</v>
      </c>
      <c r="D254" s="95" t="s">
        <v>138</v>
      </c>
      <c r="E254" s="43">
        <f>B254*C254</f>
        <v>1271</v>
      </c>
      <c r="F254" s="191"/>
    </row>
    <row r="255" spans="1:6" x14ac:dyDescent="0.25">
      <c r="A255" s="17"/>
      <c r="B255" s="47">
        <v>31</v>
      </c>
      <c r="C255" s="47">
        <v>41</v>
      </c>
      <c r="D255" s="100" t="s">
        <v>138</v>
      </c>
      <c r="E255" s="49">
        <f t="shared" ref="E255:E261" si="25">B255*C255</f>
        <v>1271</v>
      </c>
      <c r="F255" s="192"/>
    </row>
    <row r="256" spans="1:6" x14ac:dyDescent="0.25">
      <c r="A256" s="6"/>
      <c r="B256" s="47">
        <v>31</v>
      </c>
      <c r="C256" s="47">
        <v>41</v>
      </c>
      <c r="D256" s="105" t="s">
        <v>138</v>
      </c>
      <c r="E256" s="49">
        <f t="shared" si="25"/>
        <v>1271</v>
      </c>
      <c r="F256" s="193"/>
    </row>
    <row r="257" spans="1:6" x14ac:dyDescent="0.25">
      <c r="A257" s="6"/>
      <c r="B257" s="47">
        <v>31</v>
      </c>
      <c r="C257" s="47">
        <v>41</v>
      </c>
      <c r="D257" s="105" t="s">
        <v>138</v>
      </c>
      <c r="E257" s="49">
        <f t="shared" si="25"/>
        <v>1271</v>
      </c>
      <c r="F257" s="193"/>
    </row>
    <row r="258" spans="1:6" x14ac:dyDescent="0.25">
      <c r="A258" s="6"/>
      <c r="B258" s="3">
        <v>64.5</v>
      </c>
      <c r="C258" s="3">
        <v>117.5</v>
      </c>
      <c r="D258" s="105" t="s">
        <v>138</v>
      </c>
      <c r="E258" s="49">
        <f t="shared" si="25"/>
        <v>7578.75</v>
      </c>
      <c r="F258" s="193"/>
    </row>
    <row r="259" spans="1:6" x14ac:dyDescent="0.25">
      <c r="A259" s="6"/>
      <c r="B259" s="3">
        <v>64.5</v>
      </c>
      <c r="C259" s="3">
        <v>117.5</v>
      </c>
      <c r="D259" s="105" t="s">
        <v>138</v>
      </c>
      <c r="E259" s="49">
        <f t="shared" si="25"/>
        <v>7578.75</v>
      </c>
      <c r="F259" s="193"/>
    </row>
    <row r="260" spans="1:6" x14ac:dyDescent="0.25">
      <c r="A260" s="6"/>
      <c r="B260" s="53">
        <v>44</v>
      </c>
      <c r="C260" s="53">
        <v>174.7</v>
      </c>
      <c r="D260" s="105" t="s">
        <v>138</v>
      </c>
      <c r="E260" s="54">
        <f t="shared" si="25"/>
        <v>7686.7999999999993</v>
      </c>
      <c r="F260" s="193"/>
    </row>
    <row r="261" spans="1:6" x14ac:dyDescent="0.25">
      <c r="A261" s="23"/>
      <c r="B261" s="55">
        <v>44</v>
      </c>
      <c r="C261" s="55">
        <v>174.7</v>
      </c>
      <c r="D261" s="106" t="s">
        <v>138</v>
      </c>
      <c r="E261" s="56">
        <f t="shared" si="25"/>
        <v>7686.7999999999993</v>
      </c>
      <c r="F261" s="194"/>
    </row>
    <row r="262" spans="1:6" x14ac:dyDescent="0.25">
      <c r="A262" s="72"/>
      <c r="B262" s="64"/>
      <c r="C262" s="64"/>
      <c r="D262" s="98"/>
      <c r="E262" s="64"/>
      <c r="F262" s="195"/>
    </row>
    <row r="263" spans="1:6" x14ac:dyDescent="0.25">
      <c r="A263" s="20"/>
      <c r="B263" s="167"/>
      <c r="C263" s="167"/>
      <c r="D263" s="165"/>
      <c r="E263" s="167"/>
      <c r="F263" s="196"/>
    </row>
    <row r="264" spans="1:6" x14ac:dyDescent="0.25">
      <c r="A264" s="16" t="s">
        <v>186</v>
      </c>
      <c r="B264" s="41">
        <v>31.5</v>
      </c>
      <c r="C264" s="41">
        <v>41.5</v>
      </c>
      <c r="D264" s="95" t="s">
        <v>138</v>
      </c>
      <c r="E264" s="43">
        <f>B264*C264</f>
        <v>1307.25</v>
      </c>
      <c r="F264" s="191"/>
    </row>
    <row r="265" spans="1:6" x14ac:dyDescent="0.25">
      <c r="A265" s="17"/>
      <c r="B265" s="47">
        <v>31.5</v>
      </c>
      <c r="C265" s="47">
        <v>41.5</v>
      </c>
      <c r="D265" s="100" t="s">
        <v>138</v>
      </c>
      <c r="E265" s="49">
        <f t="shared" ref="E265:E271" si="26">B265*C265</f>
        <v>1307.25</v>
      </c>
      <c r="F265" s="192"/>
    </row>
    <row r="266" spans="1:6" x14ac:dyDescent="0.25">
      <c r="A266" s="6"/>
      <c r="B266" s="47">
        <v>31.5</v>
      </c>
      <c r="C266" s="47">
        <v>41.5</v>
      </c>
      <c r="D266" s="105" t="s">
        <v>138</v>
      </c>
      <c r="E266" s="49">
        <f t="shared" si="26"/>
        <v>1307.25</v>
      </c>
      <c r="F266" s="193"/>
    </row>
    <row r="267" spans="1:6" x14ac:dyDescent="0.25">
      <c r="A267" s="6"/>
      <c r="B267" s="47">
        <v>31.5</v>
      </c>
      <c r="C267" s="47">
        <v>41.5</v>
      </c>
      <c r="D267" s="105" t="s">
        <v>138</v>
      </c>
      <c r="E267" s="49">
        <f t="shared" si="26"/>
        <v>1307.25</v>
      </c>
      <c r="F267" s="193"/>
    </row>
    <row r="268" spans="1:6" x14ac:dyDescent="0.25">
      <c r="A268" s="6"/>
      <c r="B268" s="3">
        <v>65.5</v>
      </c>
      <c r="C268" s="3">
        <v>120.4</v>
      </c>
      <c r="D268" s="105" t="s">
        <v>138</v>
      </c>
      <c r="E268" s="49">
        <f t="shared" si="26"/>
        <v>7886.2000000000007</v>
      </c>
      <c r="F268" s="193"/>
    </row>
    <row r="269" spans="1:6" x14ac:dyDescent="0.25">
      <c r="A269" s="6"/>
      <c r="B269" s="3">
        <v>65.5</v>
      </c>
      <c r="C269" s="3">
        <v>120.4</v>
      </c>
      <c r="D269" s="105" t="s">
        <v>138</v>
      </c>
      <c r="E269" s="49">
        <f t="shared" si="26"/>
        <v>7886.2000000000007</v>
      </c>
      <c r="F269" s="193"/>
    </row>
    <row r="270" spans="1:6" x14ac:dyDescent="0.25">
      <c r="A270" s="6"/>
      <c r="B270" s="53">
        <v>44.7</v>
      </c>
      <c r="C270" s="53">
        <v>170.7</v>
      </c>
      <c r="D270" s="105" t="s">
        <v>138</v>
      </c>
      <c r="E270" s="54">
        <f t="shared" si="26"/>
        <v>7630.29</v>
      </c>
      <c r="F270" s="193"/>
    </row>
    <row r="271" spans="1:6" x14ac:dyDescent="0.25">
      <c r="A271" s="23"/>
      <c r="B271" s="55">
        <v>44.7</v>
      </c>
      <c r="C271" s="55">
        <v>170.7</v>
      </c>
      <c r="D271" s="106" t="s">
        <v>138</v>
      </c>
      <c r="E271" s="56">
        <f t="shared" si="26"/>
        <v>7630.29</v>
      </c>
      <c r="F271" s="194"/>
    </row>
    <row r="272" spans="1:6" x14ac:dyDescent="0.25">
      <c r="A272" s="72"/>
      <c r="B272" s="64"/>
      <c r="C272" s="64"/>
      <c r="D272" s="98"/>
      <c r="E272" s="64"/>
      <c r="F272" s="195"/>
    </row>
    <row r="273" spans="1:6" x14ac:dyDescent="0.25">
      <c r="A273" s="20"/>
      <c r="B273" s="167"/>
      <c r="C273" s="167"/>
      <c r="D273" s="165"/>
      <c r="E273" s="167"/>
      <c r="F273" s="196"/>
    </row>
    <row r="274" spans="1:6" x14ac:dyDescent="0.25">
      <c r="A274" s="16" t="s">
        <v>187</v>
      </c>
      <c r="B274" s="41">
        <v>48.6</v>
      </c>
      <c r="C274" s="41">
        <v>120.1</v>
      </c>
      <c r="D274" s="95" t="s">
        <v>138</v>
      </c>
      <c r="E274" s="43">
        <f>B274*C274</f>
        <v>5836.86</v>
      </c>
      <c r="F274" s="191"/>
    </row>
    <row r="275" spans="1:6" x14ac:dyDescent="0.25">
      <c r="A275" s="84"/>
      <c r="B275" s="44">
        <v>48.6</v>
      </c>
      <c r="C275" s="44">
        <v>120.1</v>
      </c>
      <c r="D275" s="101" t="s">
        <v>138</v>
      </c>
      <c r="E275" s="46">
        <f t="shared" ref="E275" si="27">B275*C275</f>
        <v>5836.86</v>
      </c>
      <c r="F275" s="197"/>
    </row>
    <row r="276" spans="1:6" x14ac:dyDescent="0.25">
      <c r="A276" s="72"/>
      <c r="B276" s="64"/>
      <c r="C276" s="64"/>
      <c r="D276" s="98"/>
      <c r="E276" s="64"/>
      <c r="F276" s="195"/>
    </row>
    <row r="277" spans="1:6" x14ac:dyDescent="0.25">
      <c r="A277" s="20"/>
      <c r="B277" s="167"/>
      <c r="C277" s="167"/>
      <c r="D277" s="165"/>
      <c r="E277" s="167"/>
      <c r="F277" s="196"/>
    </row>
    <row r="278" spans="1:6" x14ac:dyDescent="0.25">
      <c r="A278" s="16" t="s">
        <v>188</v>
      </c>
      <c r="B278" s="41">
        <v>47.6</v>
      </c>
      <c r="C278" s="41">
        <v>22.2</v>
      </c>
      <c r="D278" s="95" t="s">
        <v>138</v>
      </c>
      <c r="E278" s="43">
        <f>B278*C278</f>
        <v>1056.72</v>
      </c>
      <c r="F278" s="191"/>
    </row>
    <row r="279" spans="1:6" x14ac:dyDescent="0.25">
      <c r="A279" s="17"/>
      <c r="B279" s="47">
        <v>47.6</v>
      </c>
      <c r="C279" s="47">
        <v>22.2</v>
      </c>
      <c r="D279" s="100" t="s">
        <v>138</v>
      </c>
      <c r="E279" s="49">
        <f t="shared" ref="E279:E283" si="28">B279*C279</f>
        <v>1056.72</v>
      </c>
      <c r="F279" s="192"/>
    </row>
    <row r="280" spans="1:6" x14ac:dyDescent="0.25">
      <c r="A280" s="6"/>
      <c r="B280" s="47">
        <v>47.6</v>
      </c>
      <c r="C280" s="47">
        <v>22.2</v>
      </c>
      <c r="D280" s="105" t="s">
        <v>138</v>
      </c>
      <c r="E280" s="49">
        <f t="shared" si="28"/>
        <v>1056.72</v>
      </c>
      <c r="F280" s="193"/>
    </row>
    <row r="281" spans="1:6" x14ac:dyDescent="0.25">
      <c r="A281" s="6"/>
      <c r="B281" s="47">
        <v>47.6</v>
      </c>
      <c r="C281" s="47">
        <v>22.2</v>
      </c>
      <c r="D281" s="105" t="s">
        <v>138</v>
      </c>
      <c r="E281" s="49">
        <f t="shared" si="28"/>
        <v>1056.72</v>
      </c>
      <c r="F281" s="193"/>
    </row>
    <row r="282" spans="1:6" x14ac:dyDescent="0.25">
      <c r="A282" s="6"/>
      <c r="B282" s="53">
        <v>47.1</v>
      </c>
      <c r="C282" s="53">
        <v>96.3</v>
      </c>
      <c r="D282" s="105" t="s">
        <v>138</v>
      </c>
      <c r="E282" s="49">
        <f t="shared" si="28"/>
        <v>4535.7299999999996</v>
      </c>
      <c r="F282" s="193"/>
    </row>
    <row r="283" spans="1:6" x14ac:dyDescent="0.25">
      <c r="A283" s="23"/>
      <c r="B283" s="55">
        <v>47.1</v>
      </c>
      <c r="C283" s="55">
        <v>96.3</v>
      </c>
      <c r="D283" s="106" t="s">
        <v>138</v>
      </c>
      <c r="E283" s="46">
        <f t="shared" si="28"/>
        <v>4535.7299999999996</v>
      </c>
      <c r="F283" s="194"/>
    </row>
    <row r="284" spans="1:6" x14ac:dyDescent="0.25">
      <c r="A284" s="72"/>
      <c r="B284" s="64"/>
      <c r="C284" s="64"/>
      <c r="D284" s="98"/>
      <c r="E284" s="64"/>
      <c r="F284" s="195"/>
    </row>
    <row r="285" spans="1:6" x14ac:dyDescent="0.25">
      <c r="A285" s="20"/>
      <c r="B285" s="167"/>
      <c r="C285" s="167"/>
      <c r="D285" s="165"/>
      <c r="E285" s="167"/>
      <c r="F285" s="196"/>
    </row>
    <row r="286" spans="1:6" x14ac:dyDescent="0.25">
      <c r="A286" s="16" t="s">
        <v>189</v>
      </c>
      <c r="B286" s="41">
        <v>48.6</v>
      </c>
      <c r="C286" s="41">
        <v>120.1</v>
      </c>
      <c r="D286" s="95" t="s">
        <v>138</v>
      </c>
      <c r="E286" s="43">
        <f>B286*C286</f>
        <v>5836.86</v>
      </c>
      <c r="F286" s="191"/>
    </row>
    <row r="287" spans="1:6" x14ac:dyDescent="0.25">
      <c r="A287" s="84"/>
      <c r="B287" s="44">
        <v>48.6</v>
      </c>
      <c r="C287" s="44">
        <v>120.1</v>
      </c>
      <c r="D287" s="101" t="s">
        <v>138</v>
      </c>
      <c r="E287" s="46">
        <f t="shared" ref="E287" si="29">B287*C287</f>
        <v>5836.86</v>
      </c>
      <c r="F287" s="197"/>
    </row>
    <row r="288" spans="1:6" x14ac:dyDescent="0.25">
      <c r="A288" s="72"/>
      <c r="B288" s="64"/>
      <c r="C288" s="64"/>
      <c r="D288" s="98"/>
      <c r="E288" s="64"/>
      <c r="F288" s="195"/>
    </row>
    <row r="289" spans="1:6" x14ac:dyDescent="0.25">
      <c r="A289" s="20"/>
      <c r="B289" s="167"/>
      <c r="C289" s="167"/>
      <c r="D289" s="165"/>
      <c r="E289" s="167"/>
      <c r="F289" s="196"/>
    </row>
    <row r="290" spans="1:6" x14ac:dyDescent="0.25">
      <c r="A290" s="16" t="s">
        <v>190</v>
      </c>
      <c r="B290" s="41">
        <v>78.5</v>
      </c>
      <c r="C290" s="41">
        <v>54.2</v>
      </c>
      <c r="D290" s="95" t="s">
        <v>138</v>
      </c>
      <c r="E290" s="43">
        <f>B290*C290</f>
        <v>4254.7</v>
      </c>
      <c r="F290" s="191"/>
    </row>
    <row r="291" spans="1:6" x14ac:dyDescent="0.25">
      <c r="A291" s="84"/>
      <c r="B291" s="44">
        <v>78.5</v>
      </c>
      <c r="C291" s="44">
        <v>143</v>
      </c>
      <c r="D291" s="101" t="s">
        <v>138</v>
      </c>
      <c r="E291" s="46">
        <f t="shared" ref="E291" si="30">B291*C291</f>
        <v>11225.5</v>
      </c>
      <c r="F291" s="197"/>
    </row>
    <row r="292" spans="1:6" x14ac:dyDescent="0.25">
      <c r="A292" s="72"/>
      <c r="B292" s="64"/>
      <c r="C292" s="64"/>
      <c r="D292" s="98"/>
      <c r="E292" s="64"/>
      <c r="F292" s="195"/>
    </row>
    <row r="293" spans="1:6" x14ac:dyDescent="0.25">
      <c r="A293" s="20"/>
      <c r="B293" s="167"/>
      <c r="C293" s="167"/>
      <c r="D293" s="165"/>
      <c r="E293" s="167"/>
      <c r="F293" s="196"/>
    </row>
    <row r="294" spans="1:6" x14ac:dyDescent="0.25">
      <c r="A294" s="16" t="s">
        <v>191</v>
      </c>
      <c r="B294" s="41">
        <v>22.7</v>
      </c>
      <c r="C294" s="41">
        <v>103.7</v>
      </c>
      <c r="D294" s="95" t="s">
        <v>138</v>
      </c>
      <c r="E294" s="43">
        <f>B294*C294</f>
        <v>2353.9899999999998</v>
      </c>
      <c r="F294" s="191"/>
    </row>
    <row r="295" spans="1:6" x14ac:dyDescent="0.25">
      <c r="A295" s="17"/>
      <c r="B295" s="47">
        <v>22.7</v>
      </c>
      <c r="C295" s="47">
        <v>103.7</v>
      </c>
      <c r="D295" s="100" t="s">
        <v>138</v>
      </c>
      <c r="E295" s="49">
        <f t="shared" ref="E295:E297" si="31">B295*C295</f>
        <v>2353.9899999999998</v>
      </c>
      <c r="F295" s="192"/>
    </row>
    <row r="296" spans="1:6" x14ac:dyDescent="0.25">
      <c r="A296" s="6"/>
      <c r="B296" s="53">
        <v>53.2</v>
      </c>
      <c r="C296" s="53">
        <v>125.5</v>
      </c>
      <c r="D296" s="105" t="s">
        <v>138</v>
      </c>
      <c r="E296" s="49">
        <f t="shared" si="31"/>
        <v>6676.6</v>
      </c>
      <c r="F296" s="193"/>
    </row>
    <row r="297" spans="1:6" x14ac:dyDescent="0.25">
      <c r="A297" s="23"/>
      <c r="B297" s="55">
        <v>53.2</v>
      </c>
      <c r="C297" s="55">
        <v>125.5</v>
      </c>
      <c r="D297" s="106" t="s">
        <v>138</v>
      </c>
      <c r="E297" s="46">
        <f t="shared" si="31"/>
        <v>6676.6</v>
      </c>
      <c r="F297" s="194"/>
    </row>
    <row r="298" spans="1:6" x14ac:dyDescent="0.25">
      <c r="A298" s="72"/>
      <c r="B298" s="64"/>
      <c r="C298" s="64"/>
      <c r="D298" s="98"/>
      <c r="E298" s="64"/>
      <c r="F298" s="195"/>
    </row>
    <row r="299" spans="1:6" x14ac:dyDescent="0.25">
      <c r="A299" s="20"/>
      <c r="B299" s="167"/>
      <c r="C299" s="167"/>
      <c r="D299" s="165"/>
      <c r="E299" s="167"/>
      <c r="F299" s="196"/>
    </row>
    <row r="300" spans="1:6" x14ac:dyDescent="0.25">
      <c r="A300" s="16" t="s">
        <v>192</v>
      </c>
      <c r="B300" s="41">
        <v>23.7</v>
      </c>
      <c r="C300" s="41">
        <v>103.7</v>
      </c>
      <c r="D300" s="95" t="s">
        <v>138</v>
      </c>
      <c r="E300" s="43">
        <f>B300*C300</f>
        <v>2457.69</v>
      </c>
      <c r="F300" s="191"/>
    </row>
    <row r="301" spans="1:6" x14ac:dyDescent="0.25">
      <c r="A301" s="17"/>
      <c r="B301" s="47">
        <v>23.7</v>
      </c>
      <c r="C301" s="47">
        <v>103.7</v>
      </c>
      <c r="D301" s="100" t="s">
        <v>138</v>
      </c>
      <c r="E301" s="49">
        <f t="shared" ref="E301:E303" si="32">B301*C301</f>
        <v>2457.69</v>
      </c>
      <c r="F301" s="192"/>
    </row>
    <row r="302" spans="1:6" x14ac:dyDescent="0.25">
      <c r="A302" s="6"/>
      <c r="B302" s="53">
        <v>53.2</v>
      </c>
      <c r="C302" s="53">
        <v>125.5</v>
      </c>
      <c r="D302" s="105" t="s">
        <v>138</v>
      </c>
      <c r="E302" s="49">
        <f t="shared" si="32"/>
        <v>6676.6</v>
      </c>
      <c r="F302" s="193"/>
    </row>
    <row r="303" spans="1:6" x14ac:dyDescent="0.25">
      <c r="A303" s="23"/>
      <c r="B303" s="55">
        <v>53.2</v>
      </c>
      <c r="C303" s="55">
        <v>125.5</v>
      </c>
      <c r="D303" s="106" t="s">
        <v>138</v>
      </c>
      <c r="E303" s="46">
        <f t="shared" si="32"/>
        <v>6676.6</v>
      </c>
      <c r="F303" s="194"/>
    </row>
    <row r="304" spans="1:6" x14ac:dyDescent="0.25">
      <c r="A304" s="72"/>
      <c r="B304" s="64"/>
      <c r="C304" s="64"/>
      <c r="D304" s="98"/>
      <c r="E304" s="64"/>
      <c r="F304" s="195"/>
    </row>
    <row r="305" spans="1:6" x14ac:dyDescent="0.25">
      <c r="A305" s="20"/>
      <c r="B305" s="167"/>
      <c r="C305" s="167"/>
      <c r="D305" s="165"/>
      <c r="E305" s="167"/>
      <c r="F305" s="196"/>
    </row>
    <row r="306" spans="1:6" x14ac:dyDescent="0.25">
      <c r="A306" s="16" t="s">
        <v>193</v>
      </c>
      <c r="B306" s="41">
        <v>23.9</v>
      </c>
      <c r="C306" s="41">
        <v>103.7</v>
      </c>
      <c r="D306" s="95" t="s">
        <v>138</v>
      </c>
      <c r="E306" s="43">
        <f>B306*C306</f>
        <v>2478.4299999999998</v>
      </c>
      <c r="F306" s="191"/>
    </row>
    <row r="307" spans="1:6" x14ac:dyDescent="0.25">
      <c r="A307" s="17"/>
      <c r="B307" s="47">
        <v>23.9</v>
      </c>
      <c r="C307" s="47">
        <v>103.7</v>
      </c>
      <c r="D307" s="100" t="s">
        <v>138</v>
      </c>
      <c r="E307" s="49">
        <f t="shared" ref="E307:E309" si="33">B307*C307</f>
        <v>2478.4299999999998</v>
      </c>
      <c r="F307" s="192"/>
    </row>
    <row r="308" spans="1:6" x14ac:dyDescent="0.25">
      <c r="A308" s="6"/>
      <c r="B308" s="53">
        <v>53.2</v>
      </c>
      <c r="C308" s="53">
        <v>125.5</v>
      </c>
      <c r="D308" s="105" t="s">
        <v>138</v>
      </c>
      <c r="E308" s="49">
        <f t="shared" si="33"/>
        <v>6676.6</v>
      </c>
      <c r="F308" s="193"/>
    </row>
    <row r="309" spans="1:6" x14ac:dyDescent="0.25">
      <c r="A309" s="6"/>
      <c r="B309" s="53">
        <v>53.2</v>
      </c>
      <c r="C309" s="53">
        <v>125.5</v>
      </c>
      <c r="D309" s="105" t="s">
        <v>138</v>
      </c>
      <c r="E309" s="49">
        <f t="shared" si="33"/>
        <v>6676.6</v>
      </c>
      <c r="F309" s="193"/>
    </row>
    <row r="310" spans="1:6" x14ac:dyDescent="0.25">
      <c r="A310" s="83"/>
      <c r="B310" s="182"/>
      <c r="C310" s="182"/>
      <c r="D310" s="183"/>
      <c r="E310" s="182"/>
      <c r="F310" s="198"/>
    </row>
    <row r="311" spans="1:6" x14ac:dyDescent="0.25">
      <c r="A311" s="20"/>
      <c r="B311" s="167"/>
      <c r="C311" s="167"/>
      <c r="D311" s="165"/>
      <c r="E311" s="167"/>
      <c r="F311" s="196"/>
    </row>
    <row r="312" spans="1:6" x14ac:dyDescent="0.25">
      <c r="A312" s="16" t="s">
        <v>194</v>
      </c>
      <c r="B312" s="41">
        <v>56.2</v>
      </c>
      <c r="C312" s="41">
        <v>88.2</v>
      </c>
      <c r="D312" s="95" t="s">
        <v>138</v>
      </c>
      <c r="E312" s="43">
        <f>B312*C312</f>
        <v>4956.84</v>
      </c>
      <c r="F312" s="191"/>
    </row>
    <row r="313" spans="1:6" x14ac:dyDescent="0.25">
      <c r="A313" s="84"/>
      <c r="B313" s="44">
        <v>56.2</v>
      </c>
      <c r="C313" s="44">
        <v>88.2</v>
      </c>
      <c r="D313" s="101" t="s">
        <v>138</v>
      </c>
      <c r="E313" s="46">
        <f t="shared" ref="E313" si="34">B313*C313</f>
        <v>4956.84</v>
      </c>
      <c r="F313" s="197"/>
    </row>
    <row r="314" spans="1:6" x14ac:dyDescent="0.25">
      <c r="A314" s="72"/>
      <c r="B314" s="64"/>
      <c r="C314" s="64"/>
      <c r="D314" s="98"/>
      <c r="E314" s="64"/>
      <c r="F314" s="195"/>
    </row>
    <row r="315" spans="1:6" x14ac:dyDescent="0.25">
      <c r="A315" s="20"/>
      <c r="B315" s="167"/>
      <c r="C315" s="167"/>
      <c r="D315" s="165"/>
      <c r="E315" s="167"/>
      <c r="F315" s="196"/>
    </row>
    <row r="316" spans="1:6" x14ac:dyDescent="0.25">
      <c r="A316" s="16" t="s">
        <v>198</v>
      </c>
      <c r="B316" s="41">
        <v>56.2</v>
      </c>
      <c r="C316" s="41">
        <v>88.2</v>
      </c>
      <c r="D316" s="95" t="s">
        <v>138</v>
      </c>
      <c r="E316" s="43">
        <f>B316*C316</f>
        <v>4956.84</v>
      </c>
      <c r="F316" s="191"/>
    </row>
    <row r="317" spans="1:6" x14ac:dyDescent="0.25">
      <c r="A317" s="84"/>
      <c r="B317" s="44">
        <v>56.2</v>
      </c>
      <c r="C317" s="44">
        <v>88.2</v>
      </c>
      <c r="D317" s="101" t="s">
        <v>138</v>
      </c>
      <c r="E317" s="46">
        <f t="shared" ref="E317" si="35">B317*C317</f>
        <v>4956.84</v>
      </c>
      <c r="F317" s="197"/>
    </row>
    <row r="318" spans="1:6" x14ac:dyDescent="0.25">
      <c r="A318" s="72"/>
      <c r="B318" s="64"/>
      <c r="C318" s="64"/>
      <c r="D318" s="98"/>
      <c r="E318" s="64"/>
      <c r="F318" s="195"/>
    </row>
    <row r="319" spans="1:6" x14ac:dyDescent="0.25">
      <c r="A319" s="20"/>
      <c r="B319" s="167"/>
      <c r="C319" s="167"/>
      <c r="D319" s="165"/>
      <c r="E319" s="167"/>
      <c r="F319" s="196"/>
    </row>
    <row r="320" spans="1:6" x14ac:dyDescent="0.25">
      <c r="A320" s="16" t="s">
        <v>195</v>
      </c>
      <c r="B320" s="41">
        <v>27.4</v>
      </c>
      <c r="C320" s="41">
        <v>29</v>
      </c>
      <c r="D320" s="95" t="s">
        <v>138</v>
      </c>
      <c r="E320" s="43">
        <f>B320*C320</f>
        <v>794.59999999999991</v>
      </c>
      <c r="F320" s="191"/>
    </row>
    <row r="321" spans="1:6" x14ac:dyDescent="0.25">
      <c r="A321" s="17"/>
      <c r="B321" s="47">
        <v>27.4</v>
      </c>
      <c r="C321" s="47">
        <v>29</v>
      </c>
      <c r="D321" s="100" t="s">
        <v>138</v>
      </c>
      <c r="E321" s="49">
        <f t="shared" ref="E321:E323" si="36">B321*C321</f>
        <v>794.59999999999991</v>
      </c>
      <c r="F321" s="192"/>
    </row>
    <row r="322" spans="1:6" x14ac:dyDescent="0.25">
      <c r="A322" s="6"/>
      <c r="B322" s="47">
        <v>27.4</v>
      </c>
      <c r="C322" s="47">
        <v>29</v>
      </c>
      <c r="D322" s="105" t="s">
        <v>138</v>
      </c>
      <c r="E322" s="49">
        <f t="shared" si="36"/>
        <v>794.59999999999991</v>
      </c>
      <c r="F322" s="193"/>
    </row>
    <row r="323" spans="1:6" x14ac:dyDescent="0.25">
      <c r="A323" s="23"/>
      <c r="B323" s="44">
        <v>27.4</v>
      </c>
      <c r="C323" s="44">
        <v>29</v>
      </c>
      <c r="D323" s="106" t="s">
        <v>138</v>
      </c>
      <c r="E323" s="46">
        <f t="shared" si="36"/>
        <v>794.59999999999991</v>
      </c>
      <c r="F323" s="194"/>
    </row>
    <row r="324" spans="1:6" x14ac:dyDescent="0.25">
      <c r="A324" s="72"/>
      <c r="B324" s="64"/>
      <c r="C324" s="64"/>
      <c r="D324" s="98"/>
      <c r="E324" s="64"/>
      <c r="F324" s="195"/>
    </row>
    <row r="325" spans="1:6" x14ac:dyDescent="0.25">
      <c r="A325" s="20"/>
      <c r="B325" s="167"/>
      <c r="C325" s="167"/>
      <c r="D325" s="165"/>
      <c r="E325" s="167"/>
      <c r="F325" s="196"/>
    </row>
    <row r="326" spans="1:6" x14ac:dyDescent="0.25">
      <c r="A326" s="16" t="s">
        <v>196</v>
      </c>
      <c r="B326" s="41">
        <v>34.200000000000003</v>
      </c>
      <c r="C326" s="41">
        <v>99</v>
      </c>
      <c r="D326" s="95" t="s">
        <v>138</v>
      </c>
      <c r="E326" s="43">
        <f>B326*C326</f>
        <v>3385.8</v>
      </c>
      <c r="F326" s="191"/>
    </row>
    <row r="327" spans="1:6" x14ac:dyDescent="0.25">
      <c r="A327" s="17"/>
      <c r="B327" s="47">
        <v>34.200000000000003</v>
      </c>
      <c r="C327" s="47">
        <v>99</v>
      </c>
      <c r="D327" s="100" t="s">
        <v>138</v>
      </c>
      <c r="E327" s="49">
        <f t="shared" ref="E327:E328" si="37">B327*C327</f>
        <v>3385.8</v>
      </c>
      <c r="F327" s="192"/>
    </row>
    <row r="328" spans="1:6" x14ac:dyDescent="0.25">
      <c r="A328" s="23"/>
      <c r="B328" s="44">
        <v>77</v>
      </c>
      <c r="C328" s="44">
        <v>68.2</v>
      </c>
      <c r="D328" s="106" t="s">
        <v>138</v>
      </c>
      <c r="E328" s="46">
        <f t="shared" si="37"/>
        <v>5251.4000000000005</v>
      </c>
      <c r="F328" s="194"/>
    </row>
    <row r="329" spans="1:6" x14ac:dyDescent="0.25">
      <c r="A329" s="72"/>
      <c r="B329" s="64"/>
      <c r="C329" s="64"/>
      <c r="D329" s="98"/>
      <c r="E329" s="64"/>
      <c r="F329" s="195"/>
    </row>
    <row r="330" spans="1:6" x14ac:dyDescent="0.25">
      <c r="A330" s="20"/>
      <c r="B330" s="167"/>
      <c r="C330" s="167"/>
      <c r="D330" s="165"/>
      <c r="E330" s="167"/>
      <c r="F330" s="196"/>
    </row>
    <row r="331" spans="1:6" x14ac:dyDescent="0.25">
      <c r="A331" s="16" t="s">
        <v>197</v>
      </c>
      <c r="B331" s="41">
        <v>56.2</v>
      </c>
      <c r="C331" s="41">
        <v>88.2</v>
      </c>
      <c r="D331" s="95" t="s">
        <v>138</v>
      </c>
      <c r="E331" s="43">
        <f>B331*C331</f>
        <v>4956.84</v>
      </c>
      <c r="F331" s="191"/>
    </row>
    <row r="332" spans="1:6" x14ac:dyDescent="0.25">
      <c r="A332" s="84"/>
      <c r="B332" s="44">
        <v>56.2</v>
      </c>
      <c r="C332" s="44">
        <v>88.2</v>
      </c>
      <c r="D332" s="101" t="s">
        <v>138</v>
      </c>
      <c r="E332" s="46">
        <f t="shared" ref="E332" si="38">B332*C332</f>
        <v>4956.84</v>
      </c>
      <c r="F332" s="197"/>
    </row>
    <row r="333" spans="1:6" x14ac:dyDescent="0.25">
      <c r="A333" s="72"/>
      <c r="B333" s="64"/>
      <c r="C333" s="64"/>
      <c r="D333" s="98"/>
      <c r="E333" s="64"/>
      <c r="F333" s="195"/>
    </row>
    <row r="334" spans="1:6" x14ac:dyDescent="0.25">
      <c r="A334" s="20"/>
      <c r="B334" s="167"/>
      <c r="C334" s="167"/>
      <c r="D334" s="165"/>
      <c r="E334" s="167"/>
      <c r="F334" s="196"/>
    </row>
    <row r="335" spans="1:6" x14ac:dyDescent="0.25">
      <c r="A335" s="16" t="s">
        <v>200</v>
      </c>
      <c r="B335" s="41">
        <v>27.5</v>
      </c>
      <c r="C335" s="41">
        <v>29</v>
      </c>
      <c r="D335" s="95" t="s">
        <v>138</v>
      </c>
      <c r="E335" s="43">
        <f>B335*C335</f>
        <v>797.5</v>
      </c>
      <c r="F335" s="191"/>
    </row>
    <row r="336" spans="1:6" x14ac:dyDescent="0.25">
      <c r="A336" s="17"/>
      <c r="B336" s="47">
        <v>27.5</v>
      </c>
      <c r="C336" s="47">
        <v>29</v>
      </c>
      <c r="D336" s="100" t="s">
        <v>138</v>
      </c>
      <c r="E336" s="49">
        <f t="shared" ref="E336:E338" si="39">B336*C336</f>
        <v>797.5</v>
      </c>
      <c r="F336" s="192"/>
    </row>
    <row r="337" spans="1:6" x14ac:dyDescent="0.25">
      <c r="A337" s="6"/>
      <c r="B337" s="47">
        <v>27.5</v>
      </c>
      <c r="C337" s="47">
        <v>29</v>
      </c>
      <c r="D337" s="105" t="s">
        <v>138</v>
      </c>
      <c r="E337" s="49">
        <f t="shared" si="39"/>
        <v>797.5</v>
      </c>
      <c r="F337" s="193"/>
    </row>
    <row r="338" spans="1:6" x14ac:dyDescent="0.25">
      <c r="A338" s="23"/>
      <c r="B338" s="44">
        <v>27.5</v>
      </c>
      <c r="C338" s="44">
        <v>29</v>
      </c>
      <c r="D338" s="106" t="s">
        <v>138</v>
      </c>
      <c r="E338" s="46">
        <f t="shared" si="39"/>
        <v>797.5</v>
      </c>
      <c r="F338" s="194"/>
    </row>
    <row r="339" spans="1:6" x14ac:dyDescent="0.25">
      <c r="A339" s="72"/>
      <c r="B339" s="64"/>
      <c r="C339" s="64"/>
      <c r="D339" s="98"/>
      <c r="E339" s="64"/>
      <c r="F339" s="195"/>
    </row>
    <row r="340" spans="1:6" x14ac:dyDescent="0.25">
      <c r="A340" s="20"/>
      <c r="B340" s="167"/>
      <c r="C340" s="167"/>
      <c r="D340" s="165"/>
      <c r="E340" s="167"/>
      <c r="F340" s="196"/>
    </row>
    <row r="341" spans="1:6" x14ac:dyDescent="0.25">
      <c r="A341" s="16" t="s">
        <v>199</v>
      </c>
      <c r="B341" s="41">
        <v>56.2</v>
      </c>
      <c r="C341" s="41">
        <v>88.2</v>
      </c>
      <c r="D341" s="95" t="s">
        <v>138</v>
      </c>
      <c r="E341" s="43">
        <f>B341*C341</f>
        <v>4956.84</v>
      </c>
      <c r="F341" s="191"/>
    </row>
    <row r="342" spans="1:6" x14ac:dyDescent="0.25">
      <c r="A342" s="84"/>
      <c r="B342" s="44">
        <v>56.2</v>
      </c>
      <c r="C342" s="44">
        <v>88.2</v>
      </c>
      <c r="D342" s="101" t="s">
        <v>138</v>
      </c>
      <c r="E342" s="46">
        <f t="shared" ref="E342" si="40">B342*C342</f>
        <v>4956.84</v>
      </c>
      <c r="F342" s="197"/>
    </row>
    <row r="343" spans="1:6" x14ac:dyDescent="0.25">
      <c r="A343" s="72"/>
      <c r="B343" s="64"/>
      <c r="C343" s="64"/>
      <c r="D343" s="98"/>
      <c r="E343" s="64"/>
      <c r="F343" s="195"/>
    </row>
    <row r="344" spans="1:6" x14ac:dyDescent="0.25">
      <c r="A344" s="20"/>
      <c r="B344" s="167"/>
      <c r="C344" s="167"/>
      <c r="D344" s="165"/>
      <c r="E344" s="167"/>
      <c r="F344" s="196"/>
    </row>
    <row r="345" spans="1:6" x14ac:dyDescent="0.25">
      <c r="A345" s="16" t="s">
        <v>201</v>
      </c>
      <c r="B345" s="41">
        <v>34.6</v>
      </c>
      <c r="C345" s="41">
        <v>48.5</v>
      </c>
      <c r="D345" s="95" t="s">
        <v>138</v>
      </c>
      <c r="E345" s="43">
        <f>B345*C345</f>
        <v>1678.1000000000001</v>
      </c>
      <c r="F345" s="191"/>
    </row>
    <row r="346" spans="1:6" x14ac:dyDescent="0.25">
      <c r="A346" s="17"/>
      <c r="B346" s="47">
        <v>34.6</v>
      </c>
      <c r="C346" s="47">
        <v>48.5</v>
      </c>
      <c r="D346" s="100" t="s">
        <v>138</v>
      </c>
      <c r="E346" s="49">
        <f t="shared" ref="E346:E352" si="41">B346*C346</f>
        <v>1678.1000000000001</v>
      </c>
      <c r="F346" s="192"/>
    </row>
    <row r="347" spans="1:6" x14ac:dyDescent="0.25">
      <c r="A347" s="6"/>
      <c r="B347" s="47">
        <v>38.6</v>
      </c>
      <c r="C347" s="47">
        <v>43.2</v>
      </c>
      <c r="D347" s="105" t="s">
        <v>138</v>
      </c>
      <c r="E347" s="49">
        <f t="shared" si="41"/>
        <v>1667.5200000000002</v>
      </c>
      <c r="F347" s="193"/>
    </row>
    <row r="348" spans="1:6" x14ac:dyDescent="0.25">
      <c r="A348" s="6"/>
      <c r="B348" s="47">
        <v>38.6</v>
      </c>
      <c r="C348" s="47">
        <v>43.2</v>
      </c>
      <c r="D348" s="105" t="s">
        <v>138</v>
      </c>
      <c r="E348" s="49">
        <f t="shared" si="41"/>
        <v>1667.5200000000002</v>
      </c>
      <c r="F348" s="193"/>
    </row>
    <row r="349" spans="1:6" x14ac:dyDescent="0.25">
      <c r="A349" s="6"/>
      <c r="B349" s="53">
        <v>38.6</v>
      </c>
      <c r="C349" s="53">
        <v>44.4</v>
      </c>
      <c r="D349" s="105" t="s">
        <v>138</v>
      </c>
      <c r="E349" s="54">
        <f t="shared" si="41"/>
        <v>1713.84</v>
      </c>
      <c r="F349" s="193"/>
    </row>
    <row r="350" spans="1:6" x14ac:dyDescent="0.25">
      <c r="A350" s="6"/>
      <c r="B350" s="53">
        <v>38.6</v>
      </c>
      <c r="C350" s="53">
        <v>44.4</v>
      </c>
      <c r="D350" s="105" t="s">
        <v>138</v>
      </c>
      <c r="E350" s="54">
        <f t="shared" si="41"/>
        <v>1713.84</v>
      </c>
      <c r="F350" s="193"/>
    </row>
    <row r="351" spans="1:6" x14ac:dyDescent="0.25">
      <c r="A351" s="6"/>
      <c r="B351" s="53">
        <v>34.6</v>
      </c>
      <c r="C351" s="53">
        <v>48.5</v>
      </c>
      <c r="D351" s="105" t="s">
        <v>138</v>
      </c>
      <c r="E351" s="54">
        <f t="shared" si="41"/>
        <v>1678.1000000000001</v>
      </c>
      <c r="F351" s="193"/>
    </row>
    <row r="352" spans="1:6" x14ac:dyDescent="0.25">
      <c r="A352" s="23"/>
      <c r="B352" s="55">
        <v>34.6</v>
      </c>
      <c r="C352" s="55">
        <v>48.5</v>
      </c>
      <c r="D352" s="106" t="s">
        <v>138</v>
      </c>
      <c r="E352" s="56">
        <f t="shared" si="41"/>
        <v>1678.1000000000001</v>
      </c>
      <c r="F352" s="194"/>
    </row>
    <row r="353" spans="1:6" x14ac:dyDescent="0.25">
      <c r="A353" s="72"/>
      <c r="B353" s="64"/>
      <c r="C353" s="64"/>
      <c r="D353" s="98"/>
      <c r="E353" s="64"/>
      <c r="F353" s="195"/>
    </row>
    <row r="354" spans="1:6" x14ac:dyDescent="0.25">
      <c r="A354" s="20"/>
      <c r="B354" s="167"/>
      <c r="C354" s="167"/>
      <c r="D354" s="165"/>
      <c r="E354" s="167"/>
      <c r="F354" s="196"/>
    </row>
    <row r="355" spans="1:6" x14ac:dyDescent="0.25">
      <c r="A355" s="16" t="s">
        <v>202</v>
      </c>
      <c r="B355" s="41">
        <v>41.2</v>
      </c>
      <c r="C355" s="41">
        <v>88.2</v>
      </c>
      <c r="D355" s="95" t="s">
        <v>138</v>
      </c>
      <c r="E355" s="43">
        <f>B355*C355</f>
        <v>3633.84</v>
      </c>
      <c r="F355" s="191"/>
    </row>
    <row r="356" spans="1:6" x14ac:dyDescent="0.25">
      <c r="A356" s="84"/>
      <c r="B356" s="44">
        <v>41.2</v>
      </c>
      <c r="C356" s="44">
        <v>88.2</v>
      </c>
      <c r="D356" s="101" t="s">
        <v>138</v>
      </c>
      <c r="E356" s="46">
        <f t="shared" ref="E356" si="42">B356*C356</f>
        <v>3633.84</v>
      </c>
      <c r="F356" s="197"/>
    </row>
    <row r="357" spans="1:6" x14ac:dyDescent="0.25">
      <c r="A357" s="72"/>
      <c r="B357" s="64"/>
      <c r="C357" s="64"/>
      <c r="D357" s="98"/>
      <c r="E357" s="64"/>
      <c r="F357" s="195"/>
    </row>
    <row r="358" spans="1:6" x14ac:dyDescent="0.25">
      <c r="A358" s="20"/>
      <c r="B358" s="167"/>
      <c r="C358" s="167"/>
      <c r="D358" s="165"/>
      <c r="E358" s="167"/>
      <c r="F358" s="196"/>
    </row>
    <row r="359" spans="1:6" x14ac:dyDescent="0.25">
      <c r="A359" s="16" t="s">
        <v>203</v>
      </c>
      <c r="B359" s="41">
        <v>77</v>
      </c>
      <c r="C359" s="41">
        <v>88.5</v>
      </c>
      <c r="D359" s="95" t="s">
        <v>138</v>
      </c>
      <c r="E359" s="43">
        <f>B359*C359</f>
        <v>6814.5</v>
      </c>
      <c r="F359" s="191"/>
    </row>
    <row r="360" spans="1:6" x14ac:dyDescent="0.25">
      <c r="A360" s="17"/>
      <c r="B360" s="47">
        <v>34.5</v>
      </c>
      <c r="C360" s="47">
        <v>99.2</v>
      </c>
      <c r="D360" s="100" t="s">
        <v>138</v>
      </c>
      <c r="E360" s="49">
        <f t="shared" ref="E360:E361" si="43">B360*C360</f>
        <v>3422.4</v>
      </c>
      <c r="F360" s="192"/>
    </row>
    <row r="361" spans="1:6" x14ac:dyDescent="0.25">
      <c r="A361" s="23"/>
      <c r="B361" s="44">
        <v>34.5</v>
      </c>
      <c r="C361" s="44">
        <v>99.2</v>
      </c>
      <c r="D361" s="106" t="s">
        <v>138</v>
      </c>
      <c r="E361" s="46">
        <f t="shared" si="43"/>
        <v>3422.4</v>
      </c>
      <c r="F361" s="194"/>
    </row>
    <row r="362" spans="1:6" x14ac:dyDescent="0.25">
      <c r="A362" s="72"/>
      <c r="B362" s="64"/>
      <c r="C362" s="64"/>
      <c r="D362" s="98"/>
      <c r="E362" s="64"/>
      <c r="F362" s="195"/>
    </row>
    <row r="363" spans="1:6" x14ac:dyDescent="0.25">
      <c r="A363" s="20"/>
      <c r="B363" s="167"/>
      <c r="C363" s="167"/>
      <c r="D363" s="165"/>
      <c r="E363" s="167"/>
      <c r="F363" s="196"/>
    </row>
    <row r="364" spans="1:6" x14ac:dyDescent="0.25">
      <c r="A364" s="16" t="s">
        <v>204</v>
      </c>
      <c r="B364" s="179">
        <v>90.2</v>
      </c>
      <c r="C364" s="179">
        <v>110</v>
      </c>
      <c r="D364" s="180" t="s">
        <v>138</v>
      </c>
      <c r="E364" s="181">
        <f>B364*C364</f>
        <v>9922</v>
      </c>
      <c r="F364" s="199"/>
    </row>
    <row r="365" spans="1:6" x14ac:dyDescent="0.25">
      <c r="A365" s="72"/>
      <c r="B365" s="64"/>
      <c r="C365" s="64"/>
      <c r="D365" s="98"/>
      <c r="E365" s="64"/>
      <c r="F365" s="195"/>
    </row>
    <row r="366" spans="1:6" x14ac:dyDescent="0.25">
      <c r="A366" s="20"/>
      <c r="B366" s="167"/>
      <c r="C366" s="167"/>
      <c r="D366" s="165"/>
      <c r="E366" s="167"/>
      <c r="F366" s="196"/>
    </row>
    <row r="367" spans="1:6" x14ac:dyDescent="0.25">
      <c r="A367" s="16" t="s">
        <v>205</v>
      </c>
      <c r="B367" s="41">
        <v>91.8</v>
      </c>
      <c r="C367" s="41">
        <v>23.3</v>
      </c>
      <c r="D367" s="95" t="s">
        <v>138</v>
      </c>
      <c r="E367" s="43">
        <f>B367*C367</f>
        <v>2138.94</v>
      </c>
      <c r="F367" s="191"/>
    </row>
    <row r="368" spans="1:6" x14ac:dyDescent="0.25">
      <c r="A368" s="84"/>
      <c r="B368" s="44">
        <v>91.8</v>
      </c>
      <c r="C368" s="44">
        <v>23.3</v>
      </c>
      <c r="D368" s="101" t="s">
        <v>138</v>
      </c>
      <c r="E368" s="46">
        <f t="shared" ref="E368" si="44">B368*C368</f>
        <v>2138.94</v>
      </c>
      <c r="F368" s="197"/>
    </row>
    <row r="369" spans="1:6" x14ac:dyDescent="0.25">
      <c r="A369" s="72"/>
      <c r="B369" s="64"/>
      <c r="C369" s="64"/>
      <c r="D369" s="98"/>
      <c r="E369" s="64"/>
      <c r="F369" s="195"/>
    </row>
    <row r="370" spans="1:6" x14ac:dyDescent="0.25">
      <c r="A370" s="20"/>
      <c r="B370" s="167"/>
      <c r="C370" s="167"/>
      <c r="D370" s="165"/>
      <c r="E370" s="167"/>
      <c r="F370" s="196"/>
    </row>
    <row r="371" spans="1:6" x14ac:dyDescent="0.25">
      <c r="A371" s="16" t="s">
        <v>206</v>
      </c>
      <c r="B371" s="41">
        <v>91.8</v>
      </c>
      <c r="C371" s="41">
        <v>23.3</v>
      </c>
      <c r="D371" s="95" t="s">
        <v>138</v>
      </c>
      <c r="E371" s="43">
        <f>B371*C371</f>
        <v>2138.94</v>
      </c>
      <c r="F371" s="191"/>
    </row>
    <row r="372" spans="1:6" x14ac:dyDescent="0.25">
      <c r="A372" s="84"/>
      <c r="B372" s="44">
        <v>79</v>
      </c>
      <c r="C372" s="44">
        <v>62</v>
      </c>
      <c r="D372" s="101" t="s">
        <v>138</v>
      </c>
      <c r="E372" s="46">
        <f t="shared" ref="E372" si="45">B372*C372</f>
        <v>4898</v>
      </c>
      <c r="F372" s="197"/>
    </row>
    <row r="373" spans="1:6" x14ac:dyDescent="0.25">
      <c r="A373" s="72"/>
      <c r="B373" s="64"/>
      <c r="C373" s="64"/>
      <c r="D373" s="98"/>
      <c r="E373" s="64"/>
      <c r="F373" s="195"/>
    </row>
    <row r="374" spans="1:6" x14ac:dyDescent="0.25">
      <c r="A374" s="20"/>
      <c r="B374" s="167"/>
      <c r="C374" s="167"/>
      <c r="D374" s="165"/>
      <c r="E374" s="167"/>
      <c r="F374" s="196"/>
    </row>
    <row r="375" spans="1:6" x14ac:dyDescent="0.25">
      <c r="A375" s="16" t="s">
        <v>207</v>
      </c>
      <c r="B375" s="179">
        <v>122</v>
      </c>
      <c r="C375" s="179">
        <v>81</v>
      </c>
      <c r="D375" s="180" t="s">
        <v>138</v>
      </c>
      <c r="E375" s="181">
        <f>B375*C375</f>
        <v>9882</v>
      </c>
      <c r="F375" s="199"/>
    </row>
    <row r="376" spans="1:6" x14ac:dyDescent="0.25">
      <c r="A376" s="72"/>
      <c r="B376" s="64"/>
      <c r="C376" s="64"/>
      <c r="D376" s="98"/>
      <c r="E376" s="64"/>
      <c r="F376" s="195"/>
    </row>
    <row r="377" spans="1:6" x14ac:dyDescent="0.25">
      <c r="A377" s="20"/>
      <c r="B377" s="167"/>
      <c r="C377" s="167"/>
      <c r="D377" s="165"/>
      <c r="E377" s="167"/>
      <c r="F377" s="196"/>
    </row>
    <row r="378" spans="1:6" x14ac:dyDescent="0.25">
      <c r="A378" s="16" t="s">
        <v>208</v>
      </c>
      <c r="B378" s="41">
        <v>84</v>
      </c>
      <c r="C378" s="41">
        <v>106</v>
      </c>
      <c r="D378" s="95" t="s">
        <v>138</v>
      </c>
      <c r="E378" s="43">
        <f>B378*C378</f>
        <v>8904</v>
      </c>
      <c r="F378" s="191"/>
    </row>
    <row r="379" spans="1:6" x14ac:dyDescent="0.25">
      <c r="A379" s="84"/>
      <c r="B379" s="44">
        <v>84</v>
      </c>
      <c r="C379" s="44">
        <v>106</v>
      </c>
      <c r="D379" s="101" t="s">
        <v>138</v>
      </c>
      <c r="E379" s="46">
        <f>B379*C379</f>
        <v>8904</v>
      </c>
      <c r="F379" s="197"/>
    </row>
    <row r="380" spans="1:6" x14ac:dyDescent="0.25">
      <c r="A380" s="72"/>
      <c r="B380" s="64"/>
      <c r="C380" s="64"/>
      <c r="D380" s="98"/>
      <c r="E380" s="64"/>
      <c r="F380" s="195"/>
    </row>
    <row r="381" spans="1:6" x14ac:dyDescent="0.25">
      <c r="A381" s="20"/>
      <c r="B381" s="167"/>
      <c r="C381" s="167"/>
      <c r="D381" s="165"/>
      <c r="E381" s="167"/>
      <c r="F381" s="196"/>
    </row>
    <row r="382" spans="1:6" x14ac:dyDescent="0.25">
      <c r="A382" s="16" t="s">
        <v>209</v>
      </c>
      <c r="B382" s="41">
        <v>84</v>
      </c>
      <c r="C382" s="41">
        <v>406</v>
      </c>
      <c r="D382" s="95" t="s">
        <v>138</v>
      </c>
      <c r="E382" s="43">
        <f t="shared" ref="E382:E394" si="46">B382*C382</f>
        <v>34104</v>
      </c>
      <c r="F382" s="191"/>
    </row>
    <row r="383" spans="1:6" x14ac:dyDescent="0.25">
      <c r="A383" s="17"/>
      <c r="B383" s="47">
        <v>84</v>
      </c>
      <c r="C383" s="47">
        <v>106</v>
      </c>
      <c r="D383" s="100" t="s">
        <v>138</v>
      </c>
      <c r="E383" s="49">
        <f t="shared" si="46"/>
        <v>8904</v>
      </c>
      <c r="F383" s="192"/>
    </row>
    <row r="384" spans="1:6" x14ac:dyDescent="0.25">
      <c r="A384" s="6"/>
      <c r="B384" s="53">
        <v>84</v>
      </c>
      <c r="C384" s="53">
        <v>106</v>
      </c>
      <c r="D384" s="105" t="s">
        <v>138</v>
      </c>
      <c r="E384" s="49">
        <f t="shared" si="46"/>
        <v>8904</v>
      </c>
      <c r="F384" s="193"/>
    </row>
    <row r="385" spans="1:6" x14ac:dyDescent="0.25">
      <c r="A385" s="6"/>
      <c r="B385" s="53">
        <v>114</v>
      </c>
      <c r="C385" s="53">
        <v>106</v>
      </c>
      <c r="D385" s="105" t="s">
        <v>138</v>
      </c>
      <c r="E385" s="49">
        <f t="shared" si="46"/>
        <v>12084</v>
      </c>
      <c r="F385" s="193"/>
    </row>
    <row r="386" spans="1:6" x14ac:dyDescent="0.25">
      <c r="A386" s="6"/>
      <c r="B386" s="53">
        <v>114</v>
      </c>
      <c r="C386" s="53">
        <v>106</v>
      </c>
      <c r="D386" s="105" t="s">
        <v>138</v>
      </c>
      <c r="E386" s="49">
        <f t="shared" si="46"/>
        <v>12084</v>
      </c>
      <c r="F386" s="193"/>
    </row>
    <row r="387" spans="1:6" x14ac:dyDescent="0.25">
      <c r="A387" s="6"/>
      <c r="B387" s="53">
        <v>114</v>
      </c>
      <c r="C387" s="53">
        <v>106</v>
      </c>
      <c r="D387" s="105" t="s">
        <v>138</v>
      </c>
      <c r="E387" s="49">
        <f t="shared" si="46"/>
        <v>12084</v>
      </c>
      <c r="F387" s="193"/>
    </row>
    <row r="388" spans="1:6" x14ac:dyDescent="0.25">
      <c r="A388" s="6"/>
      <c r="B388" s="53">
        <v>114</v>
      </c>
      <c r="C388" s="53">
        <v>106</v>
      </c>
      <c r="D388" s="105" t="s">
        <v>138</v>
      </c>
      <c r="E388" s="49">
        <f t="shared" si="46"/>
        <v>12084</v>
      </c>
      <c r="F388" s="193"/>
    </row>
    <row r="389" spans="1:6" x14ac:dyDescent="0.25">
      <c r="A389" s="6"/>
      <c r="B389" s="53">
        <v>114</v>
      </c>
      <c r="C389" s="53">
        <v>106</v>
      </c>
      <c r="D389" s="105" t="s">
        <v>138</v>
      </c>
      <c r="E389" s="49">
        <f t="shared" si="46"/>
        <v>12084</v>
      </c>
      <c r="F389" s="193"/>
    </row>
    <row r="390" spans="1:6" x14ac:dyDescent="0.25">
      <c r="A390" s="6"/>
      <c r="B390" s="53">
        <v>114</v>
      </c>
      <c r="C390" s="53">
        <v>106</v>
      </c>
      <c r="D390" s="105" t="s">
        <v>138</v>
      </c>
      <c r="E390" s="49">
        <f t="shared" si="46"/>
        <v>12084</v>
      </c>
      <c r="F390" s="193"/>
    </row>
    <row r="391" spans="1:6" x14ac:dyDescent="0.25">
      <c r="A391" s="6"/>
      <c r="B391" s="53">
        <v>114</v>
      </c>
      <c r="C391" s="53">
        <v>106</v>
      </c>
      <c r="D391" s="105" t="s">
        <v>138</v>
      </c>
      <c r="E391" s="49">
        <f t="shared" si="46"/>
        <v>12084</v>
      </c>
      <c r="F391" s="193"/>
    </row>
    <row r="392" spans="1:6" x14ac:dyDescent="0.25">
      <c r="A392" s="6"/>
      <c r="B392" s="53">
        <v>114</v>
      </c>
      <c r="C392" s="53">
        <v>106</v>
      </c>
      <c r="D392" s="105" t="s">
        <v>138</v>
      </c>
      <c r="E392" s="49">
        <f t="shared" si="46"/>
        <v>12084</v>
      </c>
      <c r="F392" s="193"/>
    </row>
    <row r="393" spans="1:6" x14ac:dyDescent="0.25">
      <c r="A393" s="6"/>
      <c r="B393" s="53">
        <v>114</v>
      </c>
      <c r="C393" s="53">
        <v>106</v>
      </c>
      <c r="D393" s="105" t="s">
        <v>138</v>
      </c>
      <c r="E393" s="49">
        <f t="shared" si="46"/>
        <v>12084</v>
      </c>
      <c r="F393" s="193"/>
    </row>
    <row r="394" spans="1:6" x14ac:dyDescent="0.25">
      <c r="A394" s="23"/>
      <c r="B394" s="55">
        <v>114</v>
      </c>
      <c r="C394" s="55">
        <v>106</v>
      </c>
      <c r="D394" s="106" t="s">
        <v>138</v>
      </c>
      <c r="E394" s="46">
        <f t="shared" si="46"/>
        <v>12084</v>
      </c>
      <c r="F394" s="194"/>
    </row>
    <row r="395" spans="1:6" x14ac:dyDescent="0.25">
      <c r="A395" s="72"/>
      <c r="B395" s="64"/>
      <c r="C395" s="64"/>
      <c r="D395" s="98"/>
      <c r="E395" s="64"/>
      <c r="F395" s="195"/>
    </row>
    <row r="396" spans="1:6" x14ac:dyDescent="0.25">
      <c r="A396" s="20"/>
      <c r="B396" s="167"/>
      <c r="C396" s="167"/>
      <c r="D396" s="165"/>
      <c r="E396" s="167"/>
      <c r="F396" s="196"/>
    </row>
    <row r="397" spans="1:6" x14ac:dyDescent="0.25">
      <c r="A397" s="16" t="s">
        <v>210</v>
      </c>
      <c r="B397" s="179">
        <v>79</v>
      </c>
      <c r="C397" s="179">
        <v>39</v>
      </c>
      <c r="D397" s="180" t="s">
        <v>138</v>
      </c>
      <c r="E397" s="181">
        <f>B397*C397</f>
        <v>3081</v>
      </c>
      <c r="F397" s="199"/>
    </row>
    <row r="398" spans="1:6" x14ac:dyDescent="0.25">
      <c r="A398" s="72"/>
      <c r="B398" s="64"/>
      <c r="C398" s="64"/>
      <c r="D398" s="98"/>
      <c r="E398" s="64"/>
      <c r="F398" s="195"/>
    </row>
    <row r="399" spans="1:6" x14ac:dyDescent="0.25">
      <c r="A399" s="20"/>
      <c r="B399" s="167"/>
      <c r="C399" s="167"/>
      <c r="D399" s="165"/>
      <c r="E399" s="167"/>
      <c r="F399" s="196"/>
    </row>
    <row r="400" spans="1:6" x14ac:dyDescent="0.25">
      <c r="A400" s="16" t="s">
        <v>211</v>
      </c>
      <c r="B400" s="179">
        <v>89</v>
      </c>
      <c r="C400" s="179">
        <v>100</v>
      </c>
      <c r="D400" s="180" t="s">
        <v>138</v>
      </c>
      <c r="E400" s="181">
        <f>B400*C400</f>
        <v>8900</v>
      </c>
      <c r="F400" s="199"/>
    </row>
    <row r="401" spans="1:6" x14ac:dyDescent="0.25">
      <c r="A401" s="72"/>
      <c r="B401" s="64"/>
      <c r="C401" s="64"/>
      <c r="D401" s="98"/>
      <c r="E401" s="64"/>
      <c r="F401" s="195"/>
    </row>
    <row r="402" spans="1:6" x14ac:dyDescent="0.25">
      <c r="A402" s="20"/>
      <c r="B402" s="167"/>
      <c r="C402" s="167"/>
      <c r="D402" s="165"/>
      <c r="E402" s="167"/>
      <c r="F402" s="196"/>
    </row>
    <row r="403" spans="1:6" x14ac:dyDescent="0.25">
      <c r="A403" s="16" t="s">
        <v>212</v>
      </c>
      <c r="B403" s="41">
        <v>91</v>
      </c>
      <c r="C403" s="41">
        <v>14.5</v>
      </c>
      <c r="D403" s="95" t="s">
        <v>138</v>
      </c>
      <c r="E403" s="43">
        <f>B403*C403</f>
        <v>1319.5</v>
      </c>
      <c r="F403" s="191"/>
    </row>
    <row r="404" spans="1:6" x14ac:dyDescent="0.25">
      <c r="A404" s="84"/>
      <c r="B404" s="44">
        <v>91</v>
      </c>
      <c r="C404" s="44">
        <v>14.5</v>
      </c>
      <c r="D404" s="101" t="s">
        <v>138</v>
      </c>
      <c r="E404" s="46">
        <f>B404*C404</f>
        <v>1319.5</v>
      </c>
      <c r="F404" s="197"/>
    </row>
    <row r="405" spans="1:6" x14ac:dyDescent="0.25">
      <c r="A405" s="72"/>
      <c r="B405" s="64"/>
      <c r="C405" s="64"/>
      <c r="D405" s="98"/>
      <c r="E405" s="64"/>
      <c r="F405" s="195"/>
    </row>
    <row r="406" spans="1:6" x14ac:dyDescent="0.25">
      <c r="A406" s="20"/>
      <c r="B406" s="167"/>
      <c r="C406" s="167"/>
      <c r="D406" s="165"/>
      <c r="E406" s="167"/>
      <c r="F406" s="196"/>
    </row>
    <row r="407" spans="1:6" x14ac:dyDescent="0.25">
      <c r="A407" s="16" t="s">
        <v>213</v>
      </c>
      <c r="B407" s="41">
        <v>56.2</v>
      </c>
      <c r="C407" s="41">
        <v>43</v>
      </c>
      <c r="D407" s="95" t="s">
        <v>138</v>
      </c>
      <c r="E407" s="43">
        <f t="shared" ref="E407:E412" si="47">B407*C407</f>
        <v>2416.6</v>
      </c>
      <c r="F407" s="191"/>
    </row>
    <row r="408" spans="1:6" x14ac:dyDescent="0.25">
      <c r="A408" s="17"/>
      <c r="B408" s="47">
        <v>56.2</v>
      </c>
      <c r="C408" s="47">
        <v>43</v>
      </c>
      <c r="D408" s="100" t="s">
        <v>138</v>
      </c>
      <c r="E408" s="49">
        <f t="shared" si="47"/>
        <v>2416.6</v>
      </c>
      <c r="F408" s="192"/>
    </row>
    <row r="409" spans="1:6" x14ac:dyDescent="0.25">
      <c r="A409" s="6"/>
      <c r="B409" s="47">
        <v>56.2</v>
      </c>
      <c r="C409" s="47">
        <v>93.3</v>
      </c>
      <c r="D409" s="105" t="s">
        <v>138</v>
      </c>
      <c r="E409" s="49">
        <f t="shared" si="47"/>
        <v>5243.46</v>
      </c>
      <c r="F409" s="193"/>
    </row>
    <row r="410" spans="1:6" x14ac:dyDescent="0.25">
      <c r="A410" s="6"/>
      <c r="B410" s="47">
        <v>56.2</v>
      </c>
      <c r="C410" s="47">
        <v>93.3</v>
      </c>
      <c r="D410" s="105" t="s">
        <v>138</v>
      </c>
      <c r="E410" s="49">
        <f t="shared" si="47"/>
        <v>5243.46</v>
      </c>
      <c r="F410" s="193"/>
    </row>
    <row r="411" spans="1:6" x14ac:dyDescent="0.25">
      <c r="A411" s="6"/>
      <c r="B411" s="53">
        <v>51.7</v>
      </c>
      <c r="C411" s="53">
        <v>141.4</v>
      </c>
      <c r="D411" s="105" t="s">
        <v>138</v>
      </c>
      <c r="E411" s="49">
        <f t="shared" si="47"/>
        <v>7310.380000000001</v>
      </c>
      <c r="F411" s="193"/>
    </row>
    <row r="412" spans="1:6" x14ac:dyDescent="0.25">
      <c r="A412" s="23"/>
      <c r="B412" s="55">
        <v>51.7</v>
      </c>
      <c r="C412" s="55">
        <v>141.4</v>
      </c>
      <c r="D412" s="106" t="s">
        <v>138</v>
      </c>
      <c r="E412" s="46">
        <f t="shared" si="47"/>
        <v>7310.380000000001</v>
      </c>
      <c r="F412" s="194"/>
    </row>
    <row r="413" spans="1:6" x14ac:dyDescent="0.25">
      <c r="A413" s="72"/>
      <c r="B413" s="64"/>
      <c r="C413" s="64"/>
      <c r="D413" s="98"/>
      <c r="E413" s="64"/>
      <c r="F413" s="195"/>
    </row>
    <row r="414" spans="1:6" x14ac:dyDescent="0.25">
      <c r="A414" s="20"/>
      <c r="B414" s="167"/>
      <c r="C414" s="167"/>
      <c r="D414" s="165"/>
      <c r="E414" s="167"/>
      <c r="F414" s="196"/>
    </row>
    <row r="415" spans="1:6" x14ac:dyDescent="0.25">
      <c r="A415" s="16" t="s">
        <v>214</v>
      </c>
      <c r="B415" s="41">
        <v>110.5</v>
      </c>
      <c r="C415" s="41">
        <v>39.5</v>
      </c>
      <c r="D415" s="95" t="s">
        <v>138</v>
      </c>
      <c r="E415" s="43">
        <f t="shared" ref="E415:E420" si="48">B415*C415</f>
        <v>4364.75</v>
      </c>
      <c r="F415" s="191"/>
    </row>
    <row r="416" spans="1:6" x14ac:dyDescent="0.25">
      <c r="A416" s="17"/>
      <c r="B416" s="47">
        <v>110.4</v>
      </c>
      <c r="C416" s="47">
        <v>132.5</v>
      </c>
      <c r="D416" s="100" t="s">
        <v>138</v>
      </c>
      <c r="E416" s="49">
        <f t="shared" si="48"/>
        <v>14628</v>
      </c>
      <c r="F416" s="192"/>
    </row>
    <row r="417" spans="1:6" x14ac:dyDescent="0.25">
      <c r="A417" s="6"/>
      <c r="B417" s="47">
        <v>35.5</v>
      </c>
      <c r="C417" s="47">
        <v>86.2</v>
      </c>
      <c r="D417" s="105" t="s">
        <v>138</v>
      </c>
      <c r="E417" s="49">
        <f t="shared" si="48"/>
        <v>3060.1</v>
      </c>
      <c r="F417" s="193"/>
    </row>
    <row r="418" spans="1:6" x14ac:dyDescent="0.25">
      <c r="A418" s="6"/>
      <c r="B418" s="47">
        <v>35.5</v>
      </c>
      <c r="C418" s="47">
        <v>86.2</v>
      </c>
      <c r="D418" s="105" t="s">
        <v>138</v>
      </c>
      <c r="E418" s="49">
        <f t="shared" si="48"/>
        <v>3060.1</v>
      </c>
      <c r="F418" s="193"/>
    </row>
    <row r="419" spans="1:6" x14ac:dyDescent="0.25">
      <c r="A419" s="6"/>
      <c r="B419" s="47">
        <v>35.5</v>
      </c>
      <c r="C419" s="47">
        <v>86.2</v>
      </c>
      <c r="D419" s="105" t="s">
        <v>138</v>
      </c>
      <c r="E419" s="49">
        <f t="shared" si="48"/>
        <v>3060.1</v>
      </c>
      <c r="F419" s="193"/>
    </row>
    <row r="420" spans="1:6" x14ac:dyDescent="0.25">
      <c r="A420" s="23"/>
      <c r="B420" s="44">
        <v>35.5</v>
      </c>
      <c r="C420" s="44">
        <v>86.2</v>
      </c>
      <c r="D420" s="106" t="s">
        <v>138</v>
      </c>
      <c r="E420" s="46">
        <f t="shared" si="48"/>
        <v>3060.1</v>
      </c>
      <c r="F420" s="194"/>
    </row>
    <row r="421" spans="1:6" x14ac:dyDescent="0.25">
      <c r="A421" s="72"/>
      <c r="B421" s="64"/>
      <c r="C421" s="64"/>
      <c r="D421" s="98"/>
      <c r="E421" s="64"/>
      <c r="F421" s="195"/>
    </row>
    <row r="422" spans="1:6" x14ac:dyDescent="0.25">
      <c r="A422" s="20"/>
      <c r="B422" s="167"/>
      <c r="C422" s="167"/>
      <c r="D422" s="165"/>
      <c r="E422" s="167"/>
      <c r="F422" s="196"/>
    </row>
    <row r="423" spans="1:6" x14ac:dyDescent="0.25">
      <c r="A423" s="16" t="s">
        <v>215</v>
      </c>
      <c r="B423" s="41">
        <v>112</v>
      </c>
      <c r="C423" s="41">
        <v>40.5</v>
      </c>
      <c r="D423" s="95" t="s">
        <v>138</v>
      </c>
      <c r="E423" s="43">
        <f t="shared" ref="E423:E429" si="49">B423*C423</f>
        <v>4536</v>
      </c>
      <c r="F423" s="191"/>
    </row>
    <row r="424" spans="1:6" x14ac:dyDescent="0.25">
      <c r="A424" s="17"/>
      <c r="B424" s="47">
        <v>49.5</v>
      </c>
      <c r="C424" s="47">
        <v>136.6</v>
      </c>
      <c r="D424" s="100" t="s">
        <v>138</v>
      </c>
      <c r="E424" s="49">
        <f t="shared" si="49"/>
        <v>6761.7</v>
      </c>
      <c r="F424" s="192"/>
    </row>
    <row r="425" spans="1:6" x14ac:dyDescent="0.25">
      <c r="A425" s="6"/>
      <c r="B425" s="47">
        <v>49.5</v>
      </c>
      <c r="C425" s="47">
        <v>136.6</v>
      </c>
      <c r="D425" s="105" t="s">
        <v>138</v>
      </c>
      <c r="E425" s="49">
        <f t="shared" si="49"/>
        <v>6761.7</v>
      </c>
      <c r="F425" s="193"/>
    </row>
    <row r="426" spans="1:6" x14ac:dyDescent="0.25">
      <c r="A426" s="6"/>
      <c r="B426" s="47">
        <v>37.5</v>
      </c>
      <c r="C426" s="47">
        <v>88.5</v>
      </c>
      <c r="D426" s="105" t="s">
        <v>138</v>
      </c>
      <c r="E426" s="49">
        <f t="shared" si="49"/>
        <v>3318.75</v>
      </c>
      <c r="F426" s="193"/>
    </row>
    <row r="427" spans="1:6" x14ac:dyDescent="0.25">
      <c r="A427" s="6"/>
      <c r="B427" s="47">
        <v>37.5</v>
      </c>
      <c r="C427" s="47">
        <v>88.5</v>
      </c>
      <c r="D427" s="105" t="s">
        <v>138</v>
      </c>
      <c r="E427" s="49">
        <f t="shared" si="49"/>
        <v>3318.75</v>
      </c>
      <c r="F427" s="193"/>
    </row>
    <row r="428" spans="1:6" x14ac:dyDescent="0.25">
      <c r="A428" s="6"/>
      <c r="B428" s="47">
        <v>37.5</v>
      </c>
      <c r="C428" s="47">
        <v>88.8</v>
      </c>
      <c r="D428" s="105" t="s">
        <v>138</v>
      </c>
      <c r="E428" s="49">
        <f t="shared" si="49"/>
        <v>3330</v>
      </c>
      <c r="F428" s="193"/>
    </row>
    <row r="429" spans="1:6" x14ac:dyDescent="0.25">
      <c r="A429" s="23"/>
      <c r="B429" s="44">
        <v>37.5</v>
      </c>
      <c r="C429" s="44">
        <v>88.8</v>
      </c>
      <c r="D429" s="106" t="s">
        <v>138</v>
      </c>
      <c r="E429" s="46">
        <f t="shared" si="49"/>
        <v>3330</v>
      </c>
      <c r="F429" s="194"/>
    </row>
    <row r="430" spans="1:6" x14ac:dyDescent="0.25">
      <c r="A430" s="72"/>
      <c r="B430" s="64"/>
      <c r="C430" s="64"/>
      <c r="D430" s="98"/>
      <c r="E430" s="64"/>
      <c r="F430" s="195"/>
    </row>
    <row r="431" spans="1:6" x14ac:dyDescent="0.25">
      <c r="A431" s="20"/>
      <c r="B431" s="167"/>
      <c r="C431" s="167"/>
      <c r="D431" s="165"/>
      <c r="E431" s="167"/>
      <c r="F431" s="196"/>
    </row>
    <row r="432" spans="1:6" x14ac:dyDescent="0.25">
      <c r="A432" s="16" t="s">
        <v>216</v>
      </c>
      <c r="B432" s="41">
        <v>112</v>
      </c>
      <c r="C432" s="41">
        <v>40.5</v>
      </c>
      <c r="D432" s="95" t="s">
        <v>138</v>
      </c>
      <c r="E432" s="43">
        <f t="shared" ref="E432:E438" si="50">B432*C432</f>
        <v>4536</v>
      </c>
      <c r="F432" s="191"/>
    </row>
    <row r="433" spans="1:6" x14ac:dyDescent="0.25">
      <c r="A433" s="17"/>
      <c r="B433" s="47">
        <v>42.7</v>
      </c>
      <c r="C433" s="47">
        <v>133.69999999999999</v>
      </c>
      <c r="D433" s="100" t="s">
        <v>138</v>
      </c>
      <c r="E433" s="49">
        <f t="shared" si="50"/>
        <v>5708.99</v>
      </c>
      <c r="F433" s="192"/>
    </row>
    <row r="434" spans="1:6" x14ac:dyDescent="0.25">
      <c r="A434" s="6"/>
      <c r="B434" s="47">
        <v>42.7</v>
      </c>
      <c r="C434" s="47">
        <v>133.69999999999999</v>
      </c>
      <c r="D434" s="105" t="s">
        <v>138</v>
      </c>
      <c r="E434" s="49">
        <f t="shared" si="50"/>
        <v>5708.99</v>
      </c>
      <c r="F434" s="193"/>
    </row>
    <row r="435" spans="1:6" x14ac:dyDescent="0.25">
      <c r="A435" s="6"/>
      <c r="B435" s="47">
        <v>37.5</v>
      </c>
      <c r="C435" s="47">
        <v>88.5</v>
      </c>
      <c r="D435" s="105" t="s">
        <v>138</v>
      </c>
      <c r="E435" s="49">
        <f t="shared" si="50"/>
        <v>3318.75</v>
      </c>
      <c r="F435" s="193"/>
    </row>
    <row r="436" spans="1:6" x14ac:dyDescent="0.25">
      <c r="A436" s="6"/>
      <c r="B436" s="47">
        <v>37.5</v>
      </c>
      <c r="C436" s="47">
        <v>88.5</v>
      </c>
      <c r="D436" s="105" t="s">
        <v>138</v>
      </c>
      <c r="E436" s="49">
        <f t="shared" si="50"/>
        <v>3318.75</v>
      </c>
      <c r="F436" s="193"/>
    </row>
    <row r="437" spans="1:6" x14ac:dyDescent="0.25">
      <c r="A437" s="6"/>
      <c r="B437" s="47">
        <v>37.5</v>
      </c>
      <c r="C437" s="47">
        <v>88.8</v>
      </c>
      <c r="D437" s="105" t="s">
        <v>138</v>
      </c>
      <c r="E437" s="49">
        <f t="shared" si="50"/>
        <v>3330</v>
      </c>
      <c r="F437" s="193"/>
    </row>
    <row r="438" spans="1:6" x14ac:dyDescent="0.25">
      <c r="A438" s="23"/>
      <c r="B438" s="44">
        <v>37.5</v>
      </c>
      <c r="C438" s="44">
        <v>88.8</v>
      </c>
      <c r="D438" s="106" t="s">
        <v>138</v>
      </c>
      <c r="E438" s="46">
        <f t="shared" si="50"/>
        <v>3330</v>
      </c>
      <c r="F438" s="194"/>
    </row>
    <row r="439" spans="1:6" x14ac:dyDescent="0.25">
      <c r="A439" s="72"/>
      <c r="B439" s="64"/>
      <c r="C439" s="64"/>
      <c r="D439" s="98"/>
      <c r="E439" s="64"/>
      <c r="F439" s="195"/>
    </row>
    <row r="440" spans="1:6" x14ac:dyDescent="0.25">
      <c r="A440" s="20"/>
      <c r="B440" s="167"/>
      <c r="C440" s="167"/>
      <c r="D440" s="165"/>
      <c r="E440" s="167"/>
      <c r="F440" s="196"/>
    </row>
    <row r="441" spans="1:6" x14ac:dyDescent="0.25">
      <c r="A441" s="16" t="s">
        <v>217</v>
      </c>
      <c r="B441" s="41">
        <v>112</v>
      </c>
      <c r="C441" s="41">
        <v>40.5</v>
      </c>
      <c r="D441" s="95" t="s">
        <v>138</v>
      </c>
      <c r="E441" s="43">
        <f t="shared" ref="E441:E447" si="51">B441*C441</f>
        <v>4536</v>
      </c>
      <c r="F441" s="191"/>
    </row>
    <row r="442" spans="1:6" x14ac:dyDescent="0.25">
      <c r="A442" s="17"/>
      <c r="B442" s="47">
        <v>49.5</v>
      </c>
      <c r="C442" s="47">
        <v>136.6</v>
      </c>
      <c r="D442" s="100" t="s">
        <v>138</v>
      </c>
      <c r="E442" s="49">
        <f t="shared" si="51"/>
        <v>6761.7</v>
      </c>
      <c r="F442" s="192"/>
    </row>
    <row r="443" spans="1:6" x14ac:dyDescent="0.25">
      <c r="A443" s="6"/>
      <c r="B443" s="47">
        <v>49.5</v>
      </c>
      <c r="C443" s="47">
        <v>136.6</v>
      </c>
      <c r="D443" s="105" t="s">
        <v>138</v>
      </c>
      <c r="E443" s="49">
        <f t="shared" si="51"/>
        <v>6761.7</v>
      </c>
      <c r="F443" s="193"/>
    </row>
    <row r="444" spans="1:6" x14ac:dyDescent="0.25">
      <c r="A444" s="6"/>
      <c r="B444" s="47">
        <v>37.5</v>
      </c>
      <c r="C444" s="47">
        <v>88.5</v>
      </c>
      <c r="D444" s="105" t="s">
        <v>138</v>
      </c>
      <c r="E444" s="49">
        <f t="shared" si="51"/>
        <v>3318.75</v>
      </c>
      <c r="F444" s="193"/>
    </row>
    <row r="445" spans="1:6" x14ac:dyDescent="0.25">
      <c r="A445" s="6"/>
      <c r="B445" s="47">
        <v>37.5</v>
      </c>
      <c r="C445" s="47">
        <v>88.5</v>
      </c>
      <c r="D445" s="105" t="s">
        <v>138</v>
      </c>
      <c r="E445" s="49">
        <f t="shared" si="51"/>
        <v>3318.75</v>
      </c>
      <c r="F445" s="193"/>
    </row>
    <row r="446" spans="1:6" x14ac:dyDescent="0.25">
      <c r="A446" s="6"/>
      <c r="B446" s="47">
        <v>37.5</v>
      </c>
      <c r="C446" s="47">
        <v>88.8</v>
      </c>
      <c r="D446" s="105" t="s">
        <v>138</v>
      </c>
      <c r="E446" s="49">
        <f t="shared" si="51"/>
        <v>3330</v>
      </c>
      <c r="F446" s="193"/>
    </row>
    <row r="447" spans="1:6" x14ac:dyDescent="0.25">
      <c r="A447" s="23"/>
      <c r="B447" s="44">
        <v>37.5</v>
      </c>
      <c r="C447" s="44">
        <v>88.8</v>
      </c>
      <c r="D447" s="106" t="s">
        <v>138</v>
      </c>
      <c r="E447" s="46">
        <f t="shared" si="51"/>
        <v>3330</v>
      </c>
      <c r="F447" s="194"/>
    </row>
    <row r="448" spans="1:6" x14ac:dyDescent="0.25">
      <c r="A448" s="72"/>
      <c r="B448" s="64"/>
      <c r="C448" s="64"/>
      <c r="D448" s="98"/>
      <c r="E448" s="64"/>
      <c r="F448" s="195"/>
    </row>
    <row r="449" spans="1:6" x14ac:dyDescent="0.25">
      <c r="A449" s="20"/>
      <c r="B449" s="167"/>
      <c r="C449" s="167"/>
      <c r="D449" s="165"/>
      <c r="E449" s="167"/>
      <c r="F449" s="196"/>
    </row>
    <row r="450" spans="1:6" x14ac:dyDescent="0.25">
      <c r="A450" s="16" t="s">
        <v>218</v>
      </c>
      <c r="B450" s="41">
        <v>111.6</v>
      </c>
      <c r="C450" s="41">
        <v>40.5</v>
      </c>
      <c r="D450" s="95" t="s">
        <v>138</v>
      </c>
      <c r="E450" s="43">
        <f t="shared" ref="E450:E455" si="52">B450*C450</f>
        <v>4519.8</v>
      </c>
      <c r="F450" s="191"/>
    </row>
    <row r="451" spans="1:6" x14ac:dyDescent="0.25">
      <c r="A451" s="17"/>
      <c r="B451" s="47">
        <v>111.5</v>
      </c>
      <c r="C451" s="47">
        <v>136.69999999999999</v>
      </c>
      <c r="D451" s="100" t="s">
        <v>138</v>
      </c>
      <c r="E451" s="49">
        <f t="shared" si="52"/>
        <v>15242.05</v>
      </c>
      <c r="F451" s="192"/>
    </row>
    <row r="452" spans="1:6" x14ac:dyDescent="0.25">
      <c r="A452" s="6"/>
      <c r="B452" s="47">
        <v>37.5</v>
      </c>
      <c r="C452" s="47">
        <v>88.5</v>
      </c>
      <c r="D452" s="105" t="s">
        <v>138</v>
      </c>
      <c r="E452" s="49">
        <f t="shared" si="52"/>
        <v>3318.75</v>
      </c>
      <c r="F452" s="193"/>
    </row>
    <row r="453" spans="1:6" x14ac:dyDescent="0.25">
      <c r="A453" s="6"/>
      <c r="B453" s="47">
        <v>37.5</v>
      </c>
      <c r="C453" s="47">
        <v>88.5</v>
      </c>
      <c r="D453" s="105" t="s">
        <v>138</v>
      </c>
      <c r="E453" s="49">
        <f t="shared" si="52"/>
        <v>3318.75</v>
      </c>
      <c r="F453" s="193"/>
    </row>
    <row r="454" spans="1:6" x14ac:dyDescent="0.25">
      <c r="A454" s="6"/>
      <c r="B454" s="47">
        <v>37.5</v>
      </c>
      <c r="C454" s="47">
        <v>88.3</v>
      </c>
      <c r="D454" s="105" t="s">
        <v>138</v>
      </c>
      <c r="E454" s="49">
        <f t="shared" si="52"/>
        <v>3311.25</v>
      </c>
      <c r="F454" s="193"/>
    </row>
    <row r="455" spans="1:6" x14ac:dyDescent="0.25">
      <c r="A455" s="23"/>
      <c r="B455" s="44">
        <v>37.5</v>
      </c>
      <c r="C455" s="44">
        <v>88.3</v>
      </c>
      <c r="D455" s="106" t="s">
        <v>138</v>
      </c>
      <c r="E455" s="46">
        <f t="shared" si="52"/>
        <v>3311.25</v>
      </c>
      <c r="F455" s="194"/>
    </row>
    <row r="456" spans="1:6" x14ac:dyDescent="0.25">
      <c r="A456" s="72"/>
      <c r="B456" s="64"/>
      <c r="C456" s="64"/>
      <c r="D456" s="98"/>
      <c r="E456" s="64"/>
      <c r="F456" s="195"/>
    </row>
    <row r="457" spans="1:6" x14ac:dyDescent="0.25">
      <c r="A457" s="20"/>
      <c r="B457" s="167"/>
      <c r="C457" s="167"/>
      <c r="D457" s="165"/>
      <c r="E457" s="167"/>
      <c r="F457" s="196"/>
    </row>
    <row r="458" spans="1:6" x14ac:dyDescent="0.25">
      <c r="A458" s="16" t="s">
        <v>219</v>
      </c>
      <c r="B458" s="41">
        <v>56.2</v>
      </c>
      <c r="C458" s="41">
        <v>43</v>
      </c>
      <c r="D458" s="95" t="s">
        <v>138</v>
      </c>
      <c r="E458" s="43">
        <f t="shared" ref="E458:E463" si="53">B458*C458</f>
        <v>2416.6</v>
      </c>
      <c r="F458" s="191"/>
    </row>
    <row r="459" spans="1:6" x14ac:dyDescent="0.25">
      <c r="A459" s="17"/>
      <c r="B459" s="41">
        <v>56.2</v>
      </c>
      <c r="C459" s="41">
        <v>43</v>
      </c>
      <c r="D459" s="100" t="s">
        <v>138</v>
      </c>
      <c r="E459" s="49">
        <f t="shared" si="53"/>
        <v>2416.6</v>
      </c>
      <c r="F459" s="192"/>
    </row>
    <row r="460" spans="1:6" x14ac:dyDescent="0.25">
      <c r="A460" s="6"/>
      <c r="B460" s="41">
        <v>56.2</v>
      </c>
      <c r="C460" s="41">
        <v>93.3</v>
      </c>
      <c r="D460" s="105" t="s">
        <v>138</v>
      </c>
      <c r="E460" s="49">
        <f t="shared" si="53"/>
        <v>5243.46</v>
      </c>
      <c r="F460" s="193"/>
    </row>
    <row r="461" spans="1:6" x14ac:dyDescent="0.25">
      <c r="A461" s="6"/>
      <c r="B461" s="41">
        <v>56.2</v>
      </c>
      <c r="C461" s="41">
        <v>93.3</v>
      </c>
      <c r="D461" s="105" t="s">
        <v>138</v>
      </c>
      <c r="E461" s="49">
        <f t="shared" si="53"/>
        <v>5243.46</v>
      </c>
      <c r="F461" s="193"/>
    </row>
    <row r="462" spans="1:6" x14ac:dyDescent="0.25">
      <c r="A462" s="6"/>
      <c r="B462" s="47">
        <v>51.7</v>
      </c>
      <c r="C462" s="47">
        <v>141</v>
      </c>
      <c r="D462" s="105" t="s">
        <v>138</v>
      </c>
      <c r="E462" s="49">
        <f t="shared" si="53"/>
        <v>7289.7000000000007</v>
      </c>
      <c r="F462" s="193"/>
    </row>
    <row r="463" spans="1:6" x14ac:dyDescent="0.25">
      <c r="A463" s="23"/>
      <c r="B463" s="44">
        <v>51.7</v>
      </c>
      <c r="C463" s="44">
        <v>141</v>
      </c>
      <c r="D463" s="106" t="s">
        <v>138</v>
      </c>
      <c r="E463" s="46">
        <f t="shared" si="53"/>
        <v>7289.7000000000007</v>
      </c>
      <c r="F463" s="194"/>
    </row>
    <row r="464" spans="1:6" x14ac:dyDescent="0.25">
      <c r="A464" s="87"/>
      <c r="B464" s="73"/>
      <c r="C464" s="73"/>
      <c r="D464" s="107"/>
      <c r="E464" s="73"/>
      <c r="F464" s="187"/>
    </row>
    <row r="465" spans="1:6" x14ac:dyDescent="0.25">
      <c r="A465" s="87"/>
      <c r="B465" s="73"/>
      <c r="C465" s="73"/>
      <c r="D465" s="107"/>
      <c r="E465" s="214">
        <f>SUM(E5:E464)</f>
        <v>1601546.0800000012</v>
      </c>
      <c r="F465" s="187"/>
    </row>
    <row r="466" spans="1:6" x14ac:dyDescent="0.25">
      <c r="A466" s="87"/>
      <c r="B466" s="73"/>
      <c r="C466" s="73"/>
      <c r="D466" s="107"/>
      <c r="E466" s="73"/>
      <c r="F466" s="187"/>
    </row>
    <row r="467" spans="1:6" x14ac:dyDescent="0.25">
      <c r="A467" s="87"/>
      <c r="B467" s="73"/>
      <c r="C467" s="73"/>
      <c r="D467" s="107"/>
      <c r="E467" s="73"/>
      <c r="F467" s="187"/>
    </row>
    <row r="468" spans="1:6" x14ac:dyDescent="0.25">
      <c r="A468" s="261" t="s">
        <v>38</v>
      </c>
      <c r="B468" s="262"/>
      <c r="C468" s="262"/>
      <c r="D468" s="257"/>
      <c r="E468" s="263">
        <f>E465/10000</f>
        <v>160.15460800000011</v>
      </c>
      <c r="F468" s="243" t="s">
        <v>3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8" workbookViewId="0">
      <selection activeCell="A51" sqref="A51:F51"/>
    </sheetView>
  </sheetViews>
  <sheetFormatPr defaultColWidth="11" defaultRowHeight="15.75" x14ac:dyDescent="0.25"/>
  <cols>
    <col min="1" max="1" width="25.875" customWidth="1"/>
    <col min="4" max="4" width="10.875" style="110"/>
    <col min="5" max="5" width="15.875" customWidth="1"/>
    <col min="6" max="6" width="5.875" style="110" customWidth="1"/>
  </cols>
  <sheetData>
    <row r="1" spans="1:6" x14ac:dyDescent="0.25">
      <c r="A1" s="79"/>
      <c r="B1" s="62"/>
      <c r="C1" s="62"/>
      <c r="D1" s="93"/>
      <c r="E1" s="62"/>
      <c r="F1" s="93"/>
    </row>
    <row r="2" spans="1:6" ht="24.95" customHeight="1" x14ac:dyDescent="0.25">
      <c r="A2" s="15" t="s">
        <v>220</v>
      </c>
      <c r="B2" s="37"/>
      <c r="C2" s="37"/>
      <c r="D2" s="92"/>
      <c r="E2" s="185">
        <f>E51</f>
        <v>36.427370999999994</v>
      </c>
      <c r="F2" s="92" t="s">
        <v>3</v>
      </c>
    </row>
    <row r="3" spans="1:6" x14ac:dyDescent="0.25">
      <c r="A3" s="79"/>
      <c r="B3" s="62"/>
      <c r="C3" s="62"/>
      <c r="D3" s="93"/>
      <c r="E3" s="62"/>
      <c r="F3" s="93"/>
    </row>
    <row r="4" spans="1:6" x14ac:dyDescent="0.25">
      <c r="A4" s="7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6" t="s">
        <v>221</v>
      </c>
      <c r="B5" s="41">
        <v>171.2</v>
      </c>
      <c r="C5" s="41">
        <v>202</v>
      </c>
      <c r="D5" s="95" t="s">
        <v>138</v>
      </c>
      <c r="E5" s="43">
        <f>B5*C5</f>
        <v>34582.399999999994</v>
      </c>
      <c r="F5" s="191"/>
    </row>
    <row r="6" spans="1:6" x14ac:dyDescent="0.25">
      <c r="A6" s="17"/>
      <c r="B6" s="47">
        <v>171.2</v>
      </c>
      <c r="C6" s="47">
        <v>202</v>
      </c>
      <c r="D6" s="100" t="s">
        <v>138</v>
      </c>
      <c r="E6" s="49">
        <f t="shared" ref="E6:E8" si="0">B6*C6</f>
        <v>34582.399999999994</v>
      </c>
      <c r="F6" s="192"/>
    </row>
    <row r="7" spans="1:6" x14ac:dyDescent="0.25">
      <c r="A7" s="6"/>
      <c r="B7" s="3">
        <v>152.80000000000001</v>
      </c>
      <c r="C7" s="3">
        <v>14.5</v>
      </c>
      <c r="D7" s="105" t="s">
        <v>138</v>
      </c>
      <c r="E7" s="49">
        <f t="shared" si="0"/>
        <v>2215.6000000000004</v>
      </c>
      <c r="F7" s="193"/>
    </row>
    <row r="8" spans="1:6" x14ac:dyDescent="0.25">
      <c r="A8" s="23"/>
      <c r="B8" s="2">
        <v>153</v>
      </c>
      <c r="C8" s="2">
        <v>14.5</v>
      </c>
      <c r="D8" s="106" t="s">
        <v>138</v>
      </c>
      <c r="E8" s="46">
        <f t="shared" si="0"/>
        <v>2218.5</v>
      </c>
      <c r="F8" s="194"/>
    </row>
    <row r="9" spans="1:6" x14ac:dyDescent="0.25">
      <c r="A9" s="72"/>
      <c r="B9" s="64"/>
      <c r="C9" s="64"/>
      <c r="D9" s="98"/>
      <c r="E9" s="64"/>
      <c r="F9" s="195"/>
    </row>
    <row r="10" spans="1:6" x14ac:dyDescent="0.25">
      <c r="A10" s="20"/>
      <c r="B10" s="167" t="s">
        <v>139</v>
      </c>
      <c r="C10" s="167" t="s">
        <v>140</v>
      </c>
      <c r="D10" s="165" t="s">
        <v>141</v>
      </c>
      <c r="E10" s="167" t="s">
        <v>37</v>
      </c>
      <c r="F10" s="196"/>
    </row>
    <row r="11" spans="1:6" x14ac:dyDescent="0.25">
      <c r="A11" s="16" t="s">
        <v>222</v>
      </c>
      <c r="B11" s="41">
        <v>170.8</v>
      </c>
      <c r="C11" s="41">
        <v>201.2</v>
      </c>
      <c r="D11" s="95" t="s">
        <v>138</v>
      </c>
      <c r="E11" s="43">
        <f>B11*C11</f>
        <v>34364.959999999999</v>
      </c>
      <c r="F11" s="191"/>
    </row>
    <row r="12" spans="1:6" x14ac:dyDescent="0.25">
      <c r="A12" s="17"/>
      <c r="B12" s="47">
        <v>152.9</v>
      </c>
      <c r="C12" s="47">
        <v>14.5</v>
      </c>
      <c r="D12" s="100" t="s">
        <v>138</v>
      </c>
      <c r="E12" s="49">
        <f t="shared" ref="E12:E16" si="1">B12*C12</f>
        <v>2217.0500000000002</v>
      </c>
      <c r="F12" s="192"/>
    </row>
    <row r="13" spans="1:6" x14ac:dyDescent="0.25">
      <c r="A13" s="6"/>
      <c r="B13" s="3">
        <v>181.5</v>
      </c>
      <c r="C13" s="3">
        <v>201.2</v>
      </c>
      <c r="D13" s="105" t="s">
        <v>138</v>
      </c>
      <c r="E13" s="49">
        <f t="shared" si="1"/>
        <v>36517.799999999996</v>
      </c>
      <c r="F13" s="193"/>
    </row>
    <row r="14" spans="1:6" x14ac:dyDescent="0.25">
      <c r="A14" s="6"/>
      <c r="B14" s="3">
        <v>152.9</v>
      </c>
      <c r="C14" s="3">
        <v>14.5</v>
      </c>
      <c r="D14" s="105" t="s">
        <v>138</v>
      </c>
      <c r="E14" s="49">
        <f t="shared" si="1"/>
        <v>2217.0500000000002</v>
      </c>
      <c r="F14" s="193"/>
    </row>
    <row r="15" spans="1:6" x14ac:dyDescent="0.25">
      <c r="A15" s="6"/>
      <c r="B15" s="3">
        <v>66.5</v>
      </c>
      <c r="C15" s="3">
        <v>201.2</v>
      </c>
      <c r="D15" s="105" t="s">
        <v>138</v>
      </c>
      <c r="E15" s="49">
        <f t="shared" si="1"/>
        <v>13379.8</v>
      </c>
      <c r="F15" s="193"/>
    </row>
    <row r="16" spans="1:6" x14ac:dyDescent="0.25">
      <c r="A16" s="23"/>
      <c r="B16" s="26">
        <v>55.8</v>
      </c>
      <c r="C16" s="26">
        <v>32.799999999999997</v>
      </c>
      <c r="D16" s="106" t="s">
        <v>138</v>
      </c>
      <c r="E16" s="46">
        <f t="shared" si="1"/>
        <v>1830.2399999999998</v>
      </c>
      <c r="F16" s="194"/>
    </row>
    <row r="17" spans="1:6" x14ac:dyDescent="0.25">
      <c r="A17" s="72"/>
      <c r="B17" s="64"/>
      <c r="C17" s="64"/>
      <c r="D17" s="98"/>
      <c r="E17" s="64"/>
      <c r="F17" s="195"/>
    </row>
    <row r="18" spans="1:6" x14ac:dyDescent="0.25">
      <c r="A18" s="20"/>
      <c r="B18" s="167" t="s">
        <v>139</v>
      </c>
      <c r="C18" s="167" t="s">
        <v>140</v>
      </c>
      <c r="D18" s="165" t="s">
        <v>141</v>
      </c>
      <c r="E18" s="167" t="s">
        <v>37</v>
      </c>
      <c r="F18" s="196"/>
    </row>
    <row r="19" spans="1:6" x14ac:dyDescent="0.25">
      <c r="A19" s="16" t="s">
        <v>224</v>
      </c>
      <c r="B19" s="41">
        <v>67.400000000000006</v>
      </c>
      <c r="C19" s="41">
        <v>160.4</v>
      </c>
      <c r="D19" s="95" t="s">
        <v>138</v>
      </c>
      <c r="E19" s="43">
        <f>B19*C19</f>
        <v>10810.960000000001</v>
      </c>
      <c r="F19" s="191"/>
    </row>
    <row r="20" spans="1:6" x14ac:dyDescent="0.25">
      <c r="A20" s="17"/>
      <c r="B20" s="47">
        <v>67.2</v>
      </c>
      <c r="C20" s="47">
        <v>160.4</v>
      </c>
      <c r="D20" s="100" t="s">
        <v>138</v>
      </c>
      <c r="E20" s="49">
        <f t="shared" ref="E20:E26" si="2">B20*C20</f>
        <v>10778.880000000001</v>
      </c>
      <c r="F20" s="192"/>
    </row>
    <row r="21" spans="1:6" x14ac:dyDescent="0.25">
      <c r="A21" s="6"/>
      <c r="B21" s="3">
        <v>67.2</v>
      </c>
      <c r="C21" s="3">
        <v>160.4</v>
      </c>
      <c r="D21" s="105" t="s">
        <v>138</v>
      </c>
      <c r="E21" s="49">
        <f t="shared" si="2"/>
        <v>10778.880000000001</v>
      </c>
      <c r="F21" s="193"/>
    </row>
    <row r="22" spans="1:6" x14ac:dyDescent="0.25">
      <c r="A22" s="6"/>
      <c r="B22" s="3">
        <v>67.2</v>
      </c>
      <c r="C22" s="3">
        <v>87.1</v>
      </c>
      <c r="D22" s="105" t="s">
        <v>138</v>
      </c>
      <c r="E22" s="49">
        <f t="shared" si="2"/>
        <v>5853.12</v>
      </c>
      <c r="F22" s="193"/>
    </row>
    <row r="23" spans="1:6" x14ac:dyDescent="0.25">
      <c r="A23" s="6"/>
      <c r="B23" s="3">
        <v>67.3</v>
      </c>
      <c r="C23" s="3">
        <v>65.5</v>
      </c>
      <c r="D23" s="105" t="s">
        <v>138</v>
      </c>
      <c r="E23" s="49">
        <f t="shared" si="2"/>
        <v>4408.1499999999996</v>
      </c>
      <c r="F23" s="193"/>
    </row>
    <row r="24" spans="1:6" x14ac:dyDescent="0.25">
      <c r="A24" s="6"/>
      <c r="B24" s="12">
        <v>67.3</v>
      </c>
      <c r="C24" s="12">
        <v>160.5</v>
      </c>
      <c r="D24" s="105" t="s">
        <v>138</v>
      </c>
      <c r="E24" s="49">
        <f t="shared" si="2"/>
        <v>10801.65</v>
      </c>
      <c r="F24" s="193"/>
    </row>
    <row r="25" spans="1:6" x14ac:dyDescent="0.25">
      <c r="A25" s="6"/>
      <c r="B25" s="12">
        <v>67.3</v>
      </c>
      <c r="C25" s="12">
        <v>160.6</v>
      </c>
      <c r="D25" s="105" t="s">
        <v>138</v>
      </c>
      <c r="E25" s="49">
        <f t="shared" si="2"/>
        <v>10808.38</v>
      </c>
      <c r="F25" s="193"/>
    </row>
    <row r="26" spans="1:6" x14ac:dyDescent="0.25">
      <c r="A26" s="23"/>
      <c r="B26" s="26">
        <v>67.7</v>
      </c>
      <c r="C26" s="26">
        <v>160.30000000000001</v>
      </c>
      <c r="D26" s="184" t="s">
        <v>138</v>
      </c>
      <c r="E26" s="46">
        <f t="shared" si="2"/>
        <v>10852.310000000001</v>
      </c>
      <c r="F26" s="194"/>
    </row>
    <row r="27" spans="1:6" x14ac:dyDescent="0.25">
      <c r="A27" s="72"/>
      <c r="B27" s="64"/>
      <c r="C27" s="64"/>
      <c r="D27" s="98"/>
      <c r="E27" s="64"/>
      <c r="F27" s="195"/>
    </row>
    <row r="28" spans="1:6" x14ac:dyDescent="0.25">
      <c r="A28" s="20"/>
      <c r="B28" s="167" t="s">
        <v>139</v>
      </c>
      <c r="C28" s="167" t="s">
        <v>140</v>
      </c>
      <c r="D28" s="165" t="s">
        <v>141</v>
      </c>
      <c r="E28" s="167" t="s">
        <v>37</v>
      </c>
      <c r="F28" s="196"/>
    </row>
    <row r="29" spans="1:6" x14ac:dyDescent="0.25">
      <c r="A29" s="16" t="s">
        <v>223</v>
      </c>
      <c r="B29" s="41">
        <v>46.2</v>
      </c>
      <c r="C29" s="41">
        <v>220.2</v>
      </c>
      <c r="D29" s="95" t="s">
        <v>138</v>
      </c>
      <c r="E29" s="43">
        <f>B29*C29</f>
        <v>10173.24</v>
      </c>
      <c r="F29" s="191"/>
    </row>
    <row r="30" spans="1:6" x14ac:dyDescent="0.25">
      <c r="A30" s="84"/>
      <c r="B30" s="44">
        <v>46.2</v>
      </c>
      <c r="C30" s="44">
        <v>220.2</v>
      </c>
      <c r="D30" s="101" t="s">
        <v>138</v>
      </c>
      <c r="E30" s="46">
        <f t="shared" ref="E30" si="3">B30*C30</f>
        <v>10173.24</v>
      </c>
      <c r="F30" s="197"/>
    </row>
    <row r="31" spans="1:6" x14ac:dyDescent="0.25">
      <c r="A31" s="72"/>
      <c r="B31" s="64"/>
      <c r="C31" s="64"/>
      <c r="D31" s="98"/>
      <c r="E31" s="64"/>
      <c r="F31" s="195"/>
    </row>
    <row r="32" spans="1:6" x14ac:dyDescent="0.25">
      <c r="A32" s="20"/>
      <c r="B32" s="167" t="s">
        <v>139</v>
      </c>
      <c r="C32" s="167" t="s">
        <v>140</v>
      </c>
      <c r="D32" s="165" t="s">
        <v>141</v>
      </c>
      <c r="E32" s="167" t="s">
        <v>37</v>
      </c>
      <c r="F32" s="196"/>
    </row>
    <row r="33" spans="1:6" x14ac:dyDescent="0.25">
      <c r="A33" s="16" t="s">
        <v>225</v>
      </c>
      <c r="B33" s="41">
        <v>68.400000000000006</v>
      </c>
      <c r="C33" s="41">
        <v>160.1</v>
      </c>
      <c r="D33" s="95" t="s">
        <v>138</v>
      </c>
      <c r="E33" s="43">
        <f>B33*C33</f>
        <v>10950.84</v>
      </c>
      <c r="F33" s="191"/>
    </row>
    <row r="34" spans="1:6" x14ac:dyDescent="0.25">
      <c r="A34" s="17"/>
      <c r="B34" s="47">
        <v>68.3</v>
      </c>
      <c r="C34" s="47">
        <v>160.4</v>
      </c>
      <c r="D34" s="100" t="s">
        <v>138</v>
      </c>
      <c r="E34" s="49">
        <f t="shared" ref="E34:E40" si="4">B34*C34</f>
        <v>10955.32</v>
      </c>
      <c r="F34" s="192"/>
    </row>
    <row r="35" spans="1:6" x14ac:dyDescent="0.25">
      <c r="A35" s="6"/>
      <c r="B35" s="3">
        <v>68.3</v>
      </c>
      <c r="C35" s="3">
        <v>160</v>
      </c>
      <c r="D35" s="105" t="s">
        <v>138</v>
      </c>
      <c r="E35" s="49">
        <f t="shared" si="4"/>
        <v>10928</v>
      </c>
      <c r="F35" s="193"/>
    </row>
    <row r="36" spans="1:6" x14ac:dyDescent="0.25">
      <c r="A36" s="6"/>
      <c r="B36" s="3">
        <v>68.599999999999994</v>
      </c>
      <c r="C36" s="3">
        <v>160.30000000000001</v>
      </c>
      <c r="D36" s="105" t="s">
        <v>138</v>
      </c>
      <c r="E36" s="49">
        <f t="shared" si="4"/>
        <v>10996.58</v>
      </c>
      <c r="F36" s="193"/>
    </row>
    <row r="37" spans="1:6" x14ac:dyDescent="0.25">
      <c r="A37" s="6"/>
      <c r="B37" s="3">
        <v>68.3</v>
      </c>
      <c r="C37" s="3">
        <v>86.7</v>
      </c>
      <c r="D37" s="105" t="s">
        <v>138</v>
      </c>
      <c r="E37" s="49">
        <f t="shared" si="4"/>
        <v>5921.61</v>
      </c>
      <c r="F37" s="193"/>
    </row>
    <row r="38" spans="1:6" x14ac:dyDescent="0.25">
      <c r="A38" s="6"/>
      <c r="B38" s="12">
        <v>68.5</v>
      </c>
      <c r="C38" s="12">
        <v>65.5</v>
      </c>
      <c r="D38" s="105" t="s">
        <v>138</v>
      </c>
      <c r="E38" s="49">
        <f t="shared" si="4"/>
        <v>4486.75</v>
      </c>
      <c r="F38" s="193"/>
    </row>
    <row r="39" spans="1:6" x14ac:dyDescent="0.25">
      <c r="A39" s="6"/>
      <c r="B39" s="12">
        <v>36</v>
      </c>
      <c r="C39" s="12">
        <v>161</v>
      </c>
      <c r="D39" s="105" t="s">
        <v>138</v>
      </c>
      <c r="E39" s="49">
        <f t="shared" si="4"/>
        <v>5796</v>
      </c>
      <c r="F39" s="193"/>
    </row>
    <row r="40" spans="1:6" x14ac:dyDescent="0.25">
      <c r="A40" s="23"/>
      <c r="B40" s="26">
        <v>95.2</v>
      </c>
      <c r="C40" s="26">
        <v>160.5</v>
      </c>
      <c r="D40" s="184" t="s">
        <v>138</v>
      </c>
      <c r="E40" s="46">
        <f t="shared" si="4"/>
        <v>15279.6</v>
      </c>
      <c r="F40" s="194"/>
    </row>
    <row r="41" spans="1:6" x14ac:dyDescent="0.25">
      <c r="A41" s="72"/>
      <c r="B41" s="64"/>
      <c r="C41" s="64"/>
      <c r="D41" s="98"/>
      <c r="E41" s="64"/>
      <c r="F41" s="195"/>
    </row>
    <row r="42" spans="1:6" x14ac:dyDescent="0.25">
      <c r="A42" s="20"/>
      <c r="B42" s="167" t="s">
        <v>139</v>
      </c>
      <c r="C42" s="167" t="s">
        <v>140</v>
      </c>
      <c r="D42" s="165" t="s">
        <v>141</v>
      </c>
      <c r="E42" s="167" t="s">
        <v>37</v>
      </c>
      <c r="F42" s="196"/>
    </row>
    <row r="43" spans="1:6" x14ac:dyDescent="0.25">
      <c r="A43" s="16" t="s">
        <v>226</v>
      </c>
      <c r="B43" s="41">
        <v>36</v>
      </c>
      <c r="C43" s="41">
        <v>183.5</v>
      </c>
      <c r="D43" s="95" t="s">
        <v>138</v>
      </c>
      <c r="E43" s="43">
        <f>B43*C43</f>
        <v>6606</v>
      </c>
      <c r="F43" s="191"/>
    </row>
    <row r="44" spans="1:6" x14ac:dyDescent="0.25">
      <c r="A44" s="17"/>
      <c r="B44" s="47">
        <v>53.8</v>
      </c>
      <c r="C44" s="47">
        <v>178</v>
      </c>
      <c r="D44" s="100" t="s">
        <v>138</v>
      </c>
      <c r="E44" s="49">
        <f t="shared" ref="E44:E46" si="5">B44*C44</f>
        <v>9576.4</v>
      </c>
      <c r="F44" s="192"/>
    </row>
    <row r="45" spans="1:6" x14ac:dyDescent="0.25">
      <c r="A45" s="6"/>
      <c r="B45" s="3">
        <v>36</v>
      </c>
      <c r="C45" s="3">
        <v>183.5</v>
      </c>
      <c r="D45" s="105" t="s">
        <v>138</v>
      </c>
      <c r="E45" s="49">
        <f t="shared" si="5"/>
        <v>6606</v>
      </c>
      <c r="F45" s="193"/>
    </row>
    <row r="46" spans="1:6" x14ac:dyDescent="0.25">
      <c r="A46" s="23"/>
      <c r="B46" s="2">
        <v>36</v>
      </c>
      <c r="C46" s="2">
        <v>183.5</v>
      </c>
      <c r="D46" s="106" t="s">
        <v>138</v>
      </c>
      <c r="E46" s="46">
        <f t="shared" si="5"/>
        <v>6606</v>
      </c>
      <c r="F46" s="194"/>
    </row>
    <row r="47" spans="1:6" x14ac:dyDescent="0.25">
      <c r="A47" s="87"/>
      <c r="B47" s="73"/>
      <c r="C47" s="73"/>
      <c r="D47" s="107"/>
      <c r="E47" s="66"/>
      <c r="F47" s="187"/>
    </row>
    <row r="48" spans="1:6" x14ac:dyDescent="0.25">
      <c r="A48" s="87"/>
      <c r="B48" s="73"/>
      <c r="C48" s="73"/>
      <c r="D48" s="107"/>
      <c r="E48" s="125">
        <f>SUM(E5:E47)</f>
        <v>364273.70999999996</v>
      </c>
      <c r="F48" s="187"/>
    </row>
    <row r="49" spans="1:6" x14ac:dyDescent="0.25">
      <c r="A49" s="87"/>
      <c r="B49" s="73"/>
      <c r="C49" s="73"/>
      <c r="D49" s="107"/>
      <c r="E49" s="66"/>
      <c r="F49" s="187"/>
    </row>
    <row r="50" spans="1:6" x14ac:dyDescent="0.25">
      <c r="A50" s="87"/>
      <c r="B50" s="73"/>
      <c r="C50" s="73"/>
      <c r="D50" s="107"/>
      <c r="E50" s="66"/>
      <c r="F50" s="187"/>
    </row>
    <row r="51" spans="1:6" x14ac:dyDescent="0.25">
      <c r="A51" s="261" t="s">
        <v>38</v>
      </c>
      <c r="B51" s="262"/>
      <c r="C51" s="262"/>
      <c r="D51" s="257"/>
      <c r="E51" s="263">
        <f>E48/10000</f>
        <v>36.427370999999994</v>
      </c>
      <c r="F51" s="243" t="s">
        <v>3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N19" sqref="N19"/>
    </sheetView>
  </sheetViews>
  <sheetFormatPr defaultColWidth="11" defaultRowHeight="15.75" x14ac:dyDescent="0.25"/>
  <cols>
    <col min="1" max="1" width="25.875" customWidth="1"/>
    <col min="4" max="5" width="11" style="110"/>
    <col min="6" max="6" width="30.25" customWidth="1"/>
    <col min="7" max="7" width="5.875" style="110" customWidth="1"/>
  </cols>
  <sheetData>
    <row r="1" spans="1:7" x14ac:dyDescent="0.25">
      <c r="A1" s="79"/>
      <c r="B1" s="62"/>
      <c r="C1" s="62"/>
      <c r="D1" s="93"/>
      <c r="E1" s="93"/>
      <c r="F1" s="62"/>
      <c r="G1" s="93"/>
    </row>
    <row r="2" spans="1:7" ht="24.95" customHeight="1" x14ac:dyDescent="0.25">
      <c r="A2" s="15" t="s">
        <v>259</v>
      </c>
      <c r="B2" s="37"/>
      <c r="C2" s="37"/>
      <c r="D2" s="92"/>
      <c r="E2" s="92"/>
      <c r="F2" s="185">
        <f>F14</f>
        <v>63.862200000000001</v>
      </c>
      <c r="G2" s="92" t="s">
        <v>3</v>
      </c>
    </row>
    <row r="3" spans="1:7" x14ac:dyDescent="0.25">
      <c r="A3" s="79"/>
      <c r="B3" s="62"/>
      <c r="C3" s="62"/>
      <c r="D3" s="93"/>
      <c r="E3" s="93"/>
      <c r="F3" s="62"/>
      <c r="G3" s="93"/>
    </row>
    <row r="4" spans="1:7" x14ac:dyDescent="0.25">
      <c r="A4" s="271"/>
      <c r="B4" s="272" t="s">
        <v>139</v>
      </c>
      <c r="C4" s="272" t="s">
        <v>140</v>
      </c>
      <c r="D4" s="273" t="s">
        <v>141</v>
      </c>
      <c r="E4" s="273" t="s">
        <v>248</v>
      </c>
      <c r="F4" s="272" t="s">
        <v>249</v>
      </c>
      <c r="G4" s="273"/>
    </row>
    <row r="5" spans="1:7" x14ac:dyDescent="0.25">
      <c r="A5" s="274" t="s">
        <v>252</v>
      </c>
      <c r="B5" s="275">
        <v>71</v>
      </c>
      <c r="C5" s="275">
        <v>192</v>
      </c>
      <c r="D5" s="276" t="s">
        <v>138</v>
      </c>
      <c r="E5" s="276">
        <v>18</v>
      </c>
      <c r="F5" s="270">
        <f>B5*C5*E5</f>
        <v>245376</v>
      </c>
      <c r="G5" s="276"/>
    </row>
    <row r="6" spans="1:7" x14ac:dyDescent="0.25">
      <c r="A6" s="274"/>
      <c r="B6" s="275">
        <v>75</v>
      </c>
      <c r="C6" s="275">
        <v>192</v>
      </c>
      <c r="D6" s="277" t="s">
        <v>138</v>
      </c>
      <c r="E6" s="277">
        <v>9</v>
      </c>
      <c r="F6" s="270">
        <f t="shared" ref="F6:F10" si="0">B6*C6*E6</f>
        <v>129600</v>
      </c>
      <c r="G6" s="276"/>
    </row>
    <row r="7" spans="1:7" x14ac:dyDescent="0.25">
      <c r="A7" s="274"/>
      <c r="B7" s="278">
        <v>71</v>
      </c>
      <c r="C7" s="278">
        <v>55</v>
      </c>
      <c r="D7" s="279" t="s">
        <v>138</v>
      </c>
      <c r="E7" s="279">
        <v>36</v>
      </c>
      <c r="F7" s="270">
        <f t="shared" si="0"/>
        <v>140580</v>
      </c>
      <c r="G7" s="279"/>
    </row>
    <row r="8" spans="1:7" x14ac:dyDescent="0.25">
      <c r="A8" s="274"/>
      <c r="B8" s="278">
        <v>75</v>
      </c>
      <c r="C8" s="278">
        <v>55</v>
      </c>
      <c r="D8" s="279" t="s">
        <v>138</v>
      </c>
      <c r="E8" s="279">
        <v>18</v>
      </c>
      <c r="F8" s="270">
        <f t="shared" si="0"/>
        <v>74250</v>
      </c>
      <c r="G8" s="279"/>
    </row>
    <row r="9" spans="1:7" x14ac:dyDescent="0.25">
      <c r="A9" s="265"/>
      <c r="B9" s="266">
        <v>80</v>
      </c>
      <c r="C9" s="266">
        <v>56.5</v>
      </c>
      <c r="D9" s="267" t="s">
        <v>138</v>
      </c>
      <c r="E9" s="267">
        <v>4</v>
      </c>
      <c r="F9" s="270">
        <f t="shared" si="0"/>
        <v>18080</v>
      </c>
      <c r="G9" s="267"/>
    </row>
    <row r="10" spans="1:7" x14ac:dyDescent="0.25">
      <c r="A10" s="268"/>
      <c r="B10" s="268">
        <v>68</v>
      </c>
      <c r="C10" s="268">
        <v>56.5</v>
      </c>
      <c r="D10" s="269" t="s">
        <v>138</v>
      </c>
      <c r="E10" s="269">
        <v>8</v>
      </c>
      <c r="F10" s="270">
        <f t="shared" si="0"/>
        <v>30736</v>
      </c>
      <c r="G10" s="269"/>
    </row>
    <row r="11" spans="1:7" x14ac:dyDescent="0.25">
      <c r="A11" s="87"/>
      <c r="B11" s="73"/>
      <c r="C11" s="73"/>
      <c r="D11" s="107"/>
      <c r="E11" s="107"/>
      <c r="F11" s="125">
        <f>SUM(F10:F10)</f>
        <v>30736</v>
      </c>
      <c r="G11" s="187"/>
    </row>
    <row r="12" spans="1:7" x14ac:dyDescent="0.25">
      <c r="A12" s="87"/>
      <c r="B12" s="73"/>
      <c r="C12" s="73"/>
      <c r="D12" s="107"/>
      <c r="E12" s="107"/>
      <c r="F12" s="66"/>
      <c r="G12" s="187"/>
    </row>
    <row r="13" spans="1:7" x14ac:dyDescent="0.25">
      <c r="A13" s="87"/>
      <c r="B13" s="73"/>
      <c r="C13" s="73"/>
      <c r="D13" s="107"/>
      <c r="E13" s="107"/>
      <c r="F13" s="66"/>
      <c r="G13" s="187"/>
    </row>
    <row r="14" spans="1:7" x14ac:dyDescent="0.25">
      <c r="A14" s="261" t="s">
        <v>38</v>
      </c>
      <c r="B14" s="262"/>
      <c r="C14" s="262"/>
      <c r="D14" s="257"/>
      <c r="E14" s="257"/>
      <c r="F14" s="263">
        <f>SUM(F5:F10)/10000</f>
        <v>63.862200000000001</v>
      </c>
      <c r="G14" s="243" t="s">
        <v>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workbookViewId="0">
      <pane ySplit="3" topLeftCell="A18" activePane="bottomLeft" state="frozen"/>
      <selection pane="bottomLeft" activeCell="A42" sqref="A42:F42"/>
    </sheetView>
  </sheetViews>
  <sheetFormatPr defaultColWidth="10.875" defaultRowHeight="15.75" x14ac:dyDescent="0.25"/>
  <cols>
    <col min="1" max="1" width="25.875" style="14" customWidth="1"/>
    <col min="2" max="4" width="10.875" style="1"/>
    <col min="5" max="5" width="15.875" style="1" customWidth="1"/>
    <col min="6" max="6" width="5.875" style="110" customWidth="1"/>
  </cols>
  <sheetData>
    <row r="2" spans="1:6" s="36" customFormat="1" ht="24.95" customHeight="1" x14ac:dyDescent="0.25">
      <c r="A2" s="15" t="s">
        <v>0</v>
      </c>
      <c r="B2" s="37"/>
      <c r="C2" s="37"/>
      <c r="D2" s="37"/>
      <c r="E2" s="185">
        <f>E42</f>
        <v>9.4805890000000019</v>
      </c>
      <c r="F2" s="92" t="s">
        <v>3</v>
      </c>
    </row>
    <row r="3" spans="1:6" x14ac:dyDescent="0.25">
      <c r="A3" s="79"/>
      <c r="B3" s="80"/>
      <c r="C3" s="80"/>
      <c r="D3" s="80"/>
      <c r="E3" s="80"/>
      <c r="F3" s="10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86" t="s">
        <v>1</v>
      </c>
      <c r="B5" s="5">
        <v>33.200000000000003</v>
      </c>
      <c r="C5" s="5">
        <v>95.3</v>
      </c>
      <c r="D5" s="5" t="s">
        <v>138</v>
      </c>
      <c r="E5" s="10">
        <f>C5*B5</f>
        <v>3163.96</v>
      </c>
      <c r="F5" s="193"/>
    </row>
    <row r="6" spans="1:6" x14ac:dyDescent="0.25">
      <c r="A6" s="17"/>
      <c r="B6" s="5">
        <v>16.2</v>
      </c>
      <c r="C6" s="5">
        <v>147.80000000000001</v>
      </c>
      <c r="D6" s="5" t="s">
        <v>138</v>
      </c>
      <c r="E6" s="10">
        <f>C6*B6</f>
        <v>2394.36</v>
      </c>
      <c r="F6" s="193"/>
    </row>
    <row r="7" spans="1:6" x14ac:dyDescent="0.25">
      <c r="A7" s="17"/>
      <c r="B7" s="5">
        <v>69.3</v>
      </c>
      <c r="C7" s="5">
        <v>147.80000000000001</v>
      </c>
      <c r="D7" s="5" t="s">
        <v>138</v>
      </c>
      <c r="E7" s="10">
        <f t="shared" ref="E7:E37" si="0">B7*C7</f>
        <v>10242.540000000001</v>
      </c>
      <c r="F7" s="193"/>
    </row>
    <row r="8" spans="1:6" x14ac:dyDescent="0.25">
      <c r="A8" s="17"/>
      <c r="B8" s="5">
        <v>16.2</v>
      </c>
      <c r="C8" s="5">
        <v>28.8</v>
      </c>
      <c r="D8" s="5" t="s">
        <v>138</v>
      </c>
      <c r="E8" s="10">
        <f t="shared" si="0"/>
        <v>466.56</v>
      </c>
      <c r="F8" s="193"/>
    </row>
    <row r="9" spans="1:6" x14ac:dyDescent="0.25">
      <c r="A9" s="84"/>
      <c r="B9" s="24">
        <v>69.3</v>
      </c>
      <c r="C9" s="24">
        <v>21.5</v>
      </c>
      <c r="D9" s="24" t="s">
        <v>138</v>
      </c>
      <c r="E9" s="25">
        <f t="shared" si="0"/>
        <v>1489.95</v>
      </c>
      <c r="F9" s="194"/>
    </row>
    <row r="10" spans="1:6" x14ac:dyDescent="0.25">
      <c r="A10" s="72"/>
      <c r="B10" s="82"/>
      <c r="C10" s="82"/>
      <c r="D10" s="82"/>
      <c r="E10" s="78"/>
      <c r="F10" s="187"/>
    </row>
    <row r="11" spans="1:6" x14ac:dyDescent="0.25">
      <c r="A11" s="20"/>
      <c r="B11" s="71"/>
      <c r="C11" s="71"/>
      <c r="D11" s="71"/>
      <c r="E11" s="22"/>
      <c r="F11" s="186"/>
    </row>
    <row r="12" spans="1:6" x14ac:dyDescent="0.25">
      <c r="A12" s="18" t="s">
        <v>2</v>
      </c>
      <c r="B12" s="24">
        <v>95.3</v>
      </c>
      <c r="C12" s="24">
        <v>95.3</v>
      </c>
      <c r="D12" s="24" t="s">
        <v>138</v>
      </c>
      <c r="E12" s="25">
        <f t="shared" si="0"/>
        <v>9082.09</v>
      </c>
      <c r="F12" s="194"/>
    </row>
    <row r="13" spans="1:6" x14ac:dyDescent="0.25">
      <c r="A13" s="72"/>
      <c r="B13" s="82"/>
      <c r="C13" s="82"/>
      <c r="D13" s="82"/>
      <c r="E13" s="78"/>
      <c r="F13" s="187"/>
    </row>
    <row r="14" spans="1:6" x14ac:dyDescent="0.25">
      <c r="A14" s="20"/>
      <c r="B14" s="71"/>
      <c r="C14" s="71"/>
      <c r="D14" s="71"/>
      <c r="E14" s="22"/>
      <c r="F14" s="186"/>
    </row>
    <row r="15" spans="1:6" x14ac:dyDescent="0.25">
      <c r="A15" s="18" t="s">
        <v>4</v>
      </c>
      <c r="B15" s="24">
        <v>95.2</v>
      </c>
      <c r="C15" s="24">
        <v>95.2</v>
      </c>
      <c r="D15" s="24" t="s">
        <v>138</v>
      </c>
      <c r="E15" s="25">
        <f t="shared" si="0"/>
        <v>9063.0400000000009</v>
      </c>
      <c r="F15" s="194"/>
    </row>
    <row r="16" spans="1:6" x14ac:dyDescent="0.25">
      <c r="A16" s="72"/>
      <c r="B16" s="82"/>
      <c r="C16" s="82"/>
      <c r="D16" s="82"/>
      <c r="E16" s="78"/>
      <c r="F16" s="187"/>
    </row>
    <row r="17" spans="1:6" x14ac:dyDescent="0.25">
      <c r="A17" s="20"/>
      <c r="B17" s="71"/>
      <c r="C17" s="71"/>
      <c r="D17" s="71"/>
      <c r="E17" s="22"/>
      <c r="F17" s="186"/>
    </row>
    <row r="18" spans="1:6" x14ac:dyDescent="0.25">
      <c r="A18" s="18" t="s">
        <v>5</v>
      </c>
      <c r="B18" s="24">
        <v>95.2</v>
      </c>
      <c r="C18" s="24">
        <v>95.2</v>
      </c>
      <c r="D18" s="24" t="s">
        <v>138</v>
      </c>
      <c r="E18" s="25">
        <f t="shared" si="0"/>
        <v>9063.0400000000009</v>
      </c>
      <c r="F18" s="194"/>
    </row>
    <row r="19" spans="1:6" x14ac:dyDescent="0.25">
      <c r="A19" s="72"/>
      <c r="B19" s="82"/>
      <c r="C19" s="82"/>
      <c r="D19" s="82"/>
      <c r="E19" s="78"/>
      <c r="F19" s="187"/>
    </row>
    <row r="20" spans="1:6" x14ac:dyDescent="0.25">
      <c r="A20" s="20"/>
      <c r="B20" s="71"/>
      <c r="C20" s="71"/>
      <c r="D20" s="71"/>
      <c r="E20" s="22"/>
      <c r="F20" s="186"/>
    </row>
    <row r="21" spans="1:6" x14ac:dyDescent="0.25">
      <c r="A21" s="18" t="s">
        <v>6</v>
      </c>
      <c r="B21" s="5">
        <v>64.8</v>
      </c>
      <c r="C21" s="5">
        <v>95.2</v>
      </c>
      <c r="D21" s="5" t="s">
        <v>138</v>
      </c>
      <c r="E21" s="10">
        <f t="shared" si="0"/>
        <v>6168.96</v>
      </c>
      <c r="F21" s="193"/>
    </row>
    <row r="22" spans="1:6" x14ac:dyDescent="0.25">
      <c r="A22" s="17"/>
      <c r="B22" s="5">
        <v>64.8</v>
      </c>
      <c r="C22" s="5">
        <v>95.2</v>
      </c>
      <c r="D22" s="5" t="s">
        <v>138</v>
      </c>
      <c r="E22" s="10">
        <f t="shared" si="0"/>
        <v>6168.96</v>
      </c>
      <c r="F22" s="193"/>
    </row>
    <row r="23" spans="1:6" x14ac:dyDescent="0.25">
      <c r="A23" s="84"/>
      <c r="B23" s="24">
        <v>64.8</v>
      </c>
      <c r="C23" s="24">
        <v>95.2</v>
      </c>
      <c r="D23" s="24" t="s">
        <v>138</v>
      </c>
      <c r="E23" s="25">
        <f t="shared" si="0"/>
        <v>6168.96</v>
      </c>
      <c r="F23" s="194"/>
    </row>
    <row r="24" spans="1:6" x14ac:dyDescent="0.25">
      <c r="A24" s="72"/>
      <c r="B24" s="82"/>
      <c r="C24" s="82"/>
      <c r="D24" s="82"/>
      <c r="E24" s="78"/>
      <c r="F24" s="187"/>
    </row>
    <row r="25" spans="1:6" x14ac:dyDescent="0.25">
      <c r="A25" s="20"/>
      <c r="B25" s="71"/>
      <c r="C25" s="71"/>
      <c r="D25" s="71"/>
      <c r="E25" s="22"/>
      <c r="F25" s="186"/>
    </row>
    <row r="26" spans="1:6" x14ac:dyDescent="0.25">
      <c r="A26" s="18" t="s">
        <v>7</v>
      </c>
      <c r="B26" s="5">
        <v>33.1</v>
      </c>
      <c r="C26" s="5">
        <v>95.3</v>
      </c>
      <c r="D26" s="5" t="s">
        <v>138</v>
      </c>
      <c r="E26" s="10">
        <f t="shared" si="0"/>
        <v>3154.43</v>
      </c>
      <c r="F26" s="193"/>
    </row>
    <row r="27" spans="1:6" x14ac:dyDescent="0.25">
      <c r="A27" s="17"/>
      <c r="B27" s="5">
        <v>25.7</v>
      </c>
      <c r="C27" s="5">
        <v>95.3</v>
      </c>
      <c r="D27" s="5" t="s">
        <v>138</v>
      </c>
      <c r="E27" s="10">
        <f t="shared" si="0"/>
        <v>2449.21</v>
      </c>
      <c r="F27" s="193"/>
    </row>
    <row r="28" spans="1:6" x14ac:dyDescent="0.25">
      <c r="A28" s="17"/>
      <c r="B28" s="5">
        <v>25.7</v>
      </c>
      <c r="C28" s="5">
        <v>95.3</v>
      </c>
      <c r="D28" s="5" t="s">
        <v>138</v>
      </c>
      <c r="E28" s="10">
        <f t="shared" si="0"/>
        <v>2449.21</v>
      </c>
      <c r="F28" s="193"/>
    </row>
    <row r="29" spans="1:6" x14ac:dyDescent="0.25">
      <c r="A29" s="84"/>
      <c r="B29" s="27">
        <v>25.7</v>
      </c>
      <c r="C29" s="24">
        <v>95.3</v>
      </c>
      <c r="D29" s="24" t="s">
        <v>138</v>
      </c>
      <c r="E29" s="25">
        <f t="shared" si="0"/>
        <v>2449.21</v>
      </c>
      <c r="F29" s="194"/>
    </row>
    <row r="30" spans="1:6" x14ac:dyDescent="0.25">
      <c r="A30" s="72"/>
      <c r="B30" s="82"/>
      <c r="C30" s="82"/>
      <c r="D30" s="82"/>
      <c r="E30" s="78"/>
      <c r="F30" s="187"/>
    </row>
    <row r="31" spans="1:6" x14ac:dyDescent="0.25">
      <c r="A31" s="20"/>
      <c r="B31" s="71"/>
      <c r="C31" s="71"/>
      <c r="D31" s="71"/>
      <c r="E31" s="22"/>
      <c r="F31" s="186"/>
    </row>
    <row r="32" spans="1:6" x14ac:dyDescent="0.25">
      <c r="A32" s="18" t="s">
        <v>8</v>
      </c>
      <c r="B32" s="5">
        <v>64.8</v>
      </c>
      <c r="C32" s="5">
        <v>95.3</v>
      </c>
      <c r="D32" s="5" t="s">
        <v>138</v>
      </c>
      <c r="E32" s="10">
        <f t="shared" si="0"/>
        <v>6175.44</v>
      </c>
      <c r="F32" s="193"/>
    </row>
    <row r="33" spans="1:6" x14ac:dyDescent="0.25">
      <c r="A33" s="17"/>
      <c r="B33" s="5">
        <v>64.8</v>
      </c>
      <c r="C33" s="5">
        <v>95.3</v>
      </c>
      <c r="D33" s="5" t="s">
        <v>138</v>
      </c>
      <c r="E33" s="10">
        <f t="shared" si="0"/>
        <v>6175.44</v>
      </c>
      <c r="F33" s="193"/>
    </row>
    <row r="34" spans="1:6" x14ac:dyDescent="0.25">
      <c r="A34" s="84"/>
      <c r="B34" s="24">
        <v>64.8</v>
      </c>
      <c r="C34" s="24">
        <v>95.3</v>
      </c>
      <c r="D34" s="24" t="s">
        <v>138</v>
      </c>
      <c r="E34" s="25">
        <f t="shared" si="0"/>
        <v>6175.44</v>
      </c>
      <c r="F34" s="194"/>
    </row>
    <row r="35" spans="1:6" x14ac:dyDescent="0.25">
      <c r="A35" s="72"/>
      <c r="B35" s="82"/>
      <c r="C35" s="82"/>
      <c r="D35" s="82"/>
      <c r="E35" s="78"/>
      <c r="F35" s="187"/>
    </row>
    <row r="36" spans="1:6" x14ac:dyDescent="0.25">
      <c r="A36" s="20"/>
      <c r="B36" s="71"/>
      <c r="C36" s="71"/>
      <c r="D36" s="71"/>
      <c r="E36" s="22"/>
      <c r="F36" s="186"/>
    </row>
    <row r="37" spans="1:6" x14ac:dyDescent="0.25">
      <c r="A37" s="18" t="s">
        <v>9</v>
      </c>
      <c r="B37" s="24">
        <v>35.299999999999997</v>
      </c>
      <c r="C37" s="24">
        <v>65.3</v>
      </c>
      <c r="D37" s="24" t="s">
        <v>138</v>
      </c>
      <c r="E37" s="25">
        <f t="shared" si="0"/>
        <v>2305.0899999999997</v>
      </c>
      <c r="F37" s="194"/>
    </row>
    <row r="38" spans="1:6" x14ac:dyDescent="0.25">
      <c r="A38" s="72"/>
      <c r="B38" s="82"/>
      <c r="C38" s="82"/>
      <c r="D38" s="82"/>
      <c r="E38" s="78"/>
      <c r="F38" s="187"/>
    </row>
    <row r="39" spans="1:6" x14ac:dyDescent="0.25">
      <c r="A39" s="72"/>
      <c r="B39" s="82"/>
      <c r="C39" s="82"/>
      <c r="D39" s="82"/>
      <c r="E39" s="78"/>
      <c r="F39" s="187"/>
    </row>
    <row r="40" spans="1:6" x14ac:dyDescent="0.25">
      <c r="A40" s="75" t="s">
        <v>10</v>
      </c>
      <c r="B40" s="76"/>
      <c r="C40" s="76"/>
      <c r="D40" s="76"/>
      <c r="E40" s="77">
        <f>SUM(E5:E37)</f>
        <v>94805.890000000014</v>
      </c>
      <c r="F40" s="187"/>
    </row>
    <row r="41" spans="1:6" x14ac:dyDescent="0.25">
      <c r="A41" s="72"/>
      <c r="B41" s="82"/>
      <c r="C41" s="82"/>
      <c r="D41" s="82"/>
      <c r="E41" s="78"/>
      <c r="F41" s="187"/>
    </row>
    <row r="42" spans="1:6" x14ac:dyDescent="0.25">
      <c r="A42" s="240" t="s">
        <v>38</v>
      </c>
      <c r="B42" s="241"/>
      <c r="C42" s="241"/>
      <c r="D42" s="241"/>
      <c r="E42" s="242">
        <f>E40/10000</f>
        <v>9.4805890000000019</v>
      </c>
      <c r="F42" s="243" t="s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3"/>
  <sheetViews>
    <sheetView workbookViewId="0">
      <pane ySplit="3" topLeftCell="A141" activePane="bottomLeft" state="frozen"/>
      <selection pane="bottomLeft" activeCell="A163" sqref="A163:F163"/>
    </sheetView>
  </sheetViews>
  <sheetFormatPr defaultColWidth="8.875" defaultRowHeight="15.75" x14ac:dyDescent="0.25"/>
  <cols>
    <col min="1" max="1" width="25.875" style="14" customWidth="1"/>
    <col min="2" max="4" width="10.875" style="1" customWidth="1"/>
    <col min="5" max="5" width="15.875" style="1" customWidth="1"/>
    <col min="6" max="6" width="5.875" style="110" customWidth="1"/>
  </cols>
  <sheetData>
    <row r="2" spans="1:6" s="36" customFormat="1" ht="24.95" customHeight="1" x14ac:dyDescent="0.25">
      <c r="A2" s="15" t="s">
        <v>42</v>
      </c>
      <c r="B2" s="37"/>
      <c r="C2" s="37"/>
      <c r="D2" s="37"/>
      <c r="E2" s="185">
        <f>E163</f>
        <v>48.320082000000014</v>
      </c>
      <c r="F2" s="92" t="s">
        <v>3</v>
      </c>
    </row>
    <row r="3" spans="1:6" x14ac:dyDescent="0.25">
      <c r="A3" s="79"/>
      <c r="B3" s="80"/>
      <c r="C3" s="80"/>
      <c r="D3" s="80"/>
      <c r="E3" s="80"/>
      <c r="F3" s="10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6" t="s">
        <v>1</v>
      </c>
      <c r="B5" s="8">
        <v>59</v>
      </c>
      <c r="C5" s="8">
        <v>53.5</v>
      </c>
      <c r="D5" s="8" t="s">
        <v>138</v>
      </c>
      <c r="E5" s="9">
        <f>C5*B5</f>
        <v>3156.5</v>
      </c>
      <c r="F5" s="200"/>
    </row>
    <row r="6" spans="1:6" x14ac:dyDescent="0.25">
      <c r="A6" s="17"/>
      <c r="B6" s="5">
        <v>39.5</v>
      </c>
      <c r="C6" s="5">
        <v>28.5</v>
      </c>
      <c r="D6" s="5" t="s">
        <v>138</v>
      </c>
      <c r="E6" s="10">
        <f>C6*B6</f>
        <v>1125.75</v>
      </c>
      <c r="F6" s="193"/>
    </row>
    <row r="7" spans="1:6" x14ac:dyDescent="0.25">
      <c r="A7" s="17"/>
      <c r="B7" s="5">
        <v>39.5</v>
      </c>
      <c r="C7" s="5">
        <v>28</v>
      </c>
      <c r="D7" s="5" t="s">
        <v>138</v>
      </c>
      <c r="E7" s="10">
        <f t="shared" ref="E7:E71" si="0">C7*B7</f>
        <v>1106</v>
      </c>
      <c r="F7" s="193"/>
    </row>
    <row r="8" spans="1:6" x14ac:dyDescent="0.25">
      <c r="A8" s="17"/>
      <c r="B8" s="5">
        <v>39.5</v>
      </c>
      <c r="C8" s="5">
        <v>28.5</v>
      </c>
      <c r="D8" s="5" t="s">
        <v>138</v>
      </c>
      <c r="E8" s="10">
        <f t="shared" si="0"/>
        <v>1125.75</v>
      </c>
      <c r="F8" s="193"/>
    </row>
    <row r="9" spans="1:6" x14ac:dyDescent="0.25">
      <c r="A9" s="17"/>
      <c r="B9" s="5">
        <v>59</v>
      </c>
      <c r="C9" s="5">
        <v>53.5</v>
      </c>
      <c r="D9" s="5" t="s">
        <v>138</v>
      </c>
      <c r="E9" s="10">
        <f t="shared" si="0"/>
        <v>3156.5</v>
      </c>
      <c r="F9" s="193"/>
    </row>
    <row r="10" spans="1:6" x14ac:dyDescent="0.25">
      <c r="A10" s="17"/>
      <c r="B10" s="5">
        <v>58.5</v>
      </c>
      <c r="C10" s="11">
        <v>103.5</v>
      </c>
      <c r="D10" s="7" t="s">
        <v>138</v>
      </c>
      <c r="E10" s="10">
        <f t="shared" si="0"/>
        <v>6054.75</v>
      </c>
      <c r="F10" s="193"/>
    </row>
    <row r="11" spans="1:6" x14ac:dyDescent="0.25">
      <c r="A11" s="17"/>
      <c r="B11" s="5">
        <v>39.5</v>
      </c>
      <c r="C11" s="5">
        <v>116.5</v>
      </c>
      <c r="D11" s="7" t="s">
        <v>138</v>
      </c>
      <c r="E11" s="10">
        <f t="shared" si="0"/>
        <v>4601.75</v>
      </c>
      <c r="F11" s="193"/>
    </row>
    <row r="12" spans="1:6" x14ac:dyDescent="0.25">
      <c r="A12" s="17"/>
      <c r="B12" s="5">
        <v>39.5</v>
      </c>
      <c r="C12" s="5">
        <v>116.3</v>
      </c>
      <c r="D12" s="7" t="s">
        <v>138</v>
      </c>
      <c r="E12" s="10">
        <f t="shared" si="0"/>
        <v>4593.8499999999995</v>
      </c>
      <c r="F12" s="193"/>
    </row>
    <row r="13" spans="1:6" x14ac:dyDescent="0.25">
      <c r="A13" s="17"/>
      <c r="B13" s="7">
        <v>28</v>
      </c>
      <c r="C13" s="7">
        <v>179.8</v>
      </c>
      <c r="D13" s="7" t="s">
        <v>138</v>
      </c>
      <c r="E13" s="10">
        <f t="shared" si="0"/>
        <v>5034.4000000000005</v>
      </c>
      <c r="F13" s="193"/>
    </row>
    <row r="14" spans="1:6" x14ac:dyDescent="0.25">
      <c r="A14" s="17"/>
      <c r="B14" s="7">
        <v>8.5</v>
      </c>
      <c r="C14" s="7">
        <v>179.8</v>
      </c>
      <c r="D14" s="7" t="s">
        <v>138</v>
      </c>
      <c r="E14" s="10">
        <f t="shared" si="0"/>
        <v>1528.3000000000002</v>
      </c>
      <c r="F14" s="193"/>
    </row>
    <row r="15" spans="1:6" x14ac:dyDescent="0.25">
      <c r="A15" s="17"/>
      <c r="B15" s="5">
        <v>39.5</v>
      </c>
      <c r="C15" s="7">
        <v>116.5</v>
      </c>
      <c r="D15" s="7" t="s">
        <v>138</v>
      </c>
      <c r="E15" s="10">
        <f t="shared" si="0"/>
        <v>4601.75</v>
      </c>
      <c r="F15" s="193"/>
    </row>
    <row r="16" spans="1:6" x14ac:dyDescent="0.25">
      <c r="A16" s="17"/>
      <c r="B16" s="5">
        <v>59</v>
      </c>
      <c r="C16" s="7">
        <v>103.5</v>
      </c>
      <c r="D16" s="7" t="s">
        <v>138</v>
      </c>
      <c r="E16" s="10">
        <f t="shared" si="0"/>
        <v>6106.5</v>
      </c>
      <c r="F16" s="193"/>
    </row>
    <row r="17" spans="1:6" x14ac:dyDescent="0.25">
      <c r="A17" s="17"/>
      <c r="B17" s="5">
        <v>39.5</v>
      </c>
      <c r="C17" s="7">
        <v>28.5</v>
      </c>
      <c r="D17" s="7" t="s">
        <v>138</v>
      </c>
      <c r="E17" s="10">
        <f t="shared" si="0"/>
        <v>1125.75</v>
      </c>
      <c r="F17" s="193"/>
    </row>
    <row r="18" spans="1:6" x14ac:dyDescent="0.25">
      <c r="A18" s="17"/>
      <c r="B18" s="5">
        <v>39.5</v>
      </c>
      <c r="C18" s="7">
        <v>28.5</v>
      </c>
      <c r="D18" s="7" t="s">
        <v>138</v>
      </c>
      <c r="E18" s="10">
        <f t="shared" si="0"/>
        <v>1125.75</v>
      </c>
      <c r="F18" s="193"/>
    </row>
    <row r="19" spans="1:6" x14ac:dyDescent="0.25">
      <c r="A19" s="19"/>
      <c r="B19" s="27">
        <v>39.5</v>
      </c>
      <c r="C19" s="27">
        <v>28.5</v>
      </c>
      <c r="D19" s="27" t="s">
        <v>138</v>
      </c>
      <c r="E19" s="34">
        <f t="shared" si="0"/>
        <v>1125.75</v>
      </c>
      <c r="F19" s="213"/>
    </row>
    <row r="20" spans="1:6" x14ac:dyDescent="0.25">
      <c r="A20" s="72"/>
      <c r="B20" s="82"/>
      <c r="C20" s="82"/>
      <c r="D20" s="82"/>
      <c r="E20" s="78"/>
      <c r="F20" s="187"/>
    </row>
    <row r="21" spans="1:6" x14ac:dyDescent="0.25">
      <c r="A21" s="20"/>
      <c r="B21" s="71"/>
      <c r="C21" s="71"/>
      <c r="D21" s="71"/>
      <c r="E21" s="22"/>
      <c r="F21" s="186"/>
    </row>
    <row r="22" spans="1:6" x14ac:dyDescent="0.25">
      <c r="A22" s="18" t="s">
        <v>70</v>
      </c>
      <c r="B22" s="5">
        <v>45.5</v>
      </c>
      <c r="C22" s="7">
        <v>48.5</v>
      </c>
      <c r="D22" s="7" t="s">
        <v>138</v>
      </c>
      <c r="E22" s="10">
        <f t="shared" si="0"/>
        <v>2206.75</v>
      </c>
      <c r="F22" s="193"/>
    </row>
    <row r="23" spans="1:6" x14ac:dyDescent="0.25">
      <c r="A23" s="17"/>
      <c r="B23" s="5">
        <v>105.5</v>
      </c>
      <c r="C23" s="7">
        <v>48.3</v>
      </c>
      <c r="D23" s="7" t="s">
        <v>138</v>
      </c>
      <c r="E23" s="10">
        <f t="shared" si="0"/>
        <v>5095.6499999999996</v>
      </c>
      <c r="F23" s="193"/>
    </row>
    <row r="24" spans="1:6" x14ac:dyDescent="0.25">
      <c r="A24" s="17"/>
      <c r="B24" s="5">
        <v>45.5</v>
      </c>
      <c r="C24" s="7">
        <v>48.5</v>
      </c>
      <c r="D24" s="7" t="s">
        <v>138</v>
      </c>
      <c r="E24" s="10">
        <f t="shared" si="0"/>
        <v>2206.75</v>
      </c>
      <c r="F24" s="193"/>
    </row>
    <row r="25" spans="1:6" x14ac:dyDescent="0.25">
      <c r="A25" s="17"/>
      <c r="B25" s="5">
        <v>45.5</v>
      </c>
      <c r="C25" s="7">
        <v>108</v>
      </c>
      <c r="D25" s="7" t="s">
        <v>138</v>
      </c>
      <c r="E25" s="10">
        <f t="shared" si="0"/>
        <v>4914</v>
      </c>
      <c r="F25" s="193"/>
    </row>
    <row r="26" spans="1:6" x14ac:dyDescent="0.25">
      <c r="A26" s="17"/>
      <c r="B26" s="5">
        <v>46.8</v>
      </c>
      <c r="C26" s="7">
        <v>108</v>
      </c>
      <c r="D26" s="7" t="s">
        <v>138</v>
      </c>
      <c r="E26" s="10">
        <f t="shared" si="0"/>
        <v>5054.3999999999996</v>
      </c>
      <c r="F26" s="193"/>
    </row>
    <row r="27" spans="1:6" x14ac:dyDescent="0.25">
      <c r="A27" s="17"/>
      <c r="B27" s="5">
        <v>45.5</v>
      </c>
      <c r="C27" s="7">
        <v>108</v>
      </c>
      <c r="D27" s="7" t="s">
        <v>138</v>
      </c>
      <c r="E27" s="10">
        <f t="shared" si="0"/>
        <v>4914</v>
      </c>
      <c r="F27" s="193"/>
    </row>
    <row r="28" spans="1:6" x14ac:dyDescent="0.25">
      <c r="A28" s="19"/>
      <c r="B28" s="27">
        <v>45.5</v>
      </c>
      <c r="C28" s="27">
        <v>108</v>
      </c>
      <c r="D28" s="27" t="s">
        <v>138</v>
      </c>
      <c r="E28" s="34">
        <f t="shared" si="0"/>
        <v>4914</v>
      </c>
      <c r="F28" s="213"/>
    </row>
    <row r="29" spans="1:6" x14ac:dyDescent="0.25">
      <c r="A29" s="72"/>
      <c r="B29" s="82"/>
      <c r="C29" s="82"/>
      <c r="D29" s="82"/>
      <c r="E29" s="78"/>
      <c r="F29" s="187"/>
    </row>
    <row r="30" spans="1:6" x14ac:dyDescent="0.25">
      <c r="A30" s="20"/>
      <c r="B30" s="71"/>
      <c r="C30" s="71"/>
      <c r="D30" s="71"/>
      <c r="E30" s="22"/>
      <c r="F30" s="186"/>
    </row>
    <row r="31" spans="1:6" x14ac:dyDescent="0.25">
      <c r="A31" s="18" t="s">
        <v>71</v>
      </c>
      <c r="B31" s="5">
        <v>58.3</v>
      </c>
      <c r="C31" s="7">
        <v>48.3</v>
      </c>
      <c r="D31" s="7" t="s">
        <v>138</v>
      </c>
      <c r="E31" s="10">
        <f t="shared" si="0"/>
        <v>2815.89</v>
      </c>
      <c r="F31" s="193"/>
    </row>
    <row r="32" spans="1:6" x14ac:dyDescent="0.25">
      <c r="A32" s="17"/>
      <c r="B32" s="5">
        <v>58.3</v>
      </c>
      <c r="C32" s="7">
        <v>48.3</v>
      </c>
      <c r="D32" s="7" t="s">
        <v>138</v>
      </c>
      <c r="E32" s="10">
        <f t="shared" si="0"/>
        <v>2815.89</v>
      </c>
      <c r="F32" s="193"/>
    </row>
    <row r="33" spans="1:6" x14ac:dyDescent="0.25">
      <c r="A33" s="17"/>
      <c r="B33" s="5">
        <v>58.3</v>
      </c>
      <c r="C33" s="7">
        <v>48.3</v>
      </c>
      <c r="D33" s="7" t="s">
        <v>138</v>
      </c>
      <c r="E33" s="10">
        <f t="shared" si="0"/>
        <v>2815.89</v>
      </c>
      <c r="F33" s="193"/>
    </row>
    <row r="34" spans="1:6" x14ac:dyDescent="0.25">
      <c r="A34" s="17"/>
      <c r="B34" s="5">
        <v>58.3</v>
      </c>
      <c r="C34" s="7">
        <v>48.3</v>
      </c>
      <c r="D34" s="7" t="s">
        <v>138</v>
      </c>
      <c r="E34" s="10">
        <f t="shared" si="0"/>
        <v>2815.89</v>
      </c>
      <c r="F34" s="193"/>
    </row>
    <row r="35" spans="1:6" x14ac:dyDescent="0.25">
      <c r="A35" s="17"/>
      <c r="B35" s="5">
        <v>58.5</v>
      </c>
      <c r="C35" s="7">
        <v>108</v>
      </c>
      <c r="D35" s="7" t="s">
        <v>138</v>
      </c>
      <c r="E35" s="10">
        <f t="shared" si="0"/>
        <v>6318</v>
      </c>
      <c r="F35" s="193"/>
    </row>
    <row r="36" spans="1:6" x14ac:dyDescent="0.25">
      <c r="A36" s="17"/>
      <c r="B36" s="5">
        <v>58.5</v>
      </c>
      <c r="C36" s="7">
        <v>108</v>
      </c>
      <c r="D36" s="7" t="s">
        <v>138</v>
      </c>
      <c r="E36" s="10">
        <f t="shared" si="0"/>
        <v>6318</v>
      </c>
      <c r="F36" s="193"/>
    </row>
    <row r="37" spans="1:6" x14ac:dyDescent="0.25">
      <c r="A37" s="17"/>
      <c r="B37" s="5">
        <v>58.5</v>
      </c>
      <c r="C37" s="7">
        <v>108</v>
      </c>
      <c r="D37" s="7" t="s">
        <v>138</v>
      </c>
      <c r="E37" s="10">
        <f t="shared" si="0"/>
        <v>6318</v>
      </c>
      <c r="F37" s="193"/>
    </row>
    <row r="38" spans="1:6" x14ac:dyDescent="0.25">
      <c r="A38" s="19"/>
      <c r="B38" s="27">
        <v>58.5</v>
      </c>
      <c r="C38" s="27">
        <v>108</v>
      </c>
      <c r="D38" s="27" t="s">
        <v>138</v>
      </c>
      <c r="E38" s="34">
        <f t="shared" si="0"/>
        <v>6318</v>
      </c>
      <c r="F38" s="213"/>
    </row>
    <row r="39" spans="1:6" x14ac:dyDescent="0.25">
      <c r="A39" s="72"/>
      <c r="B39" s="82"/>
      <c r="C39" s="82"/>
      <c r="D39" s="82"/>
      <c r="E39" s="78"/>
      <c r="F39" s="187"/>
    </row>
    <row r="40" spans="1:6" x14ac:dyDescent="0.25">
      <c r="A40" s="20"/>
      <c r="B40" s="71"/>
      <c r="C40" s="71"/>
      <c r="D40" s="71"/>
      <c r="E40" s="22"/>
      <c r="F40" s="186"/>
    </row>
    <row r="41" spans="1:6" x14ac:dyDescent="0.25">
      <c r="A41" s="18" t="s">
        <v>72</v>
      </c>
      <c r="B41" s="5">
        <v>42</v>
      </c>
      <c r="C41" s="7">
        <v>48</v>
      </c>
      <c r="D41" s="7" t="s">
        <v>138</v>
      </c>
      <c r="E41" s="10">
        <f t="shared" si="0"/>
        <v>2016</v>
      </c>
      <c r="F41" s="193"/>
    </row>
    <row r="42" spans="1:6" x14ac:dyDescent="0.25">
      <c r="A42" s="17"/>
      <c r="B42" s="5">
        <v>58</v>
      </c>
      <c r="C42" s="7">
        <v>48</v>
      </c>
      <c r="D42" s="7" t="s">
        <v>138</v>
      </c>
      <c r="E42" s="10">
        <f t="shared" si="0"/>
        <v>2784</v>
      </c>
      <c r="F42" s="193"/>
    </row>
    <row r="43" spans="1:6" x14ac:dyDescent="0.25">
      <c r="A43" s="17"/>
      <c r="B43" s="5">
        <v>58</v>
      </c>
      <c r="C43" s="7">
        <v>48</v>
      </c>
      <c r="D43" s="7" t="s">
        <v>138</v>
      </c>
      <c r="E43" s="10">
        <f t="shared" si="0"/>
        <v>2784</v>
      </c>
      <c r="F43" s="193"/>
    </row>
    <row r="44" spans="1:6" x14ac:dyDescent="0.25">
      <c r="A44" s="17"/>
      <c r="B44" s="5">
        <v>42</v>
      </c>
      <c r="C44" s="7">
        <v>48</v>
      </c>
      <c r="D44" s="7" t="s">
        <v>138</v>
      </c>
      <c r="E44" s="10">
        <f t="shared" si="0"/>
        <v>2016</v>
      </c>
      <c r="F44" s="193"/>
    </row>
    <row r="45" spans="1:6" x14ac:dyDescent="0.25">
      <c r="A45" s="17"/>
      <c r="B45" s="5">
        <v>42</v>
      </c>
      <c r="C45" s="7">
        <v>108</v>
      </c>
      <c r="D45" s="7" t="s">
        <v>138</v>
      </c>
      <c r="E45" s="10">
        <f t="shared" si="0"/>
        <v>4536</v>
      </c>
      <c r="F45" s="193"/>
    </row>
    <row r="46" spans="1:6" x14ac:dyDescent="0.25">
      <c r="A46" s="17"/>
      <c r="B46" s="5">
        <v>58</v>
      </c>
      <c r="C46" s="7">
        <v>108</v>
      </c>
      <c r="D46" s="7" t="s">
        <v>138</v>
      </c>
      <c r="E46" s="10">
        <f t="shared" si="0"/>
        <v>6264</v>
      </c>
      <c r="F46" s="193"/>
    </row>
    <row r="47" spans="1:6" x14ac:dyDescent="0.25">
      <c r="A47" s="17"/>
      <c r="B47" s="5">
        <v>58</v>
      </c>
      <c r="C47" s="7">
        <v>108</v>
      </c>
      <c r="D47" s="7" t="s">
        <v>138</v>
      </c>
      <c r="E47" s="10">
        <f t="shared" si="0"/>
        <v>6264</v>
      </c>
      <c r="F47" s="193"/>
    </row>
    <row r="48" spans="1:6" x14ac:dyDescent="0.25">
      <c r="A48" s="19"/>
      <c r="B48" s="27">
        <v>42</v>
      </c>
      <c r="C48" s="27">
        <v>108</v>
      </c>
      <c r="D48" s="27" t="s">
        <v>138</v>
      </c>
      <c r="E48" s="34">
        <f t="shared" si="0"/>
        <v>4536</v>
      </c>
      <c r="F48" s="213"/>
    </row>
    <row r="49" spans="1:6" x14ac:dyDescent="0.25">
      <c r="A49" s="72"/>
      <c r="B49" s="82"/>
      <c r="C49" s="82"/>
      <c r="D49" s="82"/>
      <c r="E49" s="78"/>
      <c r="F49" s="187"/>
    </row>
    <row r="50" spans="1:6" x14ac:dyDescent="0.25">
      <c r="A50" s="20"/>
      <c r="B50" s="71"/>
      <c r="C50" s="71"/>
      <c r="D50" s="71"/>
      <c r="E50" s="22"/>
      <c r="F50" s="186"/>
    </row>
    <row r="51" spans="1:6" x14ac:dyDescent="0.25">
      <c r="A51" s="18" t="s">
        <v>73</v>
      </c>
      <c r="B51" s="5">
        <v>33.4</v>
      </c>
      <c r="C51" s="7">
        <v>49.1</v>
      </c>
      <c r="D51" s="7" t="s">
        <v>138</v>
      </c>
      <c r="E51" s="10">
        <f t="shared" si="0"/>
        <v>1639.94</v>
      </c>
      <c r="F51" s="193"/>
    </row>
    <row r="52" spans="1:6" x14ac:dyDescent="0.25">
      <c r="A52" s="17"/>
      <c r="B52" s="5">
        <v>101.5</v>
      </c>
      <c r="C52" s="7">
        <v>49.1</v>
      </c>
      <c r="D52" s="7" t="s">
        <v>138</v>
      </c>
      <c r="E52" s="10">
        <f t="shared" si="0"/>
        <v>4983.6500000000005</v>
      </c>
      <c r="F52" s="193"/>
    </row>
    <row r="53" spans="1:6" x14ac:dyDescent="0.25">
      <c r="A53" s="17"/>
      <c r="B53" s="5">
        <v>33.4</v>
      </c>
      <c r="C53" s="7">
        <v>49.1</v>
      </c>
      <c r="D53" s="7" t="s">
        <v>138</v>
      </c>
      <c r="E53" s="10">
        <f t="shared" si="0"/>
        <v>1639.94</v>
      </c>
      <c r="F53" s="193"/>
    </row>
    <row r="54" spans="1:6" x14ac:dyDescent="0.25">
      <c r="A54" s="17"/>
      <c r="B54" s="5">
        <v>101.5</v>
      </c>
      <c r="C54" s="7">
        <v>49.1</v>
      </c>
      <c r="D54" s="7" t="s">
        <v>138</v>
      </c>
      <c r="E54" s="10">
        <f t="shared" si="0"/>
        <v>4983.6500000000005</v>
      </c>
      <c r="F54" s="193"/>
    </row>
    <row r="55" spans="1:6" x14ac:dyDescent="0.25">
      <c r="A55" s="17"/>
      <c r="B55" s="5">
        <v>33.4</v>
      </c>
      <c r="C55" s="7">
        <v>38</v>
      </c>
      <c r="D55" s="7" t="s">
        <v>138</v>
      </c>
      <c r="E55" s="10">
        <f t="shared" si="0"/>
        <v>1269.2</v>
      </c>
      <c r="F55" s="193"/>
    </row>
    <row r="56" spans="1:6" x14ac:dyDescent="0.25">
      <c r="A56" s="17"/>
      <c r="B56" s="5">
        <v>101.5</v>
      </c>
      <c r="C56" s="7">
        <v>37.799999999999997</v>
      </c>
      <c r="D56" s="7" t="s">
        <v>138</v>
      </c>
      <c r="E56" s="10">
        <f t="shared" si="0"/>
        <v>3836.7</v>
      </c>
      <c r="F56" s="193"/>
    </row>
    <row r="57" spans="1:6" x14ac:dyDescent="0.25">
      <c r="A57" s="17"/>
      <c r="B57" s="5">
        <v>33.4</v>
      </c>
      <c r="C57" s="7">
        <v>38</v>
      </c>
      <c r="D57" s="7" t="s">
        <v>138</v>
      </c>
      <c r="E57" s="10">
        <f t="shared" si="0"/>
        <v>1269.2</v>
      </c>
      <c r="F57" s="193"/>
    </row>
    <row r="58" spans="1:6" x14ac:dyDescent="0.25">
      <c r="A58" s="17"/>
      <c r="B58" s="5">
        <v>101.5</v>
      </c>
      <c r="C58" s="7">
        <v>37.799999999999997</v>
      </c>
      <c r="D58" s="7" t="s">
        <v>138</v>
      </c>
      <c r="E58" s="10">
        <f t="shared" si="0"/>
        <v>3836.7</v>
      </c>
      <c r="F58" s="193"/>
    </row>
    <row r="59" spans="1:6" x14ac:dyDescent="0.25">
      <c r="A59" s="17"/>
      <c r="B59" s="5">
        <v>33.4</v>
      </c>
      <c r="C59" s="7">
        <v>38</v>
      </c>
      <c r="D59" s="7" t="s">
        <v>138</v>
      </c>
      <c r="E59" s="10">
        <f t="shared" si="0"/>
        <v>1269.2</v>
      </c>
      <c r="F59" s="193"/>
    </row>
    <row r="60" spans="1:6" x14ac:dyDescent="0.25">
      <c r="A60" s="17"/>
      <c r="B60" s="5">
        <v>101.5</v>
      </c>
      <c r="C60" s="7">
        <v>37.799999999999997</v>
      </c>
      <c r="D60" s="7" t="s">
        <v>138</v>
      </c>
      <c r="E60" s="10">
        <f t="shared" si="0"/>
        <v>3836.7</v>
      </c>
      <c r="F60" s="193"/>
    </row>
    <row r="61" spans="1:6" x14ac:dyDescent="0.25">
      <c r="A61" s="17"/>
      <c r="B61" s="5">
        <v>33.4</v>
      </c>
      <c r="C61" s="7">
        <v>49.1</v>
      </c>
      <c r="D61" s="7" t="s">
        <v>138</v>
      </c>
      <c r="E61" s="10">
        <f t="shared" si="0"/>
        <v>1639.94</v>
      </c>
      <c r="F61" s="193"/>
    </row>
    <row r="62" spans="1:6" x14ac:dyDescent="0.25">
      <c r="A62" s="17"/>
      <c r="B62" s="5">
        <v>101.5</v>
      </c>
      <c r="C62" s="7">
        <v>49.1</v>
      </c>
      <c r="D62" s="7" t="s">
        <v>138</v>
      </c>
      <c r="E62" s="10">
        <f t="shared" si="0"/>
        <v>4983.6500000000005</v>
      </c>
      <c r="F62" s="193"/>
    </row>
    <row r="63" spans="1:6" x14ac:dyDescent="0.25">
      <c r="A63" s="17"/>
      <c r="B63" s="5">
        <v>33.4</v>
      </c>
      <c r="C63" s="7">
        <v>49.1</v>
      </c>
      <c r="D63" s="7" t="s">
        <v>138</v>
      </c>
      <c r="E63" s="10">
        <f t="shared" si="0"/>
        <v>1639.94</v>
      </c>
      <c r="F63" s="193"/>
    </row>
    <row r="64" spans="1:6" x14ac:dyDescent="0.25">
      <c r="A64" s="19"/>
      <c r="B64" s="27">
        <v>101.5</v>
      </c>
      <c r="C64" s="27">
        <v>49.1</v>
      </c>
      <c r="D64" s="27" t="s">
        <v>138</v>
      </c>
      <c r="E64" s="34">
        <f t="shared" si="0"/>
        <v>4983.6500000000005</v>
      </c>
      <c r="F64" s="213"/>
    </row>
    <row r="65" spans="1:6" x14ac:dyDescent="0.25">
      <c r="A65" s="72"/>
      <c r="B65" s="82"/>
      <c r="C65" s="82"/>
      <c r="D65" s="82"/>
      <c r="E65" s="78"/>
      <c r="F65" s="187"/>
    </row>
    <row r="66" spans="1:6" x14ac:dyDescent="0.25">
      <c r="A66" s="20"/>
      <c r="B66" s="71"/>
      <c r="C66" s="71"/>
      <c r="D66" s="71"/>
      <c r="E66" s="22"/>
      <c r="F66" s="186"/>
    </row>
    <row r="67" spans="1:6" x14ac:dyDescent="0.25">
      <c r="A67" s="18" t="s">
        <v>74</v>
      </c>
      <c r="B67" s="5">
        <v>48</v>
      </c>
      <c r="C67" s="7">
        <v>93.8</v>
      </c>
      <c r="D67" s="7" t="s">
        <v>138</v>
      </c>
      <c r="E67" s="10">
        <f t="shared" si="0"/>
        <v>4502.3999999999996</v>
      </c>
      <c r="F67" s="193"/>
    </row>
    <row r="68" spans="1:6" x14ac:dyDescent="0.25">
      <c r="A68" s="17"/>
      <c r="B68" s="5">
        <v>108</v>
      </c>
      <c r="C68" s="7">
        <v>41</v>
      </c>
      <c r="D68" s="7" t="s">
        <v>138</v>
      </c>
      <c r="E68" s="10">
        <f t="shared" si="0"/>
        <v>4428</v>
      </c>
      <c r="F68" s="193"/>
    </row>
    <row r="69" spans="1:6" x14ac:dyDescent="0.25">
      <c r="A69" s="17"/>
      <c r="B69" s="5">
        <v>108</v>
      </c>
      <c r="C69" s="7">
        <v>41</v>
      </c>
      <c r="D69" s="7" t="s">
        <v>138</v>
      </c>
      <c r="E69" s="10">
        <f t="shared" si="0"/>
        <v>4428</v>
      </c>
      <c r="F69" s="193"/>
    </row>
    <row r="70" spans="1:6" x14ac:dyDescent="0.25">
      <c r="A70" s="17"/>
      <c r="B70" s="5">
        <v>48</v>
      </c>
      <c r="C70" s="7">
        <v>40.299999999999997</v>
      </c>
      <c r="D70" s="7" t="s">
        <v>138</v>
      </c>
      <c r="E70" s="10">
        <f t="shared" si="0"/>
        <v>1934.3999999999999</v>
      </c>
      <c r="F70" s="193"/>
    </row>
    <row r="71" spans="1:6" x14ac:dyDescent="0.25">
      <c r="A71" s="17"/>
      <c r="B71" s="5">
        <v>108</v>
      </c>
      <c r="C71" s="7">
        <v>40.5</v>
      </c>
      <c r="D71" s="7" t="s">
        <v>138</v>
      </c>
      <c r="E71" s="10">
        <f t="shared" si="0"/>
        <v>4374</v>
      </c>
      <c r="F71" s="193"/>
    </row>
    <row r="72" spans="1:6" x14ac:dyDescent="0.25">
      <c r="A72" s="17"/>
      <c r="B72" s="5">
        <v>48</v>
      </c>
      <c r="C72" s="7">
        <v>95.3</v>
      </c>
      <c r="D72" s="7" t="s">
        <v>138</v>
      </c>
      <c r="E72" s="10">
        <f t="shared" ref="E72:E147" si="1">C72*B72</f>
        <v>4574.3999999999996</v>
      </c>
      <c r="F72" s="193"/>
    </row>
    <row r="73" spans="1:6" x14ac:dyDescent="0.25">
      <c r="A73" s="17"/>
      <c r="B73" s="5">
        <v>108</v>
      </c>
      <c r="C73" s="7">
        <v>42</v>
      </c>
      <c r="D73" s="7" t="s">
        <v>138</v>
      </c>
      <c r="E73" s="10">
        <f t="shared" si="1"/>
        <v>4536</v>
      </c>
      <c r="F73" s="193"/>
    </row>
    <row r="74" spans="1:6" x14ac:dyDescent="0.25">
      <c r="A74" s="17"/>
      <c r="B74" s="5">
        <v>108</v>
      </c>
      <c r="C74" s="7">
        <v>42</v>
      </c>
      <c r="D74" s="7" t="s">
        <v>138</v>
      </c>
      <c r="E74" s="10">
        <f t="shared" si="1"/>
        <v>4536</v>
      </c>
      <c r="F74" s="193"/>
    </row>
    <row r="75" spans="1:6" x14ac:dyDescent="0.25">
      <c r="A75" s="17"/>
      <c r="B75" s="5">
        <v>48</v>
      </c>
      <c r="C75" s="7">
        <v>40.299999999999997</v>
      </c>
      <c r="D75" s="7" t="s">
        <v>138</v>
      </c>
      <c r="E75" s="10">
        <f t="shared" si="1"/>
        <v>1934.3999999999999</v>
      </c>
      <c r="F75" s="193"/>
    </row>
    <row r="76" spans="1:6" x14ac:dyDescent="0.25">
      <c r="A76" s="17"/>
      <c r="B76" s="5">
        <v>108</v>
      </c>
      <c r="C76" s="7">
        <v>40.5</v>
      </c>
      <c r="D76" s="7" t="s">
        <v>138</v>
      </c>
      <c r="E76" s="10">
        <f t="shared" si="1"/>
        <v>4374</v>
      </c>
      <c r="F76" s="193"/>
    </row>
    <row r="77" spans="1:6" x14ac:dyDescent="0.25">
      <c r="A77" s="17"/>
      <c r="B77" s="5">
        <v>48</v>
      </c>
      <c r="C77" s="7">
        <v>93.8</v>
      </c>
      <c r="D77" s="7" t="s">
        <v>138</v>
      </c>
      <c r="E77" s="10">
        <f t="shared" si="1"/>
        <v>4502.3999999999996</v>
      </c>
      <c r="F77" s="193"/>
    </row>
    <row r="78" spans="1:6" x14ac:dyDescent="0.25">
      <c r="A78" s="17"/>
      <c r="B78" s="5">
        <v>108</v>
      </c>
      <c r="C78" s="7">
        <v>41</v>
      </c>
      <c r="D78" s="7" t="s">
        <v>138</v>
      </c>
      <c r="E78" s="10">
        <f t="shared" si="1"/>
        <v>4428</v>
      </c>
      <c r="F78" s="193"/>
    </row>
    <row r="79" spans="1:6" x14ac:dyDescent="0.25">
      <c r="A79" s="19"/>
      <c r="B79" s="27">
        <v>108</v>
      </c>
      <c r="C79" s="27">
        <v>41</v>
      </c>
      <c r="D79" s="27" t="s">
        <v>138</v>
      </c>
      <c r="E79" s="34">
        <f t="shared" si="1"/>
        <v>4428</v>
      </c>
      <c r="F79" s="213"/>
    </row>
    <row r="80" spans="1:6" x14ac:dyDescent="0.25">
      <c r="A80" s="72"/>
      <c r="B80" s="82"/>
      <c r="C80" s="82"/>
      <c r="D80" s="82"/>
      <c r="E80" s="78"/>
      <c r="F80" s="187"/>
    </row>
    <row r="81" spans="1:6" x14ac:dyDescent="0.25">
      <c r="A81" s="20"/>
      <c r="B81" s="71"/>
      <c r="C81" s="71"/>
      <c r="D81" s="71"/>
      <c r="E81" s="22"/>
      <c r="F81" s="186"/>
    </row>
    <row r="82" spans="1:6" x14ac:dyDescent="0.25">
      <c r="A82" s="18" t="s">
        <v>75</v>
      </c>
      <c r="B82" s="5">
        <v>58.3</v>
      </c>
      <c r="C82" s="7">
        <v>48.3</v>
      </c>
      <c r="D82" s="7" t="s">
        <v>138</v>
      </c>
      <c r="E82" s="10">
        <f t="shared" si="1"/>
        <v>2815.89</v>
      </c>
      <c r="F82" s="193"/>
    </row>
    <row r="83" spans="1:6" x14ac:dyDescent="0.25">
      <c r="A83" s="17"/>
      <c r="B83" s="5">
        <v>58.3</v>
      </c>
      <c r="C83" s="7">
        <v>48.3</v>
      </c>
      <c r="D83" s="7" t="s">
        <v>138</v>
      </c>
      <c r="E83" s="10">
        <f t="shared" si="1"/>
        <v>2815.89</v>
      </c>
      <c r="F83" s="193"/>
    </row>
    <row r="84" spans="1:6" x14ac:dyDescent="0.25">
      <c r="A84" s="17"/>
      <c r="B84" s="5">
        <v>85</v>
      </c>
      <c r="C84" s="7">
        <v>48.3</v>
      </c>
      <c r="D84" s="7" t="s">
        <v>138</v>
      </c>
      <c r="E84" s="10">
        <f t="shared" si="1"/>
        <v>4105.5</v>
      </c>
      <c r="F84" s="193"/>
    </row>
    <row r="85" spans="1:6" x14ac:dyDescent="0.25">
      <c r="A85" s="17"/>
      <c r="B85" s="5">
        <v>58.3</v>
      </c>
      <c r="C85" s="7">
        <v>108</v>
      </c>
      <c r="D85" s="7" t="s">
        <v>138</v>
      </c>
      <c r="E85" s="10">
        <f t="shared" si="1"/>
        <v>6296.4</v>
      </c>
      <c r="F85" s="193"/>
    </row>
    <row r="86" spans="1:6" x14ac:dyDescent="0.25">
      <c r="A86" s="17"/>
      <c r="B86" s="5">
        <v>58.3</v>
      </c>
      <c r="C86" s="7">
        <v>108</v>
      </c>
      <c r="D86" s="7" t="s">
        <v>138</v>
      </c>
      <c r="E86" s="10">
        <f t="shared" si="1"/>
        <v>6296.4</v>
      </c>
      <c r="F86" s="193"/>
    </row>
    <row r="87" spans="1:6" x14ac:dyDescent="0.25">
      <c r="A87" s="19"/>
      <c r="B87" s="27">
        <v>84.3</v>
      </c>
      <c r="C87" s="27">
        <v>108</v>
      </c>
      <c r="D87" s="27" t="s">
        <v>138</v>
      </c>
      <c r="E87" s="34">
        <f t="shared" si="1"/>
        <v>9104.4</v>
      </c>
      <c r="F87" s="213"/>
    </row>
    <row r="88" spans="1:6" x14ac:dyDescent="0.25">
      <c r="A88" s="72"/>
      <c r="B88" s="82"/>
      <c r="C88" s="82"/>
      <c r="D88" s="82"/>
      <c r="E88" s="78"/>
      <c r="F88" s="187"/>
    </row>
    <row r="89" spans="1:6" x14ac:dyDescent="0.25">
      <c r="A89" s="20"/>
      <c r="B89" s="71"/>
      <c r="C89" s="71"/>
      <c r="D89" s="71"/>
      <c r="E89" s="22"/>
      <c r="F89" s="186"/>
    </row>
    <row r="90" spans="1:6" x14ac:dyDescent="0.25">
      <c r="A90" s="18" t="s">
        <v>76</v>
      </c>
      <c r="B90" s="5">
        <v>54.8</v>
      </c>
      <c r="C90" s="7">
        <v>48.3</v>
      </c>
      <c r="D90" s="7" t="s">
        <v>138</v>
      </c>
      <c r="E90" s="10">
        <f t="shared" si="1"/>
        <v>2646.8399999999997</v>
      </c>
      <c r="F90" s="193"/>
    </row>
    <row r="91" spans="1:6" x14ac:dyDescent="0.25">
      <c r="A91" s="17"/>
      <c r="B91" s="5">
        <v>95.3</v>
      </c>
      <c r="C91" s="7">
        <v>48.3</v>
      </c>
      <c r="D91" s="7" t="s">
        <v>138</v>
      </c>
      <c r="E91" s="10">
        <f t="shared" si="1"/>
        <v>4602.99</v>
      </c>
      <c r="F91" s="193"/>
    </row>
    <row r="92" spans="1:6" x14ac:dyDescent="0.25">
      <c r="A92" s="17"/>
      <c r="B92" s="5">
        <v>54.8</v>
      </c>
      <c r="C92" s="7">
        <v>48.3</v>
      </c>
      <c r="D92" s="7" t="s">
        <v>138</v>
      </c>
      <c r="E92" s="10">
        <f t="shared" si="1"/>
        <v>2646.8399999999997</v>
      </c>
      <c r="F92" s="193"/>
    </row>
    <row r="93" spans="1:6" x14ac:dyDescent="0.25">
      <c r="A93" s="17"/>
      <c r="B93" s="5">
        <v>54.8</v>
      </c>
      <c r="C93" s="7">
        <v>108</v>
      </c>
      <c r="D93" s="7" t="s">
        <v>138</v>
      </c>
      <c r="E93" s="10">
        <f t="shared" si="1"/>
        <v>5918.4</v>
      </c>
      <c r="F93" s="193"/>
    </row>
    <row r="94" spans="1:6" x14ac:dyDescent="0.25">
      <c r="A94" s="17"/>
      <c r="B94" s="5">
        <v>42</v>
      </c>
      <c r="C94" s="7">
        <v>108</v>
      </c>
      <c r="D94" s="7" t="s">
        <v>138</v>
      </c>
      <c r="E94" s="10">
        <f t="shared" si="1"/>
        <v>4536</v>
      </c>
      <c r="F94" s="193"/>
    </row>
    <row r="95" spans="1:6" x14ac:dyDescent="0.25">
      <c r="A95" s="17"/>
      <c r="B95" s="5">
        <v>42</v>
      </c>
      <c r="C95" s="7">
        <v>108</v>
      </c>
      <c r="D95" s="7" t="s">
        <v>138</v>
      </c>
      <c r="E95" s="10">
        <f t="shared" si="1"/>
        <v>4536</v>
      </c>
      <c r="F95" s="193"/>
    </row>
    <row r="96" spans="1:6" x14ac:dyDescent="0.25">
      <c r="A96" s="19"/>
      <c r="B96" s="27">
        <v>54.8</v>
      </c>
      <c r="C96" s="27">
        <v>108</v>
      </c>
      <c r="D96" s="27" t="s">
        <v>138</v>
      </c>
      <c r="E96" s="34">
        <f t="shared" si="1"/>
        <v>5918.4</v>
      </c>
      <c r="F96" s="213"/>
    </row>
    <row r="97" spans="1:6" x14ac:dyDescent="0.25">
      <c r="A97" s="72"/>
      <c r="B97" s="82"/>
      <c r="C97" s="82"/>
      <c r="D97" s="82"/>
      <c r="E97" s="78"/>
      <c r="F97" s="187"/>
    </row>
    <row r="98" spans="1:6" x14ac:dyDescent="0.25">
      <c r="A98" s="20"/>
      <c r="B98" s="71"/>
      <c r="C98" s="71"/>
      <c r="D98" s="71"/>
      <c r="E98" s="22"/>
      <c r="F98" s="186"/>
    </row>
    <row r="99" spans="1:6" x14ac:dyDescent="0.25">
      <c r="A99" s="18" t="s">
        <v>11</v>
      </c>
      <c r="B99" s="27">
        <v>75.5</v>
      </c>
      <c r="C99" s="27">
        <v>112.5</v>
      </c>
      <c r="D99" s="27" t="s">
        <v>138</v>
      </c>
      <c r="E99" s="34">
        <f t="shared" si="1"/>
        <v>8493.75</v>
      </c>
      <c r="F99" s="213"/>
    </row>
    <row r="100" spans="1:6" x14ac:dyDescent="0.25">
      <c r="A100" s="72"/>
      <c r="B100" s="82"/>
      <c r="C100" s="82"/>
      <c r="D100" s="82"/>
      <c r="E100" s="78"/>
      <c r="F100" s="187"/>
    </row>
    <row r="101" spans="1:6" x14ac:dyDescent="0.25">
      <c r="A101" s="20"/>
      <c r="B101" s="71"/>
      <c r="C101" s="71"/>
      <c r="D101" s="71"/>
      <c r="E101" s="22"/>
      <c r="F101" s="186"/>
    </row>
    <row r="102" spans="1:6" x14ac:dyDescent="0.25">
      <c r="A102" s="18" t="s">
        <v>12</v>
      </c>
      <c r="B102" s="5">
        <v>76.2</v>
      </c>
      <c r="C102" s="7">
        <v>53.3</v>
      </c>
      <c r="D102" s="5" t="s">
        <v>138</v>
      </c>
      <c r="E102" s="10">
        <f t="shared" si="1"/>
        <v>4061.46</v>
      </c>
      <c r="F102" s="193"/>
    </row>
    <row r="103" spans="1:6" x14ac:dyDescent="0.25">
      <c r="A103" s="19"/>
      <c r="B103" s="27">
        <v>76.2</v>
      </c>
      <c r="C103" s="27">
        <v>104</v>
      </c>
      <c r="D103" s="27" t="s">
        <v>143</v>
      </c>
      <c r="E103" s="34">
        <f t="shared" si="1"/>
        <v>7924.8</v>
      </c>
      <c r="F103" s="213"/>
    </row>
    <row r="104" spans="1:6" x14ac:dyDescent="0.25">
      <c r="A104" s="72"/>
      <c r="B104" s="82"/>
      <c r="C104" s="82"/>
      <c r="D104" s="82"/>
      <c r="E104" s="78"/>
      <c r="F104" s="187"/>
    </row>
    <row r="105" spans="1:6" x14ac:dyDescent="0.25">
      <c r="A105" s="20"/>
      <c r="B105" s="71"/>
      <c r="C105" s="71"/>
      <c r="D105" s="71"/>
      <c r="E105" s="22"/>
      <c r="F105" s="186"/>
    </row>
    <row r="106" spans="1:6" x14ac:dyDescent="0.25">
      <c r="A106" s="18" t="s">
        <v>13</v>
      </c>
      <c r="B106" s="5">
        <v>43.5</v>
      </c>
      <c r="C106" s="5">
        <v>80.5</v>
      </c>
      <c r="D106" s="5" t="s">
        <v>138</v>
      </c>
      <c r="E106" s="10">
        <f t="shared" si="1"/>
        <v>3501.75</v>
      </c>
      <c r="F106" s="193"/>
    </row>
    <row r="107" spans="1:6" x14ac:dyDescent="0.25">
      <c r="A107" s="17"/>
      <c r="B107" s="5">
        <v>83.2</v>
      </c>
      <c r="C107" s="5">
        <v>86.8</v>
      </c>
      <c r="D107" s="5" t="s">
        <v>138</v>
      </c>
      <c r="E107" s="10">
        <f t="shared" si="1"/>
        <v>7221.76</v>
      </c>
      <c r="F107" s="193"/>
    </row>
    <row r="108" spans="1:6" x14ac:dyDescent="0.25">
      <c r="A108" s="19"/>
      <c r="B108" s="27">
        <v>43.5</v>
      </c>
      <c r="C108" s="27">
        <v>80.5</v>
      </c>
      <c r="D108" s="27" t="s">
        <v>138</v>
      </c>
      <c r="E108" s="34">
        <f t="shared" si="1"/>
        <v>3501.75</v>
      </c>
      <c r="F108" s="213"/>
    </row>
    <row r="109" spans="1:6" x14ac:dyDescent="0.25">
      <c r="A109" s="72"/>
      <c r="B109" s="82"/>
      <c r="C109" s="82"/>
      <c r="D109" s="82"/>
      <c r="E109" s="78"/>
      <c r="F109" s="187"/>
    </row>
    <row r="110" spans="1:6" x14ac:dyDescent="0.25">
      <c r="A110" s="20"/>
      <c r="B110" s="71"/>
      <c r="C110" s="71"/>
      <c r="D110" s="71"/>
      <c r="E110" s="22"/>
      <c r="F110" s="186"/>
    </row>
    <row r="111" spans="1:6" x14ac:dyDescent="0.25">
      <c r="A111" s="18" t="s">
        <v>45</v>
      </c>
      <c r="B111" s="5">
        <v>44</v>
      </c>
      <c r="C111" s="5">
        <v>45</v>
      </c>
      <c r="D111" s="7" t="s">
        <v>138</v>
      </c>
      <c r="E111" s="10">
        <f t="shared" si="1"/>
        <v>1980</v>
      </c>
      <c r="F111" s="193"/>
    </row>
    <row r="112" spans="1:6" x14ac:dyDescent="0.25">
      <c r="A112" s="17"/>
      <c r="B112" s="5">
        <v>105.8</v>
      </c>
      <c r="C112" s="5">
        <v>45</v>
      </c>
      <c r="D112" s="7" t="s">
        <v>138</v>
      </c>
      <c r="E112" s="10">
        <f t="shared" si="1"/>
        <v>4761</v>
      </c>
      <c r="F112" s="193"/>
    </row>
    <row r="113" spans="1:6" x14ac:dyDescent="0.25">
      <c r="A113" s="17"/>
      <c r="B113" s="5">
        <v>44</v>
      </c>
      <c r="C113" s="5">
        <v>45</v>
      </c>
      <c r="D113" s="7" t="s">
        <v>138</v>
      </c>
      <c r="E113" s="10">
        <f t="shared" si="1"/>
        <v>1980</v>
      </c>
      <c r="F113" s="193"/>
    </row>
    <row r="114" spans="1:6" x14ac:dyDescent="0.25">
      <c r="A114" s="17"/>
      <c r="B114" s="5">
        <v>44</v>
      </c>
      <c r="C114" s="5">
        <v>98</v>
      </c>
      <c r="D114" s="7" t="s">
        <v>138</v>
      </c>
      <c r="E114" s="10">
        <f t="shared" si="1"/>
        <v>4312</v>
      </c>
      <c r="F114" s="193"/>
    </row>
    <row r="115" spans="1:6" x14ac:dyDescent="0.25">
      <c r="A115" s="17"/>
      <c r="B115" s="5">
        <v>47.5</v>
      </c>
      <c r="C115" s="5">
        <v>98</v>
      </c>
      <c r="D115" s="7" t="s">
        <v>138</v>
      </c>
      <c r="E115" s="10">
        <f t="shared" si="1"/>
        <v>4655</v>
      </c>
      <c r="F115" s="193"/>
    </row>
    <row r="116" spans="1:6" x14ac:dyDescent="0.25">
      <c r="A116" s="17"/>
      <c r="B116" s="5">
        <v>47.5</v>
      </c>
      <c r="C116" s="5">
        <v>98</v>
      </c>
      <c r="D116" s="7" t="s">
        <v>138</v>
      </c>
      <c r="E116" s="10">
        <f t="shared" si="1"/>
        <v>4655</v>
      </c>
      <c r="F116" s="193"/>
    </row>
    <row r="117" spans="1:6" x14ac:dyDescent="0.25">
      <c r="A117" s="19"/>
      <c r="B117" s="27">
        <v>44</v>
      </c>
      <c r="C117" s="27">
        <v>98</v>
      </c>
      <c r="D117" s="27" t="s">
        <v>138</v>
      </c>
      <c r="E117" s="34">
        <f t="shared" si="1"/>
        <v>4312</v>
      </c>
      <c r="F117" s="213"/>
    </row>
    <row r="118" spans="1:6" x14ac:dyDescent="0.25">
      <c r="A118" s="72"/>
      <c r="B118" s="82"/>
      <c r="C118" s="82"/>
      <c r="D118" s="82"/>
      <c r="E118" s="78"/>
      <c r="F118" s="187"/>
    </row>
    <row r="119" spans="1:6" x14ac:dyDescent="0.25">
      <c r="A119" s="20"/>
      <c r="B119" s="71"/>
      <c r="C119" s="71"/>
      <c r="D119" s="71"/>
      <c r="E119" s="22"/>
      <c r="F119" s="186"/>
    </row>
    <row r="120" spans="1:6" x14ac:dyDescent="0.25">
      <c r="A120" s="18" t="s">
        <v>77</v>
      </c>
      <c r="B120" s="27">
        <v>66.8</v>
      </c>
      <c r="C120" s="27">
        <v>109.3</v>
      </c>
      <c r="D120" s="27" t="s">
        <v>138</v>
      </c>
      <c r="E120" s="34">
        <f t="shared" si="1"/>
        <v>7301.24</v>
      </c>
      <c r="F120" s="213"/>
    </row>
    <row r="121" spans="1:6" x14ac:dyDescent="0.25">
      <c r="A121" s="72"/>
      <c r="B121" s="82"/>
      <c r="C121" s="82"/>
      <c r="D121" s="82"/>
      <c r="E121" s="78"/>
      <c r="F121" s="187"/>
    </row>
    <row r="122" spans="1:6" x14ac:dyDescent="0.25">
      <c r="A122" s="20"/>
      <c r="B122" s="71"/>
      <c r="C122" s="71"/>
      <c r="D122" s="71"/>
      <c r="E122" s="22"/>
      <c r="F122" s="186"/>
    </row>
    <row r="123" spans="1:6" x14ac:dyDescent="0.25">
      <c r="A123" s="18" t="s">
        <v>78</v>
      </c>
      <c r="B123" s="5">
        <v>50.5</v>
      </c>
      <c r="C123" s="5">
        <v>49.5</v>
      </c>
      <c r="D123" s="5" t="s">
        <v>138</v>
      </c>
      <c r="E123" s="10">
        <f t="shared" si="1"/>
        <v>2499.75</v>
      </c>
      <c r="F123" s="193"/>
    </row>
    <row r="124" spans="1:6" x14ac:dyDescent="0.25">
      <c r="A124" s="17"/>
      <c r="B124" s="5">
        <v>50.5</v>
      </c>
      <c r="C124" s="5">
        <v>49.5</v>
      </c>
      <c r="D124" s="5" t="s">
        <v>138</v>
      </c>
      <c r="E124" s="10">
        <f t="shared" si="1"/>
        <v>2499.75</v>
      </c>
      <c r="F124" s="193"/>
    </row>
    <row r="125" spans="1:6" x14ac:dyDescent="0.25">
      <c r="A125" s="17"/>
      <c r="B125" s="5">
        <v>50.5</v>
      </c>
      <c r="C125" s="5">
        <v>102</v>
      </c>
      <c r="D125" s="7" t="s">
        <v>138</v>
      </c>
      <c r="E125" s="10">
        <f t="shared" si="1"/>
        <v>5151</v>
      </c>
      <c r="F125" s="193"/>
    </row>
    <row r="126" spans="1:6" x14ac:dyDescent="0.25">
      <c r="A126" s="19"/>
      <c r="B126" s="27">
        <v>50.5</v>
      </c>
      <c r="C126" s="27">
        <v>102</v>
      </c>
      <c r="D126" s="27" t="s">
        <v>138</v>
      </c>
      <c r="E126" s="34">
        <f t="shared" si="1"/>
        <v>5151</v>
      </c>
      <c r="F126" s="213"/>
    </row>
    <row r="127" spans="1:6" x14ac:dyDescent="0.25">
      <c r="A127" s="72"/>
      <c r="B127" s="82"/>
      <c r="C127" s="82"/>
      <c r="D127" s="82"/>
      <c r="E127" s="78"/>
      <c r="F127" s="187"/>
    </row>
    <row r="128" spans="1:6" x14ac:dyDescent="0.25">
      <c r="A128" s="20"/>
      <c r="B128" s="71"/>
      <c r="C128" s="71"/>
      <c r="D128" s="71"/>
      <c r="E128" s="22"/>
      <c r="F128" s="186"/>
    </row>
    <row r="129" spans="1:6" x14ac:dyDescent="0.25">
      <c r="A129" s="18" t="s">
        <v>14</v>
      </c>
      <c r="B129" s="5">
        <v>57.5</v>
      </c>
      <c r="C129" s="5">
        <v>47.3</v>
      </c>
      <c r="D129" s="7" t="s">
        <v>138</v>
      </c>
      <c r="E129" s="10">
        <f t="shared" si="1"/>
        <v>2719.75</v>
      </c>
      <c r="F129" s="193"/>
    </row>
    <row r="130" spans="1:6" x14ac:dyDescent="0.25">
      <c r="A130" s="17"/>
      <c r="B130" s="5">
        <v>57.5</v>
      </c>
      <c r="C130" s="5">
        <v>47.3</v>
      </c>
      <c r="D130" s="7" t="s">
        <v>138</v>
      </c>
      <c r="E130" s="10">
        <f t="shared" si="1"/>
        <v>2719.75</v>
      </c>
      <c r="F130" s="193"/>
    </row>
    <row r="131" spans="1:6" x14ac:dyDescent="0.25">
      <c r="A131" s="17"/>
      <c r="B131" s="5">
        <v>57.5</v>
      </c>
      <c r="C131" s="5">
        <v>98.5</v>
      </c>
      <c r="D131" s="7" t="s">
        <v>138</v>
      </c>
      <c r="E131" s="10">
        <f t="shared" si="1"/>
        <v>5663.75</v>
      </c>
      <c r="F131" s="193"/>
    </row>
    <row r="132" spans="1:6" x14ac:dyDescent="0.25">
      <c r="A132" s="19"/>
      <c r="B132" s="27">
        <v>57.5</v>
      </c>
      <c r="C132" s="27">
        <v>98.5</v>
      </c>
      <c r="D132" s="27" t="s">
        <v>138</v>
      </c>
      <c r="E132" s="34">
        <f t="shared" si="1"/>
        <v>5663.75</v>
      </c>
      <c r="F132" s="213"/>
    </row>
    <row r="133" spans="1:6" x14ac:dyDescent="0.25">
      <c r="A133" s="72"/>
      <c r="B133" s="82"/>
      <c r="C133" s="82"/>
      <c r="D133" s="82"/>
      <c r="E133" s="78"/>
      <c r="F133" s="187"/>
    </row>
    <row r="134" spans="1:6" x14ac:dyDescent="0.25">
      <c r="A134" s="20"/>
      <c r="B134" s="71"/>
      <c r="C134" s="71"/>
      <c r="D134" s="71"/>
      <c r="E134" s="22"/>
      <c r="F134" s="186"/>
    </row>
    <row r="135" spans="1:6" x14ac:dyDescent="0.25">
      <c r="A135" s="18" t="s">
        <v>15</v>
      </c>
      <c r="B135" s="5">
        <v>60.5</v>
      </c>
      <c r="C135" s="5">
        <v>58.5</v>
      </c>
      <c r="D135" s="7" t="s">
        <v>138</v>
      </c>
      <c r="E135" s="10">
        <f t="shared" si="1"/>
        <v>3539.25</v>
      </c>
      <c r="F135" s="193"/>
    </row>
    <row r="136" spans="1:6" x14ac:dyDescent="0.25">
      <c r="A136" s="17"/>
      <c r="B136" s="5">
        <v>60.5</v>
      </c>
      <c r="C136" s="5">
        <v>58.5</v>
      </c>
      <c r="D136" s="7" t="s">
        <v>138</v>
      </c>
      <c r="E136" s="10">
        <f t="shared" si="1"/>
        <v>3539.25</v>
      </c>
      <c r="F136" s="193"/>
    </row>
    <row r="137" spans="1:6" x14ac:dyDescent="0.25">
      <c r="A137" s="17"/>
      <c r="B137" s="5">
        <v>60.5</v>
      </c>
      <c r="C137" s="5">
        <v>95.8</v>
      </c>
      <c r="D137" s="7" t="s">
        <v>138</v>
      </c>
      <c r="E137" s="10">
        <f t="shared" si="1"/>
        <v>5795.9</v>
      </c>
      <c r="F137" s="193"/>
    </row>
    <row r="138" spans="1:6" x14ac:dyDescent="0.25">
      <c r="A138" s="19"/>
      <c r="B138" s="27">
        <v>60.5</v>
      </c>
      <c r="C138" s="27">
        <v>95.8</v>
      </c>
      <c r="D138" s="27" t="s">
        <v>138</v>
      </c>
      <c r="E138" s="34">
        <f t="shared" si="1"/>
        <v>5795.9</v>
      </c>
      <c r="F138" s="213"/>
    </row>
    <row r="139" spans="1:6" x14ac:dyDescent="0.25">
      <c r="A139" s="72"/>
      <c r="B139" s="82"/>
      <c r="C139" s="82"/>
      <c r="D139" s="82"/>
      <c r="E139" s="78"/>
      <c r="F139" s="187"/>
    </row>
    <row r="140" spans="1:6" x14ac:dyDescent="0.25">
      <c r="A140" s="20"/>
      <c r="B140" s="71"/>
      <c r="C140" s="71"/>
      <c r="D140" s="71"/>
      <c r="E140" s="22"/>
      <c r="F140" s="186"/>
    </row>
    <row r="141" spans="1:6" x14ac:dyDescent="0.25">
      <c r="A141" s="18" t="s">
        <v>16</v>
      </c>
      <c r="B141" s="5">
        <v>58</v>
      </c>
      <c r="C141" s="5">
        <v>52.5</v>
      </c>
      <c r="D141" s="7" t="s">
        <v>138</v>
      </c>
      <c r="E141" s="10">
        <f t="shared" si="1"/>
        <v>3045</v>
      </c>
      <c r="F141" s="193"/>
    </row>
    <row r="142" spans="1:6" x14ac:dyDescent="0.25">
      <c r="A142" s="17"/>
      <c r="B142" s="5">
        <v>58</v>
      </c>
      <c r="C142" s="5">
        <v>52.5</v>
      </c>
      <c r="D142" s="7" t="s">
        <v>138</v>
      </c>
      <c r="E142" s="10">
        <f t="shared" si="1"/>
        <v>3045</v>
      </c>
      <c r="F142" s="193"/>
    </row>
    <row r="143" spans="1:6" x14ac:dyDescent="0.25">
      <c r="A143" s="17"/>
      <c r="B143" s="5">
        <v>58</v>
      </c>
      <c r="C143" s="5">
        <v>95</v>
      </c>
      <c r="D143" s="7" t="s">
        <v>138</v>
      </c>
      <c r="E143" s="10">
        <f t="shared" si="1"/>
        <v>5510</v>
      </c>
      <c r="F143" s="193"/>
    </row>
    <row r="144" spans="1:6" x14ac:dyDescent="0.25">
      <c r="A144" s="19"/>
      <c r="B144" s="27">
        <v>58</v>
      </c>
      <c r="C144" s="27">
        <v>95</v>
      </c>
      <c r="D144" s="27" t="s">
        <v>138</v>
      </c>
      <c r="E144" s="34">
        <f t="shared" si="1"/>
        <v>5510</v>
      </c>
      <c r="F144" s="213"/>
    </row>
    <row r="145" spans="1:6" x14ac:dyDescent="0.25">
      <c r="A145" s="72"/>
      <c r="B145" s="82"/>
      <c r="C145" s="82"/>
      <c r="D145" s="82"/>
      <c r="E145" s="78"/>
      <c r="F145" s="187"/>
    </row>
    <row r="146" spans="1:6" x14ac:dyDescent="0.25">
      <c r="A146" s="20"/>
      <c r="B146" s="71"/>
      <c r="C146" s="71"/>
      <c r="D146" s="71"/>
      <c r="E146" s="22"/>
      <c r="F146" s="186"/>
    </row>
    <row r="147" spans="1:6" x14ac:dyDescent="0.25">
      <c r="A147" s="18" t="s">
        <v>79</v>
      </c>
      <c r="B147" s="5">
        <v>61.7</v>
      </c>
      <c r="C147" s="5">
        <v>61</v>
      </c>
      <c r="D147" s="7" t="s">
        <v>138</v>
      </c>
      <c r="E147" s="10">
        <f t="shared" si="1"/>
        <v>3763.7000000000003</v>
      </c>
      <c r="F147" s="193"/>
    </row>
    <row r="148" spans="1:6" x14ac:dyDescent="0.25">
      <c r="A148" s="17"/>
      <c r="B148" s="5">
        <v>50.8</v>
      </c>
      <c r="C148" s="5">
        <v>57</v>
      </c>
      <c r="D148" s="7" t="s">
        <v>138</v>
      </c>
      <c r="E148" s="10">
        <f t="shared" ref="E148:E158" si="2">C148*B148</f>
        <v>2895.6</v>
      </c>
      <c r="F148" s="193"/>
    </row>
    <row r="149" spans="1:6" x14ac:dyDescent="0.25">
      <c r="A149" s="17"/>
      <c r="B149" s="5">
        <v>50.8</v>
      </c>
      <c r="C149" s="5">
        <v>57</v>
      </c>
      <c r="D149" s="7" t="s">
        <v>138</v>
      </c>
      <c r="E149" s="10">
        <f t="shared" si="2"/>
        <v>2895.6</v>
      </c>
      <c r="F149" s="193"/>
    </row>
    <row r="150" spans="1:6" x14ac:dyDescent="0.25">
      <c r="A150" s="17"/>
      <c r="B150" s="5">
        <v>61.7</v>
      </c>
      <c r="C150" s="5">
        <v>60.7</v>
      </c>
      <c r="D150" s="7" t="s">
        <v>138</v>
      </c>
      <c r="E150" s="10">
        <f t="shared" si="2"/>
        <v>3745.1900000000005</v>
      </c>
      <c r="F150" s="193"/>
    </row>
    <row r="151" spans="1:6" x14ac:dyDescent="0.25">
      <c r="A151" s="17"/>
      <c r="B151" s="5">
        <v>61.7</v>
      </c>
      <c r="C151" s="5">
        <v>68</v>
      </c>
      <c r="D151" s="7" t="s">
        <v>138</v>
      </c>
      <c r="E151" s="10">
        <f t="shared" si="2"/>
        <v>4195.6000000000004</v>
      </c>
      <c r="F151" s="193"/>
    </row>
    <row r="152" spans="1:6" x14ac:dyDescent="0.25">
      <c r="A152" s="17"/>
      <c r="B152" s="5">
        <v>50.8</v>
      </c>
      <c r="C152" s="5">
        <v>72</v>
      </c>
      <c r="D152" s="7" t="s">
        <v>138</v>
      </c>
      <c r="E152" s="10">
        <f t="shared" si="2"/>
        <v>3657.6</v>
      </c>
      <c r="F152" s="193"/>
    </row>
    <row r="153" spans="1:6" x14ac:dyDescent="0.25">
      <c r="A153" s="17"/>
      <c r="B153" s="5">
        <v>50.8</v>
      </c>
      <c r="C153" s="5">
        <v>72</v>
      </c>
      <c r="D153" s="7" t="s">
        <v>138</v>
      </c>
      <c r="E153" s="10">
        <f t="shared" si="2"/>
        <v>3657.6</v>
      </c>
      <c r="F153" s="193"/>
    </row>
    <row r="154" spans="1:6" x14ac:dyDescent="0.25">
      <c r="A154" s="19"/>
      <c r="B154" s="27">
        <v>61.7</v>
      </c>
      <c r="C154" s="27">
        <v>81</v>
      </c>
      <c r="D154" s="27" t="s">
        <v>138</v>
      </c>
      <c r="E154" s="34">
        <f t="shared" si="2"/>
        <v>4997.7</v>
      </c>
      <c r="F154" s="213"/>
    </row>
    <row r="155" spans="1:6" x14ac:dyDescent="0.25">
      <c r="A155" s="72"/>
      <c r="B155" s="82"/>
      <c r="C155" s="82"/>
      <c r="D155" s="82"/>
      <c r="E155" s="78"/>
      <c r="F155" s="187"/>
    </row>
    <row r="156" spans="1:6" x14ac:dyDescent="0.25">
      <c r="A156" s="20"/>
      <c r="B156" s="71"/>
      <c r="C156" s="71"/>
      <c r="D156" s="71"/>
      <c r="E156" s="22"/>
      <c r="F156" s="186"/>
    </row>
    <row r="157" spans="1:6" x14ac:dyDescent="0.25">
      <c r="A157" s="18" t="s">
        <v>17</v>
      </c>
      <c r="B157" s="5">
        <v>85.5</v>
      </c>
      <c r="C157" s="5">
        <v>92.5</v>
      </c>
      <c r="D157" s="7" t="s">
        <v>138</v>
      </c>
      <c r="E157" s="10">
        <f t="shared" si="2"/>
        <v>7908.75</v>
      </c>
      <c r="F157" s="193"/>
    </row>
    <row r="158" spans="1:6" x14ac:dyDescent="0.25">
      <c r="A158" s="19"/>
      <c r="B158" s="27">
        <v>86</v>
      </c>
      <c r="C158" s="27">
        <v>108.5</v>
      </c>
      <c r="D158" s="27" t="s">
        <v>138</v>
      </c>
      <c r="E158" s="34">
        <f t="shared" si="2"/>
        <v>9331</v>
      </c>
      <c r="F158" s="213"/>
    </row>
    <row r="159" spans="1:6" x14ac:dyDescent="0.25">
      <c r="A159" s="72"/>
      <c r="B159" s="82"/>
      <c r="C159" s="82"/>
      <c r="D159" s="82"/>
      <c r="E159" s="78"/>
      <c r="F159" s="187"/>
    </row>
    <row r="160" spans="1:6" x14ac:dyDescent="0.25">
      <c r="A160" s="72"/>
      <c r="B160" s="82"/>
      <c r="C160" s="82"/>
      <c r="D160" s="82"/>
      <c r="E160" s="78"/>
      <c r="F160" s="187"/>
    </row>
    <row r="161" spans="1:6" x14ac:dyDescent="0.25">
      <c r="A161" s="75" t="s">
        <v>10</v>
      </c>
      <c r="B161" s="76"/>
      <c r="C161" s="76"/>
      <c r="D161" s="76"/>
      <c r="E161" s="77">
        <f>SUM(E5:E158)</f>
        <v>483200.82000000012</v>
      </c>
      <c r="F161" s="187"/>
    </row>
    <row r="162" spans="1:6" x14ac:dyDescent="0.25">
      <c r="A162" s="72"/>
      <c r="B162" s="82"/>
      <c r="C162" s="82"/>
      <c r="D162" s="82"/>
      <c r="E162" s="78"/>
      <c r="F162" s="187"/>
    </row>
    <row r="163" spans="1:6" x14ac:dyDescent="0.25">
      <c r="A163" s="240" t="s">
        <v>38</v>
      </c>
      <c r="B163" s="241"/>
      <c r="C163" s="241"/>
      <c r="D163" s="241"/>
      <c r="E163" s="242">
        <f>E161/10000</f>
        <v>48.320082000000014</v>
      </c>
      <c r="F163" s="243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>
      <pane ySplit="3" topLeftCell="A66" activePane="bottomLeft" state="frozen"/>
      <selection pane="bottomLeft" activeCell="D90" sqref="D90"/>
    </sheetView>
  </sheetViews>
  <sheetFormatPr defaultColWidth="8.875" defaultRowHeight="15.75" x14ac:dyDescent="0.25"/>
  <cols>
    <col min="1" max="1" width="25.875" style="14" customWidth="1"/>
    <col min="2" max="4" width="10.875" style="1" customWidth="1"/>
    <col min="5" max="5" width="15.875" style="1" customWidth="1"/>
    <col min="6" max="6" width="5.875" style="110" customWidth="1"/>
  </cols>
  <sheetData>
    <row r="1" spans="1:6" x14ac:dyDescent="0.25">
      <c r="A1" s="79"/>
      <c r="B1" s="80"/>
      <c r="C1" s="80"/>
      <c r="D1" s="80"/>
      <c r="E1" s="80"/>
      <c r="F1" s="103"/>
    </row>
    <row r="2" spans="1:6" ht="24.95" customHeight="1" x14ac:dyDescent="0.25">
      <c r="A2" s="15" t="s">
        <v>18</v>
      </c>
      <c r="B2" s="37"/>
      <c r="C2" s="37"/>
      <c r="D2" s="37"/>
      <c r="E2" s="185">
        <f>E86</f>
        <v>23.656440999999997</v>
      </c>
      <c r="F2" s="92" t="s">
        <v>3</v>
      </c>
    </row>
    <row r="3" spans="1:6" x14ac:dyDescent="0.25">
      <c r="A3" s="79"/>
      <c r="B3" s="80"/>
      <c r="C3" s="80"/>
      <c r="D3" s="80"/>
      <c r="E3" s="80"/>
      <c r="F3" s="10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8" t="s">
        <v>80</v>
      </c>
      <c r="B5" s="5">
        <v>103</v>
      </c>
      <c r="C5" s="5">
        <v>59</v>
      </c>
      <c r="D5" s="5" t="s">
        <v>138</v>
      </c>
      <c r="E5" s="10">
        <f>C5*B5</f>
        <v>6077</v>
      </c>
      <c r="F5" s="193"/>
    </row>
    <row r="6" spans="1:6" x14ac:dyDescent="0.25">
      <c r="A6" s="17"/>
      <c r="B6" s="5">
        <v>103</v>
      </c>
      <c r="C6" s="5">
        <v>59</v>
      </c>
      <c r="D6" s="5" t="s">
        <v>138</v>
      </c>
      <c r="E6" s="10">
        <f>C6*B6</f>
        <v>6077</v>
      </c>
      <c r="F6" s="193"/>
    </row>
    <row r="7" spans="1:6" x14ac:dyDescent="0.25">
      <c r="A7" s="17"/>
      <c r="B7" s="5">
        <v>46.7</v>
      </c>
      <c r="C7" s="5">
        <v>123</v>
      </c>
      <c r="D7" s="5" t="s">
        <v>138</v>
      </c>
      <c r="E7" s="10">
        <f t="shared" ref="E7:E81" si="0">C7*B7</f>
        <v>5744.1</v>
      </c>
      <c r="F7" s="193"/>
    </row>
    <row r="8" spans="1:6" x14ac:dyDescent="0.25">
      <c r="A8" s="17"/>
      <c r="B8" s="5">
        <v>46.7</v>
      </c>
      <c r="C8" s="5">
        <v>123</v>
      </c>
      <c r="D8" s="5" t="s">
        <v>138</v>
      </c>
      <c r="E8" s="10">
        <f t="shared" si="0"/>
        <v>5744.1</v>
      </c>
      <c r="F8" s="193"/>
    </row>
    <row r="9" spans="1:6" x14ac:dyDescent="0.25">
      <c r="A9" s="17"/>
      <c r="B9" s="5">
        <v>46.7</v>
      </c>
      <c r="C9" s="5">
        <v>123</v>
      </c>
      <c r="D9" s="5" t="s">
        <v>138</v>
      </c>
      <c r="E9" s="10">
        <f t="shared" si="0"/>
        <v>5744.1</v>
      </c>
      <c r="F9" s="193"/>
    </row>
    <row r="10" spans="1:6" x14ac:dyDescent="0.25">
      <c r="A10" s="84"/>
      <c r="B10" s="24">
        <v>46.7</v>
      </c>
      <c r="C10" s="24">
        <v>123</v>
      </c>
      <c r="D10" s="24" t="s">
        <v>138</v>
      </c>
      <c r="E10" s="25">
        <f t="shared" si="0"/>
        <v>5744.1</v>
      </c>
      <c r="F10" s="194"/>
    </row>
    <row r="11" spans="1:6" x14ac:dyDescent="0.25">
      <c r="A11" s="72"/>
      <c r="B11" s="82"/>
      <c r="C11" s="82"/>
      <c r="D11" s="82"/>
      <c r="E11" s="78"/>
      <c r="F11" s="187"/>
    </row>
    <row r="12" spans="1:6" x14ac:dyDescent="0.25">
      <c r="A12" s="20"/>
      <c r="B12" s="71"/>
      <c r="C12" s="71"/>
      <c r="D12" s="71"/>
      <c r="E12" s="22"/>
      <c r="F12" s="186"/>
    </row>
    <row r="13" spans="1:6" x14ac:dyDescent="0.25">
      <c r="A13" s="18" t="s">
        <v>81</v>
      </c>
      <c r="B13" s="5">
        <v>55.5</v>
      </c>
      <c r="C13" s="5">
        <v>59</v>
      </c>
      <c r="D13" s="7" t="s">
        <v>138</v>
      </c>
      <c r="E13" s="10">
        <f t="shared" si="0"/>
        <v>3274.5</v>
      </c>
      <c r="F13" s="193"/>
    </row>
    <row r="14" spans="1:6" x14ac:dyDescent="0.25">
      <c r="A14" s="17"/>
      <c r="B14" s="5">
        <v>141.80000000000001</v>
      </c>
      <c r="C14" s="5">
        <v>59</v>
      </c>
      <c r="D14" s="7" t="s">
        <v>138</v>
      </c>
      <c r="E14" s="10">
        <f t="shared" si="0"/>
        <v>8366.2000000000007</v>
      </c>
      <c r="F14" s="193"/>
    </row>
    <row r="15" spans="1:6" x14ac:dyDescent="0.25">
      <c r="A15" s="17"/>
      <c r="B15" s="5">
        <v>51.8</v>
      </c>
      <c r="C15" s="5">
        <v>59</v>
      </c>
      <c r="D15" s="7" t="s">
        <v>138</v>
      </c>
      <c r="E15" s="10">
        <f t="shared" si="0"/>
        <v>3056.2</v>
      </c>
      <c r="F15" s="193"/>
    </row>
    <row r="16" spans="1:6" x14ac:dyDescent="0.25">
      <c r="A16" s="17"/>
      <c r="B16" s="5">
        <v>56</v>
      </c>
      <c r="C16" s="5">
        <v>123</v>
      </c>
      <c r="D16" s="7" t="s">
        <v>138</v>
      </c>
      <c r="E16" s="10">
        <f t="shared" si="0"/>
        <v>6888</v>
      </c>
      <c r="F16" s="193"/>
    </row>
    <row r="17" spans="1:6" x14ac:dyDescent="0.25">
      <c r="A17" s="17"/>
      <c r="B17" s="5">
        <v>65.8</v>
      </c>
      <c r="C17" s="7">
        <v>123</v>
      </c>
      <c r="D17" s="7" t="s">
        <v>138</v>
      </c>
      <c r="E17" s="10">
        <f t="shared" si="0"/>
        <v>8093.4</v>
      </c>
      <c r="F17" s="193"/>
    </row>
    <row r="18" spans="1:6" x14ac:dyDescent="0.25">
      <c r="A18" s="17"/>
      <c r="B18" s="5">
        <v>65.8</v>
      </c>
      <c r="C18" s="7">
        <v>123</v>
      </c>
      <c r="D18" s="7" t="s">
        <v>138</v>
      </c>
      <c r="E18" s="10">
        <f t="shared" si="0"/>
        <v>8093.4</v>
      </c>
      <c r="F18" s="193"/>
    </row>
    <row r="19" spans="1:6" x14ac:dyDescent="0.25">
      <c r="A19" s="84"/>
      <c r="B19" s="24">
        <v>52</v>
      </c>
      <c r="C19" s="24">
        <v>122.5</v>
      </c>
      <c r="D19" s="24" t="s">
        <v>138</v>
      </c>
      <c r="E19" s="25">
        <f t="shared" si="0"/>
        <v>6370</v>
      </c>
      <c r="F19" s="194"/>
    </row>
    <row r="20" spans="1:6" x14ac:dyDescent="0.25">
      <c r="A20" s="72"/>
      <c r="B20" s="82"/>
      <c r="C20" s="82"/>
      <c r="D20" s="82"/>
      <c r="E20" s="78"/>
      <c r="F20" s="187"/>
    </row>
    <row r="21" spans="1:6" x14ac:dyDescent="0.25">
      <c r="A21" s="20"/>
      <c r="B21" s="71"/>
      <c r="C21" s="71"/>
      <c r="D21" s="71"/>
      <c r="E21" s="22"/>
      <c r="F21" s="186"/>
    </row>
    <row r="22" spans="1:6" x14ac:dyDescent="0.25">
      <c r="A22" s="18" t="s">
        <v>82</v>
      </c>
      <c r="B22" s="5">
        <v>103</v>
      </c>
      <c r="C22" s="5">
        <v>59.5</v>
      </c>
      <c r="D22" s="7" t="s">
        <v>138</v>
      </c>
      <c r="E22" s="10">
        <f t="shared" si="0"/>
        <v>6128.5</v>
      </c>
      <c r="F22" s="193"/>
    </row>
    <row r="23" spans="1:6" x14ac:dyDescent="0.25">
      <c r="A23" s="17"/>
      <c r="B23" s="5">
        <v>87</v>
      </c>
      <c r="C23" s="5">
        <v>59.8</v>
      </c>
      <c r="D23" s="7" t="s">
        <v>138</v>
      </c>
      <c r="E23" s="10">
        <f t="shared" si="0"/>
        <v>5202.5999999999995</v>
      </c>
      <c r="F23" s="193"/>
    </row>
    <row r="24" spans="1:6" x14ac:dyDescent="0.25">
      <c r="A24" s="17"/>
      <c r="B24" s="5">
        <v>46.5</v>
      </c>
      <c r="C24" s="5">
        <v>122.5</v>
      </c>
      <c r="D24" s="7" t="s">
        <v>138</v>
      </c>
      <c r="E24" s="10">
        <f t="shared" si="0"/>
        <v>5696.25</v>
      </c>
      <c r="F24" s="193"/>
    </row>
    <row r="25" spans="1:6" x14ac:dyDescent="0.25">
      <c r="A25" s="17"/>
      <c r="B25" s="5">
        <v>47</v>
      </c>
      <c r="C25" s="5">
        <v>122.5</v>
      </c>
      <c r="D25" s="7" t="s">
        <v>138</v>
      </c>
      <c r="E25" s="10">
        <f t="shared" si="0"/>
        <v>5757.5</v>
      </c>
      <c r="F25" s="193"/>
    </row>
    <row r="26" spans="1:6" x14ac:dyDescent="0.25">
      <c r="A26" s="17"/>
      <c r="B26" s="5">
        <v>38.6</v>
      </c>
      <c r="C26" s="5">
        <v>123.5</v>
      </c>
      <c r="D26" s="7" t="s">
        <v>138</v>
      </c>
      <c r="E26" s="10">
        <f t="shared" si="0"/>
        <v>4767.1000000000004</v>
      </c>
      <c r="F26" s="193"/>
    </row>
    <row r="27" spans="1:6" x14ac:dyDescent="0.25">
      <c r="A27" s="84"/>
      <c r="B27" s="24">
        <v>38.6</v>
      </c>
      <c r="C27" s="24">
        <v>123.5</v>
      </c>
      <c r="D27" s="24" t="s">
        <v>138</v>
      </c>
      <c r="E27" s="25">
        <f t="shared" si="0"/>
        <v>4767.1000000000004</v>
      </c>
      <c r="F27" s="194"/>
    </row>
    <row r="28" spans="1:6" x14ac:dyDescent="0.25">
      <c r="A28" s="72"/>
      <c r="B28" s="82"/>
      <c r="C28" s="82"/>
      <c r="D28" s="82"/>
      <c r="E28" s="78"/>
      <c r="F28" s="187"/>
    </row>
    <row r="29" spans="1:6" x14ac:dyDescent="0.25">
      <c r="A29" s="20"/>
      <c r="B29" s="71"/>
      <c r="C29" s="71"/>
      <c r="D29" s="71"/>
      <c r="E29" s="22"/>
      <c r="F29" s="186"/>
    </row>
    <row r="30" spans="1:6" x14ac:dyDescent="0.25">
      <c r="A30" s="18" t="s">
        <v>83</v>
      </c>
      <c r="B30" s="5">
        <v>103</v>
      </c>
      <c r="C30" s="5">
        <v>59.5</v>
      </c>
      <c r="D30" s="7" t="s">
        <v>138</v>
      </c>
      <c r="E30" s="10">
        <f t="shared" si="0"/>
        <v>6128.5</v>
      </c>
      <c r="F30" s="193"/>
    </row>
    <row r="31" spans="1:6" x14ac:dyDescent="0.25">
      <c r="A31" s="17"/>
      <c r="B31" s="5">
        <v>87.3</v>
      </c>
      <c r="C31" s="5">
        <v>60</v>
      </c>
      <c r="D31" s="7" t="s">
        <v>138</v>
      </c>
      <c r="E31" s="10">
        <f t="shared" si="0"/>
        <v>5238</v>
      </c>
      <c r="F31" s="193"/>
    </row>
    <row r="32" spans="1:6" x14ac:dyDescent="0.25">
      <c r="A32" s="17"/>
      <c r="B32" s="5">
        <v>46.8</v>
      </c>
      <c r="C32" s="5">
        <v>123</v>
      </c>
      <c r="D32" s="7" t="s">
        <v>138</v>
      </c>
      <c r="E32" s="10">
        <f t="shared" si="0"/>
        <v>5756.4</v>
      </c>
      <c r="F32" s="193"/>
    </row>
    <row r="33" spans="1:6" x14ac:dyDescent="0.25">
      <c r="A33" s="17"/>
      <c r="B33" s="5">
        <v>46.8</v>
      </c>
      <c r="C33" s="5">
        <v>123</v>
      </c>
      <c r="D33" s="7" t="s">
        <v>138</v>
      </c>
      <c r="E33" s="10">
        <f t="shared" si="0"/>
        <v>5756.4</v>
      </c>
      <c r="F33" s="193"/>
    </row>
    <row r="34" spans="1:6" x14ac:dyDescent="0.25">
      <c r="A34" s="17"/>
      <c r="B34" s="5">
        <v>39</v>
      </c>
      <c r="C34" s="5">
        <v>123.5</v>
      </c>
      <c r="D34" s="7" t="s">
        <v>138</v>
      </c>
      <c r="E34" s="10">
        <f t="shared" si="0"/>
        <v>4816.5</v>
      </c>
      <c r="F34" s="193"/>
    </row>
    <row r="35" spans="1:6" x14ac:dyDescent="0.25">
      <c r="A35" s="84"/>
      <c r="B35" s="24">
        <v>38.799999999999997</v>
      </c>
      <c r="C35" s="24">
        <v>123.5</v>
      </c>
      <c r="D35" s="24" t="s">
        <v>138</v>
      </c>
      <c r="E35" s="25">
        <f t="shared" si="0"/>
        <v>4791.7999999999993</v>
      </c>
      <c r="F35" s="194"/>
    </row>
    <row r="36" spans="1:6" x14ac:dyDescent="0.25">
      <c r="A36" s="72"/>
      <c r="B36" s="82"/>
      <c r="C36" s="82"/>
      <c r="D36" s="82"/>
      <c r="E36" s="78"/>
      <c r="F36" s="187"/>
    </row>
    <row r="37" spans="1:6" x14ac:dyDescent="0.25">
      <c r="A37" s="20"/>
      <c r="B37" s="71"/>
      <c r="C37" s="71"/>
      <c r="D37" s="71"/>
      <c r="E37" s="22"/>
      <c r="F37" s="186"/>
    </row>
    <row r="38" spans="1:6" x14ac:dyDescent="0.25">
      <c r="A38" s="18" t="s">
        <v>84</v>
      </c>
      <c r="B38" s="24">
        <v>39</v>
      </c>
      <c r="C38" s="24">
        <v>69</v>
      </c>
      <c r="D38" s="24" t="s">
        <v>138</v>
      </c>
      <c r="E38" s="25">
        <f t="shared" si="0"/>
        <v>2691</v>
      </c>
      <c r="F38" s="194"/>
    </row>
    <row r="39" spans="1:6" x14ac:dyDescent="0.25">
      <c r="A39" s="72"/>
      <c r="B39" s="82"/>
      <c r="C39" s="82"/>
      <c r="D39" s="82"/>
      <c r="E39" s="78"/>
      <c r="F39" s="187"/>
    </row>
    <row r="40" spans="1:6" x14ac:dyDescent="0.25">
      <c r="A40" s="20"/>
      <c r="B40" s="71"/>
      <c r="C40" s="71"/>
      <c r="D40" s="71"/>
      <c r="E40" s="22"/>
      <c r="F40" s="186"/>
    </row>
    <row r="41" spans="1:6" x14ac:dyDescent="0.25">
      <c r="A41" s="18" t="s">
        <v>85</v>
      </c>
      <c r="B41" s="5">
        <v>121.8</v>
      </c>
      <c r="C41" s="5">
        <v>59.5</v>
      </c>
      <c r="D41" s="5" t="s">
        <v>138</v>
      </c>
      <c r="E41" s="10">
        <f t="shared" si="0"/>
        <v>7247.0999999999995</v>
      </c>
      <c r="F41" s="193"/>
    </row>
    <row r="42" spans="1:6" x14ac:dyDescent="0.25">
      <c r="A42" s="17"/>
      <c r="B42" s="5">
        <v>56.3</v>
      </c>
      <c r="C42" s="5">
        <v>123.5</v>
      </c>
      <c r="D42" s="5" t="s">
        <v>138</v>
      </c>
      <c r="E42" s="10">
        <f t="shared" si="0"/>
        <v>6953.0499999999993</v>
      </c>
      <c r="F42" s="193"/>
    </row>
    <row r="43" spans="1:6" x14ac:dyDescent="0.25">
      <c r="A43" s="84"/>
      <c r="B43" s="24">
        <v>56</v>
      </c>
      <c r="C43" s="24">
        <v>123.5</v>
      </c>
      <c r="D43" s="24" t="s">
        <v>138</v>
      </c>
      <c r="E43" s="25">
        <f t="shared" si="0"/>
        <v>6916</v>
      </c>
      <c r="F43" s="194"/>
    </row>
    <row r="44" spans="1:6" x14ac:dyDescent="0.25">
      <c r="A44" s="72"/>
      <c r="B44" s="82"/>
      <c r="C44" s="82"/>
      <c r="D44" s="82"/>
      <c r="E44" s="78"/>
      <c r="F44" s="187"/>
    </row>
    <row r="45" spans="1:6" x14ac:dyDescent="0.25">
      <c r="A45" s="20"/>
      <c r="B45" s="71"/>
      <c r="C45" s="71"/>
      <c r="D45" s="71"/>
      <c r="E45" s="22"/>
      <c r="F45" s="186"/>
    </row>
    <row r="46" spans="1:6" x14ac:dyDescent="0.25">
      <c r="A46" s="18" t="s">
        <v>19</v>
      </c>
      <c r="B46" s="5">
        <v>38.299999999999997</v>
      </c>
      <c r="C46" s="5">
        <v>68.8</v>
      </c>
      <c r="D46" s="7" t="s">
        <v>138</v>
      </c>
      <c r="E46" s="10">
        <f t="shared" si="0"/>
        <v>2635.0399999999995</v>
      </c>
      <c r="F46" s="193"/>
    </row>
    <row r="47" spans="1:6" x14ac:dyDescent="0.25">
      <c r="A47" s="84"/>
      <c r="B47" s="24">
        <v>41.9</v>
      </c>
      <c r="C47" s="24">
        <v>144.80000000000001</v>
      </c>
      <c r="D47" s="24" t="s">
        <v>138</v>
      </c>
      <c r="E47" s="25">
        <f t="shared" si="0"/>
        <v>6067.12</v>
      </c>
      <c r="F47" s="194"/>
    </row>
    <row r="48" spans="1:6" x14ac:dyDescent="0.25">
      <c r="A48" s="72"/>
      <c r="B48" s="82"/>
      <c r="C48" s="82"/>
      <c r="D48" s="82"/>
      <c r="E48" s="78"/>
      <c r="F48" s="187"/>
    </row>
    <row r="49" spans="1:6" s="4" customFormat="1" x14ac:dyDescent="0.25">
      <c r="A49" s="20" t="s">
        <v>40</v>
      </c>
      <c r="B49" s="71"/>
      <c r="C49" s="71"/>
      <c r="D49" s="71"/>
      <c r="E49" s="22"/>
      <c r="F49" s="186"/>
    </row>
    <row r="50" spans="1:6" x14ac:dyDescent="0.25">
      <c r="A50" s="72"/>
      <c r="B50" s="82"/>
      <c r="C50" s="82"/>
      <c r="D50" s="82"/>
      <c r="E50" s="78"/>
      <c r="F50" s="187"/>
    </row>
    <row r="51" spans="1:6" x14ac:dyDescent="0.25">
      <c r="A51" s="20"/>
      <c r="B51" s="71"/>
      <c r="C51" s="71"/>
      <c r="D51" s="71"/>
      <c r="E51" s="22"/>
      <c r="F51" s="186"/>
    </row>
    <row r="52" spans="1:6" x14ac:dyDescent="0.25">
      <c r="A52" s="18" t="s">
        <v>20</v>
      </c>
      <c r="B52" s="5">
        <v>30.5</v>
      </c>
      <c r="C52" s="5">
        <v>104</v>
      </c>
      <c r="D52" s="5" t="s">
        <v>138</v>
      </c>
      <c r="E52" s="10">
        <f t="shared" si="0"/>
        <v>3172</v>
      </c>
      <c r="F52" s="193"/>
    </row>
    <row r="53" spans="1:6" x14ac:dyDescent="0.25">
      <c r="A53" s="17"/>
      <c r="B53" s="5">
        <v>30.5</v>
      </c>
      <c r="C53" s="5">
        <v>104</v>
      </c>
      <c r="D53" s="5" t="s">
        <v>138</v>
      </c>
      <c r="E53" s="10">
        <f t="shared" si="0"/>
        <v>3172</v>
      </c>
      <c r="F53" s="193"/>
    </row>
    <row r="54" spans="1:6" x14ac:dyDescent="0.25">
      <c r="A54" s="17"/>
      <c r="B54" s="5">
        <v>24.5</v>
      </c>
      <c r="C54" s="5">
        <v>25.5</v>
      </c>
      <c r="D54" s="5" t="s">
        <v>138</v>
      </c>
      <c r="E54" s="10">
        <f t="shared" si="0"/>
        <v>624.75</v>
      </c>
      <c r="F54" s="193"/>
    </row>
    <row r="55" spans="1:6" x14ac:dyDescent="0.25">
      <c r="A55" s="84"/>
      <c r="B55" s="24">
        <v>24.5</v>
      </c>
      <c r="C55" s="24">
        <v>25.5</v>
      </c>
      <c r="D55" s="24" t="s">
        <v>138</v>
      </c>
      <c r="E55" s="25">
        <f t="shared" si="0"/>
        <v>624.75</v>
      </c>
      <c r="F55" s="194"/>
    </row>
    <row r="56" spans="1:6" x14ac:dyDescent="0.25">
      <c r="A56" s="72"/>
      <c r="B56" s="82"/>
      <c r="C56" s="82"/>
      <c r="D56" s="82"/>
      <c r="E56" s="78"/>
      <c r="F56" s="187"/>
    </row>
    <row r="57" spans="1:6" x14ac:dyDescent="0.25">
      <c r="A57" s="20"/>
      <c r="B57" s="71"/>
      <c r="C57" s="71"/>
      <c r="D57" s="71"/>
      <c r="E57" s="22"/>
      <c r="F57" s="186"/>
    </row>
    <row r="58" spans="1:6" x14ac:dyDescent="0.25">
      <c r="A58" s="18" t="s">
        <v>21</v>
      </c>
      <c r="B58" s="24">
        <v>35.5</v>
      </c>
      <c r="C58" s="24">
        <v>25.5</v>
      </c>
      <c r="D58" s="24" t="s">
        <v>138</v>
      </c>
      <c r="E58" s="25">
        <f t="shared" si="0"/>
        <v>905.25</v>
      </c>
      <c r="F58" s="194"/>
    </row>
    <row r="59" spans="1:6" x14ac:dyDescent="0.25">
      <c r="A59" s="72"/>
      <c r="B59" s="82"/>
      <c r="C59" s="82"/>
      <c r="D59" s="82"/>
      <c r="E59" s="78"/>
      <c r="F59" s="187"/>
    </row>
    <row r="60" spans="1:6" x14ac:dyDescent="0.25">
      <c r="A60" s="20"/>
      <c r="B60" s="71"/>
      <c r="C60" s="71"/>
      <c r="D60" s="71"/>
      <c r="E60" s="22"/>
      <c r="F60" s="186"/>
    </row>
    <row r="61" spans="1:6" x14ac:dyDescent="0.25">
      <c r="A61" s="18" t="s">
        <v>21</v>
      </c>
      <c r="B61" s="24">
        <v>35.5</v>
      </c>
      <c r="C61" s="24">
        <v>25.5</v>
      </c>
      <c r="D61" s="24" t="s">
        <v>138</v>
      </c>
      <c r="E61" s="25">
        <f t="shared" si="0"/>
        <v>905.25</v>
      </c>
      <c r="F61" s="194"/>
    </row>
    <row r="62" spans="1:6" x14ac:dyDescent="0.25">
      <c r="A62" s="72"/>
      <c r="B62" s="82"/>
      <c r="C62" s="82"/>
      <c r="D62" s="82"/>
      <c r="E62" s="78"/>
      <c r="F62" s="187"/>
    </row>
    <row r="63" spans="1:6" x14ac:dyDescent="0.25">
      <c r="A63" s="20"/>
      <c r="B63" s="71"/>
      <c r="C63" s="71"/>
      <c r="D63" s="71"/>
      <c r="E63" s="22"/>
      <c r="F63" s="186"/>
    </row>
    <row r="64" spans="1:6" x14ac:dyDescent="0.25">
      <c r="A64" s="18" t="s">
        <v>22</v>
      </c>
      <c r="B64" s="5">
        <v>24.5</v>
      </c>
      <c r="C64" s="5">
        <v>25.5</v>
      </c>
      <c r="D64" s="5" t="s">
        <v>138</v>
      </c>
      <c r="E64" s="10">
        <f t="shared" si="0"/>
        <v>624.75</v>
      </c>
      <c r="F64" s="193"/>
    </row>
    <row r="65" spans="1:6" x14ac:dyDescent="0.25">
      <c r="A65" s="17"/>
      <c r="B65" s="5">
        <v>24.5</v>
      </c>
      <c r="C65" s="5">
        <v>25.5</v>
      </c>
      <c r="D65" s="5" t="s">
        <v>138</v>
      </c>
      <c r="E65" s="10">
        <f t="shared" si="0"/>
        <v>624.75</v>
      </c>
      <c r="F65" s="193"/>
    </row>
    <row r="66" spans="1:6" x14ac:dyDescent="0.25">
      <c r="A66" s="84"/>
      <c r="B66" s="24">
        <v>24.5</v>
      </c>
      <c r="C66" s="24">
        <v>25.5</v>
      </c>
      <c r="D66" s="24" t="s">
        <v>138</v>
      </c>
      <c r="E66" s="25">
        <f t="shared" si="0"/>
        <v>624.75</v>
      </c>
      <c r="F66" s="194"/>
    </row>
    <row r="67" spans="1:6" x14ac:dyDescent="0.25">
      <c r="A67" s="72"/>
      <c r="B67" s="82"/>
      <c r="C67" s="82"/>
      <c r="D67" s="82"/>
      <c r="E67" s="78"/>
      <c r="F67" s="187"/>
    </row>
    <row r="68" spans="1:6" x14ac:dyDescent="0.25">
      <c r="A68" s="20"/>
      <c r="B68" s="71"/>
      <c r="C68" s="71"/>
      <c r="D68" s="71"/>
      <c r="E68" s="22"/>
      <c r="F68" s="186"/>
    </row>
    <row r="69" spans="1:6" x14ac:dyDescent="0.25">
      <c r="A69" s="18" t="s">
        <v>86</v>
      </c>
      <c r="B69" s="5">
        <v>24.5</v>
      </c>
      <c r="C69" s="5">
        <v>25.5</v>
      </c>
      <c r="D69" s="7" t="s">
        <v>138</v>
      </c>
      <c r="E69" s="10">
        <f t="shared" si="0"/>
        <v>624.75</v>
      </c>
      <c r="F69" s="193"/>
    </row>
    <row r="70" spans="1:6" x14ac:dyDescent="0.25">
      <c r="A70" s="84"/>
      <c r="B70" s="24">
        <v>24.5</v>
      </c>
      <c r="C70" s="24">
        <v>25.5</v>
      </c>
      <c r="D70" s="24" t="s">
        <v>138</v>
      </c>
      <c r="E70" s="25">
        <f t="shared" si="0"/>
        <v>624.75</v>
      </c>
      <c r="F70" s="194"/>
    </row>
    <row r="71" spans="1:6" x14ac:dyDescent="0.25">
      <c r="A71" s="72"/>
      <c r="B71" s="82"/>
      <c r="C71" s="82"/>
      <c r="D71" s="82"/>
      <c r="E71" s="78"/>
      <c r="F71" s="187"/>
    </row>
    <row r="72" spans="1:6" x14ac:dyDescent="0.25">
      <c r="A72" s="20"/>
      <c r="B72" s="71"/>
      <c r="C72" s="71"/>
      <c r="D72" s="71"/>
      <c r="E72" s="22"/>
      <c r="F72" s="186"/>
    </row>
    <row r="73" spans="1:6" x14ac:dyDescent="0.25">
      <c r="A73" s="18" t="s">
        <v>23</v>
      </c>
      <c r="B73" s="5">
        <v>27.6</v>
      </c>
      <c r="C73" s="5">
        <v>119</v>
      </c>
      <c r="D73" s="5" t="s">
        <v>138</v>
      </c>
      <c r="E73" s="10">
        <f t="shared" si="0"/>
        <v>3284.4</v>
      </c>
      <c r="F73" s="193"/>
    </row>
    <row r="74" spans="1:6" x14ac:dyDescent="0.25">
      <c r="A74" s="17"/>
      <c r="B74" s="5">
        <v>27.6</v>
      </c>
      <c r="C74" s="5">
        <v>119</v>
      </c>
      <c r="D74" s="7" t="s">
        <v>138</v>
      </c>
      <c r="E74" s="10">
        <f t="shared" si="0"/>
        <v>3284.4</v>
      </c>
      <c r="F74" s="193"/>
    </row>
    <row r="75" spans="1:6" x14ac:dyDescent="0.25">
      <c r="A75" s="84"/>
      <c r="B75" s="24">
        <v>8.1999999999999993</v>
      </c>
      <c r="C75" s="24">
        <v>119</v>
      </c>
      <c r="D75" s="24" t="s">
        <v>138</v>
      </c>
      <c r="E75" s="25">
        <f t="shared" si="0"/>
        <v>975.8</v>
      </c>
      <c r="F75" s="194"/>
    </row>
    <row r="76" spans="1:6" x14ac:dyDescent="0.25">
      <c r="A76" s="72"/>
      <c r="B76" s="82"/>
      <c r="C76" s="82"/>
      <c r="D76" s="82"/>
      <c r="E76" s="78"/>
      <c r="F76" s="187"/>
    </row>
    <row r="77" spans="1:6" x14ac:dyDescent="0.25">
      <c r="A77" s="20"/>
      <c r="B77" s="71"/>
      <c r="C77" s="71"/>
      <c r="D77" s="71"/>
      <c r="E77" s="22"/>
      <c r="F77" s="186"/>
    </row>
    <row r="78" spans="1:6" x14ac:dyDescent="0.25">
      <c r="A78" s="18" t="s">
        <v>87</v>
      </c>
      <c r="B78" s="5">
        <v>65.5</v>
      </c>
      <c r="C78" s="5">
        <v>156</v>
      </c>
      <c r="D78" s="7" t="s">
        <v>138</v>
      </c>
      <c r="E78" s="10">
        <f t="shared" si="0"/>
        <v>10218</v>
      </c>
      <c r="F78" s="193"/>
    </row>
    <row r="79" spans="1:6" x14ac:dyDescent="0.25">
      <c r="A79" s="17"/>
      <c r="B79" s="5">
        <v>65.5</v>
      </c>
      <c r="C79" s="5">
        <v>156</v>
      </c>
      <c r="D79" s="7" t="s">
        <v>138</v>
      </c>
      <c r="E79" s="10">
        <f t="shared" si="0"/>
        <v>10218</v>
      </c>
      <c r="F79" s="193"/>
    </row>
    <row r="80" spans="1:6" x14ac:dyDescent="0.25">
      <c r="A80" s="17"/>
      <c r="B80" s="7">
        <v>67</v>
      </c>
      <c r="C80" s="7">
        <v>157</v>
      </c>
      <c r="D80" s="7" t="s">
        <v>138</v>
      </c>
      <c r="E80" s="10">
        <f t="shared" si="0"/>
        <v>10519</v>
      </c>
      <c r="F80" s="193"/>
    </row>
    <row r="81" spans="1:6" x14ac:dyDescent="0.25">
      <c r="A81" s="84"/>
      <c r="B81" s="27">
        <v>57</v>
      </c>
      <c r="C81" s="27">
        <v>157</v>
      </c>
      <c r="D81" s="27" t="s">
        <v>138</v>
      </c>
      <c r="E81" s="25">
        <f t="shared" si="0"/>
        <v>8949</v>
      </c>
      <c r="F81" s="194"/>
    </row>
    <row r="82" spans="1:6" x14ac:dyDescent="0.25">
      <c r="A82" s="72"/>
      <c r="B82" s="82"/>
      <c r="C82" s="82"/>
      <c r="D82" s="82"/>
      <c r="E82" s="78"/>
      <c r="F82" s="187"/>
    </row>
    <row r="83" spans="1:6" x14ac:dyDescent="0.25">
      <c r="A83" s="72"/>
      <c r="B83" s="82"/>
      <c r="C83" s="82"/>
      <c r="D83" s="82"/>
      <c r="E83" s="78"/>
      <c r="F83" s="187"/>
    </row>
    <row r="84" spans="1:6" x14ac:dyDescent="0.25">
      <c r="A84" s="75" t="s">
        <v>10</v>
      </c>
      <c r="B84" s="76"/>
      <c r="C84" s="76"/>
      <c r="D84" s="76"/>
      <c r="E84" s="77">
        <f>SUM(E5:E81)</f>
        <v>236564.40999999997</v>
      </c>
      <c r="F84" s="187"/>
    </row>
    <row r="85" spans="1:6" x14ac:dyDescent="0.25">
      <c r="A85" s="72"/>
      <c r="B85" s="82"/>
      <c r="C85" s="82"/>
      <c r="D85" s="82"/>
      <c r="E85" s="78"/>
      <c r="F85" s="187"/>
    </row>
    <row r="86" spans="1:6" x14ac:dyDescent="0.25">
      <c r="A86" s="240" t="s">
        <v>38</v>
      </c>
      <c r="B86" s="241"/>
      <c r="C86" s="241"/>
      <c r="D86" s="241"/>
      <c r="E86" s="242">
        <f>E84/10000</f>
        <v>23.656440999999997</v>
      </c>
      <c r="F86" s="243" t="s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5"/>
  <sheetViews>
    <sheetView tabSelected="1" topLeftCell="A2" workbookViewId="0">
      <pane ySplit="3" topLeftCell="A243" activePane="bottomLeft" state="frozen"/>
      <selection activeCell="A2" sqref="A2"/>
      <selection pane="bottomLeft" activeCell="H90" sqref="H90"/>
    </sheetView>
  </sheetViews>
  <sheetFormatPr defaultColWidth="8.875" defaultRowHeight="15.75" x14ac:dyDescent="0.25"/>
  <cols>
    <col min="1" max="1" width="25.875" style="14" customWidth="1"/>
    <col min="2" max="3" width="10.875" style="35" customWidth="1"/>
    <col min="4" max="4" width="10.875" style="91" customWidth="1"/>
    <col min="5" max="5" width="15.875" style="35" customWidth="1"/>
    <col min="6" max="6" width="5.875" style="91" customWidth="1"/>
  </cols>
  <sheetData>
    <row r="2" spans="1:6" x14ac:dyDescent="0.25">
      <c r="A2" s="79"/>
      <c r="B2" s="62"/>
      <c r="C2" s="62"/>
      <c r="D2" s="93"/>
      <c r="E2" s="62"/>
      <c r="F2" s="93"/>
    </row>
    <row r="3" spans="1:6" s="36" customFormat="1" ht="24.95" customHeight="1" x14ac:dyDescent="0.25">
      <c r="A3" s="15" t="s">
        <v>41</v>
      </c>
      <c r="B3" s="37"/>
      <c r="C3" s="37"/>
      <c r="D3" s="92"/>
      <c r="E3" s="185">
        <f>E265</f>
        <v>171.60925900000007</v>
      </c>
      <c r="F3" s="92" t="s">
        <v>3</v>
      </c>
    </row>
    <row r="4" spans="1:6" x14ac:dyDescent="0.25">
      <c r="A4" s="79"/>
      <c r="B4" s="62"/>
      <c r="C4" s="62"/>
      <c r="D4" s="93"/>
      <c r="E4" s="62"/>
      <c r="F4" s="93"/>
    </row>
    <row r="5" spans="1:6" x14ac:dyDescent="0.25">
      <c r="A5" s="40"/>
      <c r="B5" s="39" t="s">
        <v>139</v>
      </c>
      <c r="C5" s="39" t="s">
        <v>140</v>
      </c>
      <c r="D5" s="94" t="s">
        <v>141</v>
      </c>
      <c r="E5" s="39" t="s">
        <v>37</v>
      </c>
      <c r="F5" s="94"/>
    </row>
    <row r="6" spans="1:6" x14ac:dyDescent="0.25">
      <c r="A6" s="18" t="s">
        <v>111</v>
      </c>
      <c r="B6" s="47">
        <v>71.5</v>
      </c>
      <c r="C6" s="47">
        <v>182</v>
      </c>
      <c r="D6" s="97" t="s">
        <v>138</v>
      </c>
      <c r="E6" s="49">
        <f>C6*B6</f>
        <v>13013</v>
      </c>
      <c r="F6" s="192"/>
    </row>
    <row r="7" spans="1:6" x14ac:dyDescent="0.25">
      <c r="A7" s="17"/>
      <c r="B7" s="47">
        <v>71.5</v>
      </c>
      <c r="C7" s="47">
        <v>182</v>
      </c>
      <c r="D7" s="97" t="s">
        <v>138</v>
      </c>
      <c r="E7" s="49">
        <f>C7*B7</f>
        <v>13013</v>
      </c>
      <c r="F7" s="192"/>
    </row>
    <row r="8" spans="1:6" x14ac:dyDescent="0.25">
      <c r="A8" s="17"/>
      <c r="B8" s="47">
        <v>71.5</v>
      </c>
      <c r="C8" s="47">
        <v>182</v>
      </c>
      <c r="D8" s="97" t="s">
        <v>138</v>
      </c>
      <c r="E8" s="49">
        <f t="shared" ref="E8:E88" si="0">C8*B8</f>
        <v>13013</v>
      </c>
      <c r="F8" s="192"/>
    </row>
    <row r="9" spans="1:6" x14ac:dyDescent="0.25">
      <c r="A9" s="84"/>
      <c r="B9" s="44">
        <v>71.3</v>
      </c>
      <c r="C9" s="44">
        <v>182</v>
      </c>
      <c r="D9" s="96" t="s">
        <v>138</v>
      </c>
      <c r="E9" s="46">
        <f t="shared" si="0"/>
        <v>12976.6</v>
      </c>
      <c r="F9" s="197"/>
    </row>
    <row r="10" spans="1:6" x14ac:dyDescent="0.25">
      <c r="A10" s="72"/>
      <c r="B10" s="64"/>
      <c r="C10" s="64"/>
      <c r="D10" s="98"/>
      <c r="E10" s="66"/>
      <c r="F10" s="195"/>
    </row>
    <row r="11" spans="1:6" x14ac:dyDescent="0.25">
      <c r="A11" s="20"/>
      <c r="B11" s="167"/>
      <c r="C11" s="167"/>
      <c r="D11" s="165"/>
      <c r="E11" s="168"/>
      <c r="F11" s="196"/>
    </row>
    <row r="12" spans="1:6" x14ac:dyDescent="0.25">
      <c r="A12" s="18" t="s">
        <v>86</v>
      </c>
      <c r="B12" s="47">
        <v>90.5</v>
      </c>
      <c r="C12" s="47">
        <v>41.7</v>
      </c>
      <c r="D12" s="97" t="s">
        <v>138</v>
      </c>
      <c r="E12" s="49">
        <f t="shared" si="0"/>
        <v>3773.8500000000004</v>
      </c>
      <c r="F12" s="192"/>
    </row>
    <row r="13" spans="1:6" x14ac:dyDescent="0.25">
      <c r="A13" s="17"/>
      <c r="B13" s="47">
        <v>90.5</v>
      </c>
      <c r="C13" s="47">
        <v>41.7</v>
      </c>
      <c r="D13" s="97" t="s">
        <v>138</v>
      </c>
      <c r="E13" s="49">
        <f t="shared" si="0"/>
        <v>3773.8500000000004</v>
      </c>
      <c r="F13" s="192"/>
    </row>
    <row r="14" spans="1:6" x14ac:dyDescent="0.25">
      <c r="A14" s="17"/>
      <c r="B14" s="47">
        <v>90.5</v>
      </c>
      <c r="C14" s="47">
        <v>41.7</v>
      </c>
      <c r="D14" s="97" t="s">
        <v>138</v>
      </c>
      <c r="E14" s="49">
        <f t="shared" si="0"/>
        <v>3773.8500000000004</v>
      </c>
      <c r="F14" s="192"/>
    </row>
    <row r="15" spans="1:6" x14ac:dyDescent="0.25">
      <c r="A15" s="17"/>
      <c r="B15" s="47">
        <v>42.8</v>
      </c>
      <c r="C15" s="47">
        <v>145</v>
      </c>
      <c r="D15" s="97" t="s">
        <v>138</v>
      </c>
      <c r="E15" s="49">
        <f t="shared" si="0"/>
        <v>6206</v>
      </c>
      <c r="F15" s="192"/>
    </row>
    <row r="16" spans="1:6" x14ac:dyDescent="0.25">
      <c r="A16" s="17"/>
      <c r="B16" s="47">
        <v>42.8</v>
      </c>
      <c r="C16" s="47">
        <v>145</v>
      </c>
      <c r="D16" s="97" t="s">
        <v>138</v>
      </c>
      <c r="E16" s="49">
        <f t="shared" si="0"/>
        <v>6206</v>
      </c>
      <c r="F16" s="192"/>
    </row>
    <row r="17" spans="1:6" x14ac:dyDescent="0.25">
      <c r="A17" s="17"/>
      <c r="B17" s="47">
        <v>42.8</v>
      </c>
      <c r="C17" s="47">
        <v>145</v>
      </c>
      <c r="D17" s="97" t="s">
        <v>138</v>
      </c>
      <c r="E17" s="49">
        <f t="shared" si="0"/>
        <v>6206</v>
      </c>
      <c r="F17" s="192"/>
    </row>
    <row r="18" spans="1:6" x14ac:dyDescent="0.25">
      <c r="A18" s="17"/>
      <c r="B18" s="47">
        <v>42.8</v>
      </c>
      <c r="C18" s="47">
        <v>145</v>
      </c>
      <c r="D18" s="97" t="s">
        <v>138</v>
      </c>
      <c r="E18" s="49">
        <f t="shared" si="0"/>
        <v>6206</v>
      </c>
      <c r="F18" s="192"/>
    </row>
    <row r="19" spans="1:6" x14ac:dyDescent="0.25">
      <c r="A19" s="17"/>
      <c r="B19" s="47">
        <v>42.8</v>
      </c>
      <c r="C19" s="47">
        <v>145</v>
      </c>
      <c r="D19" s="97" t="s">
        <v>138</v>
      </c>
      <c r="E19" s="49">
        <f t="shared" si="0"/>
        <v>6206</v>
      </c>
      <c r="F19" s="192"/>
    </row>
    <row r="20" spans="1:6" x14ac:dyDescent="0.25">
      <c r="A20" s="84"/>
      <c r="B20" s="44">
        <v>42.8</v>
      </c>
      <c r="C20" s="44">
        <v>145</v>
      </c>
      <c r="D20" s="96" t="s">
        <v>138</v>
      </c>
      <c r="E20" s="46">
        <f t="shared" si="0"/>
        <v>6206</v>
      </c>
      <c r="F20" s="197"/>
    </row>
    <row r="21" spans="1:6" x14ac:dyDescent="0.25">
      <c r="A21" s="72"/>
      <c r="B21" s="64"/>
      <c r="C21" s="64"/>
      <c r="D21" s="98"/>
      <c r="E21" s="66"/>
      <c r="F21" s="195"/>
    </row>
    <row r="22" spans="1:6" x14ac:dyDescent="0.25">
      <c r="A22" s="20"/>
      <c r="B22" s="167"/>
      <c r="C22" s="167"/>
      <c r="D22" s="165"/>
      <c r="E22" s="168"/>
      <c r="F22" s="196"/>
    </row>
    <row r="23" spans="1:6" x14ac:dyDescent="0.25">
      <c r="A23" s="18" t="s">
        <v>24</v>
      </c>
      <c r="B23" s="47">
        <v>42.6</v>
      </c>
      <c r="C23" s="47">
        <v>153.5</v>
      </c>
      <c r="D23" s="97" t="s">
        <v>138</v>
      </c>
      <c r="E23" s="49">
        <f t="shared" si="0"/>
        <v>6539.1</v>
      </c>
      <c r="F23" s="192"/>
    </row>
    <row r="24" spans="1:6" x14ac:dyDescent="0.25">
      <c r="A24" s="17"/>
      <c r="B24" s="47">
        <v>42.6</v>
      </c>
      <c r="C24" s="47">
        <v>153.5</v>
      </c>
      <c r="D24" s="97" t="s">
        <v>138</v>
      </c>
      <c r="E24" s="49">
        <f t="shared" si="0"/>
        <v>6539.1</v>
      </c>
      <c r="F24" s="192"/>
    </row>
    <row r="25" spans="1:6" x14ac:dyDescent="0.25">
      <c r="A25" s="17"/>
      <c r="B25" s="47">
        <v>42.6</v>
      </c>
      <c r="C25" s="47">
        <v>154</v>
      </c>
      <c r="D25" s="97" t="s">
        <v>138</v>
      </c>
      <c r="E25" s="49">
        <f t="shared" si="0"/>
        <v>6560.4000000000005</v>
      </c>
      <c r="F25" s="192"/>
    </row>
    <row r="26" spans="1:6" x14ac:dyDescent="0.25">
      <c r="A26" s="17"/>
      <c r="B26" s="47">
        <v>42.6</v>
      </c>
      <c r="C26" s="47">
        <v>154</v>
      </c>
      <c r="D26" s="97" t="s">
        <v>138</v>
      </c>
      <c r="E26" s="49">
        <f t="shared" si="0"/>
        <v>6560.4000000000005</v>
      </c>
      <c r="F26" s="192"/>
    </row>
    <row r="27" spans="1:6" x14ac:dyDescent="0.25">
      <c r="A27" s="17"/>
      <c r="B27" s="47">
        <v>42.6</v>
      </c>
      <c r="C27" s="47">
        <v>153.5</v>
      </c>
      <c r="D27" s="97" t="s">
        <v>138</v>
      </c>
      <c r="E27" s="49">
        <f t="shared" si="0"/>
        <v>6539.1</v>
      </c>
      <c r="F27" s="192"/>
    </row>
    <row r="28" spans="1:6" x14ac:dyDescent="0.25">
      <c r="A28" s="84"/>
      <c r="B28" s="44">
        <v>42.6</v>
      </c>
      <c r="C28" s="44">
        <v>153.5</v>
      </c>
      <c r="D28" s="96" t="s">
        <v>138</v>
      </c>
      <c r="E28" s="46">
        <f t="shared" si="0"/>
        <v>6539.1</v>
      </c>
      <c r="F28" s="197"/>
    </row>
    <row r="29" spans="1:6" x14ac:dyDescent="0.25">
      <c r="A29" s="72"/>
      <c r="B29" s="64"/>
      <c r="C29" s="64"/>
      <c r="D29" s="98"/>
      <c r="E29" s="66"/>
      <c r="F29" s="195"/>
    </row>
    <row r="30" spans="1:6" x14ac:dyDescent="0.25">
      <c r="A30" s="20"/>
      <c r="B30" s="167"/>
      <c r="C30" s="167"/>
      <c r="D30" s="165"/>
      <c r="E30" s="168"/>
      <c r="F30" s="196"/>
    </row>
    <row r="31" spans="1:6" x14ac:dyDescent="0.25">
      <c r="A31" s="18" t="s">
        <v>110</v>
      </c>
      <c r="B31" s="47">
        <v>72.400000000000006</v>
      </c>
      <c r="C31" s="47">
        <v>87.6</v>
      </c>
      <c r="D31" s="97" t="s">
        <v>138</v>
      </c>
      <c r="E31" s="49">
        <f t="shared" si="0"/>
        <v>6342.24</v>
      </c>
      <c r="F31" s="192"/>
    </row>
    <row r="32" spans="1:6" x14ac:dyDescent="0.25">
      <c r="A32" s="17"/>
      <c r="B32" s="47">
        <v>72.400000000000006</v>
      </c>
      <c r="C32" s="47">
        <v>87.6</v>
      </c>
      <c r="D32" s="97" t="s">
        <v>138</v>
      </c>
      <c r="E32" s="49">
        <f t="shared" si="0"/>
        <v>6342.24</v>
      </c>
      <c r="F32" s="192"/>
    </row>
    <row r="33" spans="1:6" x14ac:dyDescent="0.25">
      <c r="A33" s="17"/>
      <c r="B33" s="47">
        <v>72.400000000000006</v>
      </c>
      <c r="C33" s="47">
        <v>87.6</v>
      </c>
      <c r="D33" s="97" t="s">
        <v>138</v>
      </c>
      <c r="E33" s="49">
        <f t="shared" si="0"/>
        <v>6342.24</v>
      </c>
      <c r="F33" s="192"/>
    </row>
    <row r="34" spans="1:6" x14ac:dyDescent="0.25">
      <c r="A34" s="17"/>
      <c r="B34" s="47">
        <v>72.400000000000006</v>
      </c>
      <c r="C34" s="47">
        <v>87.6</v>
      </c>
      <c r="D34" s="97" t="s">
        <v>138</v>
      </c>
      <c r="E34" s="49">
        <f t="shared" si="0"/>
        <v>6342.24</v>
      </c>
      <c r="F34" s="192"/>
    </row>
    <row r="35" spans="1:6" x14ac:dyDescent="0.25">
      <c r="A35" s="17"/>
      <c r="B35" s="47">
        <v>71.599999999999994</v>
      </c>
      <c r="C35" s="47">
        <v>82.5</v>
      </c>
      <c r="D35" s="97" t="s">
        <v>138</v>
      </c>
      <c r="E35" s="49">
        <f t="shared" si="0"/>
        <v>5906.9999999999991</v>
      </c>
      <c r="F35" s="192"/>
    </row>
    <row r="36" spans="1:6" x14ac:dyDescent="0.25">
      <c r="A36" s="17"/>
      <c r="B36" s="47">
        <v>71.599999999999994</v>
      </c>
      <c r="C36" s="47">
        <v>82.5</v>
      </c>
      <c r="D36" s="97" t="s">
        <v>138</v>
      </c>
      <c r="E36" s="49">
        <f t="shared" si="0"/>
        <v>5906.9999999999991</v>
      </c>
      <c r="F36" s="192"/>
    </row>
    <row r="37" spans="1:6" x14ac:dyDescent="0.25">
      <c r="A37" s="17"/>
      <c r="B37" s="47">
        <v>71.599999999999994</v>
      </c>
      <c r="C37" s="47">
        <v>82.5</v>
      </c>
      <c r="D37" s="97" t="s">
        <v>138</v>
      </c>
      <c r="E37" s="49">
        <f t="shared" si="0"/>
        <v>5906.9999999999991</v>
      </c>
      <c r="F37" s="192"/>
    </row>
    <row r="38" spans="1:6" x14ac:dyDescent="0.25">
      <c r="A38" s="17"/>
      <c r="B38" s="47">
        <v>71.599999999999994</v>
      </c>
      <c r="C38" s="47">
        <v>82.5</v>
      </c>
      <c r="D38" s="97" t="s">
        <v>138</v>
      </c>
      <c r="E38" s="49">
        <f t="shared" si="0"/>
        <v>5906.9999999999991</v>
      </c>
      <c r="F38" s="192"/>
    </row>
    <row r="39" spans="1:6" x14ac:dyDescent="0.25">
      <c r="A39" s="17"/>
      <c r="B39" s="47">
        <v>70</v>
      </c>
      <c r="C39" s="47">
        <v>82.6</v>
      </c>
      <c r="D39" s="97" t="s">
        <v>138</v>
      </c>
      <c r="E39" s="49">
        <f t="shared" si="0"/>
        <v>5782</v>
      </c>
      <c r="F39" s="192"/>
    </row>
    <row r="40" spans="1:6" x14ac:dyDescent="0.25">
      <c r="A40" s="17"/>
      <c r="B40" s="47">
        <v>70</v>
      </c>
      <c r="C40" s="47">
        <v>82.6</v>
      </c>
      <c r="D40" s="97" t="s">
        <v>138</v>
      </c>
      <c r="E40" s="49">
        <f t="shared" si="0"/>
        <v>5782</v>
      </c>
      <c r="F40" s="192"/>
    </row>
    <row r="41" spans="1:6" x14ac:dyDescent="0.25">
      <c r="A41" s="17"/>
      <c r="B41" s="47">
        <v>70</v>
      </c>
      <c r="C41" s="47">
        <v>82.6</v>
      </c>
      <c r="D41" s="97" t="s">
        <v>138</v>
      </c>
      <c r="E41" s="49">
        <f t="shared" si="0"/>
        <v>5782</v>
      </c>
      <c r="F41" s="192"/>
    </row>
    <row r="42" spans="1:6" x14ac:dyDescent="0.25">
      <c r="A42" s="84"/>
      <c r="B42" s="44">
        <v>70</v>
      </c>
      <c r="C42" s="44">
        <v>82.6</v>
      </c>
      <c r="D42" s="96" t="s">
        <v>138</v>
      </c>
      <c r="E42" s="46">
        <f t="shared" si="0"/>
        <v>5782</v>
      </c>
      <c r="F42" s="197"/>
    </row>
    <row r="43" spans="1:6" x14ac:dyDescent="0.25">
      <c r="A43" s="72"/>
      <c r="B43" s="64"/>
      <c r="C43" s="64"/>
      <c r="D43" s="98"/>
      <c r="E43" s="66"/>
      <c r="F43" s="195"/>
    </row>
    <row r="44" spans="1:6" x14ac:dyDescent="0.25">
      <c r="A44" s="20"/>
      <c r="B44" s="167"/>
      <c r="C44" s="167"/>
      <c r="D44" s="165"/>
      <c r="E44" s="168"/>
      <c r="F44" s="196"/>
    </row>
    <row r="45" spans="1:6" x14ac:dyDescent="0.25">
      <c r="A45" s="18" t="s">
        <v>109</v>
      </c>
      <c r="B45" s="47">
        <v>62.7</v>
      </c>
      <c r="C45" s="47">
        <v>184.6</v>
      </c>
      <c r="D45" s="97" t="s">
        <v>138</v>
      </c>
      <c r="E45" s="49">
        <f t="shared" si="0"/>
        <v>11574.42</v>
      </c>
      <c r="F45" s="192"/>
    </row>
    <row r="46" spans="1:6" x14ac:dyDescent="0.25">
      <c r="A46" s="17"/>
      <c r="B46" s="47">
        <v>62.7</v>
      </c>
      <c r="C46" s="47">
        <v>184.6</v>
      </c>
      <c r="D46" s="97" t="s">
        <v>138</v>
      </c>
      <c r="E46" s="49">
        <f t="shared" si="0"/>
        <v>11574.42</v>
      </c>
      <c r="F46" s="192"/>
    </row>
    <row r="47" spans="1:6" x14ac:dyDescent="0.25">
      <c r="A47" s="17"/>
      <c r="B47" s="47">
        <v>62.7</v>
      </c>
      <c r="C47" s="47">
        <v>184.6</v>
      </c>
      <c r="D47" s="97" t="s">
        <v>138</v>
      </c>
      <c r="E47" s="49">
        <f t="shared" si="0"/>
        <v>11574.42</v>
      </c>
      <c r="F47" s="192"/>
    </row>
    <row r="48" spans="1:6" x14ac:dyDescent="0.25">
      <c r="A48" s="84"/>
      <c r="B48" s="44">
        <v>62.7</v>
      </c>
      <c r="C48" s="44">
        <v>184.6</v>
      </c>
      <c r="D48" s="96" t="s">
        <v>138</v>
      </c>
      <c r="E48" s="46">
        <f t="shared" si="0"/>
        <v>11574.42</v>
      </c>
      <c r="F48" s="197"/>
    </row>
    <row r="49" spans="1:6" x14ac:dyDescent="0.25">
      <c r="A49" s="72"/>
      <c r="B49" s="64"/>
      <c r="C49" s="64"/>
      <c r="D49" s="98"/>
      <c r="E49" s="66"/>
      <c r="F49" s="195"/>
    </row>
    <row r="50" spans="1:6" x14ac:dyDescent="0.25">
      <c r="A50" s="20"/>
      <c r="B50" s="167"/>
      <c r="C50" s="167"/>
      <c r="D50" s="165"/>
      <c r="E50" s="168"/>
      <c r="F50" s="196"/>
    </row>
    <row r="51" spans="1:6" x14ac:dyDescent="0.25">
      <c r="A51" s="18" t="s">
        <v>108</v>
      </c>
      <c r="B51" s="47">
        <v>71.599999999999994</v>
      </c>
      <c r="C51" s="47">
        <v>185.2</v>
      </c>
      <c r="D51" s="97" t="s">
        <v>138</v>
      </c>
      <c r="E51" s="49">
        <f t="shared" si="0"/>
        <v>13260.319999999998</v>
      </c>
      <c r="F51" s="192"/>
    </row>
    <row r="52" spans="1:6" x14ac:dyDescent="0.25">
      <c r="A52" s="17"/>
      <c r="B52" s="47">
        <v>71.599999999999994</v>
      </c>
      <c r="C52" s="47">
        <v>185.2</v>
      </c>
      <c r="D52" s="97" t="s">
        <v>138</v>
      </c>
      <c r="E52" s="49">
        <f t="shared" si="0"/>
        <v>13260.319999999998</v>
      </c>
      <c r="F52" s="192"/>
    </row>
    <row r="53" spans="1:6" x14ac:dyDescent="0.25">
      <c r="A53" s="17"/>
      <c r="B53" s="47">
        <v>71.599999999999994</v>
      </c>
      <c r="C53" s="47">
        <v>185.2</v>
      </c>
      <c r="D53" s="97" t="s">
        <v>138</v>
      </c>
      <c r="E53" s="49">
        <f t="shared" si="0"/>
        <v>13260.319999999998</v>
      </c>
      <c r="F53" s="192"/>
    </row>
    <row r="54" spans="1:6" x14ac:dyDescent="0.25">
      <c r="A54" s="84"/>
      <c r="B54" s="44">
        <v>71.599999999999994</v>
      </c>
      <c r="C54" s="44">
        <v>185.2</v>
      </c>
      <c r="D54" s="96" t="s">
        <v>138</v>
      </c>
      <c r="E54" s="46">
        <f t="shared" si="0"/>
        <v>13260.319999999998</v>
      </c>
      <c r="F54" s="197"/>
    </row>
    <row r="55" spans="1:6" x14ac:dyDescent="0.25">
      <c r="A55" s="72"/>
      <c r="B55" s="64"/>
      <c r="C55" s="64"/>
      <c r="D55" s="98"/>
      <c r="E55" s="66"/>
      <c r="F55" s="195"/>
    </row>
    <row r="56" spans="1:6" x14ac:dyDescent="0.25">
      <c r="A56" s="20"/>
      <c r="B56" s="167"/>
      <c r="C56" s="167"/>
      <c r="D56" s="165"/>
      <c r="E56" s="168"/>
      <c r="F56" s="196"/>
    </row>
    <row r="57" spans="1:6" x14ac:dyDescent="0.25">
      <c r="A57" s="18" t="s">
        <v>107</v>
      </c>
      <c r="B57" s="47">
        <v>71.599999999999994</v>
      </c>
      <c r="C57" s="47">
        <v>185.2</v>
      </c>
      <c r="D57" s="97" t="s">
        <v>138</v>
      </c>
      <c r="E57" s="49">
        <f t="shared" si="0"/>
        <v>13260.319999999998</v>
      </c>
      <c r="F57" s="192"/>
    </row>
    <row r="58" spans="1:6" x14ac:dyDescent="0.25">
      <c r="A58" s="17"/>
      <c r="B58" s="47">
        <v>71.599999999999994</v>
      </c>
      <c r="C58" s="47">
        <v>185.2</v>
      </c>
      <c r="D58" s="97" t="s">
        <v>138</v>
      </c>
      <c r="E58" s="49">
        <f t="shared" si="0"/>
        <v>13260.319999999998</v>
      </c>
      <c r="F58" s="192"/>
    </row>
    <row r="59" spans="1:6" x14ac:dyDescent="0.25">
      <c r="A59" s="17"/>
      <c r="B59" s="47">
        <v>71.599999999999994</v>
      </c>
      <c r="C59" s="47">
        <v>185.2</v>
      </c>
      <c r="D59" s="97" t="s">
        <v>138</v>
      </c>
      <c r="E59" s="49">
        <f t="shared" si="0"/>
        <v>13260.319999999998</v>
      </c>
      <c r="F59" s="192"/>
    </row>
    <row r="60" spans="1:6" x14ac:dyDescent="0.25">
      <c r="A60" s="85"/>
      <c r="B60" s="47">
        <v>71.599999999999994</v>
      </c>
      <c r="C60" s="47">
        <v>185.2</v>
      </c>
      <c r="D60" s="97" t="s">
        <v>138</v>
      </c>
      <c r="E60" s="49">
        <f t="shared" si="0"/>
        <v>13260.319999999998</v>
      </c>
      <c r="F60" s="192"/>
    </row>
    <row r="61" spans="1:6" x14ac:dyDescent="0.25">
      <c r="A61" s="85"/>
      <c r="B61" s="47">
        <v>71.599999999999994</v>
      </c>
      <c r="C61" s="47">
        <v>185.2</v>
      </c>
      <c r="D61" s="97" t="s">
        <v>138</v>
      </c>
      <c r="E61" s="49">
        <f t="shared" ref="E61:E72" si="1">C61*B61</f>
        <v>13260.319999999998</v>
      </c>
      <c r="F61" s="192"/>
    </row>
    <row r="62" spans="1:6" x14ac:dyDescent="0.25">
      <c r="A62" s="85"/>
      <c r="B62" s="47">
        <v>71.599999999999994</v>
      </c>
      <c r="C62" s="47">
        <v>185.2</v>
      </c>
      <c r="D62" s="97" t="s">
        <v>138</v>
      </c>
      <c r="E62" s="49">
        <f t="shared" si="1"/>
        <v>13260.319999999998</v>
      </c>
      <c r="F62" s="192"/>
    </row>
    <row r="63" spans="1:6" x14ac:dyDescent="0.25">
      <c r="A63" s="85"/>
      <c r="B63" s="47">
        <v>71.599999999999994</v>
      </c>
      <c r="C63" s="47">
        <v>185.2</v>
      </c>
      <c r="D63" s="97" t="s">
        <v>138</v>
      </c>
      <c r="E63" s="49">
        <f t="shared" si="1"/>
        <v>13260.319999999998</v>
      </c>
      <c r="F63" s="192"/>
    </row>
    <row r="64" spans="1:6" x14ac:dyDescent="0.25">
      <c r="A64" s="85"/>
      <c r="B64" s="47">
        <v>71.599999999999994</v>
      </c>
      <c r="C64" s="47">
        <v>185.2</v>
      </c>
      <c r="D64" s="97" t="s">
        <v>138</v>
      </c>
      <c r="E64" s="49">
        <f t="shared" si="1"/>
        <v>13260.319999999998</v>
      </c>
      <c r="F64" s="192"/>
    </row>
    <row r="65" spans="1:6" x14ac:dyDescent="0.25">
      <c r="A65" s="85"/>
      <c r="B65" s="47">
        <v>71.599999999999994</v>
      </c>
      <c r="C65" s="47">
        <v>185.2</v>
      </c>
      <c r="D65" s="97" t="s">
        <v>138</v>
      </c>
      <c r="E65" s="49">
        <f t="shared" si="1"/>
        <v>13260.319999999998</v>
      </c>
      <c r="F65" s="192"/>
    </row>
    <row r="66" spans="1:6" x14ac:dyDescent="0.25">
      <c r="A66" s="85"/>
      <c r="B66" s="47">
        <v>71.599999999999994</v>
      </c>
      <c r="C66" s="47">
        <v>185.2</v>
      </c>
      <c r="D66" s="97" t="s">
        <v>138</v>
      </c>
      <c r="E66" s="49">
        <f t="shared" si="1"/>
        <v>13260.319999999998</v>
      </c>
      <c r="F66" s="192"/>
    </row>
    <row r="67" spans="1:6" x14ac:dyDescent="0.25">
      <c r="A67" s="85"/>
      <c r="B67" s="47">
        <v>71.599999999999994</v>
      </c>
      <c r="C67" s="47">
        <v>185.2</v>
      </c>
      <c r="D67" s="97" t="s">
        <v>138</v>
      </c>
      <c r="E67" s="49">
        <f t="shared" si="1"/>
        <v>13260.319999999998</v>
      </c>
      <c r="F67" s="192"/>
    </row>
    <row r="68" spans="1:6" x14ac:dyDescent="0.25">
      <c r="A68" s="85"/>
      <c r="B68" s="47">
        <v>71.599999999999994</v>
      </c>
      <c r="C68" s="47">
        <v>185.2</v>
      </c>
      <c r="D68" s="97" t="s">
        <v>138</v>
      </c>
      <c r="E68" s="49">
        <f t="shared" si="1"/>
        <v>13260.319999999998</v>
      </c>
      <c r="F68" s="192"/>
    </row>
    <row r="69" spans="1:6" x14ac:dyDescent="0.25">
      <c r="A69" s="85"/>
      <c r="B69" s="47">
        <v>71.599999999999994</v>
      </c>
      <c r="C69" s="47">
        <v>185.2</v>
      </c>
      <c r="D69" s="97" t="s">
        <v>138</v>
      </c>
      <c r="E69" s="49">
        <f t="shared" si="1"/>
        <v>13260.319999999998</v>
      </c>
      <c r="F69" s="192"/>
    </row>
    <row r="70" spans="1:6" x14ac:dyDescent="0.25">
      <c r="A70" s="85"/>
      <c r="B70" s="47">
        <v>71.599999999999994</v>
      </c>
      <c r="C70" s="47">
        <v>185.2</v>
      </c>
      <c r="D70" s="97" t="s">
        <v>138</v>
      </c>
      <c r="E70" s="49">
        <f t="shared" si="1"/>
        <v>13260.319999999998</v>
      </c>
      <c r="F70" s="192"/>
    </row>
    <row r="71" spans="1:6" x14ac:dyDescent="0.25">
      <c r="A71" s="85"/>
      <c r="B71" s="47">
        <v>71.599999999999994</v>
      </c>
      <c r="C71" s="47">
        <v>185.2</v>
      </c>
      <c r="D71" s="97" t="s">
        <v>138</v>
      </c>
      <c r="E71" s="49">
        <f t="shared" si="1"/>
        <v>13260.319999999998</v>
      </c>
      <c r="F71" s="192"/>
    </row>
    <row r="72" spans="1:6" x14ac:dyDescent="0.25">
      <c r="A72" s="175"/>
      <c r="B72" s="44">
        <v>71.599999999999994</v>
      </c>
      <c r="C72" s="44">
        <v>185.2</v>
      </c>
      <c r="D72" s="96" t="s">
        <v>138</v>
      </c>
      <c r="E72" s="46">
        <f t="shared" si="1"/>
        <v>13260.319999999998</v>
      </c>
      <c r="F72" s="197"/>
    </row>
    <row r="73" spans="1:6" x14ac:dyDescent="0.25">
      <c r="A73" s="72"/>
      <c r="B73" s="64"/>
      <c r="C73" s="64"/>
      <c r="D73" s="98"/>
      <c r="E73" s="66"/>
      <c r="F73" s="195"/>
    </row>
    <row r="74" spans="1:6" x14ac:dyDescent="0.25">
      <c r="A74" s="20"/>
      <c r="B74" s="167"/>
      <c r="C74" s="167"/>
      <c r="D74" s="165"/>
      <c r="E74" s="168"/>
      <c r="F74" s="196"/>
    </row>
    <row r="75" spans="1:6" x14ac:dyDescent="0.25">
      <c r="A75" s="18" t="s">
        <v>106</v>
      </c>
      <c r="B75" s="47">
        <v>67.8</v>
      </c>
      <c r="C75" s="47">
        <v>183.2</v>
      </c>
      <c r="D75" s="97" t="s">
        <v>138</v>
      </c>
      <c r="E75" s="49">
        <f t="shared" si="0"/>
        <v>12420.96</v>
      </c>
      <c r="F75" s="192"/>
    </row>
    <row r="76" spans="1:6" x14ac:dyDescent="0.25">
      <c r="A76" s="17"/>
      <c r="B76" s="47">
        <v>67.8</v>
      </c>
      <c r="C76" s="47">
        <v>183.1</v>
      </c>
      <c r="D76" s="97" t="s">
        <v>138</v>
      </c>
      <c r="E76" s="49">
        <f t="shared" si="0"/>
        <v>12414.179999999998</v>
      </c>
      <c r="F76" s="192"/>
    </row>
    <row r="77" spans="1:6" x14ac:dyDescent="0.25">
      <c r="A77" s="17"/>
      <c r="B77" s="47">
        <v>67.8</v>
      </c>
      <c r="C77" s="47">
        <v>183.1</v>
      </c>
      <c r="D77" s="97" t="s">
        <v>138</v>
      </c>
      <c r="E77" s="49">
        <f t="shared" si="0"/>
        <v>12414.179999999998</v>
      </c>
      <c r="F77" s="192"/>
    </row>
    <row r="78" spans="1:6" x14ac:dyDescent="0.25">
      <c r="A78" s="84"/>
      <c r="B78" s="44">
        <v>67.8</v>
      </c>
      <c r="C78" s="44">
        <v>183.2</v>
      </c>
      <c r="D78" s="96" t="s">
        <v>138</v>
      </c>
      <c r="E78" s="46">
        <f t="shared" si="0"/>
        <v>12420.96</v>
      </c>
      <c r="F78" s="197"/>
    </row>
    <row r="79" spans="1:6" x14ac:dyDescent="0.25">
      <c r="A79" s="72"/>
      <c r="B79" s="64"/>
      <c r="C79" s="64"/>
      <c r="D79" s="98"/>
      <c r="E79" s="66"/>
      <c r="F79" s="195"/>
    </row>
    <row r="80" spans="1:6" x14ac:dyDescent="0.25">
      <c r="A80" s="20"/>
      <c r="B80" s="167"/>
      <c r="C80" s="167"/>
      <c r="D80" s="165"/>
      <c r="E80" s="168"/>
      <c r="F80" s="196"/>
    </row>
    <row r="81" spans="1:6" x14ac:dyDescent="0.25">
      <c r="A81" s="18" t="s">
        <v>25</v>
      </c>
      <c r="B81" s="44">
        <v>52.7</v>
      </c>
      <c r="C81" s="44">
        <v>145.69999999999999</v>
      </c>
      <c r="D81" s="96" t="s">
        <v>138</v>
      </c>
      <c r="E81" s="46">
        <f t="shared" si="0"/>
        <v>7678.3899999999994</v>
      </c>
      <c r="F81" s="197"/>
    </row>
    <row r="82" spans="1:6" x14ac:dyDescent="0.25">
      <c r="A82" s="72"/>
      <c r="B82" s="64"/>
      <c r="C82" s="64"/>
      <c r="D82" s="98"/>
      <c r="E82" s="66"/>
      <c r="F82" s="195"/>
    </row>
    <row r="83" spans="1:6" x14ac:dyDescent="0.25">
      <c r="A83" s="20"/>
      <c r="B83" s="167"/>
      <c r="C83" s="167"/>
      <c r="D83" s="165"/>
      <c r="E83" s="168"/>
      <c r="F83" s="196"/>
    </row>
    <row r="84" spans="1:6" x14ac:dyDescent="0.25">
      <c r="A84" s="18" t="s">
        <v>39</v>
      </c>
      <c r="B84" s="44">
        <v>52.7</v>
      </c>
      <c r="C84" s="44">
        <v>145.69999999999999</v>
      </c>
      <c r="D84" s="96" t="s">
        <v>138</v>
      </c>
      <c r="E84" s="46">
        <f t="shared" si="0"/>
        <v>7678.3899999999994</v>
      </c>
      <c r="F84" s="197"/>
    </row>
    <row r="85" spans="1:6" x14ac:dyDescent="0.25">
      <c r="A85" s="72"/>
      <c r="B85" s="64"/>
      <c r="C85" s="64"/>
      <c r="D85" s="98"/>
      <c r="E85" s="66"/>
      <c r="F85" s="195"/>
    </row>
    <row r="86" spans="1:6" x14ac:dyDescent="0.25">
      <c r="A86" s="20"/>
      <c r="B86" s="167"/>
      <c r="C86" s="167"/>
      <c r="D86" s="165"/>
      <c r="E86" s="168"/>
      <c r="F86" s="196"/>
    </row>
    <row r="87" spans="1:6" x14ac:dyDescent="0.25">
      <c r="A87" s="18" t="s">
        <v>105</v>
      </c>
      <c r="B87" s="47">
        <v>46.8</v>
      </c>
      <c r="C87" s="47">
        <v>194.2</v>
      </c>
      <c r="D87" s="97" t="s">
        <v>138</v>
      </c>
      <c r="E87" s="49">
        <f t="shared" si="0"/>
        <v>9088.56</v>
      </c>
      <c r="F87" s="192"/>
    </row>
    <row r="88" spans="1:6" x14ac:dyDescent="0.25">
      <c r="A88" s="84"/>
      <c r="B88" s="44">
        <v>46.8</v>
      </c>
      <c r="C88" s="44">
        <v>194.2</v>
      </c>
      <c r="D88" s="96" t="s">
        <v>138</v>
      </c>
      <c r="E88" s="46">
        <f t="shared" si="0"/>
        <v>9088.56</v>
      </c>
      <c r="F88" s="197"/>
    </row>
    <row r="89" spans="1:6" x14ac:dyDescent="0.25">
      <c r="A89" s="20"/>
      <c r="B89" s="167"/>
      <c r="C89" s="167"/>
      <c r="D89" s="165"/>
      <c r="E89" s="168"/>
      <c r="F89" s="196"/>
    </row>
    <row r="90" spans="1:6" x14ac:dyDescent="0.25">
      <c r="A90" s="18" t="s">
        <v>104</v>
      </c>
      <c r="B90" s="47">
        <v>71.7</v>
      </c>
      <c r="C90" s="47">
        <v>185.1</v>
      </c>
      <c r="D90" s="97" t="s">
        <v>138</v>
      </c>
      <c r="E90" s="49">
        <f t="shared" ref="E90:E154" si="2">C90*B90</f>
        <v>13271.67</v>
      </c>
      <c r="F90" s="192"/>
    </row>
    <row r="91" spans="1:6" x14ac:dyDescent="0.25">
      <c r="A91" s="17"/>
      <c r="B91" s="47">
        <v>71.7</v>
      </c>
      <c r="C91" s="47">
        <v>185.1</v>
      </c>
      <c r="D91" s="97" t="s">
        <v>138</v>
      </c>
      <c r="E91" s="49">
        <f t="shared" si="2"/>
        <v>13271.67</v>
      </c>
      <c r="F91" s="192"/>
    </row>
    <row r="92" spans="1:6" x14ac:dyDescent="0.25">
      <c r="A92" s="17"/>
      <c r="B92" s="47">
        <v>71.7</v>
      </c>
      <c r="C92" s="47">
        <v>185.1</v>
      </c>
      <c r="D92" s="97" t="s">
        <v>138</v>
      </c>
      <c r="E92" s="49">
        <f t="shared" si="2"/>
        <v>13271.67</v>
      </c>
      <c r="F92" s="192"/>
    </row>
    <row r="93" spans="1:6" x14ac:dyDescent="0.25">
      <c r="A93" s="84"/>
      <c r="B93" s="44">
        <v>71.7</v>
      </c>
      <c r="C93" s="44">
        <v>185.1</v>
      </c>
      <c r="D93" s="96" t="s">
        <v>138</v>
      </c>
      <c r="E93" s="46">
        <f t="shared" si="2"/>
        <v>13271.67</v>
      </c>
      <c r="F93" s="197"/>
    </row>
    <row r="94" spans="1:6" x14ac:dyDescent="0.25">
      <c r="A94" s="72"/>
      <c r="B94" s="64"/>
      <c r="C94" s="64"/>
      <c r="D94" s="98"/>
      <c r="E94" s="66"/>
      <c r="F94" s="195"/>
    </row>
    <row r="95" spans="1:6" x14ac:dyDescent="0.25">
      <c r="A95" s="20"/>
      <c r="B95" s="167"/>
      <c r="C95" s="167"/>
      <c r="D95" s="165"/>
      <c r="E95" s="168"/>
      <c r="F95" s="196"/>
    </row>
    <row r="96" spans="1:6" x14ac:dyDescent="0.25">
      <c r="A96" s="18" t="s">
        <v>103</v>
      </c>
      <c r="B96" s="47">
        <v>71.8</v>
      </c>
      <c r="C96" s="47">
        <v>185.3</v>
      </c>
      <c r="D96" s="97" t="s">
        <v>138</v>
      </c>
      <c r="E96" s="49">
        <f t="shared" si="2"/>
        <v>13304.54</v>
      </c>
      <c r="F96" s="192"/>
    </row>
    <row r="97" spans="1:6" x14ac:dyDescent="0.25">
      <c r="A97" s="17"/>
      <c r="B97" s="47">
        <v>71.8</v>
      </c>
      <c r="C97" s="47">
        <v>185.3</v>
      </c>
      <c r="D97" s="97" t="s">
        <v>138</v>
      </c>
      <c r="E97" s="49">
        <f t="shared" si="2"/>
        <v>13304.54</v>
      </c>
      <c r="F97" s="192"/>
    </row>
    <row r="98" spans="1:6" x14ac:dyDescent="0.25">
      <c r="A98" s="17"/>
      <c r="B98" s="47">
        <v>71.8</v>
      </c>
      <c r="C98" s="47">
        <v>185.3</v>
      </c>
      <c r="D98" s="97" t="s">
        <v>138</v>
      </c>
      <c r="E98" s="49">
        <f t="shared" si="2"/>
        <v>13304.54</v>
      </c>
      <c r="F98" s="192"/>
    </row>
    <row r="99" spans="1:6" x14ac:dyDescent="0.25">
      <c r="A99" s="84"/>
      <c r="B99" s="44">
        <v>71.8</v>
      </c>
      <c r="C99" s="44">
        <v>185.3</v>
      </c>
      <c r="D99" s="96" t="s">
        <v>138</v>
      </c>
      <c r="E99" s="46">
        <f t="shared" si="2"/>
        <v>13304.54</v>
      </c>
      <c r="F99" s="197"/>
    </row>
    <row r="100" spans="1:6" x14ac:dyDescent="0.25">
      <c r="A100" s="72"/>
      <c r="B100" s="64"/>
      <c r="C100" s="64"/>
      <c r="D100" s="98"/>
      <c r="E100" s="66"/>
      <c r="F100" s="195"/>
    </row>
    <row r="101" spans="1:6" x14ac:dyDescent="0.25">
      <c r="A101" s="20"/>
      <c r="B101" s="167"/>
      <c r="C101" s="167"/>
      <c r="D101" s="165"/>
      <c r="E101" s="168"/>
      <c r="F101" s="196"/>
    </row>
    <row r="102" spans="1:6" x14ac:dyDescent="0.25">
      <c r="A102" s="18" t="s">
        <v>102</v>
      </c>
      <c r="B102" s="47">
        <v>71.599999999999994</v>
      </c>
      <c r="C102" s="47">
        <v>185.4</v>
      </c>
      <c r="D102" s="97" t="s">
        <v>138</v>
      </c>
      <c r="E102" s="49">
        <f t="shared" si="2"/>
        <v>13274.64</v>
      </c>
      <c r="F102" s="192"/>
    </row>
    <row r="103" spans="1:6" x14ac:dyDescent="0.25">
      <c r="A103" s="17"/>
      <c r="B103" s="47">
        <v>71.599999999999994</v>
      </c>
      <c r="C103" s="47">
        <v>185.4</v>
      </c>
      <c r="D103" s="97" t="s">
        <v>138</v>
      </c>
      <c r="E103" s="49">
        <f t="shared" si="2"/>
        <v>13274.64</v>
      </c>
      <c r="F103" s="192"/>
    </row>
    <row r="104" spans="1:6" x14ac:dyDescent="0.25">
      <c r="A104" s="17"/>
      <c r="B104" s="47">
        <v>71.599999999999994</v>
      </c>
      <c r="C104" s="47">
        <v>185.4</v>
      </c>
      <c r="D104" s="97" t="s">
        <v>138</v>
      </c>
      <c r="E104" s="49">
        <f t="shared" si="2"/>
        <v>13274.64</v>
      </c>
      <c r="F104" s="192"/>
    </row>
    <row r="105" spans="1:6" x14ac:dyDescent="0.25">
      <c r="A105" s="84"/>
      <c r="B105" s="44">
        <v>71.599999999999994</v>
      </c>
      <c r="C105" s="44">
        <v>185.4</v>
      </c>
      <c r="D105" s="96" t="s">
        <v>138</v>
      </c>
      <c r="E105" s="46">
        <f t="shared" si="2"/>
        <v>13274.64</v>
      </c>
      <c r="F105" s="197"/>
    </row>
    <row r="106" spans="1:6" x14ac:dyDescent="0.25">
      <c r="A106" s="72"/>
      <c r="B106" s="64"/>
      <c r="C106" s="64"/>
      <c r="D106" s="98"/>
      <c r="E106" s="66"/>
      <c r="F106" s="195"/>
    </row>
    <row r="107" spans="1:6" x14ac:dyDescent="0.25">
      <c r="A107" s="20"/>
      <c r="B107" s="167"/>
      <c r="C107" s="167"/>
      <c r="D107" s="165"/>
      <c r="E107" s="168"/>
      <c r="F107" s="196"/>
    </row>
    <row r="108" spans="1:6" x14ac:dyDescent="0.25">
      <c r="A108" s="18" t="s">
        <v>101</v>
      </c>
      <c r="B108" s="47">
        <v>71.599999999999994</v>
      </c>
      <c r="C108" s="47">
        <v>185.4</v>
      </c>
      <c r="D108" s="97" t="s">
        <v>138</v>
      </c>
      <c r="E108" s="49">
        <f t="shared" si="2"/>
        <v>13274.64</v>
      </c>
      <c r="F108" s="192"/>
    </row>
    <row r="109" spans="1:6" x14ac:dyDescent="0.25">
      <c r="A109" s="17"/>
      <c r="B109" s="47">
        <v>71.599999999999994</v>
      </c>
      <c r="C109" s="47">
        <v>185.4</v>
      </c>
      <c r="D109" s="97" t="s">
        <v>138</v>
      </c>
      <c r="E109" s="49">
        <f t="shared" si="2"/>
        <v>13274.64</v>
      </c>
      <c r="F109" s="192"/>
    </row>
    <row r="110" spans="1:6" x14ac:dyDescent="0.25">
      <c r="A110" s="17"/>
      <c r="B110" s="47">
        <v>71.599999999999994</v>
      </c>
      <c r="C110" s="47">
        <v>185.4</v>
      </c>
      <c r="D110" s="97" t="s">
        <v>138</v>
      </c>
      <c r="E110" s="49">
        <f t="shared" si="2"/>
        <v>13274.64</v>
      </c>
      <c r="F110" s="192"/>
    </row>
    <row r="111" spans="1:6" x14ac:dyDescent="0.25">
      <c r="A111" s="17"/>
      <c r="B111" s="47">
        <v>71.3</v>
      </c>
      <c r="C111" s="47">
        <v>185.4</v>
      </c>
      <c r="D111" s="97" t="s">
        <v>138</v>
      </c>
      <c r="E111" s="49">
        <f t="shared" si="2"/>
        <v>13219.02</v>
      </c>
      <c r="F111" s="192"/>
    </row>
    <row r="112" spans="1:6" x14ac:dyDescent="0.25">
      <c r="A112" s="17"/>
      <c r="B112" s="47">
        <v>71.3</v>
      </c>
      <c r="C112" s="47">
        <v>185.4</v>
      </c>
      <c r="D112" s="97" t="s">
        <v>138</v>
      </c>
      <c r="E112" s="49">
        <f t="shared" si="2"/>
        <v>13219.02</v>
      </c>
      <c r="F112" s="192"/>
    </row>
    <row r="113" spans="1:6" x14ac:dyDescent="0.25">
      <c r="A113" s="17"/>
      <c r="B113" s="47">
        <v>71.3</v>
      </c>
      <c r="C113" s="47">
        <v>185.4</v>
      </c>
      <c r="D113" s="97" t="s">
        <v>138</v>
      </c>
      <c r="E113" s="49">
        <f t="shared" si="2"/>
        <v>13219.02</v>
      </c>
      <c r="F113" s="192"/>
    </row>
    <row r="114" spans="1:6" x14ac:dyDescent="0.25">
      <c r="A114" s="17"/>
      <c r="B114" s="47">
        <v>71.3</v>
      </c>
      <c r="C114" s="47">
        <v>185.4</v>
      </c>
      <c r="D114" s="97" t="s">
        <v>138</v>
      </c>
      <c r="E114" s="49">
        <f t="shared" si="2"/>
        <v>13219.02</v>
      </c>
      <c r="F114" s="192"/>
    </row>
    <row r="115" spans="1:6" x14ac:dyDescent="0.25">
      <c r="A115" s="84"/>
      <c r="B115" s="44">
        <v>71.3</v>
      </c>
      <c r="C115" s="44">
        <v>185.4</v>
      </c>
      <c r="D115" s="96" t="s">
        <v>138</v>
      </c>
      <c r="E115" s="46">
        <f t="shared" si="2"/>
        <v>13219.02</v>
      </c>
      <c r="F115" s="197"/>
    </row>
    <row r="116" spans="1:6" x14ac:dyDescent="0.25">
      <c r="A116" s="72"/>
      <c r="B116" s="64"/>
      <c r="C116" s="64"/>
      <c r="D116" s="98"/>
      <c r="E116" s="66"/>
      <c r="F116" s="195"/>
    </row>
    <row r="117" spans="1:6" x14ac:dyDescent="0.25">
      <c r="A117" s="20"/>
      <c r="B117" s="167"/>
      <c r="C117" s="167"/>
      <c r="D117" s="165"/>
      <c r="E117" s="168"/>
      <c r="F117" s="196"/>
    </row>
    <row r="118" spans="1:6" x14ac:dyDescent="0.25">
      <c r="A118" s="18" t="s">
        <v>26</v>
      </c>
      <c r="B118" s="47">
        <v>37.5</v>
      </c>
      <c r="C118" s="47">
        <v>91.2</v>
      </c>
      <c r="D118" s="97" t="s">
        <v>138</v>
      </c>
      <c r="E118" s="49">
        <f t="shared" si="2"/>
        <v>3420</v>
      </c>
      <c r="F118" s="192"/>
    </row>
    <row r="119" spans="1:6" x14ac:dyDescent="0.25">
      <c r="A119" s="17"/>
      <c r="B119" s="47">
        <v>37.5</v>
      </c>
      <c r="C119" s="47">
        <v>91.2</v>
      </c>
      <c r="D119" s="97" t="s">
        <v>138</v>
      </c>
      <c r="E119" s="49">
        <f t="shared" si="2"/>
        <v>3420</v>
      </c>
      <c r="F119" s="192"/>
    </row>
    <row r="120" spans="1:6" x14ac:dyDescent="0.25">
      <c r="A120" s="17"/>
      <c r="B120" s="47">
        <v>37.5</v>
      </c>
      <c r="C120" s="47">
        <v>91.8</v>
      </c>
      <c r="D120" s="97" t="s">
        <v>138</v>
      </c>
      <c r="E120" s="49">
        <f t="shared" si="2"/>
        <v>3442.5</v>
      </c>
      <c r="F120" s="192"/>
    </row>
    <row r="121" spans="1:6" x14ac:dyDescent="0.25">
      <c r="A121" s="17"/>
      <c r="B121" s="47">
        <v>37.5</v>
      </c>
      <c r="C121" s="47">
        <v>91.2</v>
      </c>
      <c r="D121" s="97" t="s">
        <v>138</v>
      </c>
      <c r="E121" s="49">
        <f t="shared" si="2"/>
        <v>3420</v>
      </c>
      <c r="F121" s="192"/>
    </row>
    <row r="122" spans="1:6" x14ac:dyDescent="0.25">
      <c r="A122" s="84"/>
      <c r="B122" s="44">
        <v>72.5</v>
      </c>
      <c r="C122" s="44">
        <v>184</v>
      </c>
      <c r="D122" s="96" t="s">
        <v>138</v>
      </c>
      <c r="E122" s="46">
        <f t="shared" si="2"/>
        <v>13340</v>
      </c>
      <c r="F122" s="197"/>
    </row>
    <row r="123" spans="1:6" x14ac:dyDescent="0.25">
      <c r="A123" s="72"/>
      <c r="B123" s="64"/>
      <c r="C123" s="64"/>
      <c r="D123" s="98"/>
      <c r="E123" s="66"/>
      <c r="F123" s="195"/>
    </row>
    <row r="124" spans="1:6" x14ac:dyDescent="0.25">
      <c r="A124" s="20"/>
      <c r="B124" s="167"/>
      <c r="C124" s="167"/>
      <c r="D124" s="165"/>
      <c r="E124" s="168"/>
      <c r="F124" s="196"/>
    </row>
    <row r="125" spans="1:6" x14ac:dyDescent="0.25">
      <c r="A125" s="18" t="s">
        <v>100</v>
      </c>
      <c r="B125" s="47">
        <v>185.3</v>
      </c>
      <c r="C125" s="47">
        <v>62.5</v>
      </c>
      <c r="D125" s="97" t="s">
        <v>138</v>
      </c>
      <c r="E125" s="49">
        <f t="shared" si="2"/>
        <v>11581.25</v>
      </c>
      <c r="F125" s="192"/>
    </row>
    <row r="126" spans="1:6" x14ac:dyDescent="0.25">
      <c r="A126" s="17"/>
      <c r="B126" s="47">
        <v>185.1</v>
      </c>
      <c r="C126" s="47">
        <v>62.5</v>
      </c>
      <c r="D126" s="97" t="s">
        <v>138</v>
      </c>
      <c r="E126" s="49">
        <f t="shared" si="2"/>
        <v>11568.75</v>
      </c>
      <c r="F126" s="192"/>
    </row>
    <row r="127" spans="1:6" x14ac:dyDescent="0.25">
      <c r="A127" s="17"/>
      <c r="B127" s="47">
        <v>185.3</v>
      </c>
      <c r="C127" s="47">
        <v>63</v>
      </c>
      <c r="D127" s="97" t="s">
        <v>138</v>
      </c>
      <c r="E127" s="49">
        <f t="shared" si="2"/>
        <v>11673.900000000001</v>
      </c>
      <c r="F127" s="192"/>
    </row>
    <row r="128" spans="1:6" x14ac:dyDescent="0.25">
      <c r="A128" s="84"/>
      <c r="B128" s="44">
        <v>185.3</v>
      </c>
      <c r="C128" s="44">
        <v>63</v>
      </c>
      <c r="D128" s="96" t="s">
        <v>138</v>
      </c>
      <c r="E128" s="46">
        <f t="shared" si="2"/>
        <v>11673.900000000001</v>
      </c>
      <c r="F128" s="197"/>
    </row>
    <row r="129" spans="1:6" x14ac:dyDescent="0.25">
      <c r="A129" s="72"/>
      <c r="B129" s="64"/>
      <c r="C129" s="64"/>
      <c r="D129" s="98"/>
      <c r="E129" s="66"/>
      <c r="F129" s="195"/>
    </row>
    <row r="130" spans="1:6" x14ac:dyDescent="0.25">
      <c r="A130" s="20"/>
      <c r="B130" s="167"/>
      <c r="C130" s="167"/>
      <c r="D130" s="165"/>
      <c r="E130" s="168"/>
      <c r="F130" s="196"/>
    </row>
    <row r="131" spans="1:6" x14ac:dyDescent="0.25">
      <c r="A131" s="18" t="s">
        <v>27</v>
      </c>
      <c r="B131" s="53">
        <v>42.2</v>
      </c>
      <c r="C131" s="47">
        <v>100.8</v>
      </c>
      <c r="D131" s="97" t="s">
        <v>138</v>
      </c>
      <c r="E131" s="49">
        <f t="shared" si="2"/>
        <v>4253.76</v>
      </c>
      <c r="F131" s="192"/>
    </row>
    <row r="132" spans="1:6" x14ac:dyDescent="0.25">
      <c r="A132" s="17"/>
      <c r="B132" s="53">
        <v>42.2</v>
      </c>
      <c r="C132" s="47">
        <v>100.8</v>
      </c>
      <c r="D132" s="97" t="s">
        <v>138</v>
      </c>
      <c r="E132" s="49">
        <f t="shared" si="2"/>
        <v>4253.76</v>
      </c>
      <c r="F132" s="192"/>
    </row>
    <row r="133" spans="1:6" x14ac:dyDescent="0.25">
      <c r="A133" s="17"/>
      <c r="B133" s="53">
        <v>42.2</v>
      </c>
      <c r="C133" s="47">
        <v>100.8</v>
      </c>
      <c r="D133" s="97" t="s">
        <v>138</v>
      </c>
      <c r="E133" s="49">
        <f t="shared" si="2"/>
        <v>4253.76</v>
      </c>
      <c r="F133" s="192"/>
    </row>
    <row r="134" spans="1:6" x14ac:dyDescent="0.25">
      <c r="A134" s="17"/>
      <c r="B134" s="53">
        <v>42.2</v>
      </c>
      <c r="C134" s="47">
        <v>100.8</v>
      </c>
      <c r="D134" s="97" t="s">
        <v>138</v>
      </c>
      <c r="E134" s="49">
        <f t="shared" si="2"/>
        <v>4253.76</v>
      </c>
      <c r="F134" s="192"/>
    </row>
    <row r="135" spans="1:6" x14ac:dyDescent="0.25">
      <c r="A135" s="17"/>
      <c r="B135" s="53">
        <v>42.2</v>
      </c>
      <c r="C135" s="47">
        <v>100.8</v>
      </c>
      <c r="D135" s="97" t="s">
        <v>138</v>
      </c>
      <c r="E135" s="49">
        <f t="shared" si="2"/>
        <v>4253.76</v>
      </c>
      <c r="F135" s="192"/>
    </row>
    <row r="136" spans="1:6" x14ac:dyDescent="0.25">
      <c r="A136" s="17"/>
      <c r="B136" s="53">
        <v>42.2</v>
      </c>
      <c r="C136" s="47">
        <v>100.8</v>
      </c>
      <c r="D136" s="97" t="s">
        <v>138</v>
      </c>
      <c r="E136" s="49">
        <f t="shared" si="2"/>
        <v>4253.76</v>
      </c>
      <c r="F136" s="192"/>
    </row>
    <row r="137" spans="1:6" x14ac:dyDescent="0.25">
      <c r="A137" s="17"/>
      <c r="B137" s="53">
        <v>42.2</v>
      </c>
      <c r="C137" s="47">
        <v>100.8</v>
      </c>
      <c r="D137" s="97" t="s">
        <v>138</v>
      </c>
      <c r="E137" s="49">
        <f t="shared" si="2"/>
        <v>4253.76</v>
      </c>
      <c r="F137" s="192"/>
    </row>
    <row r="138" spans="1:6" x14ac:dyDescent="0.25">
      <c r="A138" s="17"/>
      <c r="B138" s="53">
        <v>42.2</v>
      </c>
      <c r="C138" s="47">
        <v>100.8</v>
      </c>
      <c r="D138" s="97" t="s">
        <v>138</v>
      </c>
      <c r="E138" s="49">
        <f t="shared" si="2"/>
        <v>4253.76</v>
      </c>
      <c r="F138" s="192"/>
    </row>
    <row r="139" spans="1:6" x14ac:dyDescent="0.25">
      <c r="A139" s="17"/>
      <c r="B139" s="53">
        <v>42.2</v>
      </c>
      <c r="C139" s="47">
        <v>100.8</v>
      </c>
      <c r="D139" s="97" t="s">
        <v>138</v>
      </c>
      <c r="E139" s="49">
        <f t="shared" si="2"/>
        <v>4253.76</v>
      </c>
      <c r="F139" s="192"/>
    </row>
    <row r="140" spans="1:6" x14ac:dyDescent="0.25">
      <c r="A140" s="17"/>
      <c r="B140" s="47">
        <v>42.2</v>
      </c>
      <c r="C140" s="47">
        <v>100.8</v>
      </c>
      <c r="D140" s="97" t="s">
        <v>138</v>
      </c>
      <c r="E140" s="49">
        <f t="shared" si="2"/>
        <v>4253.76</v>
      </c>
      <c r="F140" s="192"/>
    </row>
    <row r="141" spans="1:6" x14ac:dyDescent="0.25">
      <c r="A141" s="17"/>
      <c r="B141" s="47">
        <v>42.2</v>
      </c>
      <c r="C141" s="47">
        <v>100.8</v>
      </c>
      <c r="D141" s="97" t="s">
        <v>138</v>
      </c>
      <c r="E141" s="49">
        <f t="shared" si="2"/>
        <v>4253.76</v>
      </c>
      <c r="F141" s="192"/>
    </row>
    <row r="142" spans="1:6" x14ac:dyDescent="0.25">
      <c r="A142" s="17"/>
      <c r="B142" s="47">
        <v>42.2</v>
      </c>
      <c r="C142" s="47">
        <v>100.8</v>
      </c>
      <c r="D142" s="97" t="s">
        <v>138</v>
      </c>
      <c r="E142" s="49">
        <f t="shared" si="2"/>
        <v>4253.76</v>
      </c>
      <c r="F142" s="192"/>
    </row>
    <row r="143" spans="1:6" x14ac:dyDescent="0.25">
      <c r="A143" s="17"/>
      <c r="B143" s="47">
        <v>42.2</v>
      </c>
      <c r="C143" s="47">
        <v>100.8</v>
      </c>
      <c r="D143" s="97" t="s">
        <v>138</v>
      </c>
      <c r="E143" s="49">
        <f t="shared" si="2"/>
        <v>4253.76</v>
      </c>
      <c r="F143" s="192"/>
    </row>
    <row r="144" spans="1:6" x14ac:dyDescent="0.25">
      <c r="A144" s="17"/>
      <c r="B144" s="47">
        <v>42.2</v>
      </c>
      <c r="C144" s="47">
        <v>100.8</v>
      </c>
      <c r="D144" s="97" t="s">
        <v>138</v>
      </c>
      <c r="E144" s="49">
        <f t="shared" si="2"/>
        <v>4253.76</v>
      </c>
      <c r="F144" s="192"/>
    </row>
    <row r="145" spans="1:6" x14ac:dyDescent="0.25">
      <c r="A145" s="17"/>
      <c r="B145" s="47">
        <v>42.2</v>
      </c>
      <c r="C145" s="47">
        <v>100.8</v>
      </c>
      <c r="D145" s="97" t="s">
        <v>138</v>
      </c>
      <c r="E145" s="49">
        <f t="shared" si="2"/>
        <v>4253.76</v>
      </c>
      <c r="F145" s="192"/>
    </row>
    <row r="146" spans="1:6" x14ac:dyDescent="0.25">
      <c r="A146" s="17"/>
      <c r="B146" s="47">
        <v>42.2</v>
      </c>
      <c r="C146" s="47">
        <v>100.8</v>
      </c>
      <c r="D146" s="97" t="s">
        <v>138</v>
      </c>
      <c r="E146" s="49">
        <f t="shared" si="2"/>
        <v>4253.76</v>
      </c>
      <c r="F146" s="192"/>
    </row>
    <row r="147" spans="1:6" x14ac:dyDescent="0.25">
      <c r="A147" s="17"/>
      <c r="B147" s="47">
        <v>42.2</v>
      </c>
      <c r="C147" s="47">
        <v>100.8</v>
      </c>
      <c r="D147" s="97" t="s">
        <v>138</v>
      </c>
      <c r="E147" s="49">
        <f t="shared" si="2"/>
        <v>4253.76</v>
      </c>
      <c r="F147" s="192"/>
    </row>
    <row r="148" spans="1:6" x14ac:dyDescent="0.25">
      <c r="A148" s="84"/>
      <c r="B148" s="44">
        <v>42.2</v>
      </c>
      <c r="C148" s="44">
        <v>100.8</v>
      </c>
      <c r="D148" s="96" t="s">
        <v>138</v>
      </c>
      <c r="E148" s="46">
        <f t="shared" si="2"/>
        <v>4253.76</v>
      </c>
      <c r="F148" s="197"/>
    </row>
    <row r="149" spans="1:6" x14ac:dyDescent="0.25">
      <c r="A149" s="72"/>
      <c r="B149" s="64"/>
      <c r="C149" s="64"/>
      <c r="D149" s="98"/>
      <c r="E149" s="66"/>
      <c r="F149" s="195"/>
    </row>
    <row r="150" spans="1:6" x14ac:dyDescent="0.25">
      <c r="A150" s="20"/>
      <c r="B150" s="167"/>
      <c r="C150" s="167"/>
      <c r="D150" s="165"/>
      <c r="E150" s="168"/>
      <c r="F150" s="196"/>
    </row>
    <row r="151" spans="1:6" x14ac:dyDescent="0.25">
      <c r="A151" s="18" t="s">
        <v>99</v>
      </c>
      <c r="B151" s="47">
        <v>71.5</v>
      </c>
      <c r="C151" s="47">
        <v>141.5</v>
      </c>
      <c r="D151" s="97" t="s">
        <v>138</v>
      </c>
      <c r="E151" s="49">
        <f t="shared" si="2"/>
        <v>10117.25</v>
      </c>
      <c r="F151" s="192"/>
    </row>
    <row r="152" spans="1:6" x14ac:dyDescent="0.25">
      <c r="A152" s="17"/>
      <c r="B152" s="47">
        <v>71.5</v>
      </c>
      <c r="C152" s="47">
        <v>141.5</v>
      </c>
      <c r="D152" s="97" t="s">
        <v>138</v>
      </c>
      <c r="E152" s="49">
        <f t="shared" si="2"/>
        <v>10117.25</v>
      </c>
      <c r="F152" s="192"/>
    </row>
    <row r="153" spans="1:6" x14ac:dyDescent="0.25">
      <c r="A153" s="17"/>
      <c r="B153" s="47">
        <v>71.5</v>
      </c>
      <c r="C153" s="47">
        <v>141.5</v>
      </c>
      <c r="D153" s="97" t="s">
        <v>138</v>
      </c>
      <c r="E153" s="49">
        <f t="shared" si="2"/>
        <v>10117.25</v>
      </c>
      <c r="F153" s="192"/>
    </row>
    <row r="154" spans="1:6" x14ac:dyDescent="0.25">
      <c r="A154" s="84"/>
      <c r="B154" s="44">
        <v>71.5</v>
      </c>
      <c r="C154" s="44">
        <v>141.5</v>
      </c>
      <c r="D154" s="96" t="s">
        <v>138</v>
      </c>
      <c r="E154" s="46">
        <f t="shared" si="2"/>
        <v>10117.25</v>
      </c>
      <c r="F154" s="197"/>
    </row>
    <row r="155" spans="1:6" x14ac:dyDescent="0.25">
      <c r="A155" s="72"/>
      <c r="B155" s="64"/>
      <c r="C155" s="64"/>
      <c r="D155" s="98"/>
      <c r="E155" s="66"/>
      <c r="F155" s="195"/>
    </row>
    <row r="156" spans="1:6" x14ac:dyDescent="0.25">
      <c r="A156" s="20"/>
      <c r="B156" s="167"/>
      <c r="C156" s="167"/>
      <c r="D156" s="165"/>
      <c r="E156" s="168"/>
      <c r="F156" s="196"/>
    </row>
    <row r="157" spans="1:6" x14ac:dyDescent="0.25">
      <c r="A157" s="18" t="s">
        <v>98</v>
      </c>
      <c r="B157" s="47">
        <v>71.5</v>
      </c>
      <c r="C157" s="47">
        <v>141.5</v>
      </c>
      <c r="D157" s="97" t="s">
        <v>138</v>
      </c>
      <c r="E157" s="49">
        <f t="shared" ref="E157:E160" si="3">C157*B157</f>
        <v>10117.25</v>
      </c>
      <c r="F157" s="192"/>
    </row>
    <row r="158" spans="1:6" x14ac:dyDescent="0.25">
      <c r="A158" s="17"/>
      <c r="B158" s="47">
        <v>71.5</v>
      </c>
      <c r="C158" s="47">
        <v>141.5</v>
      </c>
      <c r="D158" s="97" t="s">
        <v>138</v>
      </c>
      <c r="E158" s="49">
        <f t="shared" si="3"/>
        <v>10117.25</v>
      </c>
      <c r="F158" s="192"/>
    </row>
    <row r="159" spans="1:6" x14ac:dyDescent="0.25">
      <c r="A159" s="17"/>
      <c r="B159" s="47">
        <v>71.5</v>
      </c>
      <c r="C159" s="47">
        <v>141.5</v>
      </c>
      <c r="D159" s="97" t="s">
        <v>138</v>
      </c>
      <c r="E159" s="49">
        <f t="shared" si="3"/>
        <v>10117.25</v>
      </c>
      <c r="F159" s="192"/>
    </row>
    <row r="160" spans="1:6" x14ac:dyDescent="0.25">
      <c r="A160" s="84"/>
      <c r="B160" s="44">
        <v>71.5</v>
      </c>
      <c r="C160" s="44">
        <v>141.5</v>
      </c>
      <c r="D160" s="96" t="s">
        <v>138</v>
      </c>
      <c r="E160" s="46">
        <f t="shared" si="3"/>
        <v>10117.25</v>
      </c>
      <c r="F160" s="197"/>
    </row>
    <row r="161" spans="1:6" x14ac:dyDescent="0.25">
      <c r="A161" s="72"/>
      <c r="B161" s="64"/>
      <c r="C161" s="64"/>
      <c r="D161" s="98"/>
      <c r="E161" s="66"/>
      <c r="F161" s="195"/>
    </row>
    <row r="162" spans="1:6" x14ac:dyDescent="0.25">
      <c r="A162" s="20"/>
      <c r="B162" s="167"/>
      <c r="C162" s="167"/>
      <c r="D162" s="165"/>
      <c r="E162" s="168"/>
      <c r="F162" s="196"/>
    </row>
    <row r="163" spans="1:6" x14ac:dyDescent="0.25">
      <c r="A163" s="18" t="s">
        <v>97</v>
      </c>
      <c r="B163" s="47">
        <v>71.5</v>
      </c>
      <c r="C163" s="47">
        <v>141.5</v>
      </c>
      <c r="D163" s="97" t="s">
        <v>138</v>
      </c>
      <c r="E163" s="49">
        <f t="shared" ref="E163:E225" si="4">C163*B163</f>
        <v>10117.25</v>
      </c>
      <c r="F163" s="192"/>
    </row>
    <row r="164" spans="1:6" x14ac:dyDescent="0.25">
      <c r="A164" s="17"/>
      <c r="B164" s="47">
        <v>71.5</v>
      </c>
      <c r="C164" s="47">
        <v>141.5</v>
      </c>
      <c r="D164" s="97" t="s">
        <v>138</v>
      </c>
      <c r="E164" s="49">
        <f t="shared" si="4"/>
        <v>10117.25</v>
      </c>
      <c r="F164" s="192"/>
    </row>
    <row r="165" spans="1:6" x14ac:dyDescent="0.25">
      <c r="A165" s="17"/>
      <c r="B165" s="47">
        <v>71.5</v>
      </c>
      <c r="C165" s="47">
        <v>141.5</v>
      </c>
      <c r="D165" s="97" t="s">
        <v>138</v>
      </c>
      <c r="E165" s="49">
        <f t="shared" si="4"/>
        <v>10117.25</v>
      </c>
      <c r="F165" s="192"/>
    </row>
    <row r="166" spans="1:6" x14ac:dyDescent="0.25">
      <c r="A166" s="84"/>
      <c r="B166" s="44">
        <v>71.3</v>
      </c>
      <c r="C166" s="44">
        <v>141.5</v>
      </c>
      <c r="D166" s="96" t="s">
        <v>138</v>
      </c>
      <c r="E166" s="46">
        <f t="shared" si="4"/>
        <v>10088.949999999999</v>
      </c>
      <c r="F166" s="197"/>
    </row>
    <row r="167" spans="1:6" x14ac:dyDescent="0.25">
      <c r="A167" s="72"/>
      <c r="B167" s="64"/>
      <c r="C167" s="64"/>
      <c r="D167" s="98"/>
      <c r="E167" s="66"/>
      <c r="F167" s="195"/>
    </row>
    <row r="168" spans="1:6" x14ac:dyDescent="0.25">
      <c r="A168" s="20"/>
      <c r="B168" s="167"/>
      <c r="C168" s="167"/>
      <c r="D168" s="165"/>
      <c r="E168" s="168"/>
      <c r="F168" s="196"/>
    </row>
    <row r="169" spans="1:6" x14ac:dyDescent="0.25">
      <c r="A169" s="18" t="s">
        <v>96</v>
      </c>
      <c r="B169" s="47">
        <v>71.5</v>
      </c>
      <c r="C169" s="47">
        <v>141.5</v>
      </c>
      <c r="D169" s="97" t="s">
        <v>138</v>
      </c>
      <c r="E169" s="49">
        <f t="shared" ref="E169:E172" si="5">C169*B169</f>
        <v>10117.25</v>
      </c>
      <c r="F169" s="192"/>
    </row>
    <row r="170" spans="1:6" x14ac:dyDescent="0.25">
      <c r="A170" s="17"/>
      <c r="B170" s="47">
        <v>71.5</v>
      </c>
      <c r="C170" s="47">
        <v>141.5</v>
      </c>
      <c r="D170" s="97" t="s">
        <v>138</v>
      </c>
      <c r="E170" s="49">
        <f t="shared" si="5"/>
        <v>10117.25</v>
      </c>
      <c r="F170" s="192"/>
    </row>
    <row r="171" spans="1:6" x14ac:dyDescent="0.25">
      <c r="A171" s="17"/>
      <c r="B171" s="47">
        <v>71.5</v>
      </c>
      <c r="C171" s="47">
        <v>141.5</v>
      </c>
      <c r="D171" s="97" t="s">
        <v>138</v>
      </c>
      <c r="E171" s="49">
        <f t="shared" si="5"/>
        <v>10117.25</v>
      </c>
      <c r="F171" s="192"/>
    </row>
    <row r="172" spans="1:6" x14ac:dyDescent="0.25">
      <c r="A172" s="84"/>
      <c r="B172" s="44">
        <v>71.3</v>
      </c>
      <c r="C172" s="44">
        <v>141.5</v>
      </c>
      <c r="D172" s="96" t="s">
        <v>138</v>
      </c>
      <c r="E172" s="46">
        <f t="shared" si="5"/>
        <v>10088.949999999999</v>
      </c>
      <c r="F172" s="197"/>
    </row>
    <row r="173" spans="1:6" x14ac:dyDescent="0.25">
      <c r="A173" s="72"/>
      <c r="B173" s="64"/>
      <c r="C173" s="64"/>
      <c r="D173" s="98"/>
      <c r="E173" s="66"/>
      <c r="F173" s="195"/>
    </row>
    <row r="174" spans="1:6" s="4" customFormat="1" x14ac:dyDescent="0.25">
      <c r="A174" s="20" t="s">
        <v>95</v>
      </c>
      <c r="B174" s="167"/>
      <c r="C174" s="167"/>
      <c r="D174" s="165"/>
      <c r="E174" s="168"/>
      <c r="F174" s="196"/>
    </row>
    <row r="175" spans="1:6" x14ac:dyDescent="0.25">
      <c r="A175" s="20"/>
      <c r="B175" s="167"/>
      <c r="C175" s="167"/>
      <c r="D175" s="165"/>
      <c r="E175" s="168"/>
      <c r="F175" s="196"/>
    </row>
    <row r="176" spans="1:6" x14ac:dyDescent="0.25">
      <c r="A176" s="18" t="s">
        <v>28</v>
      </c>
      <c r="B176" s="47">
        <v>53</v>
      </c>
      <c r="C176" s="47">
        <v>158</v>
      </c>
      <c r="D176" s="97" t="s">
        <v>138</v>
      </c>
      <c r="E176" s="49">
        <f t="shared" si="4"/>
        <v>8374</v>
      </c>
      <c r="F176" s="192"/>
    </row>
    <row r="177" spans="1:6" x14ac:dyDescent="0.25">
      <c r="A177" s="84"/>
      <c r="B177" s="44">
        <v>53</v>
      </c>
      <c r="C177" s="44">
        <v>158</v>
      </c>
      <c r="D177" s="96" t="s">
        <v>138</v>
      </c>
      <c r="E177" s="46">
        <f t="shared" si="4"/>
        <v>8374</v>
      </c>
      <c r="F177" s="197"/>
    </row>
    <row r="178" spans="1:6" x14ac:dyDescent="0.25">
      <c r="A178" s="17"/>
      <c r="B178" s="47"/>
      <c r="C178" s="47"/>
      <c r="D178" s="97"/>
      <c r="E178" s="49"/>
      <c r="F178" s="192"/>
    </row>
    <row r="179" spans="1:6" x14ac:dyDescent="0.25">
      <c r="A179" s="20"/>
      <c r="B179" s="167"/>
      <c r="C179" s="167"/>
      <c r="D179" s="165"/>
      <c r="E179" s="168"/>
      <c r="F179" s="196"/>
    </row>
    <row r="180" spans="1:6" x14ac:dyDescent="0.25">
      <c r="A180" s="18" t="s">
        <v>76</v>
      </c>
      <c r="B180" s="47">
        <v>62</v>
      </c>
      <c r="C180" s="47">
        <v>141.19999999999999</v>
      </c>
      <c r="D180" s="97" t="s">
        <v>138</v>
      </c>
      <c r="E180" s="49">
        <f t="shared" si="4"/>
        <v>8754.4</v>
      </c>
      <c r="F180" s="192"/>
    </row>
    <row r="181" spans="1:6" x14ac:dyDescent="0.25">
      <c r="A181" s="17"/>
      <c r="B181" s="47">
        <v>62</v>
      </c>
      <c r="C181" s="47">
        <v>141.19999999999999</v>
      </c>
      <c r="D181" s="97" t="s">
        <v>138</v>
      </c>
      <c r="E181" s="49">
        <f t="shared" si="4"/>
        <v>8754.4</v>
      </c>
      <c r="F181" s="192"/>
    </row>
    <row r="182" spans="1:6" x14ac:dyDescent="0.25">
      <c r="A182" s="17"/>
      <c r="B182" s="47">
        <v>62</v>
      </c>
      <c r="C182" s="47">
        <v>141.5</v>
      </c>
      <c r="D182" s="97" t="s">
        <v>138</v>
      </c>
      <c r="E182" s="49">
        <f t="shared" si="4"/>
        <v>8773</v>
      </c>
      <c r="F182" s="192"/>
    </row>
    <row r="183" spans="1:6" x14ac:dyDescent="0.25">
      <c r="A183" s="84"/>
      <c r="B183" s="44">
        <v>62</v>
      </c>
      <c r="C183" s="44">
        <v>141.19999999999999</v>
      </c>
      <c r="D183" s="96" t="s">
        <v>138</v>
      </c>
      <c r="E183" s="46">
        <f t="shared" si="4"/>
        <v>8754.4</v>
      </c>
      <c r="F183" s="197"/>
    </row>
    <row r="184" spans="1:6" x14ac:dyDescent="0.25">
      <c r="A184" s="72"/>
      <c r="B184" s="64"/>
      <c r="C184" s="64"/>
      <c r="D184" s="98"/>
      <c r="E184" s="66"/>
      <c r="F184" s="195"/>
    </row>
    <row r="185" spans="1:6" x14ac:dyDescent="0.25">
      <c r="A185" s="20"/>
      <c r="B185" s="167"/>
      <c r="C185" s="167"/>
      <c r="D185" s="165"/>
      <c r="E185" s="168"/>
      <c r="F185" s="196"/>
    </row>
    <row r="186" spans="1:6" x14ac:dyDescent="0.25">
      <c r="A186" s="18" t="s">
        <v>94</v>
      </c>
      <c r="B186" s="47">
        <v>70.2</v>
      </c>
      <c r="C186" s="47">
        <v>184.6</v>
      </c>
      <c r="D186" s="97" t="s">
        <v>138</v>
      </c>
      <c r="E186" s="49">
        <f t="shared" si="4"/>
        <v>12958.92</v>
      </c>
      <c r="F186" s="192"/>
    </row>
    <row r="187" spans="1:6" x14ac:dyDescent="0.25">
      <c r="A187" s="17"/>
      <c r="B187" s="47">
        <v>70.2</v>
      </c>
      <c r="C187" s="47">
        <v>184.6</v>
      </c>
      <c r="D187" s="97" t="s">
        <v>138</v>
      </c>
      <c r="E187" s="49">
        <f t="shared" si="4"/>
        <v>12958.92</v>
      </c>
      <c r="F187" s="192"/>
    </row>
    <row r="188" spans="1:6" x14ac:dyDescent="0.25">
      <c r="A188" s="17"/>
      <c r="B188" s="47">
        <v>70.2</v>
      </c>
      <c r="C188" s="47">
        <v>184.6</v>
      </c>
      <c r="D188" s="97" t="s">
        <v>138</v>
      </c>
      <c r="E188" s="49">
        <f t="shared" si="4"/>
        <v>12958.92</v>
      </c>
      <c r="F188" s="192"/>
    </row>
    <row r="189" spans="1:6" x14ac:dyDescent="0.25">
      <c r="A189" s="84"/>
      <c r="B189" s="44">
        <v>70.2</v>
      </c>
      <c r="C189" s="44">
        <v>184.6</v>
      </c>
      <c r="D189" s="96" t="s">
        <v>138</v>
      </c>
      <c r="E189" s="46">
        <f t="shared" si="4"/>
        <v>12958.92</v>
      </c>
      <c r="F189" s="197"/>
    </row>
    <row r="190" spans="1:6" x14ac:dyDescent="0.25">
      <c r="A190" s="72"/>
      <c r="B190" s="64"/>
      <c r="C190" s="64"/>
      <c r="D190" s="98"/>
      <c r="E190" s="66"/>
      <c r="F190" s="195"/>
    </row>
    <row r="191" spans="1:6" x14ac:dyDescent="0.25">
      <c r="A191" s="20"/>
      <c r="B191" s="167"/>
      <c r="C191" s="167"/>
      <c r="D191" s="165"/>
      <c r="E191" s="168"/>
      <c r="F191" s="196"/>
    </row>
    <row r="192" spans="1:6" x14ac:dyDescent="0.25">
      <c r="A192" s="18" t="s">
        <v>93</v>
      </c>
      <c r="B192" s="47">
        <v>78.099999999999994</v>
      </c>
      <c r="C192" s="47">
        <v>184.6</v>
      </c>
      <c r="D192" s="97" t="s">
        <v>138</v>
      </c>
      <c r="E192" s="49">
        <f t="shared" si="4"/>
        <v>14417.259999999998</v>
      </c>
      <c r="F192" s="192"/>
    </row>
    <row r="193" spans="1:6" x14ac:dyDescent="0.25">
      <c r="A193" s="17"/>
      <c r="B193" s="47">
        <v>78.099999999999994</v>
      </c>
      <c r="C193" s="47">
        <v>184.6</v>
      </c>
      <c r="D193" s="97" t="s">
        <v>138</v>
      </c>
      <c r="E193" s="49">
        <f t="shared" si="4"/>
        <v>14417.259999999998</v>
      </c>
      <c r="F193" s="192"/>
    </row>
    <row r="194" spans="1:6" x14ac:dyDescent="0.25">
      <c r="A194" s="17"/>
      <c r="B194" s="47">
        <v>78.099999999999994</v>
      </c>
      <c r="C194" s="47">
        <v>184.6</v>
      </c>
      <c r="D194" s="97" t="s">
        <v>138</v>
      </c>
      <c r="E194" s="49">
        <f t="shared" si="4"/>
        <v>14417.259999999998</v>
      </c>
      <c r="F194" s="192"/>
    </row>
    <row r="195" spans="1:6" x14ac:dyDescent="0.25">
      <c r="A195" s="84"/>
      <c r="B195" s="44">
        <v>78.099999999999994</v>
      </c>
      <c r="C195" s="44">
        <v>184.6</v>
      </c>
      <c r="D195" s="96" t="s">
        <v>138</v>
      </c>
      <c r="E195" s="46">
        <f t="shared" si="4"/>
        <v>14417.259999999998</v>
      </c>
      <c r="F195" s="197"/>
    </row>
    <row r="196" spans="1:6" x14ac:dyDescent="0.25">
      <c r="A196" s="72"/>
      <c r="B196" s="64"/>
      <c r="C196" s="64"/>
      <c r="D196" s="98"/>
      <c r="E196" s="66"/>
      <c r="F196" s="195"/>
    </row>
    <row r="197" spans="1:6" x14ac:dyDescent="0.25">
      <c r="A197" s="20"/>
      <c r="B197" s="167"/>
      <c r="C197" s="167"/>
      <c r="D197" s="165"/>
      <c r="E197" s="168"/>
      <c r="F197" s="196"/>
    </row>
    <row r="198" spans="1:6" x14ac:dyDescent="0.25">
      <c r="A198" s="18" t="s">
        <v>74</v>
      </c>
      <c r="B198" s="47">
        <v>78.099999999999994</v>
      </c>
      <c r="C198" s="47">
        <v>184.6</v>
      </c>
      <c r="D198" s="97" t="s">
        <v>138</v>
      </c>
      <c r="E198" s="49">
        <f t="shared" si="4"/>
        <v>14417.259999999998</v>
      </c>
      <c r="F198" s="192"/>
    </row>
    <row r="199" spans="1:6" x14ac:dyDescent="0.25">
      <c r="A199" s="17"/>
      <c r="B199" s="47">
        <v>78.099999999999994</v>
      </c>
      <c r="C199" s="47">
        <v>184.6</v>
      </c>
      <c r="D199" s="97" t="s">
        <v>138</v>
      </c>
      <c r="E199" s="49">
        <f t="shared" si="4"/>
        <v>14417.259999999998</v>
      </c>
      <c r="F199" s="192"/>
    </row>
    <row r="200" spans="1:6" x14ac:dyDescent="0.25">
      <c r="A200" s="17"/>
      <c r="B200" s="47">
        <v>78.099999999999994</v>
      </c>
      <c r="C200" s="47">
        <v>184.6</v>
      </c>
      <c r="D200" s="97" t="s">
        <v>138</v>
      </c>
      <c r="E200" s="49">
        <f t="shared" si="4"/>
        <v>14417.259999999998</v>
      </c>
      <c r="F200" s="192"/>
    </row>
    <row r="201" spans="1:6" x14ac:dyDescent="0.25">
      <c r="A201" s="84"/>
      <c r="B201" s="44">
        <v>78.099999999999994</v>
      </c>
      <c r="C201" s="44">
        <v>184.6</v>
      </c>
      <c r="D201" s="96" t="s">
        <v>138</v>
      </c>
      <c r="E201" s="46">
        <f t="shared" si="4"/>
        <v>14417.259999999998</v>
      </c>
      <c r="F201" s="197"/>
    </row>
    <row r="202" spans="1:6" x14ac:dyDescent="0.25">
      <c r="A202" s="72"/>
      <c r="B202" s="64"/>
      <c r="C202" s="64"/>
      <c r="D202" s="98"/>
      <c r="E202" s="66"/>
      <c r="F202" s="195"/>
    </row>
    <row r="203" spans="1:6" x14ac:dyDescent="0.25">
      <c r="A203" s="20"/>
      <c r="B203" s="167"/>
      <c r="C203" s="167"/>
      <c r="D203" s="165"/>
      <c r="E203" s="168"/>
      <c r="F203" s="196"/>
    </row>
    <row r="204" spans="1:6" x14ac:dyDescent="0.25">
      <c r="A204" s="18" t="s">
        <v>92</v>
      </c>
      <c r="B204" s="47">
        <v>78.099999999999994</v>
      </c>
      <c r="C204" s="47">
        <v>184.6</v>
      </c>
      <c r="D204" s="97" t="s">
        <v>138</v>
      </c>
      <c r="E204" s="49">
        <f t="shared" si="4"/>
        <v>14417.259999999998</v>
      </c>
      <c r="F204" s="192"/>
    </row>
    <row r="205" spans="1:6" x14ac:dyDescent="0.25">
      <c r="A205" s="17"/>
      <c r="B205" s="47">
        <v>78.099999999999994</v>
      </c>
      <c r="C205" s="47">
        <v>184.6</v>
      </c>
      <c r="D205" s="97" t="s">
        <v>138</v>
      </c>
      <c r="E205" s="49">
        <f t="shared" si="4"/>
        <v>14417.259999999998</v>
      </c>
      <c r="F205" s="192"/>
    </row>
    <row r="206" spans="1:6" x14ac:dyDescent="0.25">
      <c r="A206" s="17"/>
      <c r="B206" s="47">
        <v>78.099999999999994</v>
      </c>
      <c r="C206" s="47">
        <v>184.6</v>
      </c>
      <c r="D206" s="97" t="s">
        <v>138</v>
      </c>
      <c r="E206" s="49">
        <f t="shared" si="4"/>
        <v>14417.259999999998</v>
      </c>
      <c r="F206" s="192"/>
    </row>
    <row r="207" spans="1:6" x14ac:dyDescent="0.25">
      <c r="A207" s="84"/>
      <c r="B207" s="44">
        <v>78.099999999999994</v>
      </c>
      <c r="C207" s="44">
        <v>184.6</v>
      </c>
      <c r="D207" s="96" t="s">
        <v>138</v>
      </c>
      <c r="E207" s="46">
        <f t="shared" si="4"/>
        <v>14417.259999999998</v>
      </c>
      <c r="F207" s="197"/>
    </row>
    <row r="208" spans="1:6" x14ac:dyDescent="0.25">
      <c r="A208" s="72"/>
      <c r="B208" s="64"/>
      <c r="C208" s="64"/>
      <c r="D208" s="98"/>
      <c r="E208" s="66"/>
      <c r="F208" s="195"/>
    </row>
    <row r="209" spans="1:6" x14ac:dyDescent="0.25">
      <c r="A209" s="20"/>
      <c r="B209" s="167"/>
      <c r="C209" s="167"/>
      <c r="D209" s="165"/>
      <c r="E209" s="168"/>
      <c r="F209" s="196"/>
    </row>
    <row r="210" spans="1:6" x14ac:dyDescent="0.25">
      <c r="A210" s="18" t="s">
        <v>73</v>
      </c>
      <c r="B210" s="47">
        <v>78.099999999999994</v>
      </c>
      <c r="C210" s="47">
        <v>184.6</v>
      </c>
      <c r="D210" s="97" t="s">
        <v>138</v>
      </c>
      <c r="E210" s="49">
        <f t="shared" si="4"/>
        <v>14417.259999999998</v>
      </c>
      <c r="F210" s="192"/>
    </row>
    <row r="211" spans="1:6" x14ac:dyDescent="0.25">
      <c r="A211" s="17"/>
      <c r="B211" s="47">
        <v>78.099999999999994</v>
      </c>
      <c r="C211" s="47">
        <v>184.6</v>
      </c>
      <c r="D211" s="97" t="s">
        <v>138</v>
      </c>
      <c r="E211" s="49">
        <f t="shared" si="4"/>
        <v>14417.259999999998</v>
      </c>
      <c r="F211" s="192"/>
    </row>
    <row r="212" spans="1:6" x14ac:dyDescent="0.25">
      <c r="A212" s="17"/>
      <c r="B212" s="47">
        <v>78.099999999999994</v>
      </c>
      <c r="C212" s="47">
        <v>184.6</v>
      </c>
      <c r="D212" s="97" t="s">
        <v>138</v>
      </c>
      <c r="E212" s="49">
        <f t="shared" si="4"/>
        <v>14417.259999999998</v>
      </c>
      <c r="F212" s="192"/>
    </row>
    <row r="213" spans="1:6" x14ac:dyDescent="0.25">
      <c r="A213" s="84"/>
      <c r="B213" s="44">
        <v>78.099999999999994</v>
      </c>
      <c r="C213" s="44">
        <v>184.6</v>
      </c>
      <c r="D213" s="96" t="s">
        <v>138</v>
      </c>
      <c r="E213" s="46">
        <f t="shared" si="4"/>
        <v>14417.259999999998</v>
      </c>
      <c r="F213" s="197"/>
    </row>
    <row r="214" spans="1:6" x14ac:dyDescent="0.25">
      <c r="A214" s="72"/>
      <c r="B214" s="64"/>
      <c r="C214" s="64"/>
      <c r="D214" s="98"/>
      <c r="E214" s="66"/>
      <c r="F214" s="195"/>
    </row>
    <row r="215" spans="1:6" x14ac:dyDescent="0.25">
      <c r="A215" s="20"/>
      <c r="B215" s="167"/>
      <c r="C215" s="167"/>
      <c r="D215" s="165"/>
      <c r="E215" s="168"/>
      <c r="F215" s="196"/>
    </row>
    <row r="216" spans="1:6" x14ac:dyDescent="0.25">
      <c r="A216" s="18" t="s">
        <v>72</v>
      </c>
      <c r="B216" s="47">
        <v>78.099999999999994</v>
      </c>
      <c r="C216" s="47">
        <v>184.6</v>
      </c>
      <c r="D216" s="97" t="s">
        <v>138</v>
      </c>
      <c r="E216" s="49">
        <f t="shared" si="4"/>
        <v>14417.259999999998</v>
      </c>
      <c r="F216" s="192"/>
    </row>
    <row r="217" spans="1:6" x14ac:dyDescent="0.25">
      <c r="A217" s="17"/>
      <c r="B217" s="47">
        <v>78.099999999999994</v>
      </c>
      <c r="C217" s="47">
        <v>184.6</v>
      </c>
      <c r="D217" s="97" t="s">
        <v>138</v>
      </c>
      <c r="E217" s="49">
        <f t="shared" si="4"/>
        <v>14417.259999999998</v>
      </c>
      <c r="F217" s="192"/>
    </row>
    <row r="218" spans="1:6" x14ac:dyDescent="0.25">
      <c r="A218" s="17"/>
      <c r="B218" s="47">
        <v>78.099999999999994</v>
      </c>
      <c r="C218" s="47">
        <v>184.6</v>
      </c>
      <c r="D218" s="97" t="s">
        <v>138</v>
      </c>
      <c r="E218" s="49">
        <f t="shared" si="4"/>
        <v>14417.259999999998</v>
      </c>
      <c r="F218" s="192"/>
    </row>
    <row r="219" spans="1:6" x14ac:dyDescent="0.25">
      <c r="A219" s="84"/>
      <c r="B219" s="44">
        <v>78.099999999999994</v>
      </c>
      <c r="C219" s="44">
        <v>184.6</v>
      </c>
      <c r="D219" s="96" t="s">
        <v>138</v>
      </c>
      <c r="E219" s="46">
        <f t="shared" si="4"/>
        <v>14417.259999999998</v>
      </c>
      <c r="F219" s="197"/>
    </row>
    <row r="220" spans="1:6" x14ac:dyDescent="0.25">
      <c r="A220" s="72"/>
      <c r="B220" s="64"/>
      <c r="C220" s="64"/>
      <c r="D220" s="98"/>
      <c r="E220" s="66"/>
      <c r="F220" s="195"/>
    </row>
    <row r="221" spans="1:6" x14ac:dyDescent="0.25">
      <c r="A221" s="20"/>
      <c r="B221" s="167"/>
      <c r="C221" s="167"/>
      <c r="D221" s="165"/>
      <c r="E221" s="168"/>
      <c r="F221" s="196"/>
    </row>
    <row r="222" spans="1:6" x14ac:dyDescent="0.25">
      <c r="A222" s="18" t="s">
        <v>71</v>
      </c>
      <c r="B222" s="47">
        <v>78.099999999999994</v>
      </c>
      <c r="C222" s="47">
        <v>184.6</v>
      </c>
      <c r="D222" s="97" t="s">
        <v>138</v>
      </c>
      <c r="E222" s="49">
        <f t="shared" si="4"/>
        <v>14417.259999999998</v>
      </c>
      <c r="F222" s="192"/>
    </row>
    <row r="223" spans="1:6" x14ac:dyDescent="0.25">
      <c r="A223" s="17"/>
      <c r="B223" s="47">
        <v>78.099999999999994</v>
      </c>
      <c r="C223" s="47">
        <v>184.6</v>
      </c>
      <c r="D223" s="97" t="s">
        <v>138</v>
      </c>
      <c r="E223" s="49">
        <f t="shared" si="4"/>
        <v>14417.259999999998</v>
      </c>
      <c r="F223" s="192"/>
    </row>
    <row r="224" spans="1:6" x14ac:dyDescent="0.25">
      <c r="A224" s="17"/>
      <c r="B224" s="47">
        <v>78.099999999999994</v>
      </c>
      <c r="C224" s="47">
        <v>184.6</v>
      </c>
      <c r="D224" s="97" t="s">
        <v>138</v>
      </c>
      <c r="E224" s="49">
        <f t="shared" si="4"/>
        <v>14417.259999999998</v>
      </c>
      <c r="F224" s="192"/>
    </row>
    <row r="225" spans="1:6" x14ac:dyDescent="0.25">
      <c r="A225" s="84"/>
      <c r="B225" s="44">
        <v>78.099999999999994</v>
      </c>
      <c r="C225" s="44">
        <v>184.6</v>
      </c>
      <c r="D225" s="96" t="s">
        <v>138</v>
      </c>
      <c r="E225" s="46">
        <f t="shared" si="4"/>
        <v>14417.259999999998</v>
      </c>
      <c r="F225" s="197"/>
    </row>
    <row r="226" spans="1:6" x14ac:dyDescent="0.25">
      <c r="A226" s="72"/>
      <c r="B226" s="64"/>
      <c r="C226" s="64"/>
      <c r="D226" s="98"/>
      <c r="E226" s="66"/>
      <c r="F226" s="195"/>
    </row>
    <row r="227" spans="1:6" x14ac:dyDescent="0.25">
      <c r="A227" s="20"/>
      <c r="B227" s="167"/>
      <c r="C227" s="167"/>
      <c r="D227" s="165"/>
      <c r="E227" s="168"/>
      <c r="F227" s="196"/>
    </row>
    <row r="228" spans="1:6" x14ac:dyDescent="0.25">
      <c r="A228" s="18" t="s">
        <v>90</v>
      </c>
      <c r="B228" s="47">
        <v>55</v>
      </c>
      <c r="C228" s="47">
        <v>47</v>
      </c>
      <c r="D228" s="97" t="s">
        <v>138</v>
      </c>
      <c r="E228" s="49">
        <f t="shared" ref="E228:E257" si="6">C228*B228</f>
        <v>2585</v>
      </c>
      <c r="F228" s="192"/>
    </row>
    <row r="229" spans="1:6" x14ac:dyDescent="0.25">
      <c r="A229" s="84"/>
      <c r="B229" s="44">
        <v>55</v>
      </c>
      <c r="C229" s="44">
        <v>47</v>
      </c>
      <c r="D229" s="96" t="s">
        <v>138</v>
      </c>
      <c r="E229" s="46">
        <f t="shared" si="6"/>
        <v>2585</v>
      </c>
      <c r="F229" s="197"/>
    </row>
    <row r="230" spans="1:6" x14ac:dyDescent="0.25">
      <c r="A230" s="72"/>
      <c r="B230" s="64"/>
      <c r="C230" s="64"/>
      <c r="D230" s="98"/>
      <c r="E230" s="66"/>
      <c r="F230" s="195"/>
    </row>
    <row r="231" spans="1:6" x14ac:dyDescent="0.25">
      <c r="A231" s="20"/>
      <c r="B231" s="167"/>
      <c r="C231" s="167"/>
      <c r="D231" s="165"/>
      <c r="E231" s="168"/>
      <c r="F231" s="196"/>
    </row>
    <row r="232" spans="1:6" x14ac:dyDescent="0.25">
      <c r="A232" s="18" t="s">
        <v>91</v>
      </c>
      <c r="B232" s="47">
        <v>71.5</v>
      </c>
      <c r="C232" s="47">
        <v>47</v>
      </c>
      <c r="D232" s="97" t="s">
        <v>138</v>
      </c>
      <c r="E232" s="49">
        <f t="shared" si="6"/>
        <v>3360.5</v>
      </c>
      <c r="F232" s="192"/>
    </row>
    <row r="233" spans="1:6" x14ac:dyDescent="0.25">
      <c r="A233" s="17"/>
      <c r="B233" s="47">
        <v>71.5</v>
      </c>
      <c r="C233" s="47">
        <v>47</v>
      </c>
      <c r="D233" s="97" t="s">
        <v>138</v>
      </c>
      <c r="E233" s="49">
        <f t="shared" si="6"/>
        <v>3360.5</v>
      </c>
      <c r="F233" s="192"/>
    </row>
    <row r="234" spans="1:6" x14ac:dyDescent="0.25">
      <c r="A234" s="17"/>
      <c r="B234" s="47">
        <v>71.5</v>
      </c>
      <c r="C234" s="47">
        <v>47</v>
      </c>
      <c r="D234" s="97" t="s">
        <v>138</v>
      </c>
      <c r="E234" s="49">
        <f t="shared" si="6"/>
        <v>3360.5</v>
      </c>
      <c r="F234" s="192"/>
    </row>
    <row r="235" spans="1:6" x14ac:dyDescent="0.25">
      <c r="A235" s="84"/>
      <c r="B235" s="44">
        <v>71.5</v>
      </c>
      <c r="C235" s="44">
        <v>47</v>
      </c>
      <c r="D235" s="96" t="s">
        <v>138</v>
      </c>
      <c r="E235" s="46">
        <f t="shared" si="6"/>
        <v>3360.5</v>
      </c>
      <c r="F235" s="197"/>
    </row>
    <row r="236" spans="1:6" x14ac:dyDescent="0.25">
      <c r="A236" s="17"/>
      <c r="B236" s="47">
        <v>63</v>
      </c>
      <c r="C236" s="47">
        <v>43.5</v>
      </c>
      <c r="D236" s="97" t="s">
        <v>138</v>
      </c>
      <c r="E236" s="49">
        <f t="shared" si="6"/>
        <v>2740.5</v>
      </c>
      <c r="F236" s="192"/>
    </row>
    <row r="237" spans="1:6" x14ac:dyDescent="0.25">
      <c r="A237" s="17"/>
      <c r="B237" s="47">
        <v>63</v>
      </c>
      <c r="C237" s="47">
        <v>43.5</v>
      </c>
      <c r="D237" s="97" t="s">
        <v>138</v>
      </c>
      <c r="E237" s="49">
        <f t="shared" si="6"/>
        <v>2740.5</v>
      </c>
      <c r="F237" s="192"/>
    </row>
    <row r="238" spans="1:6" x14ac:dyDescent="0.25">
      <c r="A238" s="84"/>
      <c r="B238" s="44">
        <v>63</v>
      </c>
      <c r="C238" s="44">
        <v>43.5</v>
      </c>
      <c r="D238" s="96" t="s">
        <v>138</v>
      </c>
      <c r="E238" s="46">
        <f t="shared" si="6"/>
        <v>2740.5</v>
      </c>
      <c r="F238" s="197"/>
    </row>
    <row r="239" spans="1:6" x14ac:dyDescent="0.25">
      <c r="A239" s="72"/>
      <c r="B239" s="64"/>
      <c r="C239" s="64"/>
      <c r="D239" s="98"/>
      <c r="E239" s="66"/>
      <c r="F239" s="195"/>
    </row>
    <row r="240" spans="1:6" x14ac:dyDescent="0.25">
      <c r="A240" s="20"/>
      <c r="B240" s="167"/>
      <c r="C240" s="167"/>
      <c r="D240" s="165"/>
      <c r="E240" s="168"/>
      <c r="F240" s="196"/>
    </row>
    <row r="241" spans="1:6" x14ac:dyDescent="0.25">
      <c r="A241" s="18" t="s">
        <v>88</v>
      </c>
      <c r="B241" s="47">
        <v>40.5</v>
      </c>
      <c r="C241" s="47">
        <v>40.5</v>
      </c>
      <c r="D241" s="97" t="s">
        <v>138</v>
      </c>
      <c r="E241" s="49">
        <f t="shared" si="6"/>
        <v>1640.25</v>
      </c>
      <c r="F241" s="192"/>
    </row>
    <row r="242" spans="1:6" x14ac:dyDescent="0.25">
      <c r="A242" s="84"/>
      <c r="B242" s="44">
        <v>40.5</v>
      </c>
      <c r="C242" s="44">
        <v>40.5</v>
      </c>
      <c r="D242" s="96" t="s">
        <v>138</v>
      </c>
      <c r="E242" s="46">
        <f t="shared" si="6"/>
        <v>1640.25</v>
      </c>
      <c r="F242" s="197"/>
    </row>
    <row r="243" spans="1:6" x14ac:dyDescent="0.25">
      <c r="A243" s="72"/>
      <c r="B243" s="64"/>
      <c r="C243" s="64"/>
      <c r="D243" s="98"/>
      <c r="E243" s="66"/>
      <c r="F243" s="195"/>
    </row>
    <row r="244" spans="1:6" x14ac:dyDescent="0.25">
      <c r="A244" s="20"/>
      <c r="B244" s="167"/>
      <c r="C244" s="167"/>
      <c r="D244" s="165"/>
      <c r="E244" s="168"/>
      <c r="F244" s="196"/>
    </row>
    <row r="245" spans="1:6" x14ac:dyDescent="0.25">
      <c r="A245" s="18" t="s">
        <v>89</v>
      </c>
      <c r="B245" s="47">
        <v>40.5</v>
      </c>
      <c r="C245" s="47">
        <v>40.5</v>
      </c>
      <c r="D245" s="97" t="s">
        <v>138</v>
      </c>
      <c r="E245" s="49">
        <f t="shared" si="6"/>
        <v>1640.25</v>
      </c>
      <c r="F245" s="192"/>
    </row>
    <row r="246" spans="1:6" x14ac:dyDescent="0.25">
      <c r="A246" s="84"/>
      <c r="B246" s="44">
        <v>40.5</v>
      </c>
      <c r="C246" s="44">
        <v>40.5</v>
      </c>
      <c r="D246" s="96" t="s">
        <v>138</v>
      </c>
      <c r="E246" s="46">
        <f t="shared" si="6"/>
        <v>1640.25</v>
      </c>
      <c r="F246" s="197"/>
    </row>
    <row r="247" spans="1:6" x14ac:dyDescent="0.25">
      <c r="A247" s="72"/>
      <c r="B247" s="64"/>
      <c r="C247" s="64"/>
      <c r="D247" s="98"/>
      <c r="E247" s="66"/>
      <c r="F247" s="195"/>
    </row>
    <row r="248" spans="1:6" x14ac:dyDescent="0.25">
      <c r="A248" s="20"/>
      <c r="B248" s="167"/>
      <c r="C248" s="167"/>
      <c r="D248" s="165"/>
      <c r="E248" s="168"/>
      <c r="F248" s="196"/>
    </row>
    <row r="249" spans="1:6" x14ac:dyDescent="0.25">
      <c r="A249" s="18">
        <v>948</v>
      </c>
      <c r="B249" s="47">
        <v>70.5</v>
      </c>
      <c r="C249" s="47">
        <v>43.5</v>
      </c>
      <c r="D249" s="97" t="s">
        <v>138</v>
      </c>
      <c r="E249" s="49">
        <f t="shared" si="6"/>
        <v>3066.75</v>
      </c>
      <c r="F249" s="192"/>
    </row>
    <row r="250" spans="1:6" x14ac:dyDescent="0.25">
      <c r="A250" s="17"/>
      <c r="B250" s="47">
        <v>73.5</v>
      </c>
      <c r="C250" s="47">
        <v>43.5</v>
      </c>
      <c r="D250" s="97" t="s">
        <v>138</v>
      </c>
      <c r="E250" s="49">
        <f t="shared" si="6"/>
        <v>3197.25</v>
      </c>
      <c r="F250" s="192"/>
    </row>
    <row r="251" spans="1:6" x14ac:dyDescent="0.25">
      <c r="A251" s="17"/>
      <c r="B251" s="47">
        <v>73.5</v>
      </c>
      <c r="C251" s="47">
        <v>43.5</v>
      </c>
      <c r="D251" s="97" t="s">
        <v>138</v>
      </c>
      <c r="E251" s="49">
        <f t="shared" si="6"/>
        <v>3197.25</v>
      </c>
      <c r="F251" s="192"/>
    </row>
    <row r="252" spans="1:6" x14ac:dyDescent="0.25">
      <c r="A252" s="84"/>
      <c r="B252" s="44">
        <v>70.5</v>
      </c>
      <c r="C252" s="44">
        <v>43.5</v>
      </c>
      <c r="D252" s="96" t="s">
        <v>138</v>
      </c>
      <c r="E252" s="46">
        <f t="shared" si="6"/>
        <v>3066.75</v>
      </c>
      <c r="F252" s="197"/>
    </row>
    <row r="253" spans="1:6" x14ac:dyDescent="0.25">
      <c r="A253" s="20"/>
      <c r="B253" s="167"/>
      <c r="C253" s="167"/>
      <c r="D253" s="165"/>
      <c r="E253" s="168"/>
      <c r="F253" s="196"/>
    </row>
    <row r="254" spans="1:6" x14ac:dyDescent="0.25">
      <c r="A254" s="18">
        <v>947</v>
      </c>
      <c r="B254" s="47">
        <v>70.5</v>
      </c>
      <c r="C254" s="47">
        <v>43.5</v>
      </c>
      <c r="D254" s="97" t="s">
        <v>138</v>
      </c>
      <c r="E254" s="49">
        <f t="shared" si="6"/>
        <v>3066.75</v>
      </c>
      <c r="F254" s="192"/>
    </row>
    <row r="255" spans="1:6" x14ac:dyDescent="0.25">
      <c r="A255" s="17"/>
      <c r="B255" s="47">
        <v>73.5</v>
      </c>
      <c r="C255" s="47">
        <v>43.5</v>
      </c>
      <c r="D255" s="97" t="s">
        <v>138</v>
      </c>
      <c r="E255" s="49">
        <f t="shared" si="6"/>
        <v>3197.25</v>
      </c>
      <c r="F255" s="192"/>
    </row>
    <row r="256" spans="1:6" x14ac:dyDescent="0.25">
      <c r="A256" s="17"/>
      <c r="B256" s="47">
        <v>73.5</v>
      </c>
      <c r="C256" s="47">
        <v>43.5</v>
      </c>
      <c r="D256" s="97" t="s">
        <v>138</v>
      </c>
      <c r="E256" s="49">
        <f t="shared" si="6"/>
        <v>3197.25</v>
      </c>
      <c r="F256" s="192"/>
    </row>
    <row r="257" spans="1:6" x14ac:dyDescent="0.25">
      <c r="A257" s="84"/>
      <c r="B257" s="44">
        <v>70.5</v>
      </c>
      <c r="C257" s="44">
        <v>43.5</v>
      </c>
      <c r="D257" s="96" t="s">
        <v>138</v>
      </c>
      <c r="E257" s="46">
        <f t="shared" si="6"/>
        <v>3066.75</v>
      </c>
      <c r="F257" s="197"/>
    </row>
    <row r="258" spans="1:6" x14ac:dyDescent="0.25">
      <c r="A258" s="20"/>
      <c r="B258" s="167"/>
      <c r="C258" s="167"/>
      <c r="D258" s="165"/>
      <c r="E258" s="168"/>
      <c r="F258" s="196"/>
    </row>
    <row r="259" spans="1:6" x14ac:dyDescent="0.25">
      <c r="A259" s="18" t="s">
        <v>29</v>
      </c>
      <c r="B259" s="47">
        <v>70.599999999999994</v>
      </c>
      <c r="C259" s="47">
        <v>170.5</v>
      </c>
      <c r="D259" s="97" t="s">
        <v>138</v>
      </c>
      <c r="E259" s="49">
        <f t="shared" ref="E259:E260" si="7">C259*B259</f>
        <v>12037.3</v>
      </c>
      <c r="F259" s="192"/>
    </row>
    <row r="260" spans="1:6" x14ac:dyDescent="0.25">
      <c r="A260" s="84"/>
      <c r="B260" s="44">
        <v>70.599999999999994</v>
      </c>
      <c r="C260" s="44">
        <v>170.5</v>
      </c>
      <c r="D260" s="96" t="s">
        <v>138</v>
      </c>
      <c r="E260" s="46">
        <f t="shared" si="7"/>
        <v>12037.3</v>
      </c>
      <c r="F260" s="197"/>
    </row>
    <row r="261" spans="1:6" x14ac:dyDescent="0.25">
      <c r="A261" s="72"/>
      <c r="B261" s="64"/>
      <c r="C261" s="64"/>
      <c r="D261" s="98"/>
      <c r="E261" s="66"/>
      <c r="F261" s="195"/>
    </row>
    <row r="262" spans="1:6" x14ac:dyDescent="0.25">
      <c r="A262" s="72"/>
      <c r="B262" s="64"/>
      <c r="C262" s="64"/>
      <c r="D262" s="98"/>
      <c r="E262" s="66"/>
      <c r="F262" s="195"/>
    </row>
    <row r="263" spans="1:6" x14ac:dyDescent="0.25">
      <c r="A263" s="75" t="s">
        <v>10</v>
      </c>
      <c r="B263" s="90"/>
      <c r="C263" s="90"/>
      <c r="D263" s="102"/>
      <c r="E263" s="125">
        <f>SUM(E6:E260)</f>
        <v>1716092.5900000008</v>
      </c>
      <c r="F263" s="195"/>
    </row>
    <row r="264" spans="1:6" x14ac:dyDescent="0.25">
      <c r="A264" s="72"/>
      <c r="B264" s="64"/>
      <c r="C264" s="64"/>
      <c r="D264" s="98"/>
      <c r="E264" s="66"/>
      <c r="F264" s="195"/>
    </row>
    <row r="265" spans="1:6" x14ac:dyDescent="0.25">
      <c r="A265" s="240" t="s">
        <v>38</v>
      </c>
      <c r="B265" s="244"/>
      <c r="C265" s="244"/>
      <c r="D265" s="245"/>
      <c r="E265" s="246">
        <f>E263/10000</f>
        <v>171.60925900000007</v>
      </c>
      <c r="F265" s="247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pane ySplit="3" topLeftCell="A99" activePane="bottomLeft" state="frozen"/>
      <selection pane="bottomLeft" activeCell="L105" sqref="L105"/>
    </sheetView>
  </sheetViews>
  <sheetFormatPr defaultColWidth="8.875" defaultRowHeight="15.75" x14ac:dyDescent="0.25"/>
  <cols>
    <col min="1" max="1" width="25.875" style="14" customWidth="1"/>
    <col min="2" max="3" width="10.875" style="35" customWidth="1"/>
    <col min="4" max="4" width="10.875" style="91" customWidth="1"/>
    <col min="5" max="5" width="15.875" style="35" customWidth="1"/>
    <col min="6" max="6" width="5.875" style="91" customWidth="1"/>
  </cols>
  <sheetData>
    <row r="1" spans="1:6" x14ac:dyDescent="0.25">
      <c r="A1" s="169"/>
      <c r="B1" s="89"/>
      <c r="C1" s="89"/>
      <c r="D1" s="99"/>
      <c r="E1" s="89"/>
      <c r="F1" s="99"/>
    </row>
    <row r="2" spans="1:6" s="36" customFormat="1" ht="24.95" customHeight="1" x14ac:dyDescent="0.25">
      <c r="A2" s="15" t="s">
        <v>43</v>
      </c>
      <c r="B2" s="37"/>
      <c r="C2" s="37"/>
      <c r="D2" s="92"/>
      <c r="E2" s="185">
        <f>E118</f>
        <v>93.208409000000003</v>
      </c>
      <c r="F2" s="92" t="s">
        <v>3</v>
      </c>
    </row>
    <row r="3" spans="1:6" x14ac:dyDescent="0.25">
      <c r="A3" s="169"/>
      <c r="B3" s="89"/>
      <c r="C3" s="89"/>
      <c r="D3" s="99"/>
      <c r="E3" s="89"/>
      <c r="F3" s="99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6" t="s">
        <v>112</v>
      </c>
      <c r="B5" s="41">
        <v>172.5</v>
      </c>
      <c r="C5" s="41">
        <v>106.5</v>
      </c>
      <c r="D5" s="95" t="s">
        <v>138</v>
      </c>
      <c r="E5" s="43">
        <f>B5*C5</f>
        <v>18371.25</v>
      </c>
      <c r="F5" s="191"/>
    </row>
    <row r="6" spans="1:6" x14ac:dyDescent="0.25">
      <c r="A6" s="17"/>
      <c r="B6" s="47">
        <v>177.5</v>
      </c>
      <c r="C6" s="47">
        <v>106.5</v>
      </c>
      <c r="D6" s="97" t="s">
        <v>138</v>
      </c>
      <c r="E6" s="49">
        <f t="shared" ref="E6:E13" si="0">B6*C6</f>
        <v>18903.75</v>
      </c>
      <c r="F6" s="192"/>
    </row>
    <row r="7" spans="1:6" x14ac:dyDescent="0.25">
      <c r="A7" s="17"/>
      <c r="B7" s="47">
        <v>172.5</v>
      </c>
      <c r="C7" s="47">
        <v>106.5</v>
      </c>
      <c r="D7" s="97" t="s">
        <v>138</v>
      </c>
      <c r="E7" s="49">
        <f t="shared" si="0"/>
        <v>18371.25</v>
      </c>
      <c r="F7" s="192"/>
    </row>
    <row r="8" spans="1:6" x14ac:dyDescent="0.25">
      <c r="A8" s="17"/>
      <c r="B8" s="47">
        <v>177.5</v>
      </c>
      <c r="C8" s="47">
        <v>106.5</v>
      </c>
      <c r="D8" s="97" t="s">
        <v>138</v>
      </c>
      <c r="E8" s="49">
        <f t="shared" si="0"/>
        <v>18903.75</v>
      </c>
      <c r="F8" s="192"/>
    </row>
    <row r="9" spans="1:6" x14ac:dyDescent="0.25">
      <c r="A9" s="17"/>
      <c r="B9" s="47">
        <v>177.5</v>
      </c>
      <c r="C9" s="47">
        <v>106.5</v>
      </c>
      <c r="D9" s="97" t="s">
        <v>138</v>
      </c>
      <c r="E9" s="49">
        <f t="shared" si="0"/>
        <v>18903.75</v>
      </c>
      <c r="F9" s="192"/>
    </row>
    <row r="10" spans="1:6" x14ac:dyDescent="0.25">
      <c r="A10" s="17"/>
      <c r="B10" s="47">
        <v>179.5</v>
      </c>
      <c r="C10" s="47">
        <v>181.5</v>
      </c>
      <c r="D10" s="97" t="s">
        <v>138</v>
      </c>
      <c r="E10" s="49">
        <f t="shared" si="0"/>
        <v>32579.25</v>
      </c>
      <c r="F10" s="192"/>
    </row>
    <row r="11" spans="1:6" x14ac:dyDescent="0.25">
      <c r="A11" s="17"/>
      <c r="B11" s="47">
        <v>184.5</v>
      </c>
      <c r="C11" s="47">
        <v>181.5</v>
      </c>
      <c r="D11" s="97" t="s">
        <v>138</v>
      </c>
      <c r="E11" s="49">
        <f t="shared" si="0"/>
        <v>33486.75</v>
      </c>
      <c r="F11" s="192"/>
    </row>
    <row r="12" spans="1:6" x14ac:dyDescent="0.25">
      <c r="A12" s="17"/>
      <c r="B12" s="47">
        <v>179.5</v>
      </c>
      <c r="C12" s="47">
        <v>181.5</v>
      </c>
      <c r="D12" s="97" t="s">
        <v>138</v>
      </c>
      <c r="E12" s="49">
        <f t="shared" si="0"/>
        <v>32579.25</v>
      </c>
      <c r="F12" s="192"/>
    </row>
    <row r="13" spans="1:6" x14ac:dyDescent="0.25">
      <c r="A13" s="17"/>
      <c r="B13" s="47">
        <v>184.5</v>
      </c>
      <c r="C13" s="47">
        <v>181.5</v>
      </c>
      <c r="D13" s="97" t="s">
        <v>138</v>
      </c>
      <c r="E13" s="49">
        <f t="shared" si="0"/>
        <v>33486.75</v>
      </c>
      <c r="F13" s="192"/>
    </row>
    <row r="14" spans="1:6" x14ac:dyDescent="0.25">
      <c r="A14" s="17"/>
      <c r="B14" s="47">
        <v>184.5</v>
      </c>
      <c r="C14" s="47">
        <v>181.5</v>
      </c>
      <c r="D14" s="97" t="s">
        <v>138</v>
      </c>
      <c r="E14" s="49">
        <f>B14*C14</f>
        <v>33486.75</v>
      </c>
      <c r="F14" s="192"/>
    </row>
    <row r="15" spans="1:6" x14ac:dyDescent="0.25">
      <c r="A15" s="170"/>
      <c r="B15" s="89"/>
      <c r="C15" s="89"/>
      <c r="D15" s="99"/>
      <c r="E15" s="122"/>
      <c r="F15" s="212"/>
    </row>
    <row r="16" spans="1:6" x14ac:dyDescent="0.25">
      <c r="A16" s="20"/>
      <c r="B16" s="167"/>
      <c r="C16" s="167"/>
      <c r="D16" s="165"/>
      <c r="E16" s="168"/>
      <c r="F16" s="196"/>
    </row>
    <row r="17" spans="1:6" x14ac:dyDescent="0.25">
      <c r="A17" s="18" t="s">
        <v>113</v>
      </c>
      <c r="B17" s="47">
        <v>189.5</v>
      </c>
      <c r="C17" s="53">
        <v>106.5</v>
      </c>
      <c r="D17" s="97" t="s">
        <v>138</v>
      </c>
      <c r="E17" s="49">
        <f t="shared" ref="E17:E85" si="1">B17*C17</f>
        <v>20181.75</v>
      </c>
      <c r="F17" s="192"/>
    </row>
    <row r="18" spans="1:6" x14ac:dyDescent="0.25">
      <c r="A18" s="17"/>
      <c r="B18" s="47">
        <v>151.5</v>
      </c>
      <c r="C18" s="53">
        <v>106.5</v>
      </c>
      <c r="D18" s="97" t="s">
        <v>138</v>
      </c>
      <c r="E18" s="49">
        <f t="shared" si="1"/>
        <v>16134.75</v>
      </c>
      <c r="F18" s="192"/>
    </row>
    <row r="19" spans="1:6" x14ac:dyDescent="0.25">
      <c r="A19" s="17"/>
      <c r="B19" s="47">
        <v>276.2</v>
      </c>
      <c r="C19" s="53">
        <v>113.5</v>
      </c>
      <c r="D19" s="97" t="s">
        <v>138</v>
      </c>
      <c r="E19" s="49">
        <f t="shared" si="1"/>
        <v>31348.699999999997</v>
      </c>
      <c r="F19" s="192"/>
    </row>
    <row r="20" spans="1:6" x14ac:dyDescent="0.25">
      <c r="A20" s="17"/>
      <c r="B20" s="47">
        <v>151.5</v>
      </c>
      <c r="C20" s="53">
        <v>106.5</v>
      </c>
      <c r="D20" s="97" t="s">
        <v>138</v>
      </c>
      <c r="E20" s="49">
        <f t="shared" si="1"/>
        <v>16134.75</v>
      </c>
      <c r="F20" s="192"/>
    </row>
    <row r="21" spans="1:6" x14ac:dyDescent="0.25">
      <c r="A21" s="17"/>
      <c r="B21" s="47">
        <v>189.5</v>
      </c>
      <c r="C21" s="53">
        <v>106.5</v>
      </c>
      <c r="D21" s="97" t="s">
        <v>138</v>
      </c>
      <c r="E21" s="49">
        <f t="shared" si="1"/>
        <v>20181.75</v>
      </c>
      <c r="F21" s="192"/>
    </row>
    <row r="22" spans="1:6" x14ac:dyDescent="0.25">
      <c r="A22" s="17"/>
      <c r="B22" s="47">
        <v>196.5</v>
      </c>
      <c r="C22" s="53">
        <v>181.5</v>
      </c>
      <c r="D22" s="97" t="s">
        <v>138</v>
      </c>
      <c r="E22" s="49">
        <f t="shared" si="1"/>
        <v>35664.75</v>
      </c>
      <c r="F22" s="192"/>
    </row>
    <row r="23" spans="1:6" x14ac:dyDescent="0.25">
      <c r="A23" s="17"/>
      <c r="B23" s="47">
        <v>158.5</v>
      </c>
      <c r="C23" s="53">
        <v>181.5</v>
      </c>
      <c r="D23" s="97" t="s">
        <v>138</v>
      </c>
      <c r="E23" s="49">
        <f t="shared" si="1"/>
        <v>28767.75</v>
      </c>
      <c r="F23" s="192"/>
    </row>
    <row r="24" spans="1:6" x14ac:dyDescent="0.25">
      <c r="A24" s="17"/>
      <c r="B24" s="47">
        <v>39.200000000000003</v>
      </c>
      <c r="C24" s="53">
        <v>199</v>
      </c>
      <c r="D24" s="97" t="s">
        <v>138</v>
      </c>
      <c r="E24" s="49">
        <f t="shared" si="1"/>
        <v>7800.8</v>
      </c>
      <c r="F24" s="192"/>
    </row>
    <row r="25" spans="1:6" x14ac:dyDescent="0.25">
      <c r="A25" s="17"/>
      <c r="B25" s="47">
        <v>31.7</v>
      </c>
      <c r="C25" s="53">
        <v>198.5</v>
      </c>
      <c r="D25" s="97" t="s">
        <v>138</v>
      </c>
      <c r="E25" s="49">
        <f t="shared" si="1"/>
        <v>6292.45</v>
      </c>
      <c r="F25" s="192"/>
    </row>
    <row r="26" spans="1:6" x14ac:dyDescent="0.25">
      <c r="A26" s="17"/>
      <c r="B26" s="53">
        <v>51.7</v>
      </c>
      <c r="C26" s="53">
        <v>198.5</v>
      </c>
      <c r="D26" s="97" t="s">
        <v>138</v>
      </c>
      <c r="E26" s="49">
        <f t="shared" si="1"/>
        <v>10262.450000000001</v>
      </c>
      <c r="F26" s="192"/>
    </row>
    <row r="27" spans="1:6" x14ac:dyDescent="0.25">
      <c r="A27" s="17"/>
      <c r="B27" s="47">
        <v>39.200000000000003</v>
      </c>
      <c r="C27" s="53">
        <v>199.3</v>
      </c>
      <c r="D27" s="97" t="s">
        <v>138</v>
      </c>
      <c r="E27" s="49">
        <f t="shared" si="1"/>
        <v>7812.5600000000013</v>
      </c>
      <c r="F27" s="192"/>
    </row>
    <row r="28" spans="1:6" x14ac:dyDescent="0.25">
      <c r="A28" s="17"/>
      <c r="B28" s="47">
        <v>158.5</v>
      </c>
      <c r="C28" s="53">
        <v>181.5</v>
      </c>
      <c r="D28" s="97" t="s">
        <v>138</v>
      </c>
      <c r="E28" s="49">
        <f t="shared" si="1"/>
        <v>28767.75</v>
      </c>
      <c r="F28" s="192"/>
    </row>
    <row r="29" spans="1:6" x14ac:dyDescent="0.25">
      <c r="A29" s="17"/>
      <c r="B29" s="47">
        <v>196.5</v>
      </c>
      <c r="C29" s="53">
        <v>181.5</v>
      </c>
      <c r="D29" s="97" t="s">
        <v>138</v>
      </c>
      <c r="E29" s="49">
        <f t="shared" si="1"/>
        <v>35664.75</v>
      </c>
      <c r="F29" s="192"/>
    </row>
    <row r="30" spans="1:6" x14ac:dyDescent="0.25">
      <c r="A30" s="170"/>
      <c r="B30" s="89"/>
      <c r="C30" s="89"/>
      <c r="D30" s="99"/>
      <c r="E30" s="122"/>
      <c r="F30" s="212"/>
    </row>
    <row r="31" spans="1:6" x14ac:dyDescent="0.25">
      <c r="A31" s="20"/>
      <c r="B31" s="167"/>
      <c r="C31" s="167"/>
      <c r="D31" s="165"/>
      <c r="E31" s="168"/>
      <c r="F31" s="196"/>
    </row>
    <row r="32" spans="1:6" x14ac:dyDescent="0.25">
      <c r="A32" s="18" t="s">
        <v>114</v>
      </c>
      <c r="B32" s="47">
        <v>127.5</v>
      </c>
      <c r="C32" s="47">
        <v>67.5</v>
      </c>
      <c r="D32" s="97" t="s">
        <v>138</v>
      </c>
      <c r="E32" s="49">
        <f t="shared" si="1"/>
        <v>8606.25</v>
      </c>
      <c r="F32" s="192"/>
    </row>
    <row r="33" spans="1:6" x14ac:dyDescent="0.25">
      <c r="A33" s="17"/>
      <c r="B33" s="47">
        <v>96.5</v>
      </c>
      <c r="C33" s="47">
        <v>74.5</v>
      </c>
      <c r="D33" s="97" t="s">
        <v>138</v>
      </c>
      <c r="E33" s="49">
        <f t="shared" si="1"/>
        <v>7189.25</v>
      </c>
      <c r="F33" s="192"/>
    </row>
    <row r="34" spans="1:6" x14ac:dyDescent="0.25">
      <c r="A34" s="17"/>
      <c r="B34" s="47">
        <v>96.5</v>
      </c>
      <c r="C34" s="47">
        <v>74.5</v>
      </c>
      <c r="D34" s="97" t="s">
        <v>138</v>
      </c>
      <c r="E34" s="49">
        <f t="shared" si="1"/>
        <v>7189.25</v>
      </c>
      <c r="F34" s="192"/>
    </row>
    <row r="35" spans="1:6" x14ac:dyDescent="0.25">
      <c r="A35" s="17"/>
      <c r="B35" s="47">
        <v>155.5</v>
      </c>
      <c r="C35" s="47">
        <v>75.5</v>
      </c>
      <c r="D35" s="97" t="s">
        <v>138</v>
      </c>
      <c r="E35" s="49">
        <f t="shared" si="1"/>
        <v>11740.25</v>
      </c>
      <c r="F35" s="192"/>
    </row>
    <row r="36" spans="1:6" x14ac:dyDescent="0.25">
      <c r="A36" s="17"/>
      <c r="B36" s="47">
        <v>103</v>
      </c>
      <c r="C36" s="47">
        <v>79</v>
      </c>
      <c r="D36" s="97" t="s">
        <v>138</v>
      </c>
      <c r="E36" s="49">
        <f t="shared" si="1"/>
        <v>8137</v>
      </c>
      <c r="F36" s="192"/>
    </row>
    <row r="37" spans="1:6" x14ac:dyDescent="0.25">
      <c r="A37" s="17"/>
      <c r="B37" s="47">
        <v>95</v>
      </c>
      <c r="C37" s="47">
        <v>72.3</v>
      </c>
      <c r="D37" s="97" t="s">
        <v>138</v>
      </c>
      <c r="E37" s="49">
        <f t="shared" si="1"/>
        <v>6868.5</v>
      </c>
      <c r="F37" s="192"/>
    </row>
    <row r="38" spans="1:6" x14ac:dyDescent="0.25">
      <c r="A38" s="17"/>
      <c r="B38" s="47">
        <v>103</v>
      </c>
      <c r="C38" s="47">
        <v>79</v>
      </c>
      <c r="D38" s="97" t="s">
        <v>138</v>
      </c>
      <c r="E38" s="49">
        <f t="shared" si="1"/>
        <v>8137</v>
      </c>
      <c r="F38" s="192"/>
    </row>
    <row r="39" spans="1:6" x14ac:dyDescent="0.25">
      <c r="A39" s="17"/>
      <c r="B39" s="47">
        <v>134.5</v>
      </c>
      <c r="C39" s="47">
        <v>166</v>
      </c>
      <c r="D39" s="97" t="s">
        <v>138</v>
      </c>
      <c r="E39" s="49">
        <f t="shared" si="1"/>
        <v>22327</v>
      </c>
      <c r="F39" s="192"/>
    </row>
    <row r="40" spans="1:6" x14ac:dyDescent="0.25">
      <c r="A40" s="17"/>
      <c r="B40" s="47">
        <v>103.5</v>
      </c>
      <c r="C40" s="47">
        <v>146.5</v>
      </c>
      <c r="D40" s="97" t="s">
        <v>138</v>
      </c>
      <c r="E40" s="49">
        <f t="shared" si="1"/>
        <v>15162.75</v>
      </c>
      <c r="F40" s="192"/>
    </row>
    <row r="41" spans="1:6" x14ac:dyDescent="0.25">
      <c r="A41" s="17"/>
      <c r="B41" s="47">
        <v>103.5</v>
      </c>
      <c r="C41" s="47">
        <v>146.5</v>
      </c>
      <c r="D41" s="97" t="s">
        <v>138</v>
      </c>
      <c r="E41" s="49">
        <f t="shared" si="1"/>
        <v>15162.75</v>
      </c>
      <c r="F41" s="192"/>
    </row>
    <row r="42" spans="1:6" x14ac:dyDescent="0.25">
      <c r="A42" s="17"/>
      <c r="B42" s="47">
        <v>52</v>
      </c>
      <c r="C42" s="47">
        <v>188</v>
      </c>
      <c r="D42" s="97" t="s">
        <v>138</v>
      </c>
      <c r="E42" s="49">
        <f t="shared" si="1"/>
        <v>9776</v>
      </c>
      <c r="F42" s="192"/>
    </row>
    <row r="43" spans="1:6" x14ac:dyDescent="0.25">
      <c r="A43" s="17"/>
      <c r="B43" s="47">
        <v>52</v>
      </c>
      <c r="C43" s="47">
        <v>188</v>
      </c>
      <c r="D43" s="97" t="s">
        <v>138</v>
      </c>
      <c r="E43" s="49">
        <f t="shared" si="1"/>
        <v>9776</v>
      </c>
      <c r="F43" s="192"/>
    </row>
    <row r="44" spans="1:6" x14ac:dyDescent="0.25">
      <c r="A44" s="17"/>
      <c r="B44" s="47">
        <v>102.5</v>
      </c>
      <c r="C44" s="53">
        <v>143</v>
      </c>
      <c r="D44" s="97" t="s">
        <v>138</v>
      </c>
      <c r="E44" s="49">
        <f t="shared" si="1"/>
        <v>14657.5</v>
      </c>
      <c r="F44" s="192"/>
    </row>
    <row r="45" spans="1:6" x14ac:dyDescent="0.25">
      <c r="A45" s="17"/>
      <c r="B45" s="47">
        <v>102</v>
      </c>
      <c r="C45" s="53">
        <v>143</v>
      </c>
      <c r="D45" s="97" t="s">
        <v>138</v>
      </c>
      <c r="E45" s="49">
        <f t="shared" si="1"/>
        <v>14586</v>
      </c>
      <c r="F45" s="192"/>
    </row>
    <row r="46" spans="1:6" x14ac:dyDescent="0.25">
      <c r="A46" s="17"/>
      <c r="B46" s="47">
        <v>102.5</v>
      </c>
      <c r="C46" s="47">
        <v>143</v>
      </c>
      <c r="D46" s="97" t="s">
        <v>138</v>
      </c>
      <c r="E46" s="49">
        <f t="shared" si="1"/>
        <v>14657.5</v>
      </c>
      <c r="F46" s="192"/>
    </row>
    <row r="47" spans="1:6" x14ac:dyDescent="0.25">
      <c r="A47" s="17"/>
      <c r="B47" s="47">
        <v>132.5</v>
      </c>
      <c r="C47" s="47">
        <v>68</v>
      </c>
      <c r="D47" s="97" t="s">
        <v>138</v>
      </c>
      <c r="E47" s="49">
        <f t="shared" si="1"/>
        <v>9010</v>
      </c>
      <c r="F47" s="192"/>
    </row>
    <row r="48" spans="1:6" x14ac:dyDescent="0.25">
      <c r="A48" s="17"/>
      <c r="B48" s="47">
        <v>139.5</v>
      </c>
      <c r="C48" s="47">
        <v>161</v>
      </c>
      <c r="D48" s="97" t="s">
        <v>138</v>
      </c>
      <c r="E48" s="49">
        <f t="shared" si="1"/>
        <v>22459.5</v>
      </c>
      <c r="F48" s="192"/>
    </row>
    <row r="49" spans="1:6" x14ac:dyDescent="0.25">
      <c r="A49" s="170"/>
      <c r="B49" s="89"/>
      <c r="C49" s="89"/>
      <c r="D49" s="99"/>
      <c r="E49" s="122"/>
      <c r="F49" s="212"/>
    </row>
    <row r="50" spans="1:6" x14ac:dyDescent="0.25">
      <c r="A50" s="20"/>
      <c r="B50" s="167"/>
      <c r="C50" s="167"/>
      <c r="D50" s="165"/>
      <c r="E50" s="168"/>
      <c r="F50" s="196"/>
    </row>
    <row r="51" spans="1:6" x14ac:dyDescent="0.25">
      <c r="A51" s="18" t="s">
        <v>115</v>
      </c>
      <c r="B51" s="47">
        <v>57</v>
      </c>
      <c r="C51" s="47">
        <v>242</v>
      </c>
      <c r="D51" s="97" t="s">
        <v>138</v>
      </c>
      <c r="E51" s="49">
        <f t="shared" si="1"/>
        <v>13794</v>
      </c>
      <c r="F51" s="192"/>
    </row>
    <row r="52" spans="1:6" x14ac:dyDescent="0.25">
      <c r="A52" s="17"/>
      <c r="B52" s="47">
        <v>55</v>
      </c>
      <c r="C52" s="47">
        <v>241</v>
      </c>
      <c r="D52" s="97" t="s">
        <v>138</v>
      </c>
      <c r="E52" s="49">
        <f t="shared" si="1"/>
        <v>13255</v>
      </c>
      <c r="F52" s="192"/>
    </row>
    <row r="53" spans="1:6" x14ac:dyDescent="0.25">
      <c r="A53" s="17"/>
      <c r="B53" s="47">
        <v>55</v>
      </c>
      <c r="C53" s="47">
        <v>241</v>
      </c>
      <c r="D53" s="97" t="s">
        <v>138</v>
      </c>
      <c r="E53" s="49">
        <f t="shared" si="1"/>
        <v>13255</v>
      </c>
      <c r="F53" s="192"/>
    </row>
    <row r="54" spans="1:6" x14ac:dyDescent="0.25">
      <c r="A54" s="17"/>
      <c r="B54" s="47">
        <v>57</v>
      </c>
      <c r="C54" s="47">
        <v>242</v>
      </c>
      <c r="D54" s="97" t="s">
        <v>138</v>
      </c>
      <c r="E54" s="49">
        <f t="shared" si="1"/>
        <v>13794</v>
      </c>
      <c r="F54" s="192"/>
    </row>
    <row r="55" spans="1:6" x14ac:dyDescent="0.25">
      <c r="A55" s="170"/>
      <c r="B55" s="89"/>
      <c r="C55" s="89"/>
      <c r="D55" s="99"/>
      <c r="E55" s="122"/>
      <c r="F55" s="212"/>
    </row>
    <row r="56" spans="1:6" x14ac:dyDescent="0.25">
      <c r="A56" s="20"/>
      <c r="B56" s="167"/>
      <c r="C56" s="167"/>
      <c r="D56" s="165"/>
      <c r="E56" s="168"/>
      <c r="F56" s="196"/>
    </row>
    <row r="57" spans="1:6" x14ac:dyDescent="0.25">
      <c r="A57" s="18" t="s">
        <v>116</v>
      </c>
      <c r="B57" s="53">
        <v>16.8</v>
      </c>
      <c r="C57" s="53">
        <v>51.2</v>
      </c>
      <c r="D57" s="97" t="s">
        <v>138</v>
      </c>
      <c r="E57" s="49">
        <f t="shared" si="1"/>
        <v>860.16000000000008</v>
      </c>
      <c r="F57" s="192"/>
    </row>
    <row r="58" spans="1:6" x14ac:dyDescent="0.25">
      <c r="A58" s="17"/>
      <c r="B58" s="47">
        <v>56.5</v>
      </c>
      <c r="C58" s="47">
        <v>40.200000000000003</v>
      </c>
      <c r="D58" s="97" t="s">
        <v>138</v>
      </c>
      <c r="E58" s="49">
        <f t="shared" si="1"/>
        <v>2271.3000000000002</v>
      </c>
      <c r="F58" s="192"/>
    </row>
    <row r="59" spans="1:6" x14ac:dyDescent="0.25">
      <c r="A59" s="17"/>
      <c r="B59" s="53">
        <v>16.8</v>
      </c>
      <c r="C59" s="53">
        <v>51.2</v>
      </c>
      <c r="D59" s="112" t="s">
        <v>138</v>
      </c>
      <c r="E59" s="49">
        <f t="shared" si="1"/>
        <v>860.16000000000008</v>
      </c>
      <c r="F59" s="192"/>
    </row>
    <row r="60" spans="1:6" x14ac:dyDescent="0.25">
      <c r="A60" s="17"/>
      <c r="B60" s="47">
        <v>16.8</v>
      </c>
      <c r="C60" s="53">
        <v>131.6</v>
      </c>
      <c r="D60" s="112" t="s">
        <v>138</v>
      </c>
      <c r="E60" s="54">
        <f t="shared" si="1"/>
        <v>2210.88</v>
      </c>
      <c r="F60" s="192"/>
    </row>
    <row r="61" spans="1:6" x14ac:dyDescent="0.25">
      <c r="A61" s="17"/>
      <c r="B61" s="53">
        <v>56.5</v>
      </c>
      <c r="C61" s="53">
        <v>60.3</v>
      </c>
      <c r="D61" s="97" t="s">
        <v>138</v>
      </c>
      <c r="E61" s="49">
        <f t="shared" si="1"/>
        <v>3406.95</v>
      </c>
      <c r="F61" s="192"/>
    </row>
    <row r="62" spans="1:6" x14ac:dyDescent="0.25">
      <c r="A62" s="17"/>
      <c r="B62" s="53">
        <v>56.5</v>
      </c>
      <c r="C62" s="53">
        <v>60.3</v>
      </c>
      <c r="D62" s="97" t="s">
        <v>138</v>
      </c>
      <c r="E62" s="49">
        <f t="shared" si="1"/>
        <v>3406.95</v>
      </c>
      <c r="F62" s="192"/>
    </row>
    <row r="63" spans="1:6" x14ac:dyDescent="0.25">
      <c r="A63" s="17"/>
      <c r="B63" s="53">
        <v>16.8</v>
      </c>
      <c r="C63" s="53">
        <v>131.6</v>
      </c>
      <c r="D63" s="112" t="s">
        <v>138</v>
      </c>
      <c r="E63" s="54">
        <f t="shared" si="1"/>
        <v>2210.88</v>
      </c>
      <c r="F63" s="192"/>
    </row>
    <row r="64" spans="1:6" x14ac:dyDescent="0.25">
      <c r="A64" s="170"/>
      <c r="B64" s="89"/>
      <c r="C64" s="89"/>
      <c r="D64" s="99"/>
      <c r="E64" s="122"/>
      <c r="F64" s="212"/>
    </row>
    <row r="65" spans="1:6" x14ac:dyDescent="0.25">
      <c r="A65" s="20"/>
      <c r="B65" s="167"/>
      <c r="C65" s="167"/>
      <c r="D65" s="165"/>
      <c r="E65" s="168"/>
      <c r="F65" s="196"/>
    </row>
    <row r="66" spans="1:6" x14ac:dyDescent="0.25">
      <c r="A66" s="18" t="s">
        <v>117</v>
      </c>
      <c r="B66" s="47">
        <v>66.5</v>
      </c>
      <c r="C66" s="47">
        <v>104</v>
      </c>
      <c r="D66" s="97" t="s">
        <v>138</v>
      </c>
      <c r="E66" s="49">
        <f t="shared" si="1"/>
        <v>6916</v>
      </c>
      <c r="F66" s="192"/>
    </row>
    <row r="67" spans="1:6" x14ac:dyDescent="0.25">
      <c r="A67" s="17"/>
      <c r="B67" s="47">
        <v>66.5</v>
      </c>
      <c r="C67" s="47">
        <v>104</v>
      </c>
      <c r="D67" s="97" t="s">
        <v>138</v>
      </c>
      <c r="E67" s="49">
        <f t="shared" si="1"/>
        <v>6916</v>
      </c>
      <c r="F67" s="192"/>
    </row>
    <row r="68" spans="1:6" x14ac:dyDescent="0.25">
      <c r="A68" s="17"/>
      <c r="B68" s="47">
        <v>66.5</v>
      </c>
      <c r="C68" s="47">
        <v>104</v>
      </c>
      <c r="D68" s="97" t="s">
        <v>138</v>
      </c>
      <c r="E68" s="49">
        <f t="shared" si="1"/>
        <v>6916</v>
      </c>
      <c r="F68" s="192"/>
    </row>
    <row r="69" spans="1:6" x14ac:dyDescent="0.25">
      <c r="A69" s="17"/>
      <c r="B69" s="47">
        <v>66.5</v>
      </c>
      <c r="C69" s="47">
        <v>104</v>
      </c>
      <c r="D69" s="97" t="s">
        <v>138</v>
      </c>
      <c r="E69" s="49">
        <f t="shared" si="1"/>
        <v>6916</v>
      </c>
      <c r="F69" s="192"/>
    </row>
    <row r="70" spans="1:6" x14ac:dyDescent="0.25">
      <c r="A70" s="17"/>
      <c r="B70" s="47">
        <v>66.5</v>
      </c>
      <c r="C70" s="47">
        <v>104</v>
      </c>
      <c r="D70" s="97" t="s">
        <v>138</v>
      </c>
      <c r="E70" s="49">
        <f t="shared" si="1"/>
        <v>6916</v>
      </c>
      <c r="F70" s="192"/>
    </row>
    <row r="71" spans="1:6" x14ac:dyDescent="0.25">
      <c r="A71" s="17"/>
      <c r="B71" s="47">
        <v>66.5</v>
      </c>
      <c r="C71" s="47">
        <v>104</v>
      </c>
      <c r="D71" s="97" t="s">
        <v>138</v>
      </c>
      <c r="E71" s="49">
        <f t="shared" si="1"/>
        <v>6916</v>
      </c>
      <c r="F71" s="192"/>
    </row>
    <row r="72" spans="1:6" x14ac:dyDescent="0.25">
      <c r="A72" s="170"/>
      <c r="B72" s="89"/>
      <c r="C72" s="89"/>
      <c r="D72" s="99"/>
      <c r="E72" s="122"/>
      <c r="F72" s="212"/>
    </row>
    <row r="73" spans="1:6" x14ac:dyDescent="0.25">
      <c r="A73" s="20"/>
      <c r="B73" s="167"/>
      <c r="C73" s="167"/>
      <c r="D73" s="165"/>
      <c r="E73" s="168"/>
      <c r="F73" s="196"/>
    </row>
    <row r="74" spans="1:6" x14ac:dyDescent="0.25">
      <c r="A74" s="18" t="s">
        <v>118</v>
      </c>
      <c r="B74" s="47">
        <v>61</v>
      </c>
      <c r="C74" s="47">
        <v>103.5</v>
      </c>
      <c r="D74" s="97" t="s">
        <v>138</v>
      </c>
      <c r="E74" s="49">
        <f t="shared" si="1"/>
        <v>6313.5</v>
      </c>
      <c r="F74" s="192"/>
    </row>
    <row r="75" spans="1:6" x14ac:dyDescent="0.25">
      <c r="A75" s="17"/>
      <c r="B75" s="47">
        <v>61</v>
      </c>
      <c r="C75" s="47">
        <v>103.5</v>
      </c>
      <c r="D75" s="97" t="s">
        <v>138</v>
      </c>
      <c r="E75" s="49">
        <f t="shared" si="1"/>
        <v>6313.5</v>
      </c>
      <c r="F75" s="192"/>
    </row>
    <row r="76" spans="1:6" x14ac:dyDescent="0.25">
      <c r="A76" s="17"/>
      <c r="B76" s="47">
        <v>61</v>
      </c>
      <c r="C76" s="47">
        <v>103.5</v>
      </c>
      <c r="D76" s="97" t="s">
        <v>138</v>
      </c>
      <c r="E76" s="49">
        <f t="shared" si="1"/>
        <v>6313.5</v>
      </c>
      <c r="F76" s="192"/>
    </row>
    <row r="77" spans="1:6" x14ac:dyDescent="0.25">
      <c r="A77" s="17"/>
      <c r="B77" s="47">
        <v>61</v>
      </c>
      <c r="C77" s="47">
        <v>103.5</v>
      </c>
      <c r="D77" s="97" t="s">
        <v>138</v>
      </c>
      <c r="E77" s="49">
        <f t="shared" si="1"/>
        <v>6313.5</v>
      </c>
      <c r="F77" s="192"/>
    </row>
    <row r="78" spans="1:6" x14ac:dyDescent="0.25">
      <c r="A78" s="17"/>
      <c r="B78" s="47">
        <v>61</v>
      </c>
      <c r="C78" s="47">
        <v>103.5</v>
      </c>
      <c r="D78" s="97" t="s">
        <v>138</v>
      </c>
      <c r="E78" s="49">
        <f t="shared" si="1"/>
        <v>6313.5</v>
      </c>
      <c r="F78" s="192"/>
    </row>
    <row r="79" spans="1:6" x14ac:dyDescent="0.25">
      <c r="A79" s="17"/>
      <c r="B79" s="47">
        <v>61</v>
      </c>
      <c r="C79" s="47">
        <v>103.5</v>
      </c>
      <c r="D79" s="97" t="s">
        <v>138</v>
      </c>
      <c r="E79" s="49">
        <f t="shared" si="1"/>
        <v>6313.5</v>
      </c>
      <c r="F79" s="192"/>
    </row>
    <row r="80" spans="1:6" x14ac:dyDescent="0.25">
      <c r="A80" s="170"/>
      <c r="B80" s="89"/>
      <c r="C80" s="89"/>
      <c r="D80" s="99"/>
      <c r="E80" s="122"/>
      <c r="F80" s="212"/>
    </row>
    <row r="81" spans="1:6" x14ac:dyDescent="0.25">
      <c r="A81" s="20"/>
      <c r="B81" s="167"/>
      <c r="C81" s="167"/>
      <c r="D81" s="165"/>
      <c r="E81" s="168"/>
      <c r="F81" s="196"/>
    </row>
    <row r="82" spans="1:6" x14ac:dyDescent="0.25">
      <c r="A82" s="18" t="s">
        <v>119</v>
      </c>
      <c r="B82" s="47">
        <v>25.5</v>
      </c>
      <c r="C82" s="47">
        <v>72</v>
      </c>
      <c r="D82" s="97" t="s">
        <v>138</v>
      </c>
      <c r="E82" s="49">
        <f t="shared" si="1"/>
        <v>1836</v>
      </c>
      <c r="F82" s="192"/>
    </row>
    <row r="83" spans="1:6" x14ac:dyDescent="0.25">
      <c r="A83" s="17"/>
      <c r="B83" s="47">
        <v>34</v>
      </c>
      <c r="C83" s="53">
        <v>64.5</v>
      </c>
      <c r="D83" s="97" t="s">
        <v>138</v>
      </c>
      <c r="E83" s="49">
        <f t="shared" si="1"/>
        <v>2193</v>
      </c>
      <c r="F83" s="192"/>
    </row>
    <row r="84" spans="1:6" x14ac:dyDescent="0.25">
      <c r="A84" s="17"/>
      <c r="B84" s="47">
        <v>34</v>
      </c>
      <c r="C84" s="53">
        <v>64.5</v>
      </c>
      <c r="D84" s="97" t="s">
        <v>138</v>
      </c>
      <c r="E84" s="49">
        <f t="shared" si="1"/>
        <v>2193</v>
      </c>
      <c r="F84" s="192"/>
    </row>
    <row r="85" spans="1:6" x14ac:dyDescent="0.25">
      <c r="A85" s="17"/>
      <c r="B85" s="47">
        <v>25.5</v>
      </c>
      <c r="C85" s="53">
        <v>64.5</v>
      </c>
      <c r="D85" s="97" t="s">
        <v>138</v>
      </c>
      <c r="E85" s="49">
        <f t="shared" si="1"/>
        <v>1644.75</v>
      </c>
      <c r="F85" s="192"/>
    </row>
    <row r="86" spans="1:6" x14ac:dyDescent="0.25">
      <c r="A86" s="17"/>
      <c r="B86" s="47">
        <v>34</v>
      </c>
      <c r="C86" s="53">
        <v>64.5</v>
      </c>
      <c r="D86" s="97" t="s">
        <v>138</v>
      </c>
      <c r="E86" s="49">
        <f t="shared" ref="E86:E113" si="2">B86*C86</f>
        <v>2193</v>
      </c>
      <c r="F86" s="192"/>
    </row>
    <row r="87" spans="1:6" x14ac:dyDescent="0.25">
      <c r="A87" s="17"/>
      <c r="B87" s="47">
        <v>34</v>
      </c>
      <c r="C87" s="53">
        <v>64.5</v>
      </c>
      <c r="D87" s="97" t="s">
        <v>138</v>
      </c>
      <c r="E87" s="49">
        <f t="shared" si="2"/>
        <v>2193</v>
      </c>
      <c r="F87" s="192"/>
    </row>
    <row r="88" spans="1:6" x14ac:dyDescent="0.25">
      <c r="A88" s="170"/>
      <c r="B88" s="89"/>
      <c r="C88" s="89"/>
      <c r="D88" s="99"/>
      <c r="E88" s="122"/>
      <c r="F88" s="212"/>
    </row>
    <row r="89" spans="1:6" s="4" customFormat="1" x14ac:dyDescent="0.25">
      <c r="A89" s="20" t="s">
        <v>40</v>
      </c>
      <c r="B89" s="167"/>
      <c r="C89" s="167"/>
      <c r="D89" s="165"/>
      <c r="E89" s="168"/>
      <c r="F89" s="196"/>
    </row>
    <row r="90" spans="1:6" x14ac:dyDescent="0.25">
      <c r="A90" s="170"/>
      <c r="B90" s="89"/>
      <c r="C90" s="89"/>
      <c r="D90" s="99"/>
      <c r="E90" s="122"/>
      <c r="F90" s="212"/>
    </row>
    <row r="91" spans="1:6" x14ac:dyDescent="0.25">
      <c r="A91" s="20"/>
      <c r="B91" s="167"/>
      <c r="C91" s="167"/>
      <c r="D91" s="165"/>
      <c r="E91" s="168"/>
      <c r="F91" s="196"/>
    </row>
    <row r="92" spans="1:6" x14ac:dyDescent="0.25">
      <c r="A92" s="18" t="s">
        <v>22</v>
      </c>
      <c r="B92" s="47">
        <v>53.5</v>
      </c>
      <c r="C92" s="47">
        <v>40.5</v>
      </c>
      <c r="D92" s="97" t="s">
        <v>138</v>
      </c>
      <c r="E92" s="49">
        <f t="shared" si="2"/>
        <v>2166.75</v>
      </c>
      <c r="F92" s="192"/>
    </row>
    <row r="93" spans="1:6" x14ac:dyDescent="0.25">
      <c r="A93" s="17"/>
      <c r="B93" s="47">
        <v>53.5</v>
      </c>
      <c r="C93" s="47">
        <v>40</v>
      </c>
      <c r="D93" s="97" t="s">
        <v>138</v>
      </c>
      <c r="E93" s="49">
        <f t="shared" si="2"/>
        <v>2140</v>
      </c>
      <c r="F93" s="192"/>
    </row>
    <row r="94" spans="1:6" x14ac:dyDescent="0.25">
      <c r="A94" s="170"/>
      <c r="B94" s="89"/>
      <c r="C94" s="89"/>
      <c r="D94" s="99"/>
      <c r="E94" s="122"/>
      <c r="F94" s="212"/>
    </row>
    <row r="95" spans="1:6" x14ac:dyDescent="0.25">
      <c r="A95" s="20"/>
      <c r="B95" s="167"/>
      <c r="C95" s="167"/>
      <c r="D95" s="165"/>
      <c r="E95" s="168"/>
      <c r="F95" s="196"/>
    </row>
    <row r="96" spans="1:6" x14ac:dyDescent="0.25">
      <c r="A96" s="86" t="s">
        <v>120</v>
      </c>
      <c r="B96" s="47">
        <v>53.2</v>
      </c>
      <c r="C96" s="47">
        <v>27.8</v>
      </c>
      <c r="D96" s="97" t="s">
        <v>138</v>
      </c>
      <c r="E96" s="49">
        <f t="shared" si="2"/>
        <v>1478.96</v>
      </c>
      <c r="F96" s="192"/>
    </row>
    <row r="97" spans="1:6" x14ac:dyDescent="0.25">
      <c r="A97" s="170"/>
      <c r="B97" s="89"/>
      <c r="C97" s="89"/>
      <c r="D97" s="99"/>
      <c r="E97" s="122"/>
      <c r="F97" s="212"/>
    </row>
    <row r="98" spans="1:6" x14ac:dyDescent="0.25">
      <c r="A98" s="20"/>
      <c r="B98" s="167"/>
      <c r="C98" s="167"/>
      <c r="D98" s="165"/>
      <c r="E98" s="168"/>
      <c r="F98" s="196"/>
    </row>
    <row r="99" spans="1:6" x14ac:dyDescent="0.25">
      <c r="A99" s="18" t="s">
        <v>121</v>
      </c>
      <c r="B99" s="47">
        <v>53.5</v>
      </c>
      <c r="C99" s="47">
        <v>40.5</v>
      </c>
      <c r="D99" s="97" t="s">
        <v>138</v>
      </c>
      <c r="E99" s="49">
        <f t="shared" si="2"/>
        <v>2166.75</v>
      </c>
      <c r="F99" s="192"/>
    </row>
    <row r="100" spans="1:6" x14ac:dyDescent="0.25">
      <c r="A100" s="17"/>
      <c r="B100" s="47">
        <v>53.5</v>
      </c>
      <c r="C100" s="47">
        <v>40.5</v>
      </c>
      <c r="D100" s="97" t="s">
        <v>138</v>
      </c>
      <c r="E100" s="49">
        <f t="shared" si="2"/>
        <v>2166.75</v>
      </c>
      <c r="F100" s="192"/>
    </row>
    <row r="101" spans="1:6" x14ac:dyDescent="0.25">
      <c r="A101" s="170"/>
      <c r="B101" s="89"/>
      <c r="C101" s="89"/>
      <c r="D101" s="99"/>
      <c r="E101" s="122"/>
      <c r="F101" s="212"/>
    </row>
    <row r="102" spans="1:6" x14ac:dyDescent="0.25">
      <c r="A102" s="20"/>
      <c r="B102" s="167"/>
      <c r="C102" s="167"/>
      <c r="D102" s="165"/>
      <c r="E102" s="168"/>
      <c r="F102" s="196"/>
    </row>
    <row r="103" spans="1:6" x14ac:dyDescent="0.25">
      <c r="A103" s="18" t="s">
        <v>122</v>
      </c>
      <c r="B103" s="47">
        <v>78</v>
      </c>
      <c r="C103" s="47">
        <v>40.5</v>
      </c>
      <c r="D103" s="97" t="s">
        <v>138</v>
      </c>
      <c r="E103" s="49">
        <f t="shared" si="2"/>
        <v>3159</v>
      </c>
      <c r="F103" s="192"/>
    </row>
    <row r="104" spans="1:6" x14ac:dyDescent="0.25">
      <c r="A104" s="17"/>
      <c r="B104" s="47">
        <v>78</v>
      </c>
      <c r="C104" s="47">
        <v>39.799999999999997</v>
      </c>
      <c r="D104" s="97" t="s">
        <v>138</v>
      </c>
      <c r="E104" s="49">
        <f t="shared" si="2"/>
        <v>3104.3999999999996</v>
      </c>
      <c r="F104" s="192"/>
    </row>
    <row r="105" spans="1:6" x14ac:dyDescent="0.25">
      <c r="A105" s="170"/>
      <c r="B105" s="89"/>
      <c r="C105" s="89"/>
      <c r="D105" s="99"/>
      <c r="E105" s="122"/>
      <c r="F105" s="212"/>
    </row>
    <row r="106" spans="1:6" x14ac:dyDescent="0.25">
      <c r="A106" s="20"/>
      <c r="B106" s="167"/>
      <c r="C106" s="167"/>
      <c r="D106" s="165"/>
      <c r="E106" s="168"/>
      <c r="F106" s="196"/>
    </row>
    <row r="107" spans="1:6" x14ac:dyDescent="0.25">
      <c r="A107" s="18" t="s">
        <v>30</v>
      </c>
      <c r="B107" s="47">
        <v>147</v>
      </c>
      <c r="C107" s="47">
        <v>41</v>
      </c>
      <c r="D107" s="97" t="s">
        <v>138</v>
      </c>
      <c r="E107" s="49">
        <f t="shared" si="2"/>
        <v>6027</v>
      </c>
      <c r="F107" s="192"/>
    </row>
    <row r="108" spans="1:6" x14ac:dyDescent="0.25">
      <c r="A108" s="17"/>
      <c r="B108" s="47">
        <v>147</v>
      </c>
      <c r="C108" s="47">
        <v>61.3</v>
      </c>
      <c r="D108" s="97" t="s">
        <v>138</v>
      </c>
      <c r="E108" s="49">
        <f t="shared" si="2"/>
        <v>9011.1</v>
      </c>
      <c r="F108" s="192"/>
    </row>
    <row r="109" spans="1:6" x14ac:dyDescent="0.25">
      <c r="A109" s="170"/>
      <c r="B109" s="89"/>
      <c r="C109" s="89"/>
      <c r="D109" s="99"/>
      <c r="E109" s="122"/>
      <c r="F109" s="212"/>
    </row>
    <row r="110" spans="1:6" x14ac:dyDescent="0.25">
      <c r="A110" s="20"/>
      <c r="B110" s="167"/>
      <c r="C110" s="167"/>
      <c r="D110" s="165"/>
      <c r="E110" s="168"/>
      <c r="F110" s="196"/>
    </row>
    <row r="111" spans="1:6" x14ac:dyDescent="0.25">
      <c r="A111" s="18" t="s">
        <v>31</v>
      </c>
      <c r="B111" s="47">
        <v>38.799999999999997</v>
      </c>
      <c r="C111" s="47">
        <v>38.5</v>
      </c>
      <c r="D111" s="97" t="s">
        <v>138</v>
      </c>
      <c r="E111" s="49">
        <f t="shared" si="2"/>
        <v>1493.8</v>
      </c>
      <c r="F111" s="192"/>
    </row>
    <row r="112" spans="1:6" x14ac:dyDescent="0.25">
      <c r="A112" s="17"/>
      <c r="B112" s="47">
        <v>38.799999999999997</v>
      </c>
      <c r="C112" s="47">
        <v>38.5</v>
      </c>
      <c r="D112" s="97" t="s">
        <v>138</v>
      </c>
      <c r="E112" s="49">
        <f t="shared" si="2"/>
        <v>1493.8</v>
      </c>
      <c r="F112" s="192"/>
    </row>
    <row r="113" spans="1:6" x14ac:dyDescent="0.25">
      <c r="A113" s="17"/>
      <c r="B113" s="47">
        <v>85.3</v>
      </c>
      <c r="C113" s="47">
        <v>84.3</v>
      </c>
      <c r="D113" s="97" t="s">
        <v>138</v>
      </c>
      <c r="E113" s="49">
        <f t="shared" si="2"/>
        <v>7190.79</v>
      </c>
      <c r="F113" s="192"/>
    </row>
    <row r="114" spans="1:6" x14ac:dyDescent="0.25">
      <c r="A114" s="170"/>
      <c r="B114" s="89"/>
      <c r="C114" s="89"/>
      <c r="D114" s="99"/>
      <c r="E114" s="122"/>
      <c r="F114" s="212"/>
    </row>
    <row r="115" spans="1:6" x14ac:dyDescent="0.25">
      <c r="A115" s="72"/>
      <c r="B115" s="64"/>
      <c r="C115" s="64"/>
      <c r="D115" s="98"/>
      <c r="E115" s="66"/>
      <c r="F115" s="195"/>
    </row>
    <row r="116" spans="1:6" x14ac:dyDescent="0.25">
      <c r="A116" s="75" t="s">
        <v>10</v>
      </c>
      <c r="B116" s="90"/>
      <c r="C116" s="90"/>
      <c r="D116" s="102"/>
      <c r="E116" s="125">
        <f>SUM(E5:E113)</f>
        <v>932084.09000000008</v>
      </c>
      <c r="F116" s="195"/>
    </row>
    <row r="117" spans="1:6" x14ac:dyDescent="0.25">
      <c r="A117" s="72"/>
      <c r="B117" s="64"/>
      <c r="C117" s="64"/>
      <c r="D117" s="98"/>
      <c r="E117" s="66"/>
      <c r="F117" s="195"/>
    </row>
    <row r="118" spans="1:6" x14ac:dyDescent="0.25">
      <c r="A118" s="240" t="s">
        <v>38</v>
      </c>
      <c r="B118" s="244"/>
      <c r="C118" s="244"/>
      <c r="D118" s="245"/>
      <c r="E118" s="246">
        <f>E116/10000</f>
        <v>93.208409000000003</v>
      </c>
      <c r="F118" s="247" t="s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5" sqref="A15:F15"/>
    </sheetView>
  </sheetViews>
  <sheetFormatPr defaultColWidth="8.875" defaultRowHeight="15.75" x14ac:dyDescent="0.25"/>
  <cols>
    <col min="1" max="1" width="25.875" style="14" customWidth="1"/>
    <col min="2" max="3" width="10.875" style="35" customWidth="1"/>
    <col min="4" max="4" width="10.875" style="91" customWidth="1"/>
    <col min="5" max="5" width="15.875" style="35" customWidth="1"/>
    <col min="6" max="6" width="5.875" style="91" customWidth="1"/>
  </cols>
  <sheetData>
    <row r="1" spans="1:6" x14ac:dyDescent="0.25">
      <c r="A1" s="79"/>
      <c r="B1" s="62"/>
      <c r="C1" s="62"/>
      <c r="D1" s="93"/>
      <c r="E1" s="62"/>
      <c r="F1" s="93"/>
    </row>
    <row r="2" spans="1:6" s="36" customFormat="1" ht="24.95" customHeight="1" x14ac:dyDescent="0.25">
      <c r="A2" s="15" t="s">
        <v>32</v>
      </c>
      <c r="B2" s="37"/>
      <c r="C2" s="37"/>
      <c r="D2" s="92"/>
      <c r="E2" s="185">
        <f>E15</f>
        <v>4.8020250000000004</v>
      </c>
      <c r="F2" s="92" t="s">
        <v>3</v>
      </c>
    </row>
    <row r="3" spans="1:6" x14ac:dyDescent="0.25">
      <c r="A3" s="79"/>
      <c r="B3" s="62"/>
      <c r="C3" s="62"/>
      <c r="D3" s="93"/>
      <c r="E3" s="62"/>
      <c r="F3" s="9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8" t="s">
        <v>123</v>
      </c>
      <c r="B5" s="47">
        <v>82</v>
      </c>
      <c r="C5" s="47">
        <v>181.5</v>
      </c>
      <c r="D5" s="97" t="s">
        <v>138</v>
      </c>
      <c r="E5" s="49">
        <f>B5*C5</f>
        <v>14883</v>
      </c>
      <c r="F5" s="192"/>
    </row>
    <row r="6" spans="1:6" x14ac:dyDescent="0.25">
      <c r="A6" s="17"/>
      <c r="B6" s="47">
        <v>82.5</v>
      </c>
      <c r="C6" s="47">
        <v>181.5</v>
      </c>
      <c r="D6" s="97" t="s">
        <v>138</v>
      </c>
      <c r="E6" s="49">
        <f t="shared" ref="E6:E10" si="0">B6*C6</f>
        <v>14973.75</v>
      </c>
      <c r="F6" s="192"/>
    </row>
    <row r="7" spans="1:6" x14ac:dyDescent="0.25">
      <c r="A7" s="84"/>
      <c r="B7" s="44">
        <v>82</v>
      </c>
      <c r="C7" s="44">
        <v>181.5</v>
      </c>
      <c r="D7" s="96" t="s">
        <v>138</v>
      </c>
      <c r="E7" s="46">
        <f t="shared" si="0"/>
        <v>14883</v>
      </c>
      <c r="F7" s="197"/>
    </row>
    <row r="8" spans="1:6" x14ac:dyDescent="0.25">
      <c r="A8" s="72"/>
      <c r="B8" s="64"/>
      <c r="C8" s="64"/>
      <c r="D8" s="98"/>
      <c r="E8" s="66"/>
      <c r="F8" s="195"/>
    </row>
    <row r="9" spans="1:6" x14ac:dyDescent="0.25">
      <c r="A9" s="20"/>
      <c r="B9" s="167"/>
      <c r="C9" s="167"/>
      <c r="D9" s="165"/>
      <c r="E9" s="168"/>
      <c r="F9" s="196"/>
    </row>
    <row r="10" spans="1:6" x14ac:dyDescent="0.25">
      <c r="A10" s="18" t="s">
        <v>124</v>
      </c>
      <c r="B10" s="44">
        <v>81</v>
      </c>
      <c r="C10" s="44">
        <v>40.5</v>
      </c>
      <c r="D10" s="96" t="s">
        <v>138</v>
      </c>
      <c r="E10" s="46">
        <f t="shared" si="0"/>
        <v>3280.5</v>
      </c>
      <c r="F10" s="197"/>
    </row>
    <row r="11" spans="1:6" x14ac:dyDescent="0.25">
      <c r="A11" s="72"/>
      <c r="B11" s="64"/>
      <c r="C11" s="64"/>
      <c r="D11" s="98"/>
      <c r="E11" s="66"/>
      <c r="F11" s="195"/>
    </row>
    <row r="12" spans="1:6" x14ac:dyDescent="0.25">
      <c r="A12" s="72"/>
      <c r="B12" s="64"/>
      <c r="C12" s="64"/>
      <c r="D12" s="98"/>
      <c r="E12" s="66"/>
      <c r="F12" s="195"/>
    </row>
    <row r="13" spans="1:6" x14ac:dyDescent="0.25">
      <c r="A13" s="75" t="s">
        <v>10</v>
      </c>
      <c r="B13" s="90"/>
      <c r="C13" s="90"/>
      <c r="D13" s="102"/>
      <c r="E13" s="125">
        <f>SUM(E5:E10)</f>
        <v>48020.25</v>
      </c>
      <c r="F13" s="195"/>
    </row>
    <row r="14" spans="1:6" x14ac:dyDescent="0.25">
      <c r="A14" s="72"/>
      <c r="B14" s="64"/>
      <c r="C14" s="64"/>
      <c r="D14" s="98"/>
      <c r="E14" s="66"/>
      <c r="F14" s="195"/>
    </row>
    <row r="15" spans="1:6" x14ac:dyDescent="0.25">
      <c r="A15" s="240" t="s">
        <v>38</v>
      </c>
      <c r="B15" s="244"/>
      <c r="C15" s="244"/>
      <c r="D15" s="245"/>
      <c r="E15" s="246">
        <f>E13/10000</f>
        <v>4.8020250000000004</v>
      </c>
      <c r="F15" s="247" t="s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0" workbookViewId="0">
      <selection activeCell="A35" sqref="A35:F35"/>
    </sheetView>
  </sheetViews>
  <sheetFormatPr defaultColWidth="8.875" defaultRowHeight="15.75" x14ac:dyDescent="0.25"/>
  <cols>
    <col min="1" max="1" width="25.875" style="14" customWidth="1"/>
    <col min="2" max="3" width="10.875" style="35" customWidth="1"/>
    <col min="4" max="4" width="10.875" style="91" customWidth="1"/>
    <col min="5" max="5" width="15.875" style="35" customWidth="1"/>
    <col min="6" max="6" width="5.875" style="91" customWidth="1"/>
  </cols>
  <sheetData>
    <row r="1" spans="1:6" x14ac:dyDescent="0.25">
      <c r="A1" s="79"/>
      <c r="B1" s="62"/>
      <c r="C1" s="62"/>
      <c r="D1" s="93"/>
      <c r="E1" s="62"/>
      <c r="F1" s="93"/>
    </row>
    <row r="2" spans="1:6" s="36" customFormat="1" ht="24.95" customHeight="1" x14ac:dyDescent="0.25">
      <c r="A2" s="15" t="s">
        <v>33</v>
      </c>
      <c r="B2" s="37"/>
      <c r="C2" s="37"/>
      <c r="D2" s="92"/>
      <c r="E2" s="185">
        <f>E35</f>
        <v>18.30368</v>
      </c>
      <c r="F2" s="92" t="s">
        <v>3</v>
      </c>
    </row>
    <row r="3" spans="1:6" x14ac:dyDescent="0.25">
      <c r="A3" s="79"/>
      <c r="B3" s="62"/>
      <c r="C3" s="62"/>
      <c r="D3" s="93"/>
      <c r="E3" s="62"/>
      <c r="F3" s="9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18" t="s">
        <v>125</v>
      </c>
      <c r="B5" s="47">
        <v>81.599999999999994</v>
      </c>
      <c r="C5" s="47">
        <v>52.3</v>
      </c>
      <c r="D5" s="97" t="s">
        <v>138</v>
      </c>
      <c r="E5" s="49">
        <f>B5*C5</f>
        <v>4267.6799999999994</v>
      </c>
      <c r="F5" s="192"/>
    </row>
    <row r="6" spans="1:6" x14ac:dyDescent="0.25">
      <c r="A6" s="17"/>
      <c r="B6" s="47">
        <v>101.6</v>
      </c>
      <c r="C6" s="47">
        <v>52.3</v>
      </c>
      <c r="D6" s="97" t="s">
        <v>138</v>
      </c>
      <c r="E6" s="49">
        <f t="shared" ref="E6:E30" si="0">B6*C6</f>
        <v>5313.6799999999994</v>
      </c>
      <c r="F6" s="192"/>
    </row>
    <row r="7" spans="1:6" x14ac:dyDescent="0.25">
      <c r="A7" s="17"/>
      <c r="B7" s="47">
        <v>81.599999999999994</v>
      </c>
      <c r="C7" s="47">
        <v>176</v>
      </c>
      <c r="D7" s="97" t="s">
        <v>138</v>
      </c>
      <c r="E7" s="49">
        <f t="shared" si="0"/>
        <v>14361.599999999999</v>
      </c>
      <c r="F7" s="192"/>
    </row>
    <row r="8" spans="1:6" x14ac:dyDescent="0.25">
      <c r="A8" s="84"/>
      <c r="B8" s="44">
        <v>101.6</v>
      </c>
      <c r="C8" s="44">
        <v>184.3</v>
      </c>
      <c r="D8" s="96" t="s">
        <v>138</v>
      </c>
      <c r="E8" s="46">
        <f t="shared" si="0"/>
        <v>18724.88</v>
      </c>
      <c r="F8" s="197"/>
    </row>
    <row r="9" spans="1:6" x14ac:dyDescent="0.25">
      <c r="A9" s="72"/>
      <c r="B9" s="64"/>
      <c r="C9" s="64"/>
      <c r="D9" s="98"/>
      <c r="E9" s="66"/>
      <c r="F9" s="195"/>
    </row>
    <row r="10" spans="1:6" x14ac:dyDescent="0.25">
      <c r="A10" s="20"/>
      <c r="B10" s="167"/>
      <c r="C10" s="167"/>
      <c r="D10" s="165"/>
      <c r="E10" s="168"/>
      <c r="F10" s="196"/>
    </row>
    <row r="11" spans="1:6" x14ac:dyDescent="0.25">
      <c r="A11" s="18" t="s">
        <v>34</v>
      </c>
      <c r="B11" s="47">
        <v>89</v>
      </c>
      <c r="C11" s="47">
        <v>42.3</v>
      </c>
      <c r="D11" s="112" t="s">
        <v>138</v>
      </c>
      <c r="E11" s="49">
        <f t="shared" si="0"/>
        <v>3764.7</v>
      </c>
      <c r="F11" s="192"/>
    </row>
    <row r="12" spans="1:6" x14ac:dyDescent="0.25">
      <c r="A12" s="17"/>
      <c r="B12" s="47">
        <v>81.5</v>
      </c>
      <c r="C12" s="47">
        <v>42.3</v>
      </c>
      <c r="D12" s="112" t="s">
        <v>138</v>
      </c>
      <c r="E12" s="49">
        <f t="shared" si="0"/>
        <v>3447.45</v>
      </c>
      <c r="F12" s="192"/>
    </row>
    <row r="13" spans="1:6" x14ac:dyDescent="0.25">
      <c r="A13" s="17"/>
      <c r="B13" s="47">
        <v>81.5</v>
      </c>
      <c r="C13" s="47">
        <v>42.3</v>
      </c>
      <c r="D13" s="112" t="s">
        <v>138</v>
      </c>
      <c r="E13" s="49">
        <f t="shared" si="0"/>
        <v>3447.45</v>
      </c>
      <c r="F13" s="192"/>
    </row>
    <row r="14" spans="1:6" x14ac:dyDescent="0.25">
      <c r="A14" s="17"/>
      <c r="B14" s="47">
        <v>81.5</v>
      </c>
      <c r="C14" s="47">
        <v>42.3</v>
      </c>
      <c r="D14" s="112" t="s">
        <v>138</v>
      </c>
      <c r="E14" s="49">
        <f t="shared" si="0"/>
        <v>3447.45</v>
      </c>
      <c r="F14" s="192"/>
    </row>
    <row r="15" spans="1:6" x14ac:dyDescent="0.25">
      <c r="A15" s="17"/>
      <c r="B15" s="47">
        <v>81.5</v>
      </c>
      <c r="C15" s="47">
        <v>42.3</v>
      </c>
      <c r="D15" s="112" t="s">
        <v>138</v>
      </c>
      <c r="E15" s="49">
        <f t="shared" si="0"/>
        <v>3447.45</v>
      </c>
      <c r="F15" s="192"/>
    </row>
    <row r="16" spans="1:6" x14ac:dyDescent="0.25">
      <c r="A16" s="17"/>
      <c r="B16" s="47">
        <v>89</v>
      </c>
      <c r="C16" s="47">
        <v>42.3</v>
      </c>
      <c r="D16" s="112" t="s">
        <v>138</v>
      </c>
      <c r="E16" s="49">
        <f t="shared" si="0"/>
        <v>3764.7</v>
      </c>
      <c r="F16" s="192"/>
    </row>
    <row r="17" spans="1:6" x14ac:dyDescent="0.25">
      <c r="A17" s="17"/>
      <c r="B17" s="47">
        <v>89</v>
      </c>
      <c r="C17" s="47">
        <v>184</v>
      </c>
      <c r="D17" s="112" t="s">
        <v>138</v>
      </c>
      <c r="E17" s="49">
        <f t="shared" si="0"/>
        <v>16376</v>
      </c>
      <c r="F17" s="192"/>
    </row>
    <row r="18" spans="1:6" x14ac:dyDescent="0.25">
      <c r="A18" s="17"/>
      <c r="B18" s="47">
        <v>81.5</v>
      </c>
      <c r="C18" s="47">
        <v>184</v>
      </c>
      <c r="D18" s="112" t="s">
        <v>138</v>
      </c>
      <c r="E18" s="49">
        <f t="shared" si="0"/>
        <v>14996</v>
      </c>
      <c r="F18" s="192"/>
    </row>
    <row r="19" spans="1:6" x14ac:dyDescent="0.25">
      <c r="A19" s="17"/>
      <c r="B19" s="47">
        <v>81.5</v>
      </c>
      <c r="C19" s="47">
        <v>184</v>
      </c>
      <c r="D19" s="112" t="s">
        <v>138</v>
      </c>
      <c r="E19" s="49">
        <f t="shared" si="0"/>
        <v>14996</v>
      </c>
      <c r="F19" s="192"/>
    </row>
    <row r="20" spans="1:6" x14ac:dyDescent="0.25">
      <c r="A20" s="17"/>
      <c r="B20" s="47">
        <v>81.5</v>
      </c>
      <c r="C20" s="47">
        <v>184</v>
      </c>
      <c r="D20" s="112" t="s">
        <v>138</v>
      </c>
      <c r="E20" s="49">
        <f t="shared" si="0"/>
        <v>14996</v>
      </c>
      <c r="F20" s="192"/>
    </row>
    <row r="21" spans="1:6" x14ac:dyDescent="0.25">
      <c r="A21" s="17"/>
      <c r="B21" s="47">
        <v>81.5</v>
      </c>
      <c r="C21" s="47">
        <v>184</v>
      </c>
      <c r="D21" s="112" t="s">
        <v>138</v>
      </c>
      <c r="E21" s="49">
        <f t="shared" si="0"/>
        <v>14996</v>
      </c>
      <c r="F21" s="192"/>
    </row>
    <row r="22" spans="1:6" x14ac:dyDescent="0.25">
      <c r="A22" s="84"/>
      <c r="B22" s="44">
        <v>89</v>
      </c>
      <c r="C22" s="44">
        <v>184</v>
      </c>
      <c r="D22" s="96" t="s">
        <v>138</v>
      </c>
      <c r="E22" s="46">
        <f t="shared" si="0"/>
        <v>16376</v>
      </c>
      <c r="F22" s="197"/>
    </row>
    <row r="23" spans="1:6" x14ac:dyDescent="0.25">
      <c r="A23" s="72"/>
      <c r="B23" s="64"/>
      <c r="C23" s="64"/>
      <c r="D23" s="98"/>
      <c r="E23" s="66"/>
      <c r="F23" s="195"/>
    </row>
    <row r="24" spans="1:6" x14ac:dyDescent="0.25">
      <c r="A24" s="20"/>
      <c r="B24" s="167"/>
      <c r="C24" s="167"/>
      <c r="D24" s="165"/>
      <c r="E24" s="168"/>
      <c r="F24" s="196"/>
    </row>
    <row r="25" spans="1:6" x14ac:dyDescent="0.25">
      <c r="A25" s="18" t="s">
        <v>35</v>
      </c>
      <c r="B25" s="47">
        <v>21.5</v>
      </c>
      <c r="C25" s="47">
        <v>42.2</v>
      </c>
      <c r="D25" s="97" t="s">
        <v>138</v>
      </c>
      <c r="E25" s="49">
        <f t="shared" si="0"/>
        <v>907.30000000000007</v>
      </c>
      <c r="F25" s="192"/>
    </row>
    <row r="26" spans="1:6" x14ac:dyDescent="0.25">
      <c r="A26" s="17"/>
      <c r="B26" s="47">
        <v>88.3</v>
      </c>
      <c r="C26" s="47">
        <v>42.2</v>
      </c>
      <c r="D26" s="97" t="s">
        <v>138</v>
      </c>
      <c r="E26" s="49">
        <f t="shared" si="0"/>
        <v>3726.26</v>
      </c>
      <c r="F26" s="192"/>
    </row>
    <row r="27" spans="1:6" x14ac:dyDescent="0.25">
      <c r="A27" s="17"/>
      <c r="B27" s="47">
        <v>21.5</v>
      </c>
      <c r="C27" s="47">
        <v>42.2</v>
      </c>
      <c r="D27" s="112" t="s">
        <v>138</v>
      </c>
      <c r="E27" s="49">
        <f t="shared" si="0"/>
        <v>907.30000000000007</v>
      </c>
      <c r="F27" s="192"/>
    </row>
    <row r="28" spans="1:6" x14ac:dyDescent="0.25">
      <c r="A28" s="17"/>
      <c r="B28" s="47">
        <v>21.5</v>
      </c>
      <c r="C28" s="47">
        <v>184.3</v>
      </c>
      <c r="D28" s="112" t="s">
        <v>138</v>
      </c>
      <c r="E28" s="49">
        <f t="shared" si="0"/>
        <v>3962.4500000000003</v>
      </c>
      <c r="F28" s="192"/>
    </row>
    <row r="29" spans="1:6" x14ac:dyDescent="0.25">
      <c r="A29" s="17"/>
      <c r="B29" s="47">
        <v>73</v>
      </c>
      <c r="C29" s="47">
        <v>176</v>
      </c>
      <c r="D29" s="112" t="s">
        <v>138</v>
      </c>
      <c r="E29" s="49">
        <f t="shared" si="0"/>
        <v>12848</v>
      </c>
      <c r="F29" s="192"/>
    </row>
    <row r="30" spans="1:6" x14ac:dyDescent="0.25">
      <c r="A30" s="84"/>
      <c r="B30" s="44">
        <v>21.5</v>
      </c>
      <c r="C30" s="44">
        <v>184.3</v>
      </c>
      <c r="D30" s="96" t="s">
        <v>138</v>
      </c>
      <c r="E30" s="46">
        <f t="shared" si="0"/>
        <v>3962.4500000000003</v>
      </c>
      <c r="F30" s="197"/>
    </row>
    <row r="31" spans="1:6" x14ac:dyDescent="0.25">
      <c r="A31" s="72"/>
      <c r="B31" s="64"/>
      <c r="C31" s="64"/>
      <c r="D31" s="98"/>
      <c r="E31" s="66"/>
      <c r="F31" s="195"/>
    </row>
    <row r="32" spans="1:6" x14ac:dyDescent="0.25">
      <c r="A32" s="72"/>
      <c r="B32" s="64"/>
      <c r="C32" s="64"/>
      <c r="D32" s="98"/>
      <c r="E32" s="66"/>
      <c r="F32" s="195"/>
    </row>
    <row r="33" spans="1:6" x14ac:dyDescent="0.25">
      <c r="A33" s="75" t="s">
        <v>10</v>
      </c>
      <c r="B33" s="90"/>
      <c r="C33" s="90"/>
      <c r="D33" s="102"/>
      <c r="E33" s="125">
        <f>SUM(E5:E31)</f>
        <v>183036.79999999999</v>
      </c>
      <c r="F33" s="195"/>
    </row>
    <row r="34" spans="1:6" x14ac:dyDescent="0.25">
      <c r="A34" s="72"/>
      <c r="B34" s="64"/>
      <c r="C34" s="64"/>
      <c r="D34" s="98"/>
      <c r="E34" s="66"/>
      <c r="F34" s="195"/>
    </row>
    <row r="35" spans="1:6" x14ac:dyDescent="0.25">
      <c r="A35" s="248" t="s">
        <v>38</v>
      </c>
      <c r="B35" s="249"/>
      <c r="C35" s="249"/>
      <c r="D35" s="250"/>
      <c r="E35" s="251">
        <f>E33/10000</f>
        <v>18.30368</v>
      </c>
      <c r="F35" s="252" t="s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74" workbookViewId="0">
      <selection activeCell="A106" sqref="A106:F106"/>
    </sheetView>
  </sheetViews>
  <sheetFormatPr defaultColWidth="8.875" defaultRowHeight="15.75" x14ac:dyDescent="0.25"/>
  <cols>
    <col min="1" max="1" width="25.875" style="36" customWidth="1"/>
    <col min="2" max="3" width="10.875" style="36" customWidth="1"/>
    <col min="4" max="4" width="10.875" style="91" customWidth="1"/>
    <col min="5" max="5" width="15.875" style="36" customWidth="1"/>
    <col min="6" max="6" width="5.875" style="91" customWidth="1"/>
  </cols>
  <sheetData>
    <row r="1" spans="1:6" x14ac:dyDescent="0.25">
      <c r="A1" s="61"/>
      <c r="B1" s="62"/>
      <c r="C1" s="62"/>
      <c r="D1" s="93"/>
      <c r="E1" s="62"/>
      <c r="F1" s="93"/>
    </row>
    <row r="2" spans="1:6" ht="24.95" customHeight="1" x14ac:dyDescent="0.25">
      <c r="A2" s="38" t="s">
        <v>44</v>
      </c>
      <c r="B2" s="37"/>
      <c r="C2" s="37"/>
      <c r="D2" s="92"/>
      <c r="E2" s="185">
        <f>E106</f>
        <v>57.364109000000006</v>
      </c>
      <c r="F2" s="92" t="s">
        <v>3</v>
      </c>
    </row>
    <row r="3" spans="1:6" x14ac:dyDescent="0.25">
      <c r="A3" s="61"/>
      <c r="B3" s="62"/>
      <c r="C3" s="62"/>
      <c r="D3" s="93"/>
      <c r="E3" s="62"/>
      <c r="F3" s="93"/>
    </row>
    <row r="4" spans="1:6" x14ac:dyDescent="0.25">
      <c r="A4" s="40"/>
      <c r="B4" s="39" t="s">
        <v>139</v>
      </c>
      <c r="C4" s="39" t="s">
        <v>140</v>
      </c>
      <c r="D4" s="94" t="s">
        <v>141</v>
      </c>
      <c r="E4" s="39" t="s">
        <v>37</v>
      </c>
      <c r="F4" s="94"/>
    </row>
    <row r="5" spans="1:6" x14ac:dyDescent="0.25">
      <c r="A5" s="57" t="s">
        <v>1</v>
      </c>
      <c r="B5" s="41">
        <v>76.3</v>
      </c>
      <c r="C5" s="42">
        <v>197.3</v>
      </c>
      <c r="D5" s="95" t="s">
        <v>142</v>
      </c>
      <c r="E5" s="43">
        <f>B5*C5</f>
        <v>15053.99</v>
      </c>
      <c r="F5" s="191"/>
    </row>
    <row r="6" spans="1:6" x14ac:dyDescent="0.25">
      <c r="A6" s="60"/>
      <c r="B6" s="47">
        <v>64.5</v>
      </c>
      <c r="C6" s="48">
        <v>183.5</v>
      </c>
      <c r="D6" s="164" t="s">
        <v>138</v>
      </c>
      <c r="E6" s="49">
        <f t="shared" ref="E6:E79" si="0">B6*C6</f>
        <v>11835.75</v>
      </c>
      <c r="F6" s="192"/>
    </row>
    <row r="7" spans="1:6" x14ac:dyDescent="0.25">
      <c r="A7" s="60"/>
      <c r="B7" s="48">
        <v>75.599999999999994</v>
      </c>
      <c r="C7" s="48">
        <v>183.8</v>
      </c>
      <c r="D7" s="164" t="s">
        <v>138</v>
      </c>
      <c r="E7" s="49">
        <f t="shared" si="0"/>
        <v>13895.28</v>
      </c>
      <c r="F7" s="192"/>
    </row>
    <row r="8" spans="1:6" x14ac:dyDescent="0.25">
      <c r="A8" s="60"/>
      <c r="B8" s="47">
        <v>75.8</v>
      </c>
      <c r="C8" s="48">
        <v>183.8</v>
      </c>
      <c r="D8" s="164" t="s">
        <v>138</v>
      </c>
      <c r="E8" s="49">
        <f t="shared" si="0"/>
        <v>13932.04</v>
      </c>
      <c r="F8" s="192"/>
    </row>
    <row r="9" spans="1:6" x14ac:dyDescent="0.25">
      <c r="A9" s="60"/>
      <c r="B9" s="47">
        <v>64.5</v>
      </c>
      <c r="C9" s="48">
        <v>183.5</v>
      </c>
      <c r="D9" s="164" t="s">
        <v>138</v>
      </c>
      <c r="E9" s="49">
        <f t="shared" si="0"/>
        <v>11835.75</v>
      </c>
      <c r="F9" s="192"/>
    </row>
    <row r="10" spans="1:6" x14ac:dyDescent="0.25">
      <c r="A10" s="60"/>
      <c r="B10" s="47">
        <v>76.3</v>
      </c>
      <c r="C10" s="48">
        <v>197.3</v>
      </c>
      <c r="D10" s="164" t="s">
        <v>138</v>
      </c>
      <c r="E10" s="49">
        <f t="shared" si="0"/>
        <v>15053.99</v>
      </c>
      <c r="F10" s="192"/>
    </row>
    <row r="11" spans="1:6" x14ac:dyDescent="0.25">
      <c r="A11" s="60"/>
      <c r="B11" s="47">
        <v>76</v>
      </c>
      <c r="C11" s="48">
        <v>172.3</v>
      </c>
      <c r="D11" s="164" t="s">
        <v>138</v>
      </c>
      <c r="E11" s="49">
        <f t="shared" si="0"/>
        <v>13094.800000000001</v>
      </c>
      <c r="F11" s="192"/>
    </row>
    <row r="12" spans="1:6" x14ac:dyDescent="0.25">
      <c r="A12" s="60"/>
      <c r="B12" s="47">
        <v>76</v>
      </c>
      <c r="C12" s="48">
        <v>172.3</v>
      </c>
      <c r="D12" s="164" t="s">
        <v>138</v>
      </c>
      <c r="E12" s="49">
        <f t="shared" si="0"/>
        <v>13094.800000000001</v>
      </c>
      <c r="F12" s="192"/>
    </row>
    <row r="13" spans="1:6" x14ac:dyDescent="0.25">
      <c r="A13" s="60"/>
      <c r="B13" s="47">
        <v>76</v>
      </c>
      <c r="C13" s="48">
        <v>172.3</v>
      </c>
      <c r="D13" s="164" t="s">
        <v>138</v>
      </c>
      <c r="E13" s="49">
        <f t="shared" si="0"/>
        <v>13094.800000000001</v>
      </c>
      <c r="F13" s="192"/>
    </row>
    <row r="14" spans="1:6" x14ac:dyDescent="0.25">
      <c r="A14" s="60"/>
      <c r="B14" s="47">
        <v>76</v>
      </c>
      <c r="C14" s="48">
        <v>172.3</v>
      </c>
      <c r="D14" s="97" t="s">
        <v>138</v>
      </c>
      <c r="E14" s="49">
        <f t="shared" si="0"/>
        <v>13094.800000000001</v>
      </c>
      <c r="F14" s="192"/>
    </row>
    <row r="15" spans="1:6" x14ac:dyDescent="0.25">
      <c r="A15" s="60"/>
      <c r="B15" s="47">
        <v>64.5</v>
      </c>
      <c r="C15" s="48">
        <v>183.5</v>
      </c>
      <c r="D15" s="97" t="s">
        <v>138</v>
      </c>
      <c r="E15" s="49">
        <f t="shared" si="0"/>
        <v>11835.75</v>
      </c>
      <c r="F15" s="192"/>
    </row>
    <row r="16" spans="1:6" x14ac:dyDescent="0.25">
      <c r="A16" s="58"/>
      <c r="B16" s="44">
        <v>64.5</v>
      </c>
      <c r="C16" s="45">
        <v>183.5</v>
      </c>
      <c r="D16" s="96" t="s">
        <v>138</v>
      </c>
      <c r="E16" s="46">
        <f t="shared" si="0"/>
        <v>11835.75</v>
      </c>
      <c r="F16" s="197"/>
    </row>
    <row r="17" spans="1:6" x14ac:dyDescent="0.25">
      <c r="A17" s="63"/>
      <c r="B17" s="65"/>
      <c r="C17" s="65"/>
      <c r="D17" s="98"/>
      <c r="E17" s="125">
        <f t="shared" si="0"/>
        <v>0</v>
      </c>
      <c r="F17" s="195"/>
    </row>
    <row r="18" spans="1:6" x14ac:dyDescent="0.25">
      <c r="A18" s="118"/>
      <c r="B18" s="161"/>
      <c r="C18" s="161"/>
      <c r="D18" s="165"/>
      <c r="E18" s="162"/>
      <c r="F18" s="196"/>
    </row>
    <row r="19" spans="1:6" x14ac:dyDescent="0.25">
      <c r="A19" s="59" t="s">
        <v>36</v>
      </c>
      <c r="B19" s="47">
        <v>91.8</v>
      </c>
      <c r="C19" s="48">
        <v>90</v>
      </c>
      <c r="D19" s="97" t="s">
        <v>138</v>
      </c>
      <c r="E19" s="49">
        <f t="shared" si="0"/>
        <v>8262</v>
      </c>
      <c r="F19" s="192"/>
    </row>
    <row r="20" spans="1:6" x14ac:dyDescent="0.25">
      <c r="A20" s="60"/>
      <c r="B20" s="47">
        <v>91.8</v>
      </c>
      <c r="C20" s="48">
        <v>90</v>
      </c>
      <c r="D20" s="97" t="s">
        <v>138</v>
      </c>
      <c r="E20" s="49">
        <f t="shared" si="0"/>
        <v>8262</v>
      </c>
      <c r="F20" s="192"/>
    </row>
    <row r="21" spans="1:6" x14ac:dyDescent="0.25">
      <c r="A21" s="60"/>
      <c r="B21" s="47">
        <v>91.8</v>
      </c>
      <c r="C21" s="48">
        <v>90</v>
      </c>
      <c r="D21" s="97" t="s">
        <v>138</v>
      </c>
      <c r="E21" s="49">
        <f t="shared" si="0"/>
        <v>8262</v>
      </c>
      <c r="F21" s="192"/>
    </row>
    <row r="22" spans="1:6" x14ac:dyDescent="0.25">
      <c r="A22" s="60"/>
      <c r="B22" s="47">
        <v>91.8</v>
      </c>
      <c r="C22" s="48">
        <v>90</v>
      </c>
      <c r="D22" s="97" t="s">
        <v>138</v>
      </c>
      <c r="E22" s="49">
        <f t="shared" si="0"/>
        <v>8262</v>
      </c>
      <c r="F22" s="192"/>
    </row>
    <row r="23" spans="1:6" x14ac:dyDescent="0.25">
      <c r="A23" s="60"/>
      <c r="B23" s="47">
        <v>91.8</v>
      </c>
      <c r="C23" s="48">
        <v>90</v>
      </c>
      <c r="D23" s="97" t="s">
        <v>138</v>
      </c>
      <c r="E23" s="49">
        <f t="shared" si="0"/>
        <v>8262</v>
      </c>
      <c r="F23" s="192"/>
    </row>
    <row r="24" spans="1:6" x14ac:dyDescent="0.25">
      <c r="A24" s="58"/>
      <c r="B24" s="44">
        <v>91.8</v>
      </c>
      <c r="C24" s="45">
        <v>90</v>
      </c>
      <c r="D24" s="96" t="s">
        <v>138</v>
      </c>
      <c r="E24" s="46">
        <f t="shared" si="0"/>
        <v>8262</v>
      </c>
      <c r="F24" s="197"/>
    </row>
    <row r="25" spans="1:6" x14ac:dyDescent="0.25">
      <c r="A25" s="63"/>
      <c r="B25" s="65"/>
      <c r="C25" s="65"/>
      <c r="D25" s="98"/>
      <c r="E25" s="125">
        <f t="shared" si="0"/>
        <v>0</v>
      </c>
      <c r="F25" s="195"/>
    </row>
    <row r="26" spans="1:6" x14ac:dyDescent="0.25">
      <c r="A26" s="118"/>
      <c r="B26" s="161"/>
      <c r="C26" s="161"/>
      <c r="D26" s="165"/>
      <c r="E26" s="162"/>
      <c r="F26" s="196"/>
    </row>
    <row r="27" spans="1:6" x14ac:dyDescent="0.25">
      <c r="A27" s="59" t="s">
        <v>137</v>
      </c>
      <c r="B27" s="53">
        <v>67.5</v>
      </c>
      <c r="C27" s="50">
        <v>150.30000000000001</v>
      </c>
      <c r="D27" s="112" t="s">
        <v>138</v>
      </c>
      <c r="E27" s="54">
        <f t="shared" si="0"/>
        <v>10145.25</v>
      </c>
      <c r="F27" s="209"/>
    </row>
    <row r="28" spans="1:6" x14ac:dyDescent="0.25">
      <c r="A28" s="60"/>
      <c r="B28" s="47">
        <v>67.5</v>
      </c>
      <c r="C28" s="48">
        <v>150.30000000000001</v>
      </c>
      <c r="D28" s="97" t="s">
        <v>138</v>
      </c>
      <c r="E28" s="49">
        <f t="shared" si="0"/>
        <v>10145.25</v>
      </c>
      <c r="F28" s="192"/>
    </row>
    <row r="29" spans="1:6" x14ac:dyDescent="0.25">
      <c r="A29" s="60"/>
      <c r="B29" s="47">
        <v>67.5</v>
      </c>
      <c r="C29" s="48">
        <v>150.30000000000001</v>
      </c>
      <c r="D29" s="97" t="s">
        <v>138</v>
      </c>
      <c r="E29" s="49">
        <f t="shared" si="0"/>
        <v>10145.25</v>
      </c>
      <c r="F29" s="192"/>
    </row>
    <row r="30" spans="1:6" x14ac:dyDescent="0.25">
      <c r="A30" s="58"/>
      <c r="B30" s="44">
        <v>67.5</v>
      </c>
      <c r="C30" s="45">
        <v>150.30000000000001</v>
      </c>
      <c r="D30" s="96" t="s">
        <v>138</v>
      </c>
      <c r="E30" s="46">
        <f t="shared" si="0"/>
        <v>10145.25</v>
      </c>
      <c r="F30" s="197"/>
    </row>
    <row r="31" spans="1:6" x14ac:dyDescent="0.25">
      <c r="A31" s="63"/>
      <c r="B31" s="65"/>
      <c r="C31" s="65"/>
      <c r="D31" s="98"/>
      <c r="E31" s="125">
        <f t="shared" si="0"/>
        <v>0</v>
      </c>
      <c r="F31" s="195"/>
    </row>
    <row r="32" spans="1:6" x14ac:dyDescent="0.25">
      <c r="A32" s="118"/>
      <c r="B32" s="161"/>
      <c r="C32" s="161"/>
      <c r="D32" s="165"/>
      <c r="E32" s="162"/>
      <c r="F32" s="196"/>
    </row>
    <row r="33" spans="1:6" x14ac:dyDescent="0.25">
      <c r="A33" s="59" t="s">
        <v>136</v>
      </c>
      <c r="B33" s="47">
        <v>67.5</v>
      </c>
      <c r="C33" s="48">
        <v>150.30000000000001</v>
      </c>
      <c r="D33" s="97" t="s">
        <v>138</v>
      </c>
      <c r="E33" s="49">
        <f t="shared" si="0"/>
        <v>10145.25</v>
      </c>
      <c r="F33" s="192"/>
    </row>
    <row r="34" spans="1:6" x14ac:dyDescent="0.25">
      <c r="A34" s="60"/>
      <c r="B34" s="47">
        <v>67.5</v>
      </c>
      <c r="C34" s="48">
        <v>150.30000000000001</v>
      </c>
      <c r="D34" s="97" t="s">
        <v>138</v>
      </c>
      <c r="E34" s="49">
        <f t="shared" si="0"/>
        <v>10145.25</v>
      </c>
      <c r="F34" s="192"/>
    </row>
    <row r="35" spans="1:6" x14ac:dyDescent="0.25">
      <c r="A35" s="60"/>
      <c r="B35" s="47">
        <v>67.5</v>
      </c>
      <c r="C35" s="48">
        <v>150.30000000000001</v>
      </c>
      <c r="D35" s="97" t="s">
        <v>138</v>
      </c>
      <c r="E35" s="49">
        <f t="shared" si="0"/>
        <v>10145.25</v>
      </c>
      <c r="F35" s="192"/>
    </row>
    <row r="36" spans="1:6" x14ac:dyDescent="0.25">
      <c r="A36" s="60"/>
      <c r="B36" s="47">
        <v>67.5</v>
      </c>
      <c r="C36" s="48">
        <v>150.30000000000001</v>
      </c>
      <c r="D36" s="97" t="s">
        <v>138</v>
      </c>
      <c r="E36" s="49">
        <f t="shared" si="0"/>
        <v>10145.25</v>
      </c>
      <c r="F36" s="192"/>
    </row>
    <row r="37" spans="1:6" x14ac:dyDescent="0.25">
      <c r="A37" s="60"/>
      <c r="B37" s="47">
        <v>67.5</v>
      </c>
      <c r="C37" s="48">
        <v>150.30000000000001</v>
      </c>
      <c r="D37" s="97" t="s">
        <v>138</v>
      </c>
      <c r="E37" s="49">
        <f t="shared" si="0"/>
        <v>10145.25</v>
      </c>
      <c r="F37" s="192"/>
    </row>
    <row r="38" spans="1:6" x14ac:dyDescent="0.25">
      <c r="A38" s="58"/>
      <c r="B38" s="44">
        <v>67.5</v>
      </c>
      <c r="C38" s="45">
        <v>150.30000000000001</v>
      </c>
      <c r="D38" s="96" t="s">
        <v>138</v>
      </c>
      <c r="E38" s="46">
        <f t="shared" si="0"/>
        <v>10145.25</v>
      </c>
      <c r="F38" s="197"/>
    </row>
    <row r="39" spans="1:6" x14ac:dyDescent="0.25">
      <c r="A39" s="63"/>
      <c r="B39" s="65"/>
      <c r="C39" s="65"/>
      <c r="D39" s="98"/>
      <c r="E39" s="125">
        <f t="shared" si="0"/>
        <v>0</v>
      </c>
      <c r="F39" s="195"/>
    </row>
    <row r="40" spans="1:6" x14ac:dyDescent="0.25">
      <c r="A40" s="118"/>
      <c r="B40" s="161"/>
      <c r="C40" s="161"/>
      <c r="D40" s="165"/>
      <c r="E40" s="162"/>
      <c r="F40" s="196"/>
    </row>
    <row r="41" spans="1:6" x14ac:dyDescent="0.25">
      <c r="A41" s="59" t="s">
        <v>135</v>
      </c>
      <c r="B41" s="47">
        <v>102.3</v>
      </c>
      <c r="C41" s="48">
        <v>102.3</v>
      </c>
      <c r="D41" s="97" t="s">
        <v>138</v>
      </c>
      <c r="E41" s="49">
        <f t="shared" si="0"/>
        <v>10465.289999999999</v>
      </c>
      <c r="F41" s="192"/>
    </row>
    <row r="42" spans="1:6" x14ac:dyDescent="0.25">
      <c r="A42" s="60"/>
      <c r="B42" s="47">
        <v>102.3</v>
      </c>
      <c r="C42" s="48">
        <v>102.3</v>
      </c>
      <c r="D42" s="97" t="s">
        <v>138</v>
      </c>
      <c r="E42" s="49">
        <f t="shared" si="0"/>
        <v>10465.289999999999</v>
      </c>
      <c r="F42" s="192"/>
    </row>
    <row r="43" spans="1:6" x14ac:dyDescent="0.25">
      <c r="A43" s="60"/>
      <c r="B43" s="47">
        <v>102.3</v>
      </c>
      <c r="C43" s="48">
        <v>102.3</v>
      </c>
      <c r="D43" s="97" t="s">
        <v>138</v>
      </c>
      <c r="E43" s="49">
        <f t="shared" si="0"/>
        <v>10465.289999999999</v>
      </c>
      <c r="F43" s="192"/>
    </row>
    <row r="44" spans="1:6" x14ac:dyDescent="0.25">
      <c r="A44" s="60"/>
      <c r="B44" s="47">
        <v>102.3</v>
      </c>
      <c r="C44" s="48">
        <v>102.3</v>
      </c>
      <c r="D44" s="97" t="s">
        <v>138</v>
      </c>
      <c r="E44" s="49">
        <f t="shared" si="0"/>
        <v>10465.289999999999</v>
      </c>
      <c r="F44" s="192"/>
    </row>
    <row r="45" spans="1:6" x14ac:dyDescent="0.25">
      <c r="A45" s="60"/>
      <c r="B45" s="47">
        <v>102.3</v>
      </c>
      <c r="C45" s="48">
        <v>102.3</v>
      </c>
      <c r="D45" s="97" t="s">
        <v>138</v>
      </c>
      <c r="E45" s="49">
        <f t="shared" si="0"/>
        <v>10465.289999999999</v>
      </c>
      <c r="F45" s="192"/>
    </row>
    <row r="46" spans="1:6" x14ac:dyDescent="0.25">
      <c r="A46" s="58"/>
      <c r="B46" s="44">
        <v>102.3</v>
      </c>
      <c r="C46" s="45">
        <v>102.3</v>
      </c>
      <c r="D46" s="96" t="s">
        <v>138</v>
      </c>
      <c r="E46" s="46">
        <f t="shared" si="0"/>
        <v>10465.289999999999</v>
      </c>
      <c r="F46" s="197"/>
    </row>
    <row r="47" spans="1:6" x14ac:dyDescent="0.25">
      <c r="A47" s="63"/>
      <c r="B47" s="65"/>
      <c r="C47" s="65"/>
      <c r="D47" s="98"/>
      <c r="E47" s="125">
        <f t="shared" si="0"/>
        <v>0</v>
      </c>
      <c r="F47" s="195"/>
    </row>
    <row r="48" spans="1:6" x14ac:dyDescent="0.25">
      <c r="A48" s="118"/>
      <c r="B48" s="161"/>
      <c r="C48" s="161"/>
      <c r="D48" s="165"/>
      <c r="E48" s="162"/>
      <c r="F48" s="196"/>
    </row>
    <row r="49" spans="1:6" x14ac:dyDescent="0.25">
      <c r="A49" s="59" t="s">
        <v>134</v>
      </c>
      <c r="B49" s="47">
        <v>46.2</v>
      </c>
      <c r="C49" s="48">
        <v>159</v>
      </c>
      <c r="D49" s="97" t="s">
        <v>138</v>
      </c>
      <c r="E49" s="49">
        <f t="shared" si="0"/>
        <v>7345.8</v>
      </c>
      <c r="F49" s="192"/>
    </row>
    <row r="50" spans="1:6" x14ac:dyDescent="0.25">
      <c r="A50" s="58"/>
      <c r="B50" s="44">
        <v>46.2</v>
      </c>
      <c r="C50" s="45">
        <v>159</v>
      </c>
      <c r="D50" s="96" t="s">
        <v>138</v>
      </c>
      <c r="E50" s="46">
        <f t="shared" si="0"/>
        <v>7345.8</v>
      </c>
      <c r="F50" s="197"/>
    </row>
    <row r="51" spans="1:6" x14ac:dyDescent="0.25">
      <c r="A51" s="63"/>
      <c r="B51" s="65"/>
      <c r="C51" s="65"/>
      <c r="D51" s="98"/>
      <c r="E51" s="125">
        <f t="shared" si="0"/>
        <v>0</v>
      </c>
      <c r="F51" s="195"/>
    </row>
    <row r="52" spans="1:6" x14ac:dyDescent="0.25">
      <c r="A52" s="118"/>
      <c r="B52" s="161"/>
      <c r="C52" s="161"/>
      <c r="D52" s="165"/>
      <c r="E52" s="162"/>
      <c r="F52" s="196"/>
    </row>
    <row r="53" spans="1:6" x14ac:dyDescent="0.25">
      <c r="A53" s="59" t="s">
        <v>133</v>
      </c>
      <c r="B53" s="47">
        <v>73.3</v>
      </c>
      <c r="C53" s="48">
        <v>98.6</v>
      </c>
      <c r="D53" s="97" t="s">
        <v>138</v>
      </c>
      <c r="E53" s="49">
        <f t="shared" si="0"/>
        <v>7227.3799999999992</v>
      </c>
      <c r="F53" s="192"/>
    </row>
    <row r="54" spans="1:6" x14ac:dyDescent="0.25">
      <c r="A54" s="58"/>
      <c r="B54" s="44">
        <v>73.3</v>
      </c>
      <c r="C54" s="45">
        <v>73.5</v>
      </c>
      <c r="D54" s="96" t="s">
        <v>138</v>
      </c>
      <c r="E54" s="46">
        <f t="shared" si="0"/>
        <v>5387.55</v>
      </c>
      <c r="F54" s="197"/>
    </row>
    <row r="55" spans="1:6" x14ac:dyDescent="0.25">
      <c r="A55" s="63"/>
      <c r="B55" s="65"/>
      <c r="C55" s="65"/>
      <c r="D55" s="98"/>
      <c r="E55" s="125">
        <f t="shared" si="0"/>
        <v>0</v>
      </c>
      <c r="F55" s="195"/>
    </row>
    <row r="56" spans="1:6" x14ac:dyDescent="0.25">
      <c r="A56" s="118"/>
      <c r="B56" s="161"/>
      <c r="C56" s="161"/>
      <c r="D56" s="165"/>
      <c r="E56" s="162"/>
      <c r="F56" s="196"/>
    </row>
    <row r="57" spans="1:6" x14ac:dyDescent="0.25">
      <c r="A57" s="59" t="s">
        <v>132</v>
      </c>
      <c r="B57" s="47">
        <v>77.5</v>
      </c>
      <c r="C57" s="48">
        <v>74.3</v>
      </c>
      <c r="D57" s="97" t="s">
        <v>138</v>
      </c>
      <c r="E57" s="49">
        <f t="shared" si="0"/>
        <v>5758.25</v>
      </c>
      <c r="F57" s="192"/>
    </row>
    <row r="58" spans="1:6" x14ac:dyDescent="0.25">
      <c r="A58" s="60"/>
      <c r="B58" s="47">
        <v>77.5</v>
      </c>
      <c r="C58" s="48">
        <v>74.3</v>
      </c>
      <c r="D58" s="97" t="s">
        <v>138</v>
      </c>
      <c r="E58" s="49">
        <f t="shared" si="0"/>
        <v>5758.25</v>
      </c>
      <c r="F58" s="192"/>
    </row>
    <row r="59" spans="1:6" x14ac:dyDescent="0.25">
      <c r="A59" s="60"/>
      <c r="B59" s="47">
        <v>60.3</v>
      </c>
      <c r="C59" s="48">
        <v>118</v>
      </c>
      <c r="D59" s="97" t="s">
        <v>138</v>
      </c>
      <c r="E59" s="49">
        <f t="shared" si="0"/>
        <v>7115.4</v>
      </c>
      <c r="F59" s="192"/>
    </row>
    <row r="60" spans="1:6" x14ac:dyDescent="0.25">
      <c r="A60" s="60"/>
      <c r="B60" s="47">
        <v>60.3</v>
      </c>
      <c r="C60" s="48">
        <v>117.8</v>
      </c>
      <c r="D60" s="97" t="s">
        <v>138</v>
      </c>
      <c r="E60" s="49">
        <f t="shared" si="0"/>
        <v>7103.3399999999992</v>
      </c>
      <c r="F60" s="192"/>
    </row>
    <row r="61" spans="1:6" x14ac:dyDescent="0.25">
      <c r="A61" s="60"/>
      <c r="B61" s="47">
        <v>60.3</v>
      </c>
      <c r="C61" s="48">
        <v>59.3</v>
      </c>
      <c r="D61" s="97" t="s">
        <v>138</v>
      </c>
      <c r="E61" s="49">
        <f t="shared" si="0"/>
        <v>3575.7899999999995</v>
      </c>
      <c r="F61" s="192"/>
    </row>
    <row r="62" spans="1:6" x14ac:dyDescent="0.25">
      <c r="A62" s="58"/>
      <c r="B62" s="44">
        <v>60.3</v>
      </c>
      <c r="C62" s="45">
        <v>59.3</v>
      </c>
      <c r="D62" s="96" t="s">
        <v>138</v>
      </c>
      <c r="E62" s="46">
        <f t="shared" si="0"/>
        <v>3575.7899999999995</v>
      </c>
      <c r="F62" s="197"/>
    </row>
    <row r="63" spans="1:6" x14ac:dyDescent="0.25">
      <c r="A63" s="63"/>
      <c r="B63" s="65"/>
      <c r="C63" s="65"/>
      <c r="D63" s="98"/>
      <c r="E63" s="125">
        <f t="shared" si="0"/>
        <v>0</v>
      </c>
      <c r="F63" s="195"/>
    </row>
    <row r="64" spans="1:6" x14ac:dyDescent="0.25">
      <c r="A64" s="118"/>
      <c r="B64" s="161"/>
      <c r="C64" s="161"/>
      <c r="D64" s="165"/>
      <c r="E64" s="162"/>
      <c r="F64" s="196"/>
    </row>
    <row r="65" spans="1:6" x14ac:dyDescent="0.25">
      <c r="A65" s="59" t="s">
        <v>131</v>
      </c>
      <c r="B65" s="44">
        <v>93.5</v>
      </c>
      <c r="C65" s="45">
        <v>149.30000000000001</v>
      </c>
      <c r="D65" s="96" t="s">
        <v>138</v>
      </c>
      <c r="E65" s="46">
        <f t="shared" si="0"/>
        <v>13959.550000000001</v>
      </c>
      <c r="F65" s="197"/>
    </row>
    <row r="66" spans="1:6" x14ac:dyDescent="0.25">
      <c r="A66" s="63"/>
      <c r="B66" s="65"/>
      <c r="C66" s="65"/>
      <c r="D66" s="98"/>
      <c r="E66" s="125">
        <f t="shared" si="0"/>
        <v>0</v>
      </c>
      <c r="F66" s="195"/>
    </row>
    <row r="67" spans="1:6" x14ac:dyDescent="0.25">
      <c r="A67" s="118"/>
      <c r="B67" s="161"/>
      <c r="C67" s="161"/>
      <c r="D67" s="165"/>
      <c r="E67" s="162"/>
      <c r="F67" s="196"/>
    </row>
    <row r="68" spans="1:6" x14ac:dyDescent="0.25">
      <c r="A68" s="59" t="s">
        <v>130</v>
      </c>
      <c r="B68" s="47">
        <v>77.5</v>
      </c>
      <c r="C68" s="48">
        <v>74.3</v>
      </c>
      <c r="D68" s="97" t="s">
        <v>138</v>
      </c>
      <c r="E68" s="49">
        <f t="shared" si="0"/>
        <v>5758.25</v>
      </c>
      <c r="F68" s="192"/>
    </row>
    <row r="69" spans="1:6" x14ac:dyDescent="0.25">
      <c r="A69" s="60"/>
      <c r="B69" s="48">
        <v>77.2</v>
      </c>
      <c r="C69" s="48">
        <v>74.3</v>
      </c>
      <c r="D69" s="97" t="s">
        <v>138</v>
      </c>
      <c r="E69" s="49">
        <f t="shared" si="0"/>
        <v>5735.96</v>
      </c>
      <c r="F69" s="192"/>
    </row>
    <row r="70" spans="1:6" x14ac:dyDescent="0.25">
      <c r="A70" s="60"/>
      <c r="B70" s="47">
        <v>60.3</v>
      </c>
      <c r="C70" s="48">
        <v>118</v>
      </c>
      <c r="D70" s="97" t="s">
        <v>138</v>
      </c>
      <c r="E70" s="49">
        <f t="shared" si="0"/>
        <v>7115.4</v>
      </c>
      <c r="F70" s="192"/>
    </row>
    <row r="71" spans="1:6" x14ac:dyDescent="0.25">
      <c r="A71" s="60"/>
      <c r="B71" s="48">
        <v>59.8</v>
      </c>
      <c r="C71" s="48">
        <v>117.8</v>
      </c>
      <c r="D71" s="97" t="s">
        <v>138</v>
      </c>
      <c r="E71" s="49">
        <f t="shared" si="0"/>
        <v>7044.44</v>
      </c>
      <c r="F71" s="192"/>
    </row>
    <row r="72" spans="1:6" x14ac:dyDescent="0.25">
      <c r="A72" s="60"/>
      <c r="B72" s="47">
        <v>60.3</v>
      </c>
      <c r="C72" s="48">
        <v>59.3</v>
      </c>
      <c r="D72" s="97" t="s">
        <v>138</v>
      </c>
      <c r="E72" s="49">
        <f t="shared" si="0"/>
        <v>3575.7899999999995</v>
      </c>
      <c r="F72" s="192"/>
    </row>
    <row r="73" spans="1:6" x14ac:dyDescent="0.25">
      <c r="A73" s="58"/>
      <c r="B73" s="45">
        <v>59.8</v>
      </c>
      <c r="C73" s="45">
        <v>59.3</v>
      </c>
      <c r="D73" s="96" t="s">
        <v>138</v>
      </c>
      <c r="E73" s="46">
        <f t="shared" si="0"/>
        <v>3546.14</v>
      </c>
      <c r="F73" s="197"/>
    </row>
    <row r="74" spans="1:6" x14ac:dyDescent="0.25">
      <c r="A74" s="63"/>
      <c r="B74" s="65"/>
      <c r="C74" s="65"/>
      <c r="D74" s="98"/>
      <c r="E74" s="125">
        <f t="shared" si="0"/>
        <v>0</v>
      </c>
      <c r="F74" s="195"/>
    </row>
    <row r="75" spans="1:6" x14ac:dyDescent="0.25">
      <c r="A75" s="118"/>
      <c r="B75" s="161"/>
      <c r="C75" s="161"/>
      <c r="D75" s="165"/>
      <c r="E75" s="162"/>
      <c r="F75" s="196"/>
    </row>
    <row r="76" spans="1:6" x14ac:dyDescent="0.25">
      <c r="A76" s="59" t="s">
        <v>129</v>
      </c>
      <c r="B76" s="48">
        <v>71.900000000000006</v>
      </c>
      <c r="C76" s="48">
        <v>108.3</v>
      </c>
      <c r="D76" s="97" t="s">
        <v>138</v>
      </c>
      <c r="E76" s="49">
        <f t="shared" si="0"/>
        <v>7786.77</v>
      </c>
      <c r="F76" s="192"/>
    </row>
    <row r="77" spans="1:6" x14ac:dyDescent="0.25">
      <c r="A77" s="60"/>
      <c r="B77" s="48">
        <v>71.900000000000006</v>
      </c>
      <c r="C77" s="48">
        <v>61.9</v>
      </c>
      <c r="D77" s="97" t="s">
        <v>138</v>
      </c>
      <c r="E77" s="49">
        <f t="shared" si="0"/>
        <v>4450.6100000000006</v>
      </c>
      <c r="F77" s="192"/>
    </row>
    <row r="78" spans="1:6" x14ac:dyDescent="0.25">
      <c r="A78" s="58"/>
      <c r="B78" s="45">
        <v>93.4</v>
      </c>
      <c r="C78" s="45">
        <v>149.5</v>
      </c>
      <c r="D78" s="96" t="s">
        <v>138</v>
      </c>
      <c r="E78" s="46">
        <f t="shared" si="0"/>
        <v>13963.300000000001</v>
      </c>
      <c r="F78" s="197"/>
    </row>
    <row r="79" spans="1:6" x14ac:dyDescent="0.25">
      <c r="A79" s="63"/>
      <c r="B79" s="65"/>
      <c r="C79" s="65"/>
      <c r="D79" s="98"/>
      <c r="E79" s="125">
        <f t="shared" si="0"/>
        <v>0</v>
      </c>
      <c r="F79" s="195"/>
    </row>
    <row r="80" spans="1:6" x14ac:dyDescent="0.25">
      <c r="A80" s="118"/>
      <c r="B80" s="161"/>
      <c r="C80" s="161"/>
      <c r="D80" s="165"/>
      <c r="E80" s="162"/>
      <c r="F80" s="196"/>
    </row>
    <row r="81" spans="1:6" x14ac:dyDescent="0.25">
      <c r="A81" s="59" t="s">
        <v>128</v>
      </c>
      <c r="B81" s="48">
        <v>102.4</v>
      </c>
      <c r="C81" s="48">
        <v>29.3</v>
      </c>
      <c r="D81" s="97" t="s">
        <v>138</v>
      </c>
      <c r="E81" s="49">
        <f t="shared" ref="E81:E102" si="1">B81*C81</f>
        <v>3000.32</v>
      </c>
      <c r="F81" s="192"/>
    </row>
    <row r="82" spans="1:6" x14ac:dyDescent="0.25">
      <c r="A82" s="60"/>
      <c r="B82" s="48">
        <v>82.5</v>
      </c>
      <c r="C82" s="48">
        <v>105.3</v>
      </c>
      <c r="D82" s="97" t="s">
        <v>138</v>
      </c>
      <c r="E82" s="49">
        <f t="shared" si="1"/>
        <v>8687.25</v>
      </c>
      <c r="F82" s="192"/>
    </row>
    <row r="83" spans="1:6" x14ac:dyDescent="0.25">
      <c r="A83" s="58"/>
      <c r="B83" s="45">
        <v>82.5</v>
      </c>
      <c r="C83" s="45">
        <v>61.8</v>
      </c>
      <c r="D83" s="96" t="s">
        <v>138</v>
      </c>
      <c r="E83" s="46">
        <f t="shared" si="1"/>
        <v>5098.5</v>
      </c>
      <c r="F83" s="197"/>
    </row>
    <row r="84" spans="1:6" x14ac:dyDescent="0.25">
      <c r="A84" s="63"/>
      <c r="B84" s="65"/>
      <c r="C84" s="65"/>
      <c r="D84" s="98"/>
      <c r="E84" s="125">
        <f t="shared" si="1"/>
        <v>0</v>
      </c>
      <c r="F84" s="195"/>
    </row>
    <row r="85" spans="1:6" x14ac:dyDescent="0.25">
      <c r="A85" s="118"/>
      <c r="B85" s="161"/>
      <c r="C85" s="161"/>
      <c r="D85" s="165"/>
      <c r="E85" s="162"/>
      <c r="F85" s="196"/>
    </row>
    <row r="86" spans="1:6" x14ac:dyDescent="0.25">
      <c r="A86" s="59" t="s">
        <v>127</v>
      </c>
      <c r="B86" s="48">
        <v>91.5</v>
      </c>
      <c r="C86" s="48">
        <v>89.7</v>
      </c>
      <c r="D86" s="97" t="s">
        <v>138</v>
      </c>
      <c r="E86" s="49">
        <f t="shared" si="1"/>
        <v>8207.5500000000011</v>
      </c>
      <c r="F86" s="192"/>
    </row>
    <row r="87" spans="1:6" x14ac:dyDescent="0.25">
      <c r="A87" s="58"/>
      <c r="B87" s="45">
        <v>91.5</v>
      </c>
      <c r="C87" s="45">
        <v>89.7</v>
      </c>
      <c r="D87" s="96" t="s">
        <v>138</v>
      </c>
      <c r="E87" s="46">
        <f t="shared" si="1"/>
        <v>8207.5500000000011</v>
      </c>
      <c r="F87" s="197"/>
    </row>
    <row r="88" spans="1:6" x14ac:dyDescent="0.25">
      <c r="A88" s="63"/>
      <c r="B88" s="65"/>
      <c r="C88" s="65"/>
      <c r="D88" s="98"/>
      <c r="E88" s="125">
        <f t="shared" si="1"/>
        <v>0</v>
      </c>
      <c r="F88" s="195"/>
    </row>
    <row r="89" spans="1:6" x14ac:dyDescent="0.25">
      <c r="A89" s="118"/>
      <c r="B89" s="161"/>
      <c r="C89" s="161"/>
      <c r="D89" s="165"/>
      <c r="E89" s="162"/>
      <c r="F89" s="196"/>
    </row>
    <row r="90" spans="1:6" x14ac:dyDescent="0.25">
      <c r="A90" s="59" t="s">
        <v>126</v>
      </c>
      <c r="B90" s="48">
        <v>92.3</v>
      </c>
      <c r="C90" s="48">
        <v>89.7</v>
      </c>
      <c r="D90" s="97" t="s">
        <v>138</v>
      </c>
      <c r="E90" s="49">
        <f t="shared" si="1"/>
        <v>8279.31</v>
      </c>
      <c r="F90" s="192"/>
    </row>
    <row r="91" spans="1:6" x14ac:dyDescent="0.25">
      <c r="A91" s="58"/>
      <c r="B91" s="45">
        <v>92.3</v>
      </c>
      <c r="C91" s="45">
        <v>89.7</v>
      </c>
      <c r="D91" s="96" t="s">
        <v>138</v>
      </c>
      <c r="E91" s="46">
        <f t="shared" si="1"/>
        <v>8279.31</v>
      </c>
      <c r="F91" s="197"/>
    </row>
    <row r="92" spans="1:6" x14ac:dyDescent="0.25">
      <c r="A92" s="63"/>
      <c r="B92" s="65"/>
      <c r="C92" s="65"/>
      <c r="D92" s="98"/>
      <c r="E92" s="125">
        <f t="shared" si="1"/>
        <v>0</v>
      </c>
      <c r="F92" s="195"/>
    </row>
    <row r="93" spans="1:6" x14ac:dyDescent="0.25">
      <c r="A93" s="118" t="s">
        <v>45</v>
      </c>
      <c r="B93" s="161"/>
      <c r="C93" s="161"/>
      <c r="D93" s="165"/>
      <c r="E93" s="162"/>
      <c r="F93" s="196"/>
    </row>
    <row r="94" spans="1:6" x14ac:dyDescent="0.25">
      <c r="A94" s="63"/>
      <c r="B94" s="65"/>
      <c r="C94" s="65"/>
      <c r="D94" s="98"/>
      <c r="E94" s="125"/>
      <c r="F94" s="195"/>
    </row>
    <row r="95" spans="1:6" x14ac:dyDescent="0.25">
      <c r="A95" s="118"/>
      <c r="B95" s="161"/>
      <c r="C95" s="161"/>
      <c r="D95" s="165"/>
      <c r="E95" s="162"/>
      <c r="F95" s="196"/>
    </row>
    <row r="96" spans="1:6" x14ac:dyDescent="0.25">
      <c r="A96" s="59" t="s">
        <v>46</v>
      </c>
      <c r="B96" s="48">
        <v>153</v>
      </c>
      <c r="C96" s="48">
        <v>21</v>
      </c>
      <c r="D96" s="97" t="s">
        <v>138</v>
      </c>
      <c r="E96" s="49">
        <f t="shared" si="1"/>
        <v>3213</v>
      </c>
      <c r="F96" s="192"/>
    </row>
    <row r="97" spans="1:6" x14ac:dyDescent="0.25">
      <c r="A97" s="60"/>
      <c r="B97" s="48">
        <v>153</v>
      </c>
      <c r="C97" s="48">
        <v>21</v>
      </c>
      <c r="D97" s="97" t="s">
        <v>138</v>
      </c>
      <c r="E97" s="49">
        <f t="shared" si="1"/>
        <v>3213</v>
      </c>
      <c r="F97" s="192"/>
    </row>
    <row r="98" spans="1:6" x14ac:dyDescent="0.25">
      <c r="A98" s="60"/>
      <c r="B98" s="48">
        <v>153</v>
      </c>
      <c r="C98" s="48">
        <v>21</v>
      </c>
      <c r="D98" s="97" t="s">
        <v>138</v>
      </c>
      <c r="E98" s="49">
        <f t="shared" si="1"/>
        <v>3213</v>
      </c>
      <c r="F98" s="192"/>
    </row>
    <row r="99" spans="1:6" x14ac:dyDescent="0.25">
      <c r="A99" s="60"/>
      <c r="B99" s="48">
        <v>153</v>
      </c>
      <c r="C99" s="48">
        <v>21</v>
      </c>
      <c r="D99" s="97" t="s">
        <v>138</v>
      </c>
      <c r="E99" s="49">
        <f t="shared" si="1"/>
        <v>3213</v>
      </c>
      <c r="F99" s="192"/>
    </row>
    <row r="100" spans="1:6" x14ac:dyDescent="0.25">
      <c r="A100" s="60"/>
      <c r="B100" s="48">
        <v>153</v>
      </c>
      <c r="C100" s="48">
        <v>21</v>
      </c>
      <c r="D100" s="97" t="s">
        <v>138</v>
      </c>
      <c r="E100" s="49">
        <f t="shared" si="1"/>
        <v>3213</v>
      </c>
      <c r="F100" s="192"/>
    </row>
    <row r="101" spans="1:6" x14ac:dyDescent="0.25">
      <c r="A101" s="163"/>
      <c r="B101" s="51">
        <v>153</v>
      </c>
      <c r="C101" s="51">
        <v>21</v>
      </c>
      <c r="D101" s="166" t="s">
        <v>138</v>
      </c>
      <c r="E101" s="56">
        <f t="shared" si="1"/>
        <v>3213</v>
      </c>
      <c r="F101" s="210"/>
    </row>
    <row r="102" spans="1:6" x14ac:dyDescent="0.25">
      <c r="A102" s="67"/>
      <c r="B102" s="68"/>
      <c r="C102" s="68"/>
      <c r="D102" s="102"/>
      <c r="E102" s="125">
        <f t="shared" si="1"/>
        <v>0</v>
      </c>
      <c r="F102" s="211"/>
    </row>
    <row r="103" spans="1:6" x14ac:dyDescent="0.25">
      <c r="A103" s="67"/>
      <c r="B103" s="68"/>
      <c r="C103" s="68"/>
      <c r="D103" s="102"/>
      <c r="E103" s="69"/>
      <c r="F103" s="211"/>
    </row>
    <row r="104" spans="1:6" x14ac:dyDescent="0.25">
      <c r="A104" s="67" t="s">
        <v>10</v>
      </c>
      <c r="B104" s="90"/>
      <c r="C104" s="90"/>
      <c r="D104" s="102"/>
      <c r="E104" s="125">
        <f>SUM(E5:E102)</f>
        <v>573641.09000000008</v>
      </c>
      <c r="F104" s="211"/>
    </row>
    <row r="105" spans="1:6" x14ac:dyDescent="0.25">
      <c r="A105" s="67"/>
      <c r="B105" s="68"/>
      <c r="C105" s="68"/>
      <c r="D105" s="102"/>
      <c r="E105" s="69"/>
      <c r="F105" s="211"/>
    </row>
    <row r="106" spans="1:6" x14ac:dyDescent="0.25">
      <c r="A106" s="253" t="s">
        <v>38</v>
      </c>
      <c r="B106" s="254"/>
      <c r="C106" s="254"/>
      <c r="D106" s="245"/>
      <c r="E106" s="255">
        <f>E104/10000</f>
        <v>57.364109000000006</v>
      </c>
      <c r="F106" s="247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SOUHRN</vt:lpstr>
      <vt:lpstr>LIBEREC</vt:lpstr>
      <vt:lpstr>ÚSTÍ NAD LABEM</vt:lpstr>
      <vt:lpstr>KARLOVY VARY</vt:lpstr>
      <vt:lpstr>PLZEŇ</vt:lpstr>
      <vt:lpstr>HRADEC KRÁLOVÉ</vt:lpstr>
      <vt:lpstr>PARDUBICE</vt:lpstr>
      <vt:lpstr>JIHLAVA</vt:lpstr>
      <vt:lpstr>Č.BUDĚJOVICE</vt:lpstr>
      <vt:lpstr>BRNO</vt:lpstr>
      <vt:lpstr>ZLÍN</vt:lpstr>
      <vt:lpstr>OLOMOUC</vt:lpstr>
      <vt:lpstr>OSTRAVA</vt:lpstr>
      <vt:lpstr>PRAHA - Karlín</vt:lpstr>
      <vt:lpstr>PRAHA - Vinohradská</vt:lpstr>
      <vt:lpstr>PRAHA - Vinohradská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imac27</dc:creator>
  <cp:lastModifiedBy>Uživatel</cp:lastModifiedBy>
  <dcterms:created xsi:type="dcterms:W3CDTF">2024-10-06T15:32:07Z</dcterms:created>
  <dcterms:modified xsi:type="dcterms:W3CDTF">2024-10-24T08:50:56Z</dcterms:modified>
</cp:coreProperties>
</file>