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080" yWindow="-120" windowWidth="29040" windowHeight="15840" firstSheet="2" activeTab="2"/>
  </bookViews>
  <sheets>
    <sheet name="Tramva" sheetId="2" state="hidden" r:id="rId1"/>
    <sheet name="Data" sheetId="3" state="hidden" r:id="rId2"/>
    <sheet name="17XX" sheetId="4" r:id="rId3"/>
    <sheet name="Kontrolní" sheetId="5" state="hidden" r:id="rId4"/>
  </sheets>
  <definedNames>
    <definedName name="OLE_LINK1" localSheetId="0">Tramva!$A$6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E19" i="4" l="1"/>
  <c r="C33" i="4"/>
  <c r="D33" i="4"/>
  <c r="E33" i="4" s="1"/>
  <c r="C19" i="4"/>
  <c r="G20" i="4" l="1"/>
  <c r="G19" i="4"/>
  <c r="G34" i="4"/>
  <c r="G33" i="4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18" i="5"/>
  <c r="E47" i="4" l="1"/>
  <c r="C41" i="2"/>
  <c r="A49" i="2"/>
  <c r="A45" i="2"/>
</calcChain>
</file>

<file path=xl/sharedStrings.xml><?xml version="1.0" encoding="utf-8"?>
<sst xmlns="http://schemas.openxmlformats.org/spreadsheetml/2006/main" count="61" uniqueCount="50">
  <si>
    <t xml:space="preserve">  </t>
  </si>
  <si>
    <t>4. Místo plnění</t>
  </si>
  <si>
    <r>
      <t xml:space="preserve">Výrobní prostory </t>
    </r>
    <r>
      <rPr>
        <b/>
        <sz val="10"/>
        <color theme="1"/>
        <rFont val="Calibri"/>
        <family val="2"/>
        <charset val="238"/>
      </rPr>
      <t>EKOVA ELECTRIC a.s.</t>
    </r>
    <r>
      <rPr>
        <sz val="10"/>
        <color theme="1"/>
        <rFont val="Calibri"/>
        <family val="2"/>
        <charset val="238"/>
      </rPr>
      <t>, ul. Martinovská  3244/42, 723 00 Ostrava – Martinov.</t>
    </r>
  </si>
  <si>
    <t>S pozdravem</t>
  </si>
  <si>
    <t>3. Záruka</t>
  </si>
  <si>
    <t xml:space="preserve">Úhrada nákladů bezhotovostním platebním převodem na základě vystavené 
faktury se splatností 14 dnů ode dne vystavení.  </t>
  </si>
  <si>
    <t xml:space="preserve">  VÁŠ DOPIS ZN./ ZE DNE:                   NAŠE ZNAČKA:        VYŘIZUJE/TELEFON/E-MAIL                              OSTRAVA</t>
  </si>
  <si>
    <t>5. Platnost nabídky do</t>
  </si>
  <si>
    <t>Výměna topnic interieru 6 ks</t>
  </si>
  <si>
    <t>OPRAVA NOSNÝCH SLOUPKŮ KAROSERIE (050) (045) (056)</t>
  </si>
  <si>
    <t>OPRAVA OTEVÍRACÍHO OKNA  (045)</t>
  </si>
  <si>
    <t>OPRAVA SPŘÁHLA ČKD V ROZSAHU GO</t>
  </si>
  <si>
    <t>OPRAVA KŘÍDEL DVEŘÍ (045) (056)</t>
  </si>
  <si>
    <t>VÝMĚNA ČELNÍHO SKLA 1KS (050) (045) (056)   T3</t>
  </si>
  <si>
    <t xml:space="preserve">VYČIŠTĚNÍ PROSTORU SYPAČE 1 KS </t>
  </si>
  <si>
    <t>OPRAVA PROHNILÝCH ČÁSTÍ MS A VS  (045) (050)</t>
  </si>
  <si>
    <t>Demontáž  a montáž sedadel při výměně okopných plechů</t>
  </si>
  <si>
    <t>Demontáž , montáž a výroba okopných plechů</t>
  </si>
  <si>
    <t>Výměna bedny pískovače</t>
  </si>
  <si>
    <t>Odpojení a zapojení topení bedny pískovače</t>
  </si>
  <si>
    <t>GO SA261</t>
  </si>
  <si>
    <t>GO RB</t>
  </si>
  <si>
    <t>nátěr stropu</t>
  </si>
  <si>
    <t>nátěr vnitřních okenních plechů</t>
  </si>
  <si>
    <t>montáž statického měniče</t>
  </si>
  <si>
    <t>impregnace vinutí MV,MK,TM,CB</t>
  </si>
  <si>
    <t>zkoušení MV,MK,TM,zářivky,ventilátory</t>
  </si>
  <si>
    <t>oprava bandáže kotvy TM</t>
  </si>
  <si>
    <t xml:space="preserve">Oprava střechy a spojů </t>
  </si>
  <si>
    <t>Lepení pásu ALTRA</t>
  </si>
  <si>
    <t>Dem a mont.sedadel</t>
  </si>
  <si>
    <t>Demontáž a montáž  okopových plechů</t>
  </si>
  <si>
    <t>Celkem k úhradě</t>
  </si>
  <si>
    <t>Kusů</t>
  </si>
  <si>
    <t xml:space="preserve">Cena hodiny </t>
  </si>
  <si>
    <t>Cena subdodávky</t>
  </si>
  <si>
    <t>Ev.č. vozidla:</t>
  </si>
  <si>
    <t>č. smlouvy:</t>
  </si>
  <si>
    <t>Počet hodin</t>
  </si>
  <si>
    <t xml:space="preserve">Jednotková cena za materiál </t>
  </si>
  <si>
    <t>Cena položky celkem</t>
  </si>
  <si>
    <t>Popis závady a jejího odstranění</t>
  </si>
  <si>
    <t>celkem</t>
  </si>
  <si>
    <t xml:space="preserve">Podklad pro změnový list plnění </t>
  </si>
  <si>
    <t>Celková částka za vícepráce</t>
  </si>
  <si>
    <t>CN_DPO_2024_17XX_DOD2024XXXX_02</t>
  </si>
  <si>
    <t>17XX</t>
  </si>
  <si>
    <t>Příloha č. 8 Smlouvy o dílo - VZOR - Změnový list</t>
  </si>
  <si>
    <t>DOD2024XXXX</t>
  </si>
  <si>
    <t>CN_DPO_2024_17XX_DOD2024XXXX_01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</si>
</sst>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Kč&quot;;[Red]\-#,##0.00\ &quot;Kč&quot;"/>
    <numFmt numFmtId="164" formatCode="#,##0.00\ &quot;Kč&quot;"/>
    <numFmt numFmtId="165" formatCode="[$€-2]\ #\ ##,000_);[Red]\([$€-2]\ #\ ##,000\)"/>
    <numFmt numFmtId="166" formatCode="#,##0.0"/>
    <numFmt numFmtId="167" formatCode="#,##0.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theme="1"/>
      <name val="Tahoma"/>
      <family val="2"/>
      <charset val="238"/>
    </font>
    <font>
      <sz val="10"/>
      <color theme="1"/>
      <name val="Calibri"/>
      <family val="2"/>
      <charset val="238"/>
    </font>
    <font>
      <sz val="8"/>
      <color rgb="FF000080"/>
      <name val="Tahoma"/>
      <family val="2"/>
      <charset val="238"/>
    </font>
    <font>
      <b/>
      <sz val="12"/>
      <color rgb="FF000000"/>
      <name val="Calibri"/>
      <family val="2"/>
      <charset val="238"/>
    </font>
    <font>
      <sz val="8"/>
      <color theme="1"/>
      <name val="Tahoma"/>
      <family val="2"/>
      <charset val="238"/>
    </font>
    <font>
      <sz val="10"/>
      <color rgb="FF000080"/>
      <name val="Tahoma"/>
      <family val="2"/>
      <charset val="238"/>
    </font>
    <font>
      <sz val="10"/>
      <color rgb="FF00008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Arial CE"/>
    </font>
    <font>
      <b/>
      <u/>
      <sz val="11"/>
      <name val="Arial CE"/>
      <charset val="238"/>
    </font>
    <font>
      <b/>
      <sz val="11"/>
      <name val="Arial CE"/>
      <charset val="238"/>
    </font>
    <font>
      <b/>
      <u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</font>
    <font>
      <sz val="11"/>
      <color rgb="FFFF000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13"/>
      <color theme="1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2" fontId="12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 readingOrder="1"/>
    </xf>
    <xf numFmtId="0" fontId="9" fillId="0" borderId="0" xfId="0" applyFont="1"/>
    <xf numFmtId="14" fontId="3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16" fillId="0" borderId="0" xfId="0" applyFont="1"/>
    <xf numFmtId="0" fontId="11" fillId="0" borderId="0" xfId="0" applyFont="1"/>
    <xf numFmtId="14" fontId="0" fillId="0" borderId="0" xfId="0" applyNumberFormat="1"/>
    <xf numFmtId="165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4" fontId="0" fillId="0" borderId="0" xfId="0" applyNumberFormat="1" applyAlignment="1">
      <alignment horizontal="left"/>
    </xf>
    <xf numFmtId="0" fontId="10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0" fillId="0" borderId="0" xfId="0" applyAlignment="1">
      <alignment horizontal="right"/>
    </xf>
    <xf numFmtId="164" fontId="18" fillId="2" borderId="0" xfId="0" applyNumberFormat="1" applyFont="1" applyFill="1"/>
    <xf numFmtId="164" fontId="18" fillId="0" borderId="0" xfId="0" applyNumberFormat="1" applyFont="1"/>
    <xf numFmtId="164" fontId="19" fillId="2" borderId="0" xfId="0" applyNumberFormat="1" applyFont="1" applyFill="1"/>
    <xf numFmtId="0" fontId="20" fillId="0" borderId="0" xfId="0" applyFont="1"/>
    <xf numFmtId="164" fontId="19" fillId="0" borderId="0" xfId="0" applyNumberFormat="1" applyFont="1"/>
    <xf numFmtId="0" fontId="2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4" fillId="0" borderId="0" xfId="1" applyFont="1"/>
    <xf numFmtId="0" fontId="22" fillId="0" borderId="0" xfId="0" applyFont="1"/>
    <xf numFmtId="8" fontId="25" fillId="0" borderId="0" xfId="0" applyNumberFormat="1" applyFont="1"/>
    <xf numFmtId="0" fontId="25" fillId="0" borderId="0" xfId="0" applyFont="1"/>
    <xf numFmtId="164" fontId="0" fillId="0" borderId="0" xfId="0" applyNumberFormat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left"/>
    </xf>
    <xf numFmtId="0" fontId="2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21" fillId="0" borderId="1" xfId="0" applyFont="1" applyBorder="1" applyAlignment="1">
      <alignment horizontal="center"/>
    </xf>
    <xf numFmtId="0" fontId="24" fillId="0" borderId="1" xfId="1" applyFont="1" applyBorder="1"/>
    <xf numFmtId="164" fontId="0" fillId="0" borderId="1" xfId="0" applyNumberFormat="1" applyBorder="1"/>
    <xf numFmtId="166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30" fillId="0" borderId="1" xfId="1" applyFont="1" applyBorder="1"/>
    <xf numFmtId="164" fontId="21" fillId="0" borderId="1" xfId="0" applyNumberFormat="1" applyFont="1" applyBorder="1"/>
    <xf numFmtId="164" fontId="21" fillId="0" borderId="1" xfId="0" applyNumberFormat="1" applyFont="1" applyBorder="1" applyAlignment="1">
      <alignment horizontal="center"/>
    </xf>
    <xf numFmtId="166" fontId="21" fillId="0" borderId="1" xfId="0" applyNumberFormat="1" applyFont="1" applyBorder="1"/>
    <xf numFmtId="164" fontId="2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 vertical="center"/>
    </xf>
    <xf numFmtId="167" fontId="21" fillId="0" borderId="1" xfId="0" applyNumberFormat="1" applyFont="1" applyBorder="1"/>
    <xf numFmtId="0" fontId="23" fillId="0" borderId="1" xfId="1" applyBorder="1"/>
    <xf numFmtId="0" fontId="28" fillId="0" borderId="1" xfId="0" applyFont="1" applyBorder="1" applyAlignment="1">
      <alignment horizontal="left" wrapText="1"/>
    </xf>
    <xf numFmtId="0" fontId="22" fillId="0" borderId="0" xfId="0" applyFont="1" applyAlignment="1">
      <alignment horizontal="left"/>
    </xf>
    <xf numFmtId="0" fontId="13" fillId="0" borderId="5" xfId="0" applyFont="1" applyBorder="1" applyAlignment="1">
      <alignment wrapText="1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left" vertical="top" wrapText="1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49" fontId="15" fillId="0" borderId="0" xfId="0" applyNumberFormat="1" applyFont="1" applyAlignment="1">
      <alignment horizontal="left"/>
    </xf>
    <xf numFmtId="0" fontId="21" fillId="0" borderId="7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/>
    </xf>
    <xf numFmtId="0" fontId="21" fillId="0" borderId="1" xfId="0" applyFont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00CCFF"/>
      <color rgb="FF75FFFF"/>
      <color rgb="FF00FF99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Style="combo" dx="16" fmlaLink="Data!$I$9" fmlaRange="Data!$D$9:$E$10" noThreeD="1" sel="0" val="0"/>
</file>

<file path=xl/ctrlProps/ctrlProp2.xml><?xml version="1.0" encoding="utf-8"?>
<formControlPr xmlns="http://schemas.microsoft.com/office/spreadsheetml/2009/9/main" objectType="Drop" dropStyle="combo" dx="16" fmlaRange="Data!$F$9:$F$10" noThreeD="1" sel="0" val="0"/>
</file>

<file path=xl/ctrlProps/ctrlProp3.xml><?xml version="1.0" encoding="utf-8"?>
<formControlPr xmlns="http://schemas.microsoft.com/office/spreadsheetml/2009/9/main" objectType="Drop" dropStyle="combo" dx="16" fmlaRange="Data!$D$12:$G$13" noThreeD="1" sel="0" val="0"/>
</file>

<file path=xl/ctrlProps/ctrlProp4.xml><?xml version="1.0" encoding="utf-8"?>
<formControlPr xmlns="http://schemas.microsoft.com/office/spreadsheetml/2009/9/main" objectType="Drop" dropStyle="combo" dx="16" fmlaRange="Data!$D$16:$E$17" noThreeD="1" sel="0" val="0"/>
</file>

<file path=xl/ctrlProps/ctrlProp5.xml><?xml version="1.0" encoding="utf-8"?>
<formControlPr xmlns="http://schemas.microsoft.com/office/spreadsheetml/2009/9/main" objectType="Drop" dropStyle="combo" dx="16" fmlaRange="Data!$D$19:$E$20" noThreeD="1" sel="0" val="0"/>
</file>

<file path=xl/ctrlProps/ctrlProp6.xml><?xml version="1.0" encoding="utf-8"?>
<formControlPr xmlns="http://schemas.microsoft.com/office/spreadsheetml/2009/9/main" objectType="Drop" dropStyle="combo" dx="16" fmlaLink="Data!$E$22:$E$23" fmlaRange="Data!$D$22:$D$23" noThreeD="1" sel="0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2547659</xdr:colOff>
      <xdr:row>0</xdr:row>
      <xdr:rowOff>36419</xdr:rowOff>
    </xdr:from>
    <xdr:to>
      <xdr:col>2</xdr:col>
      <xdr:colOff>1322295</xdr:colOff>
      <xdr:row>9</xdr:row>
      <xdr:rowOff>44823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2547659" y="36419"/>
          <a:ext cx="2831165" cy="1756522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Calibri"/>
            </a:rPr>
            <a:t>Pan 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Calibri"/>
            </a:rPr>
            <a:t> 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Calibri"/>
            </a:rPr>
            <a:t>DOPRAVNÍ  PODNIK OSTRAVA a. s.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Calibri"/>
            </a:rPr>
            <a:t>Poděbradova  494/2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Calibri"/>
            </a:rPr>
            <a:t>701 71  Ostrava–Moravská Ostrava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19050</xdr:colOff>
      <xdr:row>0</xdr:row>
      <xdr:rowOff>38100</xdr:rowOff>
    </xdr:from>
    <xdr:to>
      <xdr:col>0</xdr:col>
      <xdr:colOff>2454088</xdr:colOff>
      <xdr:row>9</xdr:row>
      <xdr:rowOff>78441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2435038" cy="1788459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cs-CZ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r>
            <a:rPr lang="cs-CZ" sz="1050" b="1">
              <a:latin typeface="+mn-lt"/>
              <a:ea typeface="+mn-ea"/>
              <a:cs typeface="+mn-cs"/>
            </a:rPr>
            <a:t>EKOVA ELECTRIC a.s.                                                           </a:t>
          </a:r>
          <a:r>
            <a:rPr lang="cs-CZ" sz="1050">
              <a:latin typeface="+mn-lt"/>
              <a:ea typeface="+mn-ea"/>
              <a:cs typeface="+mn-cs"/>
            </a:rPr>
            <a:t>IČ: 28642457 </a:t>
          </a:r>
          <a:r>
            <a:rPr lang="cs-CZ" sz="1050" b="1">
              <a:latin typeface="+mn-lt"/>
              <a:ea typeface="+mn-ea"/>
              <a:cs typeface="+mn-cs"/>
            </a:rPr>
            <a:t>                                                                    Martinovská 3244/42                                                         </a:t>
          </a:r>
          <a:r>
            <a:rPr lang="cs-CZ" sz="1050">
              <a:latin typeface="+mn-lt"/>
              <a:ea typeface="+mn-ea"/>
              <a:cs typeface="+mn-cs"/>
            </a:rPr>
            <a:t>DIČ: CZ28642457  </a:t>
          </a:r>
          <a:r>
            <a:rPr lang="cs-CZ" sz="1050" b="1">
              <a:latin typeface="+mn-lt"/>
              <a:ea typeface="+mn-ea"/>
              <a:cs typeface="+mn-cs"/>
            </a:rPr>
            <a:t>                                                                       723 00  Ostrava-Martinov                                                                                                                                                                               </a:t>
          </a:r>
          <a:r>
            <a:rPr lang="cs-CZ" sz="1050">
              <a:latin typeface="+mn-lt"/>
              <a:ea typeface="+mn-ea"/>
              <a:cs typeface="+mn-cs"/>
            </a:rPr>
            <a:t>číslo účtu: 43-8504740287/0100, Komerční banka a.s., pobočka Ostrava     </a:t>
          </a:r>
          <a:r>
            <a:rPr lang="cs-CZ" sz="1050" b="1"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cs-CZ" sz="1050">
              <a:latin typeface="+mn-lt"/>
              <a:ea typeface="+mn-ea"/>
              <a:cs typeface="+mn-cs"/>
            </a:rPr>
            <a:t>Obchodní rejstřík Krajského soudu v Ostravě, sp. zn. B.4374</a:t>
          </a:r>
        </a:p>
        <a:p>
          <a:pPr algn="l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2628900</xdr:colOff>
          <xdr:row>2</xdr:row>
          <xdr:rowOff>57150</xdr:rowOff>
        </xdr:from>
        <xdr:to>
          <xdr:col>1</xdr:col>
          <xdr:colOff>514350</xdr:colOff>
          <xdr:row>3</xdr:row>
          <xdr:rowOff>57150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2628900</xdr:colOff>
          <xdr:row>3</xdr:row>
          <xdr:rowOff>152400</xdr:rowOff>
        </xdr:from>
        <xdr:to>
          <xdr:col>2</xdr:col>
          <xdr:colOff>695325</xdr:colOff>
          <xdr:row>4</xdr:row>
          <xdr:rowOff>152400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2257425</xdr:colOff>
          <xdr:row>11</xdr:row>
          <xdr:rowOff>180975</xdr:rowOff>
        </xdr:from>
        <xdr:to>
          <xdr:col>2</xdr:col>
          <xdr:colOff>514350</xdr:colOff>
          <xdr:row>13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51</xdr:row>
          <xdr:rowOff>0</xdr:rowOff>
        </xdr:from>
        <xdr:to>
          <xdr:col>0</xdr:col>
          <xdr:colOff>1466850</xdr:colOff>
          <xdr:row>52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52</xdr:row>
          <xdr:rowOff>9525</xdr:rowOff>
        </xdr:from>
        <xdr:to>
          <xdr:col>0</xdr:col>
          <xdr:colOff>1733550</xdr:colOff>
          <xdr:row>53</xdr:row>
          <xdr:rowOff>19050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13</xdr:row>
          <xdr:rowOff>0</xdr:rowOff>
        </xdr:from>
        <xdr:to>
          <xdr:col>2</xdr:col>
          <xdr:colOff>1362075</xdr:colOff>
          <xdr:row>14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R55"/>
  <sheetViews>
    <sheetView zoomScaleNormal="100" workbookViewId="0">
      <selection activeCell="C13" sqref="C13"/>
    </sheetView>
  </sheetViews>
  <sheetFormatPr defaultRowHeight="15" x14ac:dyDescent="0.25"/>
  <cols>
    <col min="1" max="1" width="51.7109375" customWidth="1"/>
    <col min="2" max="2" width="9.140625" customWidth="1"/>
    <col min="3" max="3" width="21" customWidth="1"/>
    <col min="4" max="16" width="11.85546875" customWidth="1"/>
    <col min="17" max="17" width="14.28515625" customWidth="1"/>
    <col min="18" max="18" width="4.5703125" customWidth="1"/>
    <col min="23" max="23" width="12.7109375" bestFit="1" customWidth="1"/>
    <col min="24" max="24" width="11.85546875" bestFit="1" customWidth="1"/>
  </cols>
  <sheetData>
    <row r="1" spans="1:18" x14ac:dyDescent="0.25">
      <c r="A1" s="2"/>
    </row>
    <row r="2" spans="1:18" x14ac:dyDescent="0.25">
      <c r="A2" s="2" t="s">
        <v>0</v>
      </c>
    </row>
    <row r="3" spans="1:18" ht="15.75" x14ac:dyDescent="0.25">
      <c r="A3" s="1"/>
    </row>
    <row r="4" spans="1:18" ht="15.75" x14ac:dyDescent="0.25">
      <c r="A4" s="1"/>
    </row>
    <row r="6" spans="1:18" ht="15.75" x14ac:dyDescent="0.25">
      <c r="A6" s="3"/>
    </row>
    <row r="7" spans="1:18" x14ac:dyDescent="0.25">
      <c r="A7" s="4"/>
    </row>
    <row r="8" spans="1:18" x14ac:dyDescent="0.25">
      <c r="A8" s="5"/>
    </row>
    <row r="9" spans="1:18" x14ac:dyDescent="0.25">
      <c r="A9" s="5"/>
    </row>
    <row r="10" spans="1:18" x14ac:dyDescent="0.25">
      <c r="A10" s="6"/>
    </row>
    <row r="11" spans="1:18" x14ac:dyDescent="0.25">
      <c r="A11" s="6"/>
    </row>
    <row r="12" spans="1:18" x14ac:dyDescent="0.25">
      <c r="A12" s="15" t="s">
        <v>6</v>
      </c>
      <c r="B12" s="15"/>
      <c r="C12" s="2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25">
      <c r="A13" s="13"/>
      <c r="B13" s="13"/>
      <c r="C13" s="21">
        <v>40917</v>
      </c>
      <c r="D13" s="13"/>
      <c r="R13" s="14"/>
    </row>
    <row r="14" spans="1:18" x14ac:dyDescent="0.25">
      <c r="A14" s="7"/>
    </row>
    <row r="15" spans="1:18" x14ac:dyDescent="0.25">
      <c r="A15" t="s">
        <v>8</v>
      </c>
      <c r="B15">
        <v>6</v>
      </c>
      <c r="C15" s="25">
        <v>5022.3492762285714</v>
      </c>
    </row>
    <row r="16" spans="1:18" x14ac:dyDescent="0.25">
      <c r="A16" s="26" t="s">
        <v>9</v>
      </c>
      <c r="B16">
        <v>6</v>
      </c>
      <c r="C16" s="25">
        <v>14625.604298628574</v>
      </c>
    </row>
    <row r="17" spans="1:17" x14ac:dyDescent="0.25">
      <c r="A17" s="26" t="s">
        <v>10</v>
      </c>
      <c r="B17">
        <v>2</v>
      </c>
      <c r="C17" s="25">
        <v>7629.7667714285726</v>
      </c>
    </row>
    <row r="18" spans="1:17" x14ac:dyDescent="0.25">
      <c r="A18" s="26" t="s">
        <v>11</v>
      </c>
      <c r="B18">
        <v>1</v>
      </c>
      <c r="C18" s="25">
        <v>3706.7115714285715</v>
      </c>
      <c r="N18" s="18"/>
      <c r="O18" s="18"/>
      <c r="P18" s="71"/>
      <c r="Q18" s="71"/>
    </row>
    <row r="19" spans="1:17" x14ac:dyDescent="0.25">
      <c r="A19" s="26" t="s">
        <v>12</v>
      </c>
      <c r="B19">
        <v>15</v>
      </c>
      <c r="C19" s="25">
        <v>26082.583571428575</v>
      </c>
      <c r="D19" s="7"/>
      <c r="E19" s="7"/>
      <c r="F19" s="7"/>
      <c r="G19" s="7"/>
      <c r="H19" s="7"/>
      <c r="I19" s="7"/>
      <c r="J19" s="7"/>
      <c r="K19" s="11"/>
      <c r="L19" s="11"/>
      <c r="M19" s="11"/>
      <c r="N19" s="17"/>
      <c r="O19" s="17"/>
      <c r="P19" s="17"/>
    </row>
    <row r="20" spans="1:17" x14ac:dyDescent="0.25">
      <c r="A20" s="27" t="s">
        <v>13</v>
      </c>
      <c r="B20" s="28">
        <v>3</v>
      </c>
      <c r="C20" s="25">
        <v>11060.48777142857</v>
      </c>
      <c r="N20" s="10"/>
    </row>
    <row r="21" spans="1:17" x14ac:dyDescent="0.25">
      <c r="A21" t="s">
        <v>14</v>
      </c>
      <c r="B21" s="29">
        <v>1</v>
      </c>
      <c r="C21" s="25">
        <v>585.43957142857141</v>
      </c>
      <c r="N21" s="10"/>
    </row>
    <row r="22" spans="1:17" x14ac:dyDescent="0.25">
      <c r="A22" t="s">
        <v>15</v>
      </c>
      <c r="B22">
        <v>2</v>
      </c>
      <c r="C22" s="25">
        <v>5208.2947514285715</v>
      </c>
      <c r="N22" s="10"/>
    </row>
    <row r="23" spans="1:17" x14ac:dyDescent="0.25">
      <c r="A23" t="s">
        <v>16</v>
      </c>
      <c r="B23">
        <v>1</v>
      </c>
      <c r="C23" s="25">
        <v>17054.878571428573</v>
      </c>
      <c r="N23" s="10"/>
    </row>
    <row r="24" spans="1:17" x14ac:dyDescent="0.25">
      <c r="A24" t="s">
        <v>17</v>
      </c>
      <c r="B24">
        <v>1</v>
      </c>
      <c r="C24" s="25">
        <v>35356.107571428569</v>
      </c>
      <c r="N24" s="10"/>
    </row>
    <row r="25" spans="1:17" x14ac:dyDescent="0.25">
      <c r="A25" t="s">
        <v>18</v>
      </c>
      <c r="B25">
        <v>1</v>
      </c>
      <c r="C25" s="25">
        <v>22981.413051428575</v>
      </c>
    </row>
    <row r="26" spans="1:17" x14ac:dyDescent="0.25">
      <c r="A26" t="s">
        <v>19</v>
      </c>
      <c r="B26">
        <v>1</v>
      </c>
      <c r="C26" s="25">
        <v>1009.3785714285714</v>
      </c>
    </row>
    <row r="27" spans="1:17" x14ac:dyDescent="0.25">
      <c r="A27" t="s">
        <v>20</v>
      </c>
      <c r="B27">
        <v>8</v>
      </c>
      <c r="C27" s="25">
        <v>6245.2785714285719</v>
      </c>
    </row>
    <row r="28" spans="1:17" x14ac:dyDescent="0.25">
      <c r="A28" t="s">
        <v>21</v>
      </c>
      <c r="B28">
        <v>1</v>
      </c>
      <c r="C28" s="25">
        <v>1426.5615714285714</v>
      </c>
      <c r="D28" s="8"/>
      <c r="E28" s="8"/>
      <c r="F28" s="8"/>
      <c r="G28" s="8"/>
      <c r="H28" s="8"/>
    </row>
    <row r="29" spans="1:17" ht="18.75" x14ac:dyDescent="0.3">
      <c r="A29" s="33" t="s">
        <v>32</v>
      </c>
      <c r="C29" s="30">
        <v>157994.85549200003</v>
      </c>
    </row>
    <row r="30" spans="1:17" x14ac:dyDescent="0.25">
      <c r="C30" s="31"/>
    </row>
    <row r="31" spans="1:17" x14ac:dyDescent="0.25">
      <c r="A31" t="s">
        <v>22</v>
      </c>
      <c r="B31">
        <v>1</v>
      </c>
      <c r="C31" s="25">
        <v>2268</v>
      </c>
    </row>
    <row r="32" spans="1:17" x14ac:dyDescent="0.25">
      <c r="A32" t="s">
        <v>23</v>
      </c>
      <c r="B32">
        <v>1</v>
      </c>
      <c r="C32" s="25">
        <v>15120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6"/>
      <c r="Q32" s="16"/>
    </row>
    <row r="33" spans="1:15" x14ac:dyDescent="0.25">
      <c r="A33" t="s">
        <v>24</v>
      </c>
      <c r="B33">
        <v>0.62</v>
      </c>
      <c r="C33" s="25">
        <v>4687.2000000000007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t="s">
        <v>25</v>
      </c>
      <c r="B34">
        <v>1</v>
      </c>
      <c r="C34" s="25">
        <v>10920</v>
      </c>
      <c r="D34" s="7"/>
      <c r="E34" s="7"/>
    </row>
    <row r="35" spans="1:15" x14ac:dyDescent="0.25">
      <c r="A35" t="s">
        <v>26</v>
      </c>
      <c r="B35">
        <v>1</v>
      </c>
      <c r="C35" s="25">
        <v>16240</v>
      </c>
      <c r="D35" s="8"/>
    </row>
    <row r="36" spans="1:15" ht="15.95" customHeight="1" x14ac:dyDescent="0.25">
      <c r="A36" t="s">
        <v>27</v>
      </c>
      <c r="B36">
        <v>4</v>
      </c>
      <c r="C36" s="25">
        <v>2076.48</v>
      </c>
      <c r="D36" s="7"/>
      <c r="E36" s="7"/>
      <c r="F36" s="7"/>
    </row>
    <row r="37" spans="1:15" x14ac:dyDescent="0.25">
      <c r="A37" s="26" t="s">
        <v>28</v>
      </c>
      <c r="B37">
        <v>1</v>
      </c>
      <c r="C37" s="25">
        <v>53200</v>
      </c>
    </row>
    <row r="38" spans="1:15" x14ac:dyDescent="0.25">
      <c r="A38" s="26" t="s">
        <v>29</v>
      </c>
      <c r="B38">
        <v>1</v>
      </c>
      <c r="C38" s="25">
        <v>8400</v>
      </c>
    </row>
    <row r="39" spans="1:15" x14ac:dyDescent="0.25">
      <c r="A39" s="26" t="s">
        <v>30</v>
      </c>
      <c r="B39" s="29">
        <v>1</v>
      </c>
      <c r="C39" s="25">
        <v>16800</v>
      </c>
    </row>
    <row r="40" spans="1:15" x14ac:dyDescent="0.25">
      <c r="A40" s="26" t="s">
        <v>31</v>
      </c>
      <c r="B40">
        <v>1</v>
      </c>
      <c r="C40" s="25">
        <v>18200</v>
      </c>
    </row>
    <row r="41" spans="1:15" ht="18.75" x14ac:dyDescent="0.3">
      <c r="A41" s="33" t="s">
        <v>32</v>
      </c>
      <c r="C41" s="32">
        <f>SUM(C31:C40)</f>
        <v>147911.67999999999</v>
      </c>
    </row>
    <row r="42" spans="1:15" ht="18.75" x14ac:dyDescent="0.3">
      <c r="A42" s="33"/>
      <c r="C42" s="34"/>
    </row>
    <row r="43" spans="1:15" x14ac:dyDescent="0.25">
      <c r="A43" s="70" t="s">
        <v>5</v>
      </c>
      <c r="B43" s="70"/>
      <c r="C43" s="70"/>
      <c r="D43" s="24"/>
      <c r="E43" s="24"/>
      <c r="F43" s="24"/>
      <c r="G43" s="24"/>
      <c r="H43" s="24"/>
      <c r="I43" s="24"/>
      <c r="J43" s="24"/>
    </row>
    <row r="44" spans="1:15" x14ac:dyDescent="0.25">
      <c r="A44" s="7" t="s">
        <v>4</v>
      </c>
      <c r="B44" s="7"/>
      <c r="C44" s="7"/>
    </row>
    <row r="45" spans="1:15" x14ac:dyDescent="0.25">
      <c r="A45" s="70">
        <f>IF(Data!E22=1,Data!D25,Data!D27)</f>
        <v>0</v>
      </c>
      <c r="B45" s="70"/>
      <c r="C45" s="70"/>
    </row>
    <row r="46" spans="1:15" x14ac:dyDescent="0.25">
      <c r="A46" s="7" t="s">
        <v>1</v>
      </c>
      <c r="B46" s="7"/>
      <c r="C46" s="7"/>
    </row>
    <row r="47" spans="1:15" x14ac:dyDescent="0.25">
      <c r="A47" s="8" t="s">
        <v>2</v>
      </c>
      <c r="B47" s="8"/>
      <c r="C47" s="8"/>
    </row>
    <row r="48" spans="1:15" x14ac:dyDescent="0.25">
      <c r="A48" s="7" t="s">
        <v>7</v>
      </c>
      <c r="B48" s="7"/>
      <c r="C48" s="7"/>
    </row>
    <row r="49" spans="1:3" x14ac:dyDescent="0.25">
      <c r="A49" s="23">
        <f>WORKDAY(C13,1)</f>
        <v>40918</v>
      </c>
      <c r="C49" s="20"/>
    </row>
    <row r="50" spans="1:3" x14ac:dyDescent="0.25">
      <c r="A50" s="8"/>
    </row>
    <row r="51" spans="1:3" x14ac:dyDescent="0.25">
      <c r="A51" s="8" t="s">
        <v>3</v>
      </c>
    </row>
    <row r="52" spans="1:3" x14ac:dyDescent="0.25">
      <c r="A52" s="9"/>
    </row>
    <row r="53" spans="1:3" x14ac:dyDescent="0.25">
      <c r="A53" s="9"/>
    </row>
    <row r="55" spans="1:3" x14ac:dyDescent="0.25">
      <c r="A55" s="24"/>
      <c r="B55" s="24"/>
      <c r="C55" s="24"/>
    </row>
  </sheetData>
  <mergeCells count="3">
    <mergeCell ref="A45:C45"/>
    <mergeCell ref="P18:Q18"/>
    <mergeCell ref="A43:C4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0</xdr:col>
                    <xdr:colOff>2628900</xdr:colOff>
                    <xdr:row>2</xdr:row>
                    <xdr:rowOff>57150</xdr:rowOff>
                  </from>
                  <to>
                    <xdr:col>1</xdr:col>
                    <xdr:colOff>514350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0</xdr:col>
                    <xdr:colOff>2628900</xdr:colOff>
                    <xdr:row>3</xdr:row>
                    <xdr:rowOff>152400</xdr:rowOff>
                  </from>
                  <to>
                    <xdr:col>2</xdr:col>
                    <xdr:colOff>695325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0</xdr:col>
                    <xdr:colOff>2257425</xdr:colOff>
                    <xdr:row>11</xdr:row>
                    <xdr:rowOff>180975</xdr:rowOff>
                  </from>
                  <to>
                    <xdr:col>2</xdr:col>
                    <xdr:colOff>514350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0</xdr:col>
                    <xdr:colOff>28575</xdr:colOff>
                    <xdr:row>51</xdr:row>
                    <xdr:rowOff>0</xdr:rowOff>
                  </from>
                  <to>
                    <xdr:col>0</xdr:col>
                    <xdr:colOff>1466850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0</xdr:col>
                    <xdr:colOff>28575</xdr:colOff>
                    <xdr:row>52</xdr:row>
                    <xdr:rowOff>9525</xdr:rowOff>
                  </from>
                  <to>
                    <xdr:col>0</xdr:col>
                    <xdr:colOff>1733550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2</xdr:col>
                    <xdr:colOff>923925</xdr:colOff>
                    <xdr:row>13</xdr:row>
                    <xdr:rowOff>0</xdr:rowOff>
                  </from>
                  <to>
                    <xdr:col>2</xdr:col>
                    <xdr:colOff>1362075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D9:R36"/>
  <sheetViews>
    <sheetView topLeftCell="A8" workbookViewId="0">
      <selection activeCell="E27" sqref="E27"/>
    </sheetView>
  </sheetViews>
  <sheetFormatPr defaultRowHeight="15" x14ac:dyDescent="0.25"/>
  <sheetData>
    <row r="9" spans="4:7" x14ac:dyDescent="0.25">
      <c r="D9" s="12"/>
      <c r="F9" s="12"/>
    </row>
    <row r="10" spans="4:7" x14ac:dyDescent="0.25">
      <c r="D10" s="12"/>
      <c r="F10" s="12"/>
    </row>
    <row r="12" spans="4:7" x14ac:dyDescent="0.25">
      <c r="D12" s="72"/>
      <c r="E12" s="72"/>
      <c r="F12" s="72"/>
      <c r="G12" s="72"/>
    </row>
    <row r="13" spans="4:7" x14ac:dyDescent="0.25">
      <c r="D13" s="72"/>
      <c r="E13" s="72"/>
      <c r="F13" s="72"/>
      <c r="G13" s="72"/>
    </row>
    <row r="25" spans="4:18" ht="30.75" customHeight="1" x14ac:dyDescent="0.25">
      <c r="D25" s="70"/>
      <c r="E25" s="70"/>
      <c r="F25" s="70"/>
      <c r="G25" s="70"/>
      <c r="H25" s="70"/>
      <c r="I25" s="70"/>
      <c r="J25" s="70"/>
      <c r="K25" s="16"/>
      <c r="L25" s="16"/>
      <c r="M25" s="16"/>
      <c r="N25" s="16"/>
      <c r="O25" s="16"/>
      <c r="P25" s="16"/>
      <c r="Q25" s="16"/>
      <c r="R25" s="16"/>
    </row>
    <row r="27" spans="4:18" ht="38.25" customHeight="1" x14ac:dyDescent="0.25"/>
    <row r="33" spans="4:4" x14ac:dyDescent="0.25">
      <c r="D33" s="19"/>
    </row>
    <row r="36" spans="4:4" x14ac:dyDescent="0.25">
      <c r="D36" s="19"/>
    </row>
  </sheetData>
  <mergeCells count="3">
    <mergeCell ref="D12:G12"/>
    <mergeCell ref="D13:G13"/>
    <mergeCell ref="D25:J2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9"/>
  <sheetViews>
    <sheetView tabSelected="1" zoomScaleNormal="100" workbookViewId="0">
      <selection activeCell="G7" sqref="G7"/>
    </sheetView>
  </sheetViews>
  <sheetFormatPr defaultColWidth="9.140625" defaultRowHeight="15" x14ac:dyDescent="0.25"/>
  <cols>
    <col min="1" max="1" width="47" style="26" customWidth="1"/>
    <col min="2" max="2" width="7.5703125" customWidth="1"/>
    <col min="3" max="3" width="25.7109375" bestFit="1" customWidth="1"/>
    <col min="4" max="5" width="16.28515625" customWidth="1"/>
    <col min="6" max="6" width="16.28515625" style="37" customWidth="1"/>
    <col min="7" max="7" width="18.85546875" style="19" bestFit="1" customWidth="1"/>
  </cols>
  <sheetData>
    <row r="2" spans="1:7" ht="20.25" x14ac:dyDescent="0.25">
      <c r="A2" s="69" t="s">
        <v>47</v>
      </c>
    </row>
    <row r="3" spans="1:7" ht="33.75" x14ac:dyDescent="0.5">
      <c r="A3" s="44" t="s">
        <v>43</v>
      </c>
    </row>
    <row r="5" spans="1:7" ht="18.75" x14ac:dyDescent="0.3">
      <c r="A5" s="39" t="s">
        <v>37</v>
      </c>
      <c r="B5" s="39" t="s">
        <v>48</v>
      </c>
    </row>
    <row r="6" spans="1:7" ht="18.75" x14ac:dyDescent="0.3">
      <c r="A6" s="39" t="s">
        <v>36</v>
      </c>
      <c r="B6" s="65" t="s">
        <v>46</v>
      </c>
    </row>
    <row r="7" spans="1:7" x14ac:dyDescent="0.25">
      <c r="A7" s="8"/>
      <c r="E7" s="35"/>
    </row>
    <row r="8" spans="1:7" x14ac:dyDescent="0.25">
      <c r="A8" s="43"/>
      <c r="B8" s="38"/>
      <c r="C8" s="25"/>
      <c r="D8" s="25"/>
      <c r="E8" s="25"/>
      <c r="F8" s="60"/>
      <c r="G8" s="61"/>
    </row>
    <row r="9" spans="1:7" ht="15.75" thickBot="1" x14ac:dyDescent="0.3">
      <c r="A9" s="43"/>
      <c r="B9" s="38"/>
      <c r="C9" s="25"/>
      <c r="D9" s="25"/>
      <c r="E9" s="25"/>
      <c r="F9" s="60"/>
      <c r="G9" s="61"/>
    </row>
    <row r="10" spans="1:7" ht="28.9" customHeight="1" thickBot="1" x14ac:dyDescent="0.3">
      <c r="A10" s="68" t="s">
        <v>41</v>
      </c>
      <c r="B10" s="73"/>
      <c r="C10" s="74"/>
      <c r="D10" s="74"/>
      <c r="E10" s="74"/>
      <c r="F10" s="74"/>
      <c r="G10" s="75"/>
    </row>
    <row r="11" spans="1:7" x14ac:dyDescent="0.25">
      <c r="A11" s="66" t="s">
        <v>49</v>
      </c>
      <c r="B11" s="67" t="s">
        <v>33</v>
      </c>
      <c r="C11" s="67" t="s">
        <v>39</v>
      </c>
      <c r="D11" s="67" t="s">
        <v>38</v>
      </c>
      <c r="E11" s="67" t="s">
        <v>34</v>
      </c>
      <c r="F11" s="67" t="s">
        <v>35</v>
      </c>
      <c r="G11" s="67" t="s">
        <v>40</v>
      </c>
    </row>
    <row r="12" spans="1:7" x14ac:dyDescent="0.25">
      <c r="A12" s="52"/>
      <c r="B12" s="48"/>
      <c r="C12" s="49"/>
      <c r="D12" s="50"/>
      <c r="E12" s="49"/>
      <c r="F12" s="51"/>
      <c r="G12" s="59"/>
    </row>
    <row r="13" spans="1:7" x14ac:dyDescent="0.25">
      <c r="A13" s="52"/>
      <c r="B13" s="48"/>
      <c r="C13" s="49"/>
      <c r="D13" s="50"/>
      <c r="E13" s="49"/>
      <c r="F13" s="51"/>
      <c r="G13" s="59"/>
    </row>
    <row r="14" spans="1:7" x14ac:dyDescent="0.25">
      <c r="A14" s="52"/>
      <c r="B14" s="48"/>
      <c r="C14" s="49"/>
      <c r="D14" s="50"/>
      <c r="E14" s="49"/>
      <c r="F14" s="51"/>
      <c r="G14" s="59"/>
    </row>
    <row r="15" spans="1:7" x14ac:dyDescent="0.25">
      <c r="A15" s="52"/>
      <c r="B15" s="48"/>
      <c r="C15" s="49"/>
      <c r="D15" s="50"/>
      <c r="E15" s="49"/>
      <c r="F15" s="51"/>
      <c r="G15" s="59"/>
    </row>
    <row r="16" spans="1:7" x14ac:dyDescent="0.25">
      <c r="A16" s="52"/>
      <c r="B16" s="48"/>
      <c r="C16" s="49"/>
      <c r="D16" s="50"/>
      <c r="E16" s="49"/>
      <c r="F16" s="51"/>
      <c r="G16" s="59"/>
    </row>
    <row r="17" spans="1:7" x14ac:dyDescent="0.25">
      <c r="A17" s="52"/>
      <c r="B17" s="48"/>
      <c r="C17" s="49"/>
      <c r="D17" s="50"/>
      <c r="E17" s="49"/>
      <c r="F17" s="51"/>
      <c r="G17" s="59"/>
    </row>
    <row r="18" spans="1:7" x14ac:dyDescent="0.25">
      <c r="A18" s="52"/>
      <c r="B18" s="48"/>
      <c r="C18" s="49"/>
      <c r="D18" s="50"/>
      <c r="E18" s="49"/>
      <c r="F18" s="51"/>
      <c r="G18" s="59"/>
    </row>
    <row r="19" spans="1:7" x14ac:dyDescent="0.25">
      <c r="A19" s="53" t="s">
        <v>42</v>
      </c>
      <c r="B19" s="54"/>
      <c r="C19" s="62">
        <f>SUM(C12:C18)</f>
        <v>0</v>
      </c>
      <c r="D19" s="57">
        <f>SUM(D12:D18)</f>
        <v>0</v>
      </c>
      <c r="E19" s="55">
        <f>D19*1150</f>
        <v>0</v>
      </c>
      <c r="F19" s="56"/>
      <c r="G19" s="59">
        <f>SUM(G12:G18)</f>
        <v>0</v>
      </c>
    </row>
    <row r="20" spans="1:7" x14ac:dyDescent="0.25">
      <c r="A20" s="43"/>
      <c r="B20" s="38"/>
      <c r="C20" s="25"/>
      <c r="D20" s="25"/>
      <c r="E20" s="25"/>
      <c r="F20" s="56" t="s">
        <v>42</v>
      </c>
      <c r="G20" s="58">
        <f>C19+E19</f>
        <v>0</v>
      </c>
    </row>
    <row r="21" spans="1:7" x14ac:dyDescent="0.25">
      <c r="A21"/>
      <c r="C21" s="25"/>
      <c r="D21" s="25"/>
      <c r="E21" s="25"/>
      <c r="F21" s="42"/>
    </row>
    <row r="22" spans="1:7" ht="15.75" thickBot="1" x14ac:dyDescent="0.3">
      <c r="A22"/>
      <c r="B22" s="36"/>
      <c r="C22" s="25"/>
      <c r="D22" s="25"/>
      <c r="E22" s="25"/>
      <c r="F22" s="42"/>
    </row>
    <row r="23" spans="1:7" ht="29.45" customHeight="1" thickBot="1" x14ac:dyDescent="0.3">
      <c r="A23" s="68" t="s">
        <v>41</v>
      </c>
      <c r="B23" s="76"/>
      <c r="C23" s="76"/>
      <c r="D23" s="76"/>
      <c r="E23" s="76"/>
      <c r="F23" s="76"/>
      <c r="G23" s="77"/>
    </row>
    <row r="24" spans="1:7" x14ac:dyDescent="0.25">
      <c r="A24" s="66" t="s">
        <v>45</v>
      </c>
      <c r="B24" s="67" t="s">
        <v>33</v>
      </c>
      <c r="C24" s="67" t="s">
        <v>39</v>
      </c>
      <c r="D24" s="67" t="s">
        <v>38</v>
      </c>
      <c r="E24" s="67" t="s">
        <v>34</v>
      </c>
      <c r="F24" s="67" t="s">
        <v>35</v>
      </c>
      <c r="G24" s="67" t="s">
        <v>40</v>
      </c>
    </row>
    <row r="25" spans="1:7" x14ac:dyDescent="0.25">
      <c r="A25" s="52"/>
      <c r="B25" s="48"/>
      <c r="C25" s="49"/>
      <c r="D25" s="50"/>
      <c r="E25" s="49"/>
      <c r="F25" s="51"/>
      <c r="G25" s="59"/>
    </row>
    <row r="26" spans="1:7" x14ac:dyDescent="0.25">
      <c r="A26" s="52"/>
      <c r="B26" s="48"/>
      <c r="C26" s="49"/>
      <c r="D26" s="50"/>
      <c r="E26" s="49"/>
      <c r="F26" s="51"/>
      <c r="G26" s="59"/>
    </row>
    <row r="27" spans="1:7" x14ac:dyDescent="0.25">
      <c r="A27" s="52"/>
      <c r="B27" s="63"/>
      <c r="C27" s="49"/>
      <c r="D27" s="50"/>
      <c r="E27" s="49"/>
      <c r="F27" s="51"/>
      <c r="G27" s="59"/>
    </row>
    <row r="28" spans="1:7" x14ac:dyDescent="0.25">
      <c r="A28" s="52"/>
      <c r="B28" s="63"/>
      <c r="C28" s="49"/>
      <c r="D28" s="50"/>
      <c r="E28" s="49"/>
      <c r="F28" s="51"/>
      <c r="G28" s="59"/>
    </row>
    <row r="29" spans="1:7" x14ac:dyDescent="0.25">
      <c r="A29" s="52"/>
      <c r="B29" s="63"/>
      <c r="C29" s="49"/>
      <c r="D29" s="50"/>
      <c r="E29" s="49"/>
      <c r="F29" s="51"/>
      <c r="G29" s="59"/>
    </row>
    <row r="30" spans="1:7" ht="13.9" customHeight="1" x14ac:dyDescent="0.25">
      <c r="A30" s="52"/>
      <c r="B30" s="63"/>
      <c r="C30" s="49"/>
      <c r="D30" s="50"/>
      <c r="E30" s="49"/>
      <c r="F30" s="51"/>
      <c r="G30" s="59"/>
    </row>
    <row r="31" spans="1:7" x14ac:dyDescent="0.25">
      <c r="A31" s="64"/>
      <c r="B31" s="63"/>
      <c r="C31" s="49"/>
      <c r="D31" s="50"/>
      <c r="E31" s="49"/>
      <c r="F31" s="51"/>
      <c r="G31" s="59"/>
    </row>
    <row r="32" spans="1:7" x14ac:dyDescent="0.25">
      <c r="A32" s="52"/>
      <c r="B32" s="63"/>
      <c r="C32" s="49"/>
      <c r="D32" s="50"/>
      <c r="E32" s="49"/>
      <c r="F32" s="51"/>
      <c r="G32" s="59"/>
    </row>
    <row r="33" spans="1:7" x14ac:dyDescent="0.25">
      <c r="A33" s="53" t="s">
        <v>42</v>
      </c>
      <c r="B33" s="54"/>
      <c r="C33" s="62">
        <f>(B28*C28)+C30+(B31*C31)+C32</f>
        <v>0</v>
      </c>
      <c r="D33" s="57">
        <f>SUM(D25:D32)</f>
        <v>0</v>
      </c>
      <c r="E33" s="55">
        <f>D33*E25</f>
        <v>0</v>
      </c>
      <c r="F33" s="56"/>
      <c r="G33" s="59">
        <f>SUM(G25:G32)</f>
        <v>0</v>
      </c>
    </row>
    <row r="34" spans="1:7" x14ac:dyDescent="0.25">
      <c r="A34" s="43"/>
      <c r="B34" s="38"/>
      <c r="C34" s="25"/>
      <c r="D34" s="25"/>
      <c r="E34" s="25"/>
      <c r="F34" s="56" t="s">
        <v>42</v>
      </c>
      <c r="G34" s="58">
        <f>C33+E33</f>
        <v>0</v>
      </c>
    </row>
    <row r="36" spans="1:7" x14ac:dyDescent="0.25">
      <c r="A36" s="45"/>
      <c r="B36" s="78"/>
      <c r="C36" s="79"/>
      <c r="D36" s="79"/>
      <c r="E36" s="79"/>
      <c r="F36" s="79"/>
      <c r="G36" s="80"/>
    </row>
    <row r="37" spans="1:7" x14ac:dyDescent="0.25">
      <c r="A37" s="46"/>
      <c r="B37" s="47"/>
      <c r="C37" s="47"/>
      <c r="D37" s="47"/>
      <c r="E37" s="47"/>
      <c r="F37" s="47"/>
      <c r="G37" s="47"/>
    </row>
    <row r="38" spans="1:7" x14ac:dyDescent="0.25">
      <c r="A38" s="52"/>
      <c r="B38" s="48"/>
      <c r="C38" s="49"/>
      <c r="D38" s="50"/>
      <c r="E38" s="49"/>
      <c r="F38" s="51"/>
      <c r="G38" s="59"/>
    </row>
    <row r="39" spans="1:7" x14ac:dyDescent="0.25">
      <c r="A39" s="52"/>
      <c r="B39" s="48"/>
      <c r="C39" s="49"/>
      <c r="D39" s="50"/>
      <c r="E39" s="49"/>
      <c r="F39" s="51"/>
      <c r="G39" s="59"/>
    </row>
    <row r="40" spans="1:7" x14ac:dyDescent="0.25">
      <c r="A40" s="52"/>
      <c r="B40" s="48"/>
      <c r="C40" s="49"/>
      <c r="D40" s="50"/>
      <c r="E40" s="49"/>
      <c r="F40" s="51"/>
      <c r="G40" s="59"/>
    </row>
    <row r="41" spans="1:7" x14ac:dyDescent="0.25">
      <c r="A41" s="52"/>
      <c r="B41" s="48"/>
      <c r="C41" s="49"/>
      <c r="D41" s="50"/>
      <c r="E41" s="49"/>
      <c r="F41" s="51"/>
      <c r="G41" s="59"/>
    </row>
    <row r="42" spans="1:7" x14ac:dyDescent="0.25">
      <c r="A42" s="52"/>
      <c r="B42" s="48"/>
      <c r="C42" s="49"/>
      <c r="D42" s="50"/>
      <c r="E42" s="49"/>
      <c r="F42" s="51"/>
      <c r="G42" s="59"/>
    </row>
    <row r="43" spans="1:7" x14ac:dyDescent="0.25">
      <c r="A43" s="53"/>
      <c r="B43" s="54"/>
      <c r="C43" s="57"/>
      <c r="D43" s="57"/>
      <c r="E43" s="55"/>
      <c r="F43" s="57"/>
      <c r="G43" s="59"/>
    </row>
    <row r="44" spans="1:7" x14ac:dyDescent="0.25">
      <c r="A44" s="43"/>
      <c r="B44" s="38"/>
      <c r="C44" s="25"/>
      <c r="D44" s="25"/>
      <c r="E44" s="25"/>
      <c r="F44" s="56"/>
      <c r="G44" s="58"/>
    </row>
    <row r="47" spans="1:7" x14ac:dyDescent="0.25">
      <c r="A47" s="81" t="s">
        <v>44</v>
      </c>
      <c r="B47" s="82"/>
      <c r="C47" s="82"/>
      <c r="D47" s="82"/>
      <c r="E47" s="55">
        <f>G44+G20+G34</f>
        <v>0</v>
      </c>
    </row>
    <row r="48" spans="1:7" x14ac:dyDescent="0.25">
      <c r="A48" s="19"/>
      <c r="B48" s="19"/>
      <c r="C48" s="19"/>
      <c r="D48" s="19"/>
      <c r="E48" s="19"/>
      <c r="F48" s="19"/>
    </row>
    <row r="49" spans="1:6" x14ac:dyDescent="0.25">
      <c r="A49" s="19"/>
      <c r="B49" s="19"/>
      <c r="C49" s="19"/>
      <c r="D49" s="19"/>
      <c r="E49" s="19"/>
      <c r="F49" s="19"/>
    </row>
  </sheetData>
  <mergeCells count="4">
    <mergeCell ref="B10:G10"/>
    <mergeCell ref="B23:G23"/>
    <mergeCell ref="B36:G36"/>
    <mergeCell ref="A47:D47"/>
  </mergeCells>
  <pageMargins left="0.70866141732283472" right="0.51181102362204722" top="0.39370078740157483" bottom="0.19685039370078741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B224"/>
  <sheetViews>
    <sheetView workbookViewId="0">
      <selection activeCell="B18" sqref="B18"/>
    </sheetView>
  </sheetViews>
  <sheetFormatPr defaultRowHeight="15" x14ac:dyDescent="0.25"/>
  <cols>
    <col min="2" max="2" width="10.42578125" style="41" bestFit="1" customWidth="1"/>
  </cols>
  <sheetData>
    <row r="17" spans="2:2" x14ac:dyDescent="0.25">
      <c r="B17" s="40"/>
    </row>
    <row r="18" spans="2:2" x14ac:dyDescent="0.25">
      <c r="B18" s="40" t="str">
        <f>IF(A18&lt;&gt;"",'17XX'!#REF!-A18,"")</f>
        <v/>
      </c>
    </row>
    <row r="19" spans="2:2" x14ac:dyDescent="0.25">
      <c r="B19" s="40" t="str">
        <f>IF(A19&lt;&gt;"",'17XX'!#REF!-A19,"")</f>
        <v/>
      </c>
    </row>
    <row r="20" spans="2:2" x14ac:dyDescent="0.25">
      <c r="B20" s="40" t="str">
        <f>IF(A20&lt;&gt;"",'17XX'!#REF!-A20,"")</f>
        <v/>
      </c>
    </row>
    <row r="21" spans="2:2" x14ac:dyDescent="0.25">
      <c r="B21" s="40" t="str">
        <f>IF(A21&lt;&gt;"",'17XX'!#REF!-A21,"")</f>
        <v/>
      </c>
    </row>
    <row r="22" spans="2:2" x14ac:dyDescent="0.25">
      <c r="B22" s="40" t="str">
        <f>IF(A22&lt;&gt;"",'17XX'!#REF!-A22,"")</f>
        <v/>
      </c>
    </row>
    <row r="23" spans="2:2" x14ac:dyDescent="0.25">
      <c r="B23" s="40" t="str">
        <f>IF(A23&lt;&gt;"",'17XX'!#REF!-A23,"")</f>
        <v/>
      </c>
    </row>
    <row r="24" spans="2:2" x14ac:dyDescent="0.25">
      <c r="B24" s="40" t="str">
        <f>IF(A24&lt;&gt;"",'17XX'!#REF!-A24,"")</f>
        <v/>
      </c>
    </row>
    <row r="25" spans="2:2" x14ac:dyDescent="0.25">
      <c r="B25" s="40" t="str">
        <f>IF(A25&lt;&gt;"",'17XX'!#REF!-A25,"")</f>
        <v/>
      </c>
    </row>
    <row r="26" spans="2:2" x14ac:dyDescent="0.25">
      <c r="B26" s="40" t="str">
        <f>IF(A26&lt;&gt;"",'17XX'!#REF!-A26,"")</f>
        <v/>
      </c>
    </row>
    <row r="27" spans="2:2" x14ac:dyDescent="0.25">
      <c r="B27" s="40" t="str">
        <f>IF(A27&lt;&gt;"",'17XX'!#REF!-A27,"")</f>
        <v/>
      </c>
    </row>
    <row r="28" spans="2:2" x14ac:dyDescent="0.25">
      <c r="B28" s="40" t="str">
        <f>IF(A28&lt;&gt;"",'17XX'!#REF!-A28,"")</f>
        <v/>
      </c>
    </row>
    <row r="29" spans="2:2" x14ac:dyDescent="0.25">
      <c r="B29" s="40" t="str">
        <f>IF(A29&lt;&gt;"",'17XX'!#REF!-A29,"")</f>
        <v/>
      </c>
    </row>
    <row r="30" spans="2:2" x14ac:dyDescent="0.25">
      <c r="B30" s="40" t="str">
        <f>IF(A30&lt;&gt;"",'17XX'!#REF!-A30,"")</f>
        <v/>
      </c>
    </row>
    <row r="31" spans="2:2" x14ac:dyDescent="0.25">
      <c r="B31" s="40" t="str">
        <f>IF(A31&lt;&gt;"",'17XX'!#REF!-A31,"")</f>
        <v/>
      </c>
    </row>
    <row r="32" spans="2:2" x14ac:dyDescent="0.25">
      <c r="B32" s="40" t="str">
        <f>IF(A32&lt;&gt;"",'17XX'!#REF!-A32,"")</f>
        <v/>
      </c>
    </row>
    <row r="33" spans="2:2" x14ac:dyDescent="0.25">
      <c r="B33" s="40" t="str">
        <f>IF(A33&lt;&gt;"",'17XX'!#REF!-A33,"")</f>
        <v/>
      </c>
    </row>
    <row r="34" spans="2:2" x14ac:dyDescent="0.25">
      <c r="B34" s="40" t="str">
        <f>IF(A34&lt;&gt;"",'17XX'!#REF!-A34,"")</f>
        <v/>
      </c>
    </row>
    <row r="35" spans="2:2" x14ac:dyDescent="0.25">
      <c r="B35" s="40" t="str">
        <f>IF(A35&lt;&gt;"",'17XX'!#REF!-A35,"")</f>
        <v/>
      </c>
    </row>
    <row r="36" spans="2:2" x14ac:dyDescent="0.25">
      <c r="B36" s="40" t="str">
        <f>IF(A36&lt;&gt;"",'17XX'!#REF!-A36,"")</f>
        <v/>
      </c>
    </row>
    <row r="37" spans="2:2" x14ac:dyDescent="0.25">
      <c r="B37" s="40" t="str">
        <f>IF(A37&lt;&gt;"",'17XX'!#REF!-A37,"")</f>
        <v/>
      </c>
    </row>
    <row r="38" spans="2:2" x14ac:dyDescent="0.25">
      <c r="B38" s="40" t="str">
        <f>IF(A38&lt;&gt;"",'17XX'!#REF!-A38,"")</f>
        <v/>
      </c>
    </row>
    <row r="39" spans="2:2" x14ac:dyDescent="0.25">
      <c r="B39" s="40" t="str">
        <f>IF(A39&lt;&gt;"",'17XX'!#REF!-A39,"")</f>
        <v/>
      </c>
    </row>
    <row r="40" spans="2:2" x14ac:dyDescent="0.25">
      <c r="B40" s="40" t="str">
        <f>IF(A40&lt;&gt;"",'17XX'!#REF!-A40,"")</f>
        <v/>
      </c>
    </row>
    <row r="41" spans="2:2" x14ac:dyDescent="0.25">
      <c r="B41" s="40" t="str">
        <f>IF(A41&lt;&gt;"",'17XX'!#REF!-A41,"")</f>
        <v/>
      </c>
    </row>
    <row r="42" spans="2:2" x14ac:dyDescent="0.25">
      <c r="B42" s="40" t="str">
        <f>IF(A42&lt;&gt;"",'17XX'!#REF!-A42,"")</f>
        <v/>
      </c>
    </row>
    <row r="43" spans="2:2" x14ac:dyDescent="0.25">
      <c r="B43" s="40" t="str">
        <f>IF(A43&lt;&gt;"",'17XX'!#REF!-A43,"")</f>
        <v/>
      </c>
    </row>
    <row r="44" spans="2:2" x14ac:dyDescent="0.25">
      <c r="B44" s="40" t="str">
        <f>IF(A44&lt;&gt;"",'17XX'!#REF!-A44,"")</f>
        <v/>
      </c>
    </row>
    <row r="45" spans="2:2" x14ac:dyDescent="0.25">
      <c r="B45" s="40" t="str">
        <f>IF(A45&lt;&gt;"",'17XX'!#REF!-A45,"")</f>
        <v/>
      </c>
    </row>
    <row r="46" spans="2:2" x14ac:dyDescent="0.25">
      <c r="B46" s="40" t="str">
        <f>IF(A46&lt;&gt;"",'17XX'!#REF!-A46,"")</f>
        <v/>
      </c>
    </row>
    <row r="47" spans="2:2" x14ac:dyDescent="0.25">
      <c r="B47" s="40" t="str">
        <f>IF(A47&lt;&gt;"",'17XX'!#REF!-A47,"")</f>
        <v/>
      </c>
    </row>
    <row r="48" spans="2:2" x14ac:dyDescent="0.25">
      <c r="B48" s="40" t="str">
        <f>IF(A48&lt;&gt;"",'17XX'!#REF!-A48,"")</f>
        <v/>
      </c>
    </row>
    <row r="49" spans="2:2" x14ac:dyDescent="0.25">
      <c r="B49" s="40" t="str">
        <f>IF(A49&lt;&gt;"",'17XX'!#REF!-A49,"")</f>
        <v/>
      </c>
    </row>
    <row r="50" spans="2:2" x14ac:dyDescent="0.25">
      <c r="B50" s="40" t="str">
        <f>IF(A50&lt;&gt;"",'17XX'!#REF!-A50,"")</f>
        <v/>
      </c>
    </row>
    <row r="51" spans="2:2" x14ac:dyDescent="0.25">
      <c r="B51" s="40" t="str">
        <f>IF(A51&lt;&gt;"",'17XX'!#REF!-A51,"")</f>
        <v/>
      </c>
    </row>
    <row r="52" spans="2:2" x14ac:dyDescent="0.25">
      <c r="B52" s="40" t="str">
        <f>IF(A52&lt;&gt;"",'17XX'!#REF!-A52,"")</f>
        <v/>
      </c>
    </row>
    <row r="53" spans="2:2" x14ac:dyDescent="0.25">
      <c r="B53" s="40" t="str">
        <f>IF(A53&lt;&gt;"",'17XX'!#REF!-A53,"")</f>
        <v/>
      </c>
    </row>
    <row r="54" spans="2:2" x14ac:dyDescent="0.25">
      <c r="B54" s="40" t="str">
        <f>IF(A54&lt;&gt;"",'17XX'!#REF!-A54,"")</f>
        <v/>
      </c>
    </row>
    <row r="55" spans="2:2" x14ac:dyDescent="0.25">
      <c r="B55" s="40" t="str">
        <f>IF(A55&lt;&gt;"",'17XX'!#REF!-A55,"")</f>
        <v/>
      </c>
    </row>
    <row r="56" spans="2:2" x14ac:dyDescent="0.25">
      <c r="B56" s="40" t="str">
        <f>IF(A56&lt;&gt;"",'17XX'!#REF!-A56,"")</f>
        <v/>
      </c>
    </row>
    <row r="57" spans="2:2" x14ac:dyDescent="0.25">
      <c r="B57" s="40" t="str">
        <f>IF(A57&lt;&gt;"",'17XX'!#REF!-A57,"")</f>
        <v/>
      </c>
    </row>
    <row r="58" spans="2:2" x14ac:dyDescent="0.25">
      <c r="B58" s="40" t="str">
        <f>IF(A58&lt;&gt;"",'17XX'!#REF!-A58,"")</f>
        <v/>
      </c>
    </row>
    <row r="59" spans="2:2" x14ac:dyDescent="0.25">
      <c r="B59" s="40" t="str">
        <f>IF(A59&lt;&gt;"",'17XX'!#REF!-A59,"")</f>
        <v/>
      </c>
    </row>
    <row r="60" spans="2:2" x14ac:dyDescent="0.25">
      <c r="B60" s="40" t="str">
        <f>IF(A60&lt;&gt;"",'17XX'!#REF!-A60,"")</f>
        <v/>
      </c>
    </row>
    <row r="61" spans="2:2" x14ac:dyDescent="0.25">
      <c r="B61" s="40" t="str">
        <f>IF(A61&lt;&gt;"",'17XX'!#REF!-A61,"")</f>
        <v/>
      </c>
    </row>
    <row r="62" spans="2:2" x14ac:dyDescent="0.25">
      <c r="B62" s="40" t="str">
        <f>IF(A62&lt;&gt;"",'17XX'!#REF!-A62,"")</f>
        <v/>
      </c>
    </row>
    <row r="63" spans="2:2" x14ac:dyDescent="0.25">
      <c r="B63" s="40" t="str">
        <f>IF(A63&lt;&gt;"",'17XX'!#REF!-A63,"")</f>
        <v/>
      </c>
    </row>
    <row r="64" spans="2:2" x14ac:dyDescent="0.25">
      <c r="B64" s="40" t="str">
        <f>IF(A64&lt;&gt;"",'17XX'!#REF!-A64,"")</f>
        <v/>
      </c>
    </row>
    <row r="65" spans="2:2" x14ac:dyDescent="0.25">
      <c r="B65" s="40" t="str">
        <f>IF(A65&lt;&gt;"",'17XX'!#REF!-A65,"")</f>
        <v/>
      </c>
    </row>
    <row r="66" spans="2:2" x14ac:dyDescent="0.25">
      <c r="B66" s="40" t="str">
        <f>IF(A66&lt;&gt;"",'17XX'!#REF!-A66,"")</f>
        <v/>
      </c>
    </row>
    <row r="67" spans="2:2" x14ac:dyDescent="0.25">
      <c r="B67" s="40" t="str">
        <f>IF(A67&lt;&gt;"",'17XX'!#REF!-A67,"")</f>
        <v/>
      </c>
    </row>
    <row r="68" spans="2:2" x14ac:dyDescent="0.25">
      <c r="B68" s="40" t="str">
        <f>IF(A68&lt;&gt;"",'17XX'!#REF!-A68,"")</f>
        <v/>
      </c>
    </row>
    <row r="69" spans="2:2" x14ac:dyDescent="0.25">
      <c r="B69" s="40" t="str">
        <f>IF(A69&lt;&gt;"",'17XX'!#REF!-A69,"")</f>
        <v/>
      </c>
    </row>
    <row r="70" spans="2:2" x14ac:dyDescent="0.25">
      <c r="B70" s="40" t="str">
        <f>IF(A70&lt;&gt;"",'17XX'!#REF!-A70,"")</f>
        <v/>
      </c>
    </row>
    <row r="71" spans="2:2" x14ac:dyDescent="0.25">
      <c r="B71" s="40" t="str">
        <f>IF(A71&lt;&gt;"",'17XX'!#REF!-A71,"")</f>
        <v/>
      </c>
    </row>
    <row r="72" spans="2:2" x14ac:dyDescent="0.25">
      <c r="B72" s="40" t="str">
        <f>IF(A72&lt;&gt;"",'17XX'!#REF!-A72,"")</f>
        <v/>
      </c>
    </row>
    <row r="73" spans="2:2" x14ac:dyDescent="0.25">
      <c r="B73" s="40" t="str">
        <f>IF(A73&lt;&gt;"",'17XX'!#REF!-A73,"")</f>
        <v/>
      </c>
    </row>
    <row r="74" spans="2:2" x14ac:dyDescent="0.25">
      <c r="B74" s="40" t="str">
        <f>IF(A74&lt;&gt;"",'17XX'!#REF!-A74,"")</f>
        <v/>
      </c>
    </row>
    <row r="75" spans="2:2" x14ac:dyDescent="0.25">
      <c r="B75" s="40" t="str">
        <f>IF(A75&lt;&gt;"",'17XX'!#REF!-A75,"")</f>
        <v/>
      </c>
    </row>
    <row r="76" spans="2:2" x14ac:dyDescent="0.25">
      <c r="B76" s="40" t="str">
        <f>IF(A76&lt;&gt;"",'17XX'!#REF!-A76,"")</f>
        <v/>
      </c>
    </row>
    <row r="77" spans="2:2" x14ac:dyDescent="0.25">
      <c r="B77" s="40" t="str">
        <f>IF(A77&lt;&gt;"",'17XX'!#REF!-A77,"")</f>
        <v/>
      </c>
    </row>
    <row r="78" spans="2:2" x14ac:dyDescent="0.25">
      <c r="B78" s="40" t="str">
        <f>IF(A78&lt;&gt;"",'17XX'!#REF!-A78,"")</f>
        <v/>
      </c>
    </row>
    <row r="79" spans="2:2" x14ac:dyDescent="0.25">
      <c r="B79" s="40" t="str">
        <f>IF(A79&lt;&gt;"",'17XX'!#REF!-A79,"")</f>
        <v/>
      </c>
    </row>
    <row r="80" spans="2:2" x14ac:dyDescent="0.25">
      <c r="B80" s="40" t="str">
        <f>IF(A80&lt;&gt;"",'17XX'!#REF!-A80,"")</f>
        <v/>
      </c>
    </row>
    <row r="81" spans="2:2" x14ac:dyDescent="0.25">
      <c r="B81" s="40" t="str">
        <f>IF(A81&lt;&gt;"",'17XX'!#REF!-A81,"")</f>
        <v/>
      </c>
    </row>
    <row r="82" spans="2:2" x14ac:dyDescent="0.25">
      <c r="B82" s="40" t="str">
        <f>IF(A82&lt;&gt;"",'17XX'!#REF!-A82,"")</f>
        <v/>
      </c>
    </row>
    <row r="83" spans="2:2" x14ac:dyDescent="0.25">
      <c r="B83" s="40" t="str">
        <f>IF(A83&lt;&gt;"",'17XX'!#REF!-A83,"")</f>
        <v/>
      </c>
    </row>
    <row r="84" spans="2:2" x14ac:dyDescent="0.25">
      <c r="B84" s="40" t="str">
        <f>IF(A84&lt;&gt;"",'17XX'!#REF!-A84,"")</f>
        <v/>
      </c>
    </row>
    <row r="85" spans="2:2" x14ac:dyDescent="0.25">
      <c r="B85" s="40" t="str">
        <f>IF(A85&lt;&gt;"",'17XX'!#REF!-A85,"")</f>
        <v/>
      </c>
    </row>
    <row r="86" spans="2:2" x14ac:dyDescent="0.25">
      <c r="B86" s="40" t="str">
        <f>IF(A86&lt;&gt;"",'17XX'!#REF!-A86,"")</f>
        <v/>
      </c>
    </row>
    <row r="87" spans="2:2" x14ac:dyDescent="0.25">
      <c r="B87" s="40" t="str">
        <f>IF(A87&lt;&gt;"",'17XX'!#REF!-A87,"")</f>
        <v/>
      </c>
    </row>
    <row r="88" spans="2:2" x14ac:dyDescent="0.25">
      <c r="B88" s="40" t="str">
        <f>IF(A88&lt;&gt;"",'17XX'!#REF!-A88,"")</f>
        <v/>
      </c>
    </row>
    <row r="89" spans="2:2" x14ac:dyDescent="0.25">
      <c r="B89" s="40" t="str">
        <f>IF(A89&lt;&gt;"",'17XX'!#REF!-A89,"")</f>
        <v/>
      </c>
    </row>
    <row r="90" spans="2:2" x14ac:dyDescent="0.25">
      <c r="B90" s="40" t="str">
        <f>IF(A90&lt;&gt;"",'17XX'!#REF!-A90,"")</f>
        <v/>
      </c>
    </row>
    <row r="91" spans="2:2" x14ac:dyDescent="0.25">
      <c r="B91" s="40" t="str">
        <f>IF(A91&lt;&gt;"",'17XX'!#REF!-A91,"")</f>
        <v/>
      </c>
    </row>
    <row r="92" spans="2:2" x14ac:dyDescent="0.25">
      <c r="B92" s="40" t="str">
        <f>IF(A92&lt;&gt;"",'17XX'!#REF!-A92,"")</f>
        <v/>
      </c>
    </row>
    <row r="93" spans="2:2" x14ac:dyDescent="0.25">
      <c r="B93" s="40" t="str">
        <f>IF(A93&lt;&gt;"",'17XX'!#REF!-A93,"")</f>
        <v/>
      </c>
    </row>
    <row r="94" spans="2:2" x14ac:dyDescent="0.25">
      <c r="B94" s="40" t="str">
        <f>IF(A94&lt;&gt;"",'17XX'!#REF!-A94,"")</f>
        <v/>
      </c>
    </row>
    <row r="95" spans="2:2" x14ac:dyDescent="0.25">
      <c r="B95" s="40" t="str">
        <f>IF(A95&lt;&gt;"",'17XX'!#REF!-A95,"")</f>
        <v/>
      </c>
    </row>
    <row r="96" spans="2:2" x14ac:dyDescent="0.25">
      <c r="B96" s="40" t="str">
        <f>IF(A96&lt;&gt;"",'17XX'!#REF!-A96,"")</f>
        <v/>
      </c>
    </row>
    <row r="97" spans="2:2" x14ac:dyDescent="0.25">
      <c r="B97" s="40" t="str">
        <f>IF(A97&lt;&gt;"",'17XX'!#REF!-A97,"")</f>
        <v/>
      </c>
    </row>
    <row r="98" spans="2:2" x14ac:dyDescent="0.25">
      <c r="B98" s="40" t="str">
        <f>IF(A98&lt;&gt;"",'17XX'!#REF!-A98,"")</f>
        <v/>
      </c>
    </row>
    <row r="99" spans="2:2" x14ac:dyDescent="0.25">
      <c r="B99" s="40" t="str">
        <f>IF(A99&lt;&gt;"",'17XX'!#REF!-A99,"")</f>
        <v/>
      </c>
    </row>
    <row r="100" spans="2:2" x14ac:dyDescent="0.25">
      <c r="B100" s="40" t="str">
        <f>IF(A100&lt;&gt;"",'17XX'!#REF!-A100,"")</f>
        <v/>
      </c>
    </row>
    <row r="101" spans="2:2" x14ac:dyDescent="0.25">
      <c r="B101" s="40" t="str">
        <f>IF(A101&lt;&gt;"",'17XX'!#REF!-A101,"")</f>
        <v/>
      </c>
    </row>
    <row r="102" spans="2:2" x14ac:dyDescent="0.25">
      <c r="B102" s="40" t="str">
        <f>IF(A102&lt;&gt;"",'17XX'!#REF!-A102,"")</f>
        <v/>
      </c>
    </row>
    <row r="103" spans="2:2" x14ac:dyDescent="0.25">
      <c r="B103" s="40" t="str">
        <f>IF(A103&lt;&gt;"",'17XX'!#REF!-A103,"")</f>
        <v/>
      </c>
    </row>
    <row r="104" spans="2:2" x14ac:dyDescent="0.25">
      <c r="B104" s="40" t="str">
        <f>IF(A104&lt;&gt;"",'17XX'!#REF!-A104,"")</f>
        <v/>
      </c>
    </row>
    <row r="105" spans="2:2" x14ac:dyDescent="0.25">
      <c r="B105" s="40" t="str">
        <f>IF(A105&lt;&gt;"",'17XX'!#REF!-A105,"")</f>
        <v/>
      </c>
    </row>
    <row r="106" spans="2:2" x14ac:dyDescent="0.25">
      <c r="B106" s="40" t="str">
        <f>IF(A106&lt;&gt;"",'17XX'!#REF!-A106,"")</f>
        <v/>
      </c>
    </row>
    <row r="107" spans="2:2" x14ac:dyDescent="0.25">
      <c r="B107" s="40" t="str">
        <f>IF(A107&lt;&gt;"",'17XX'!#REF!-A107,"")</f>
        <v/>
      </c>
    </row>
    <row r="108" spans="2:2" x14ac:dyDescent="0.25">
      <c r="B108" s="40" t="str">
        <f>IF(A108&lt;&gt;"",'17XX'!#REF!-A108,"")</f>
        <v/>
      </c>
    </row>
    <row r="109" spans="2:2" x14ac:dyDescent="0.25">
      <c r="B109" s="40" t="str">
        <f>IF(A109&lt;&gt;"",'17XX'!#REF!-A109,"")</f>
        <v/>
      </c>
    </row>
    <row r="110" spans="2:2" x14ac:dyDescent="0.25">
      <c r="B110" s="40" t="str">
        <f>IF(A110&lt;&gt;"",'17XX'!#REF!-A110,"")</f>
        <v/>
      </c>
    </row>
    <row r="111" spans="2:2" x14ac:dyDescent="0.25">
      <c r="B111" s="40" t="str">
        <f>IF(A111&lt;&gt;"",'17XX'!#REF!-A111,"")</f>
        <v/>
      </c>
    </row>
    <row r="112" spans="2:2" x14ac:dyDescent="0.25">
      <c r="B112" s="40" t="str">
        <f>IF(A112&lt;&gt;"",'17XX'!#REF!-A112,"")</f>
        <v/>
      </c>
    </row>
    <row r="113" spans="2:2" x14ac:dyDescent="0.25">
      <c r="B113" s="40" t="str">
        <f>IF(A113&lt;&gt;"",'17XX'!#REF!-A113,"")</f>
        <v/>
      </c>
    </row>
    <row r="114" spans="2:2" x14ac:dyDescent="0.25">
      <c r="B114" s="40" t="str">
        <f>IF(A114&lt;&gt;"",'17XX'!#REF!-A114,"")</f>
        <v/>
      </c>
    </row>
    <row r="115" spans="2:2" x14ac:dyDescent="0.25">
      <c r="B115" s="40" t="str">
        <f>IF(A115&lt;&gt;"",'17XX'!#REF!-A115,"")</f>
        <v/>
      </c>
    </row>
    <row r="116" spans="2:2" x14ac:dyDescent="0.25">
      <c r="B116" s="40" t="str">
        <f>IF(A116&lt;&gt;"",'17XX'!#REF!-A116,"")</f>
        <v/>
      </c>
    </row>
    <row r="117" spans="2:2" x14ac:dyDescent="0.25">
      <c r="B117" s="40" t="str">
        <f>IF(A117&lt;&gt;"",'17XX'!#REF!-A117,"")</f>
        <v/>
      </c>
    </row>
    <row r="118" spans="2:2" x14ac:dyDescent="0.25">
      <c r="B118" s="40" t="str">
        <f>IF(A118&lt;&gt;"",'17XX'!#REF!-A118,"")</f>
        <v/>
      </c>
    </row>
    <row r="119" spans="2:2" x14ac:dyDescent="0.25">
      <c r="B119" s="40" t="str">
        <f>IF(A119&lt;&gt;"",'17XX'!#REF!-A119,"")</f>
        <v/>
      </c>
    </row>
    <row r="120" spans="2:2" x14ac:dyDescent="0.25">
      <c r="B120" s="40" t="str">
        <f>IF(A120&lt;&gt;"",'17XX'!#REF!-A120,"")</f>
        <v/>
      </c>
    </row>
    <row r="121" spans="2:2" x14ac:dyDescent="0.25">
      <c r="B121" s="40" t="str">
        <f>IF(A121&lt;&gt;"",'17XX'!#REF!-A121,"")</f>
        <v/>
      </c>
    </row>
    <row r="122" spans="2:2" x14ac:dyDescent="0.25">
      <c r="B122" s="40" t="str">
        <f>IF(A122&lt;&gt;"",'17XX'!#REF!-A122,"")</f>
        <v/>
      </c>
    </row>
    <row r="123" spans="2:2" x14ac:dyDescent="0.25">
      <c r="B123" s="40" t="str">
        <f>IF(A123&lt;&gt;"",'17XX'!#REF!-A123,"")</f>
        <v/>
      </c>
    </row>
    <row r="124" spans="2:2" x14ac:dyDescent="0.25">
      <c r="B124" s="40" t="str">
        <f>IF(A124&lt;&gt;"",'17XX'!#REF!-A124,"")</f>
        <v/>
      </c>
    </row>
    <row r="125" spans="2:2" x14ac:dyDescent="0.25">
      <c r="B125" s="40" t="str">
        <f>IF(A125&lt;&gt;"",'17XX'!#REF!-A125,"")</f>
        <v/>
      </c>
    </row>
    <row r="126" spans="2:2" x14ac:dyDescent="0.25">
      <c r="B126" s="40" t="str">
        <f>IF(A126&lt;&gt;"",'17XX'!#REF!-A126,"")</f>
        <v/>
      </c>
    </row>
    <row r="127" spans="2:2" x14ac:dyDescent="0.25">
      <c r="B127" s="40" t="str">
        <f>IF(A127&lt;&gt;"",'17XX'!#REF!-A127,"")</f>
        <v/>
      </c>
    </row>
    <row r="128" spans="2:2" x14ac:dyDescent="0.25">
      <c r="B128" s="40" t="str">
        <f>IF(A128&lt;&gt;"",'17XX'!#REF!-A128,"")</f>
        <v/>
      </c>
    </row>
    <row r="129" spans="2:2" x14ac:dyDescent="0.25">
      <c r="B129" s="40" t="str">
        <f>IF(A129&lt;&gt;"",'17XX'!#REF!-A129,"")</f>
        <v/>
      </c>
    </row>
    <row r="130" spans="2:2" x14ac:dyDescent="0.25">
      <c r="B130" s="40" t="str">
        <f>IF(A130&lt;&gt;"",'17XX'!#REF!-A130,"")</f>
        <v/>
      </c>
    </row>
    <row r="131" spans="2:2" x14ac:dyDescent="0.25">
      <c r="B131" s="40" t="str">
        <f>IF(A131&lt;&gt;"",'17XX'!#REF!-A131,"")</f>
        <v/>
      </c>
    </row>
    <row r="132" spans="2:2" x14ac:dyDescent="0.25">
      <c r="B132" s="40" t="str">
        <f>IF(A132&lt;&gt;"",'17XX'!#REF!-A132,"")</f>
        <v/>
      </c>
    </row>
    <row r="133" spans="2:2" x14ac:dyDescent="0.25">
      <c r="B133" s="40" t="str">
        <f>IF(A133&lt;&gt;"",'17XX'!#REF!-A133,"")</f>
        <v/>
      </c>
    </row>
    <row r="134" spans="2:2" x14ac:dyDescent="0.25">
      <c r="B134" s="40" t="str">
        <f>IF(A134&lt;&gt;"",'17XX'!#REF!-A134,"")</f>
        <v/>
      </c>
    </row>
    <row r="135" spans="2:2" x14ac:dyDescent="0.25">
      <c r="B135" s="40" t="str">
        <f>IF(A135&lt;&gt;"",'17XX'!#REF!-A135,"")</f>
        <v/>
      </c>
    </row>
    <row r="136" spans="2:2" x14ac:dyDescent="0.25">
      <c r="B136" s="40" t="str">
        <f>IF(A136&lt;&gt;"",'17XX'!#REF!-A136,"")</f>
        <v/>
      </c>
    </row>
    <row r="137" spans="2:2" x14ac:dyDescent="0.25">
      <c r="B137" s="40" t="str">
        <f>IF(A137&lt;&gt;"",'17XX'!#REF!-A137,"")</f>
        <v/>
      </c>
    </row>
    <row r="138" spans="2:2" x14ac:dyDescent="0.25">
      <c r="B138" s="40" t="str">
        <f>IF(A138&lt;&gt;"",'17XX'!#REF!-A138,"")</f>
        <v/>
      </c>
    </row>
    <row r="139" spans="2:2" x14ac:dyDescent="0.25">
      <c r="B139" s="40" t="str">
        <f>IF(A139&lt;&gt;"",'17XX'!#REF!-A139,"")</f>
        <v/>
      </c>
    </row>
    <row r="140" spans="2:2" x14ac:dyDescent="0.25">
      <c r="B140" s="40" t="str">
        <f>IF(A140&lt;&gt;"",'17XX'!#REF!-A140,"")</f>
        <v/>
      </c>
    </row>
    <row r="141" spans="2:2" x14ac:dyDescent="0.25">
      <c r="B141" s="40" t="str">
        <f>IF(A141&lt;&gt;"",'17XX'!#REF!-A141,"")</f>
        <v/>
      </c>
    </row>
    <row r="142" spans="2:2" x14ac:dyDescent="0.25">
      <c r="B142" s="40" t="str">
        <f>IF(A142&lt;&gt;"",'17XX'!#REF!-A142,"")</f>
        <v/>
      </c>
    </row>
    <row r="143" spans="2:2" x14ac:dyDescent="0.25">
      <c r="B143" s="40" t="str">
        <f>IF(A143&lt;&gt;"",'17XX'!#REF!-A143,"")</f>
        <v/>
      </c>
    </row>
    <row r="144" spans="2:2" x14ac:dyDescent="0.25">
      <c r="B144" s="40" t="str">
        <f>IF(A144&lt;&gt;"",'17XX'!#REF!-A144,"")</f>
        <v/>
      </c>
    </row>
    <row r="145" spans="2:2" x14ac:dyDescent="0.25">
      <c r="B145" s="40" t="str">
        <f>IF(A145&lt;&gt;"",'17XX'!#REF!-A145,"")</f>
        <v/>
      </c>
    </row>
    <row r="146" spans="2:2" x14ac:dyDescent="0.25">
      <c r="B146" s="40" t="str">
        <f>IF(A146&lt;&gt;"",'17XX'!#REF!-A146,"")</f>
        <v/>
      </c>
    </row>
    <row r="147" spans="2:2" x14ac:dyDescent="0.25">
      <c r="B147" s="40" t="str">
        <f>IF(A147&lt;&gt;"",'17XX'!#REF!-A147,"")</f>
        <v/>
      </c>
    </row>
    <row r="148" spans="2:2" x14ac:dyDescent="0.25">
      <c r="B148" s="40" t="str">
        <f>IF(A148&lt;&gt;"",'17XX'!#REF!-A148,"")</f>
        <v/>
      </c>
    </row>
    <row r="149" spans="2:2" x14ac:dyDescent="0.25">
      <c r="B149" s="40" t="str">
        <f>IF(A149&lt;&gt;"",'17XX'!#REF!-A149,"")</f>
        <v/>
      </c>
    </row>
    <row r="150" spans="2:2" x14ac:dyDescent="0.25">
      <c r="B150" s="40" t="str">
        <f>IF(A150&lt;&gt;"",'17XX'!#REF!-A150,"")</f>
        <v/>
      </c>
    </row>
    <row r="151" spans="2:2" x14ac:dyDescent="0.25">
      <c r="B151" s="40" t="str">
        <f>IF(A151&lt;&gt;"",'17XX'!#REF!-A151,"")</f>
        <v/>
      </c>
    </row>
    <row r="152" spans="2:2" x14ac:dyDescent="0.25">
      <c r="B152" s="40" t="str">
        <f>IF(A152&lt;&gt;"",'17XX'!#REF!-A152,"")</f>
        <v/>
      </c>
    </row>
    <row r="153" spans="2:2" x14ac:dyDescent="0.25">
      <c r="B153" s="40" t="str">
        <f>IF(A153&lt;&gt;"",'17XX'!#REF!-A153,"")</f>
        <v/>
      </c>
    </row>
    <row r="154" spans="2:2" x14ac:dyDescent="0.25">
      <c r="B154" s="40" t="str">
        <f>IF(A154&lt;&gt;"",'17XX'!#REF!-A154,"")</f>
        <v/>
      </c>
    </row>
    <row r="155" spans="2:2" x14ac:dyDescent="0.25">
      <c r="B155" s="40" t="str">
        <f>IF(A155&lt;&gt;"",'17XX'!#REF!-A155,"")</f>
        <v/>
      </c>
    </row>
    <row r="156" spans="2:2" x14ac:dyDescent="0.25">
      <c r="B156" s="40" t="str">
        <f>IF(A156&lt;&gt;"",'17XX'!#REF!-A156,"")</f>
        <v/>
      </c>
    </row>
    <row r="157" spans="2:2" x14ac:dyDescent="0.25">
      <c r="B157" s="40" t="str">
        <f>IF(A157&lt;&gt;"",'17XX'!#REF!-A157,"")</f>
        <v/>
      </c>
    </row>
    <row r="158" spans="2:2" x14ac:dyDescent="0.25">
      <c r="B158" s="40" t="str">
        <f>IF(A158&lt;&gt;"",'17XX'!#REF!-A158,"")</f>
        <v/>
      </c>
    </row>
    <row r="159" spans="2:2" x14ac:dyDescent="0.25">
      <c r="B159" s="40" t="str">
        <f>IF(A159&lt;&gt;"",'17XX'!#REF!-A159,"")</f>
        <v/>
      </c>
    </row>
    <row r="160" spans="2:2" x14ac:dyDescent="0.25">
      <c r="B160" s="40" t="str">
        <f>IF(A160&lt;&gt;"",'17XX'!#REF!-A160,"")</f>
        <v/>
      </c>
    </row>
    <row r="161" spans="2:2" x14ac:dyDescent="0.25">
      <c r="B161" s="40" t="str">
        <f>IF(A161&lt;&gt;"",'17XX'!#REF!-A161,"")</f>
        <v/>
      </c>
    </row>
    <row r="162" spans="2:2" x14ac:dyDescent="0.25">
      <c r="B162" s="40" t="str">
        <f>IF(A162&lt;&gt;"",'17XX'!#REF!-A162,"")</f>
        <v/>
      </c>
    </row>
    <row r="163" spans="2:2" x14ac:dyDescent="0.25">
      <c r="B163" s="40" t="str">
        <f>IF(A163&lt;&gt;"",'17XX'!#REF!-A163,"")</f>
        <v/>
      </c>
    </row>
    <row r="164" spans="2:2" x14ac:dyDescent="0.25">
      <c r="B164" s="40" t="str">
        <f>IF(A164&lt;&gt;"",'17XX'!#REF!-A164,"")</f>
        <v/>
      </c>
    </row>
    <row r="165" spans="2:2" x14ac:dyDescent="0.25">
      <c r="B165" s="40" t="str">
        <f>IF(A165&lt;&gt;"",'17XX'!#REF!-A165,"")</f>
        <v/>
      </c>
    </row>
    <row r="166" spans="2:2" x14ac:dyDescent="0.25">
      <c r="B166" s="40" t="str">
        <f>IF(A166&lt;&gt;"",'17XX'!#REF!-A166,"")</f>
        <v/>
      </c>
    </row>
    <row r="167" spans="2:2" x14ac:dyDescent="0.25">
      <c r="B167" s="40" t="str">
        <f>IF(A167&lt;&gt;"",'17XX'!#REF!-A167,"")</f>
        <v/>
      </c>
    </row>
    <row r="168" spans="2:2" x14ac:dyDescent="0.25">
      <c r="B168" s="40" t="str">
        <f>IF(A168&lt;&gt;"",'17XX'!#REF!-A168,"")</f>
        <v/>
      </c>
    </row>
    <row r="169" spans="2:2" x14ac:dyDescent="0.25">
      <c r="B169" s="40" t="str">
        <f>IF(A169&lt;&gt;"",'17XX'!#REF!-A169,"")</f>
        <v/>
      </c>
    </row>
    <row r="170" spans="2:2" x14ac:dyDescent="0.25">
      <c r="B170" s="40" t="str">
        <f>IF(A170&lt;&gt;"",'17XX'!#REF!-A170,"")</f>
        <v/>
      </c>
    </row>
    <row r="171" spans="2:2" x14ac:dyDescent="0.25">
      <c r="B171" s="40" t="str">
        <f>IF(A171&lt;&gt;"",'17XX'!#REF!-A171,"")</f>
        <v/>
      </c>
    </row>
    <row r="172" spans="2:2" x14ac:dyDescent="0.25">
      <c r="B172" s="40" t="str">
        <f>IF(A172&lt;&gt;"",'17XX'!#REF!-A172,"")</f>
        <v/>
      </c>
    </row>
    <row r="173" spans="2:2" x14ac:dyDescent="0.25">
      <c r="B173" s="40" t="str">
        <f>IF(A173&lt;&gt;"",'17XX'!#REF!-A173,"")</f>
        <v/>
      </c>
    </row>
    <row r="174" spans="2:2" x14ac:dyDescent="0.25">
      <c r="B174" s="40" t="str">
        <f>IF(A174&lt;&gt;"",'17XX'!#REF!-A174,"")</f>
        <v/>
      </c>
    </row>
    <row r="175" spans="2:2" x14ac:dyDescent="0.25">
      <c r="B175" s="40" t="str">
        <f>IF(A175&lt;&gt;"",'17XX'!#REF!-A175,"")</f>
        <v/>
      </c>
    </row>
    <row r="176" spans="2:2" x14ac:dyDescent="0.25">
      <c r="B176" s="40" t="str">
        <f>IF(A176&lt;&gt;"",'17XX'!#REF!-A176,"")</f>
        <v/>
      </c>
    </row>
    <row r="177" spans="2:2" x14ac:dyDescent="0.25">
      <c r="B177" s="40" t="str">
        <f>IF(A177&lt;&gt;"",'17XX'!#REF!-A177,"")</f>
        <v/>
      </c>
    </row>
    <row r="178" spans="2:2" x14ac:dyDescent="0.25">
      <c r="B178" s="40" t="str">
        <f>IF(A178&lt;&gt;"",'17XX'!#REF!-A178,"")</f>
        <v/>
      </c>
    </row>
    <row r="179" spans="2:2" x14ac:dyDescent="0.25">
      <c r="B179" s="40" t="str">
        <f>IF(A179&lt;&gt;"",'17XX'!#REF!-A179,"")</f>
        <v/>
      </c>
    </row>
    <row r="180" spans="2:2" x14ac:dyDescent="0.25">
      <c r="B180" s="40" t="str">
        <f>IF(A180&lt;&gt;"",'17XX'!#REF!-A180,"")</f>
        <v/>
      </c>
    </row>
    <row r="181" spans="2:2" x14ac:dyDescent="0.25">
      <c r="B181" s="40" t="str">
        <f>IF(A181&lt;&gt;"",'17XX'!#REF!-A181,"")</f>
        <v/>
      </c>
    </row>
    <row r="182" spans="2:2" x14ac:dyDescent="0.25">
      <c r="B182" s="40" t="str">
        <f>IF(A182&lt;&gt;"",'17XX'!#REF!-A182,"")</f>
        <v/>
      </c>
    </row>
    <row r="183" spans="2:2" x14ac:dyDescent="0.25">
      <c r="B183" s="40" t="str">
        <f>IF(A183&lt;&gt;"",'17XX'!#REF!-A183,"")</f>
        <v/>
      </c>
    </row>
    <row r="184" spans="2:2" x14ac:dyDescent="0.25">
      <c r="B184" s="40" t="str">
        <f>IF(A184&lt;&gt;"",'17XX'!#REF!-A184,"")</f>
        <v/>
      </c>
    </row>
    <row r="185" spans="2:2" x14ac:dyDescent="0.25">
      <c r="B185" s="40" t="str">
        <f>IF(A185&lt;&gt;"",'17XX'!#REF!-A185,"")</f>
        <v/>
      </c>
    </row>
    <row r="186" spans="2:2" x14ac:dyDescent="0.25">
      <c r="B186" s="40" t="str">
        <f>IF(A186&lt;&gt;"",'17XX'!#REF!-A186,"")</f>
        <v/>
      </c>
    </row>
    <row r="187" spans="2:2" x14ac:dyDescent="0.25">
      <c r="B187" s="40" t="str">
        <f>IF(A187&lt;&gt;"",'17XX'!#REF!-A187,"")</f>
        <v/>
      </c>
    </row>
    <row r="188" spans="2:2" x14ac:dyDescent="0.25">
      <c r="B188" s="40" t="str">
        <f>IF(A188&lt;&gt;"",'17XX'!#REF!-A188,"")</f>
        <v/>
      </c>
    </row>
    <row r="189" spans="2:2" x14ac:dyDescent="0.25">
      <c r="B189" s="40" t="str">
        <f>IF(A189&lt;&gt;"",'17XX'!#REF!-A189,"")</f>
        <v/>
      </c>
    </row>
    <row r="190" spans="2:2" x14ac:dyDescent="0.25">
      <c r="B190" s="40" t="str">
        <f>IF(A190&lt;&gt;"",'17XX'!#REF!-A190,"")</f>
        <v/>
      </c>
    </row>
    <row r="191" spans="2:2" x14ac:dyDescent="0.25">
      <c r="B191" s="40" t="str">
        <f>IF(A191&lt;&gt;"",'17XX'!#REF!-A191,"")</f>
        <v/>
      </c>
    </row>
    <row r="192" spans="2:2" x14ac:dyDescent="0.25">
      <c r="B192" s="40" t="str">
        <f>IF(A192&lt;&gt;"",'17XX'!#REF!-A192,"")</f>
        <v/>
      </c>
    </row>
    <row r="193" spans="2:2" x14ac:dyDescent="0.25">
      <c r="B193" s="40" t="str">
        <f>IF(A193&lt;&gt;"",'17XX'!#REF!-A193,"")</f>
        <v/>
      </c>
    </row>
    <row r="194" spans="2:2" x14ac:dyDescent="0.25">
      <c r="B194" s="40" t="str">
        <f>IF(A194&lt;&gt;"",'17XX'!C12-A194,"")</f>
        <v/>
      </c>
    </row>
    <row r="195" spans="2:2" x14ac:dyDescent="0.25">
      <c r="B195" s="40" t="str">
        <f>IF(A195&lt;&gt;"",'17XX'!C13-A195,"")</f>
        <v/>
      </c>
    </row>
    <row r="196" spans="2:2" x14ac:dyDescent="0.25">
      <c r="B196" s="40" t="str">
        <f>IF(A196&lt;&gt;"",'17XX'!C14-A196,"")</f>
        <v/>
      </c>
    </row>
    <row r="197" spans="2:2" x14ac:dyDescent="0.25">
      <c r="B197" s="40" t="str">
        <f>IF(A197&lt;&gt;"",'17XX'!C15-A197,"")</f>
        <v/>
      </c>
    </row>
    <row r="198" spans="2:2" x14ac:dyDescent="0.25">
      <c r="B198" s="40" t="str">
        <f>IF(A198&lt;&gt;"",'17XX'!C16-A198,"")</f>
        <v/>
      </c>
    </row>
    <row r="199" spans="2:2" x14ac:dyDescent="0.25">
      <c r="B199" s="40" t="str">
        <f>IF(A199&lt;&gt;"",'17XX'!C17-A199,"")</f>
        <v/>
      </c>
    </row>
    <row r="200" spans="2:2" x14ac:dyDescent="0.25">
      <c r="B200" s="40" t="str">
        <f>IF(A200&lt;&gt;"",'17XX'!C18-A200,"")</f>
        <v/>
      </c>
    </row>
    <row r="201" spans="2:2" x14ac:dyDescent="0.25">
      <c r="B201" s="40" t="str">
        <f>IF(A201&lt;&gt;"",'17XX'!C19-A201,"")</f>
        <v/>
      </c>
    </row>
    <row r="202" spans="2:2" x14ac:dyDescent="0.25">
      <c r="B202" s="40" t="str">
        <f>IF(A202&lt;&gt;"",'17XX'!C20-A202,"")</f>
        <v/>
      </c>
    </row>
    <row r="203" spans="2:2" x14ac:dyDescent="0.25">
      <c r="B203" s="40" t="str">
        <f>IF(A203&lt;&gt;"",'17XX'!C21-A203,"")</f>
        <v/>
      </c>
    </row>
    <row r="204" spans="2:2" x14ac:dyDescent="0.25">
      <c r="B204" s="40" t="str">
        <f>IF(A204&lt;&gt;"",'17XX'!C22-A204,"")</f>
        <v/>
      </c>
    </row>
    <row r="205" spans="2:2" x14ac:dyDescent="0.25">
      <c r="B205" s="40" t="str">
        <f>IF(A205&lt;&gt;"",'17XX'!C23-A205,"")</f>
        <v/>
      </c>
    </row>
    <row r="206" spans="2:2" x14ac:dyDescent="0.25">
      <c r="B206" s="40" t="str">
        <f>IF(A206&lt;&gt;"",'17XX'!C24-A206,"")</f>
        <v/>
      </c>
    </row>
    <row r="207" spans="2:2" x14ac:dyDescent="0.25">
      <c r="B207" s="40" t="str">
        <f>IF(A207&lt;&gt;"",'17XX'!C25-A207,"")</f>
        <v/>
      </c>
    </row>
    <row r="208" spans="2:2" x14ac:dyDescent="0.25">
      <c r="B208" s="40" t="str">
        <f>IF(A208&lt;&gt;"",'17XX'!C26-A208,"")</f>
        <v/>
      </c>
    </row>
    <row r="209" spans="2:2" x14ac:dyDescent="0.25">
      <c r="B209" s="40" t="str">
        <f>IF(A209&lt;&gt;"",'17XX'!#REF!-A209,"")</f>
        <v/>
      </c>
    </row>
    <row r="210" spans="2:2" x14ac:dyDescent="0.25">
      <c r="B210" s="40" t="str">
        <f>IF(A210&lt;&gt;"",'17XX'!C27-A210,"")</f>
        <v/>
      </c>
    </row>
    <row r="211" spans="2:2" x14ac:dyDescent="0.25">
      <c r="B211" s="40" t="str">
        <f>IF(A211&lt;&gt;"",'17XX'!C28-A211,"")</f>
        <v/>
      </c>
    </row>
    <row r="212" spans="2:2" x14ac:dyDescent="0.25">
      <c r="B212" s="40" t="str">
        <f>IF(A212&lt;&gt;"",'17XX'!C29-A212,"")</f>
        <v/>
      </c>
    </row>
    <row r="213" spans="2:2" x14ac:dyDescent="0.25">
      <c r="B213" s="40" t="str">
        <f>IF(A213&lt;&gt;"",'17XX'!C30-A213,"")</f>
        <v/>
      </c>
    </row>
    <row r="214" spans="2:2" x14ac:dyDescent="0.25">
      <c r="B214" s="40" t="str">
        <f>IF(A214&lt;&gt;"",'17XX'!C31-A214,"")</f>
        <v/>
      </c>
    </row>
    <row r="215" spans="2:2" x14ac:dyDescent="0.25">
      <c r="B215" s="40" t="str">
        <f>IF(A215&lt;&gt;"",'17XX'!C32-A215,"")</f>
        <v/>
      </c>
    </row>
    <row r="216" spans="2:2" x14ac:dyDescent="0.25">
      <c r="B216" s="40" t="str">
        <f>IF(A216&lt;&gt;"",'17XX'!#REF!-A216,"")</f>
        <v/>
      </c>
    </row>
    <row r="217" spans="2:2" x14ac:dyDescent="0.25">
      <c r="B217" s="40" t="str">
        <f>IF(A217&lt;&gt;"",'17XX'!C33-A217,"")</f>
        <v/>
      </c>
    </row>
    <row r="218" spans="2:2" x14ac:dyDescent="0.25">
      <c r="B218" s="40" t="str">
        <f>IF(A218&lt;&gt;"",'17XX'!C34-A218,"")</f>
        <v/>
      </c>
    </row>
    <row r="219" spans="2:2" x14ac:dyDescent="0.25">
      <c r="B219" s="40" t="str">
        <f>IF(A219&lt;&gt;"",'17XX'!C35-A219,"")</f>
        <v/>
      </c>
    </row>
    <row r="220" spans="2:2" x14ac:dyDescent="0.25">
      <c r="B220" s="40" t="str">
        <f>IF(A220&lt;&gt;"",'17XX'!C36-A220,"")</f>
        <v/>
      </c>
    </row>
    <row r="221" spans="2:2" x14ac:dyDescent="0.25">
      <c r="B221" s="40" t="str">
        <f>IF(A221&lt;&gt;"",'17XX'!C37-A221,"")</f>
        <v/>
      </c>
    </row>
    <row r="222" spans="2:2" x14ac:dyDescent="0.25">
      <c r="B222" s="40" t="str">
        <f>IF(A222&lt;&gt;"",'17XX'!#REF!-A222,"")</f>
        <v/>
      </c>
    </row>
    <row r="223" spans="2:2" x14ac:dyDescent="0.25">
      <c r="B223" s="40" t="str">
        <f>IF(A223&lt;&gt;"",'17XX'!#REF!-A223,"")</f>
        <v/>
      </c>
    </row>
    <row r="224" spans="2:2" x14ac:dyDescent="0.25">
      <c r="B224" s="40" t="str">
        <f>IF(A224&lt;&gt;"",'17XX'!#REF!-A224,"")</f>
        <v/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2471CC2ADB6041A3875AD377FF0D00" ma:contentTypeVersion="12" ma:contentTypeDescription="Create a new document." ma:contentTypeScope="" ma:versionID="0d96212a9bb145f775fc2c07888c5d01">
  <xsd:schema xmlns:xsd="http://www.w3.org/2001/XMLSchema" xmlns:xs="http://www.w3.org/2001/XMLSchema" xmlns:p="http://schemas.microsoft.com/office/2006/metadata/properties" xmlns:ns3="07394db9-d312-443d-ae13-7da58843f891" xmlns:ns4="903255d4-bc53-46f0-9c18-cea7b6faa135" targetNamespace="http://schemas.microsoft.com/office/2006/metadata/properties" ma:root="true" ma:fieldsID="0ff14367fc97de7493fa063df61b1802" ns3:_="" ns4:_="">
    <xsd:import namespace="07394db9-d312-443d-ae13-7da58843f891"/>
    <xsd:import namespace="903255d4-bc53-46f0-9c18-cea7b6faa13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94db9-d312-443d-ae13-7da58843f8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255d4-bc53-46f0-9c18-cea7b6faa1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4BED12-09CA-42D7-88B0-17CAB4322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E74E67-EF94-4DC6-A54E-0C3E51226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394db9-d312-443d-ae13-7da58843f891"/>
    <ds:schemaRef ds:uri="903255d4-bc53-46f0-9c18-cea7b6faa1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8ACD02-35B2-412E-AF84-582DD5A0AADB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07394db9-d312-443d-ae13-7da58843f891"/>
    <ds:schemaRef ds:uri="http://www.w3.org/XML/1998/namespace"/>
    <ds:schemaRef ds:uri="http://schemas.microsoft.com/office/infopath/2007/PartnerControls"/>
    <ds:schemaRef ds:uri="903255d4-bc53-46f0-9c18-cea7b6faa13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Tramva</vt:lpstr>
      <vt:lpstr>Data</vt:lpstr>
      <vt:lpstr>17XX</vt:lpstr>
      <vt:lpstr>Kontrolní</vt:lpstr>
      <vt:lpstr>Tramva!OLE_LINK1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2016-04-21T12:41:21Z</dcterms:created>
  <dcterms:modified xsi:type="dcterms:W3CDTF">2024-11-18T10:43:41Z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0x010100662471CC2ADB6041A3875AD377FF0D00</vt:lpwstr>
  </property>
</Properties>
</file>