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vonka\AppData\Roaming\ELO Digital Office\cro-prod\864\checkout\"/>
    </mc:Choice>
  </mc:AlternateContent>
  <bookViews>
    <workbookView xWindow="0" yWindow="0" windowWidth="28800" windowHeight="12300"/>
  </bookViews>
  <sheets>
    <sheet name="Tabulka pro výpočet cen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F53" i="1"/>
  <c r="F55" i="1" s="1"/>
  <c r="F56" i="1" l="1"/>
  <c r="D18" i="1"/>
  <c r="D8" i="1" l="1"/>
  <c r="D17" i="1" l="1"/>
  <c r="D19" i="1" l="1"/>
  <c r="D21" i="1" s="1"/>
  <c r="D22" i="1" l="1"/>
  <c r="C36" i="1"/>
  <c r="C35" i="1"/>
  <c r="D52" i="1" l="1"/>
  <c r="D44" i="1"/>
  <c r="D45" i="1" s="1"/>
  <c r="D6" i="1"/>
  <c r="D7" i="1"/>
  <c r="D9" i="1"/>
  <c r="D5" i="1"/>
  <c r="D47" i="1" l="1"/>
  <c r="D48" i="1" s="1"/>
  <c r="D10" i="1"/>
  <c r="C37" i="1"/>
  <c r="C39" i="1" s="1"/>
  <c r="C40" i="1" s="1"/>
  <c r="D12" i="1" l="1"/>
  <c r="B26" i="1"/>
  <c r="D13" i="1"/>
  <c r="B61" i="1" l="1"/>
  <c r="B63" i="1" s="1"/>
  <c r="B64" i="1" s="1"/>
  <c r="B28" i="1"/>
  <c r="B29" i="1" s="1"/>
</calcChain>
</file>

<file path=xl/sharedStrings.xml><?xml version="1.0" encoding="utf-8"?>
<sst xmlns="http://schemas.openxmlformats.org/spreadsheetml/2006/main" count="71" uniqueCount="47">
  <si>
    <t>Sazba DPH v %</t>
  </si>
  <si>
    <t>Výše DPH v Kč</t>
  </si>
  <si>
    <t>Cena celkem v Kč včetně DPH</t>
  </si>
  <si>
    <t>Celková výše DPH v Kč</t>
  </si>
  <si>
    <t>Pracnost
[MD]</t>
  </si>
  <si>
    <t>Cena celkem
[Kč  bez DPH]</t>
  </si>
  <si>
    <t>Počet měsíců</t>
  </si>
  <si>
    <t>Cena za MD
[Kč  bez DPH]</t>
  </si>
  <si>
    <t>Cena celkem za rok
[Kč  bez DPH]</t>
  </si>
  <si>
    <t>Drobné úpravy, konfigurace, konzultace a rozvoj</t>
  </si>
  <si>
    <t>Odhadovaná roční pracnost
[MD]</t>
  </si>
  <si>
    <t>Cena za položku
[Kč bez DPH]</t>
  </si>
  <si>
    <t>Cena za měsíc
[Kč bez DPH]</t>
  </si>
  <si>
    <t>Analýza</t>
  </si>
  <si>
    <t>Implementace</t>
  </si>
  <si>
    <t xml:space="preserve">Zvýšená podpora a poskytování servisní a technické podpory IdM řešení po dobu 3 měsíců od spuštění ostrého provozu (dokončení Implementace – Část B). </t>
  </si>
  <si>
    <t>Počet období
[roky]</t>
  </si>
  <si>
    <t>Dodavatel vyplní žluté buňky !</t>
  </si>
  <si>
    <t>Dokončení ze strany dodavatele podle navrženého rámce.
— Podpora při implementaci bezpečnostních aktualizací a nových verzí IdM,
— Podpora při technických problémech týkajících se fungování IdM,
— Podpora při zaškolení nových uživatelů Českého rozhlasu týkající se IdM řešení.</t>
  </si>
  <si>
    <t>Licence systému IdM pro 2000 uživatelů, pokud je to relevantní</t>
  </si>
  <si>
    <t>Dokumentace (uživatelská a administrátorská)</t>
  </si>
  <si>
    <t>Školení (administrátorů, klíčových uživatelů)</t>
  </si>
  <si>
    <t>Testování (tvorba testovacích scénářů, dílčí, integrační a akceptační testování)</t>
  </si>
  <si>
    <t>Cena celkem za 4 roky
[Kč  bez DPH]</t>
  </si>
  <si>
    <t>Příloha č. 4 - Tabulka pro výpočet nabídkové ceny</t>
  </si>
  <si>
    <t>Cena celkem v Kč bez DPH **</t>
  </si>
  <si>
    <t>Cena celkem v Kč bez DPH ***</t>
  </si>
  <si>
    <t>Cena celkem v Kč bez DPH ****</t>
  </si>
  <si>
    <t>Cena za položku
[Kč  bez DPH]</t>
  </si>
  <si>
    <t>Podpora provozu
- HelpDesk v režimu 24x7
- řešení SLA incidentů v minimálním režimu 8x5
- řešení požadavků typu odtraňování integračních, softwarových nebo produktových chyb v min. režimu NBD 8x5</t>
  </si>
  <si>
    <t xml:space="preserve">Cena celkem v Kč bez DPH </t>
  </si>
  <si>
    <t>Celková nabídková cena</t>
  </si>
  <si>
    <t>Cena celkem
 [Kč bez DPH]</t>
  </si>
  <si>
    <t xml:space="preserve">Perpetual </t>
  </si>
  <si>
    <t>Podpora licencí na dobu 1 roku ode dne spuštění do produkčního prostředí, pokud to je relevantní</t>
  </si>
  <si>
    <t xml:space="preserve"> Nabídková cena za služby systémové podpory podle kapitoly 3.2.1 a kapitoly 5 přílohy č. 5 - Technická specifikace</t>
  </si>
  <si>
    <t>Nabídková cena za člověkoden [MD] služeb rozvoje podle kapitoly 3.2.2 a kapitoly 6 přílohy č. 5 - Technická specifikace</t>
  </si>
  <si>
    <t>Cena celkem v Kč bez DPH  *</t>
  </si>
  <si>
    <r>
      <t xml:space="preserve">** Zadavatel upozorňuje, že maximální cena za tuto položku činí </t>
    </r>
    <r>
      <rPr>
        <b/>
        <sz val="11"/>
        <color theme="1"/>
        <rFont val="Calibri"/>
        <family val="2"/>
        <charset val="238"/>
        <scheme val="minor"/>
      </rPr>
      <t>150.000,-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</si>
  <si>
    <r>
      <t xml:space="preserve">*** Zadavatel upozorňuje, že maximální cena za tuto položku činí </t>
    </r>
    <r>
      <rPr>
        <b/>
        <sz val="11"/>
        <color theme="1"/>
        <rFont val="Calibri"/>
        <family val="2"/>
        <charset val="238"/>
        <scheme val="minor"/>
      </rPr>
      <t>2.500.000,-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</si>
  <si>
    <r>
      <t xml:space="preserve">**** Zadavatel upozorňuje, že maximální cena za tuto položku činí </t>
    </r>
    <r>
      <rPr>
        <b/>
        <sz val="11"/>
        <color theme="1"/>
        <rFont val="Calibri"/>
        <family val="2"/>
        <charset val="238"/>
        <scheme val="minor"/>
      </rPr>
      <t>3.600.000,-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</si>
  <si>
    <r>
      <t xml:space="preserve">* Zadavatel upozorňuje, že v maximální cena za implementaci IdM a dodání licencí pro 2000 uživatelů včetně podpory, pokud je to relevantní činí </t>
    </r>
    <r>
      <rPr>
        <b/>
        <sz val="11"/>
        <color theme="1"/>
        <rFont val="Calibri"/>
        <family val="2"/>
        <charset val="238"/>
        <scheme val="minor"/>
      </rPr>
      <t>6.000.000,- Kč bez DPH.</t>
    </r>
  </si>
  <si>
    <t>Cena celkem v Kč bez DPH</t>
  </si>
  <si>
    <t>Nabídková cena za Fázi 1: implementaci systému IdM  kapitoly 3.1.1 a kapitoly 4 přílohy č. 5 - Technická specifikace</t>
  </si>
  <si>
    <t>Nabídková cena za Fázi 1: dodání licencí systému IdM pro fázi 1 a kapitoly 3.1.1 přílohy č. 5 - Technická specifikace</t>
  </si>
  <si>
    <t xml:space="preserve">Nabídková cena za Fázi 2: Hypercare kapitoly 3.1.2 přílohy č. 5 - Technická specifikace </t>
  </si>
  <si>
    <t xml:space="preserve">Celková nabídková cena pro Fázi 1 kapitoly 3.1 přílohy č. 5 - Technická specifikace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</si>
</sst>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  <numFmt numFmtId="168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44" fontId="3" fillId="0" borderId="0" xfId="1" applyFont="1" applyBorder="1" applyAlignment="1">
      <alignment horizontal="right" vertical="center"/>
    </xf>
    <xf numFmtId="0" fontId="2" fillId="0" borderId="0" xfId="0" applyFont="1" applyBorder="1"/>
    <xf numFmtId="0" fontId="4" fillId="0" borderId="0" xfId="0" applyFont="1" applyBorder="1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7" fontId="0" fillId="0" borderId="0" xfId="1" applyNumberFormat="1" applyFont="1"/>
    <xf numFmtId="0" fontId="2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right" vertical="center"/>
    </xf>
    <xf numFmtId="7" fontId="0" fillId="0" borderId="0" xfId="1" applyNumberFormat="1" applyFont="1" applyAlignment="1">
      <alignment vertical="center"/>
    </xf>
    <xf numFmtId="9" fontId="0" fillId="2" borderId="1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64" fontId="2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164" fontId="0" fillId="2" borderId="0" xfId="0" applyNumberFormat="1" applyFill="1" applyBorder="1" applyAlignment="1">
      <alignment vertical="center"/>
    </xf>
    <xf numFmtId="7" fontId="0" fillId="0" borderId="0" xfId="0" applyNumberFormat="1"/>
    <xf numFmtId="0" fontId="2" fillId="0" borderId="0" xfId="0" applyFont="1"/>
    <xf numFmtId="164" fontId="0" fillId="0" borderId="0" xfId="0" applyNumberFormat="1" applyAlignment="1">
      <alignment vertical="center" wrapText="1"/>
    </xf>
    <xf numFmtId="164" fontId="0" fillId="0" borderId="0" xfId="0" applyNumberFormat="1" applyAlignment="1">
      <alignment wrapText="1"/>
    </xf>
    <xf numFmtId="164" fontId="0" fillId="2" borderId="0" xfId="0" applyNumberFormat="1" applyFill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7" fontId="5" fillId="0" borderId="0" xfId="0" applyNumberFormat="1" applyFont="1" applyAlignment="1">
      <alignment vertical="center"/>
    </xf>
    <xf numFmtId="7" fontId="5" fillId="0" borderId="0" xfId="1" applyNumberFormat="1" applyFont="1" applyAlignment="1">
      <alignment vertical="center"/>
    </xf>
    <xf numFmtId="0" fontId="6" fillId="0" borderId="0" xfId="0" applyFont="1"/>
    <xf numFmtId="0" fontId="0" fillId="0" borderId="0" xfId="0" applyAlignment="1">
      <alignment vertical="top"/>
    </xf>
    <xf numFmtId="0" fontId="0" fillId="0" borderId="0" xfId="0"/>
    <xf numFmtId="0" fontId="0" fillId="0" borderId="0" xfId="0" applyBorder="1"/>
    <xf numFmtId="164" fontId="0" fillId="0" borderId="0" xfId="0" applyNumberFormat="1" applyAlignment="1">
      <alignment vertical="center"/>
    </xf>
    <xf numFmtId="0" fontId="0" fillId="0" borderId="0" xfId="0" applyFont="1" applyBorder="1"/>
    <xf numFmtId="0" fontId="0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left" vertical="top"/>
    </xf>
    <xf numFmtId="0" fontId="2" fillId="0" borderId="0" xfId="0" applyFont="1" applyAlignment="1">
      <alignment wrapText="1"/>
    </xf>
    <xf numFmtId="44" fontId="2" fillId="0" borderId="0" xfId="1" applyFont="1"/>
    <xf numFmtId="0" fontId="0" fillId="0" borderId="0" xfId="0" applyAlignment="1">
      <alignment vertical="top" wrapText="1"/>
    </xf>
    <xf numFmtId="0" fontId="7" fillId="0" borderId="0" xfId="0" applyFont="1"/>
    <xf numFmtId="0" fontId="6" fillId="0" borderId="0" xfId="0" applyFont="1" applyAlignment="1">
      <alignment wrapText="1"/>
    </xf>
    <xf numFmtId="0" fontId="0" fillId="0" borderId="0" xfId="0" applyAlignment="1">
      <alignment horizontal="left" vertical="top" wrapText="1"/>
    </xf>
  </cellXfs>
  <cellStyles count="5">
    <cellStyle name="Měna" xfId="1" builtinId="4"/>
    <cellStyle name="Měna 2" xfId="2"/>
    <cellStyle name="Měna 2 2" xfId="4"/>
    <cellStyle name="Měna 3" xfId="3"/>
    <cellStyle name="Normální" xfId="0" builtinId="0"/>
  </cellStyles>
  <dxfs count="56">
    <dxf>
      <numFmt numFmtId="164" formatCode="#,##0.00\ &quot;Kč&quot;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#,##0.00\ &quot;Kč&quot;"/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#,##0.00\ &quot;Kč&quot;"/>
      <alignment horizontal="general" vertical="center" textRotation="0" wrapText="1" indent="0" justifyLastLine="0" shrinkToFit="0" readingOrder="0"/>
    </dxf>
    <dxf>
      <numFmt numFmtId="164" formatCode="#,##0.00\ &quot;Kč&quot;"/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border outline="0">
        <bottom style="thick">
          <color theme="0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border outline="0">
        <bottom style="thick">
          <color theme="0"/>
        </bottom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#,##0.00\ &quot;Kč&quot;;\-#,##0.00\ &quot;Kč&quot;"/>
      <alignment horizontal="general" vertical="center" textRotation="0" wrapText="0" indent="0" justifyLastLine="0" shrinkToFit="0" readingOrder="0"/>
    </dxf>
    <dxf>
      <numFmt numFmtId="11" formatCode="#,##0.00\ &quot;Kč&quot;;\-#,##0.00\ &quot;Kč&quot;"/>
    </dxf>
    <dxf>
      <border diagonalUp="0" diagonalDown="0" outline="0">
        <left/>
        <right/>
        <top/>
        <bottom/>
      </border>
    </dxf>
    <dxf>
      <numFmt numFmtId="164" formatCode="#,##0.00\ &quot;Kč&quot;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border diagonalUp="0" diagonalDown="0" outline="0">
        <left/>
        <right/>
        <top/>
        <bottom/>
      </border>
    </dxf>
    <dxf>
      <numFmt numFmtId="164" formatCode="#,##0.00\ &quot;Kč&quot;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#,##0.00\ &quot;Kč&quot;"/>
    </dxf>
    <dxf>
      <numFmt numFmtId="164" formatCode="#,##0.00\ &quot;Kč&quot;"/>
      <alignment vertical="center" textRotation="0" wrapText="0" indent="0" justifyLastLine="0" shrinkToFit="0" readingOrder="0"/>
    </dxf>
    <dxf>
      <border diagonalUp="0" diagonalDown="0" outline="0">
        <left/>
        <right/>
        <top/>
        <bottom/>
      </border>
    </dxf>
    <dxf>
      <numFmt numFmtId="164" formatCode="#,##0.00\ &quot;Kč&quot;"/>
      <fill>
        <patternFill patternType="solid">
          <fgColor indexed="64"/>
          <bgColor rgb="FFFFFF00"/>
        </patternFill>
      </fill>
      <alignment vertical="center" textRotation="0" wrapText="0" indent="0" justifyLastLine="0" shrinkToFit="0" readingOrder="0"/>
    </dxf>
    <dxf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1" indent="0" justifyLastLine="0" shrinkToFit="0" readingOrder="0"/>
    </dxf>
    <dxf>
      <numFmt numFmtId="11" formatCode="#,##0.00\ &quot;Kč&quot;;\-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#,##0.00\ &quot;Kč&quot;;\-#,##0.00\ &quot;Kč&quot;"/>
      <alignment horizontal="general" vertical="center" textRotation="0" wrapText="0" indent="0" justifyLastLine="0" shrinkToFit="0" readingOrder="0"/>
    </dxf>
    <dxf>
      <border diagonalUp="0" diagonalDown="0" outline="0">
        <left/>
        <right/>
        <top/>
        <bottom/>
      </border>
    </dxf>
    <dxf>
      <numFmt numFmtId="164" formatCode="#,##0.00\ &quot;Kč&quot;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1" formatCode="#,##0.00\ &quot;Kč&quot;;\-#,##0.00\ &quot;Kč&quot;"/>
      <alignment horizontal="general" vertical="center" textRotation="0" wrapText="0" indent="0" justifyLastLine="0" shrinkToFit="0" readingOrder="0"/>
    </dxf>
    <dxf>
      <numFmt numFmtId="11" formatCode="#,##0.00\ &quot;Kč&quot;;\-#,##0.00\ &quot;Kč&quot;"/>
    </dxf>
    <dxf>
      <border diagonalUp="0" diagonalDown="0" outline="0">
        <left/>
        <right/>
        <top/>
        <bottom/>
      </border>
    </dxf>
    <dxf>
      <numFmt numFmtId="164" formatCode="#,##0.00\ &quot;Kč&quot;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</dxf>
    <dxf>
      <border diagonalUp="0" diagonalDown="0" outline="0">
        <left/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ulka6" displayName="Tabulka6" ref="A4:D10" totalsRowCount="1" headerRowDxfId="55">
  <tableColumns count="4">
    <tableColumn id="1" name="Nabídková cena za Fázi 1: implementaci systému IdM  kapitoly 3.1.1 a kapitoly 4 přílohy č. 5 - Technická specifikace" totalsRowLabel="Cena celkem v Kč bez DPH" dataDxfId="54" totalsRowDxfId="53"/>
    <tableColumn id="2" name="Pracnost_x000a_[MD]" dataDxfId="52" totalsRowDxfId="51"/>
    <tableColumn id="3" name="Cena za položku_x000a_[Kč bez DPH]" dataDxfId="50" totalsRowDxfId="49"/>
    <tableColumn id="4" name="Cena celkem_x000a_[Kč  bez DPH]" totalsRowFunction="sum" dataDxfId="48" totalsRowDxfId="47" dataCellStyle="Měna">
      <calculatedColumnFormula>B5*C5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9" name="Tabulka9" displayName="Tabulka9" ref="A34:C37" totalsRowCount="1">
  <tableColumns count="3">
    <tableColumn id="1" name="Nabídková cena za Fázi 2: Hypercare kapitoly 3.1.2 přílohy č. 5 - Technická specifikace " totalsRowLabel="Cena celkem v Kč bez DPH **" dataDxfId="46" totalsRowDxfId="45"/>
    <tableColumn id="3" name="Cena za položku_x000a_[Kč  bez DPH]" dataDxfId="44" totalsRowDxfId="43"/>
    <tableColumn id="4" name="Cena celkem_x000a_[Kč  bez DPH]" totalsRowFunction="sum" dataDxfId="42" totalsRowDxfId="41" dataCellStyle="Měna">
      <calculatedColumnFormula>#REF!*B35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1" name="Tabulka11" displayName="Tabulka11" ref="A43:D45" totalsRowCount="1" headerRowDxfId="40" dataDxfId="39">
  <tableColumns count="4">
    <tableColumn id="1" name=" Nabídková cena za služby systémové podpory podle kapitoly 3.2.1 a kapitoly 5 přílohy č. 5 - Technická specifikace" totalsRowLabel="Cena celkem v Kč bez DPH ***" dataDxfId="38" totalsRowDxfId="37"/>
    <tableColumn id="2" name="Počet měsíců" dataDxfId="36" totalsRowDxfId="35"/>
    <tableColumn id="3" name="Cena za měsíc_x000a_[Kč bez DPH]" dataDxfId="34" totalsRowDxfId="33"/>
    <tableColumn id="4" name="Cena celkem_x000a_[Kč  bez DPH]" totalsRowFunction="sum" dataDxfId="32" totalsRowDxfId="31">
      <calculatedColumnFormula>B44*C44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2" name="Tabulka12" displayName="Tabulka12" ref="A51:F53" totalsRowCount="1" headerRowDxfId="13" dataDxfId="12">
  <tableColumns count="6">
    <tableColumn id="1" name="Nabídková cena za člověkoden [MD] služeb rozvoje podle kapitoly 3.2.2 a kapitoly 6 přílohy č. 5 - Technická specifikace" totalsRowLabel="Cena celkem v Kč bez DPH ****" dataDxfId="11" totalsRowDxfId="5"/>
    <tableColumn id="2" name="Odhadovaná roční pracnost_x000a_[MD]" dataDxfId="10" totalsRowDxfId="4"/>
    <tableColumn id="3" name="Cena za MD_x000a_[Kč  bez DPH]" dataDxfId="9" totalsRowDxfId="3"/>
    <tableColumn id="4" name="Cena celkem za rok_x000a_[Kč  bez DPH]" dataDxfId="8" totalsRowDxfId="2">
      <calculatedColumnFormula>B52*C52</calculatedColumnFormula>
    </tableColumn>
    <tableColumn id="5" name="Počet období_x000a_[roky]" dataDxfId="7" totalsRowDxfId="1"/>
    <tableColumn id="6" name="Cena celkem za 4 roky_x000a_[Kč  bez DPH]" totalsRowFunction="sum" dataDxfId="6" totalsRowDxfId="0">
      <calculatedColumnFormula>D52*E52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" name="Tabulka62" displayName="Tabulka62" ref="A16:D19" totalsRowCount="1" headerRowDxfId="30">
  <tableColumns count="4">
    <tableColumn id="1" name="Nabídková cena za Fázi 1: dodání licencí systému IdM pro fázi 1 a kapitoly 3.1.1 přílohy č. 5 - Technická specifikace" totalsRowLabel="Cena celkem v Kč bez DPH" dataDxfId="29" totalsRowDxfId="28"/>
    <tableColumn id="3" name="Cena za položku_x000a_[Kč bez DPH]" dataDxfId="27" totalsRowDxfId="26"/>
    <tableColumn id="7" name="Počet období_x000a_[roky]" dataDxfId="25" totalsRowDxfId="24"/>
    <tableColumn id="4" name="Cena celkem_x000a_[Kč  bez DPH]" totalsRowFunction="sum" dataDxfId="23" totalsRowDxfId="22" dataCellStyle="Měna">
      <calculatedColumnFormula>#REF!*B17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2" name="Tabulka2" displayName="Tabulka2" ref="A60:B61" totalsRowShown="0" headerRowDxfId="21" headerRowBorderDxfId="20">
  <tableColumns count="2">
    <tableColumn id="1" name="Celková nabídková cena" dataDxfId="19"/>
    <tableColumn id="2" name="Cena celkem_x000a_ [Kč bez DPH]" dataDxfId="18" dataCellStyle="Měna">
      <calculatedColumnFormula>Tabulka24[Cena celkem
 '[Kč bez DPH']]+Tabulka9[[#Totals],[Cena celkem
'[Kč  bez DPH']]]+Tabulka11[[#Totals],[Cena celkem
'[Kč  bez DPH']]]+Tabulka12[[#Totals],[Cena celkem za 4 roky
'[Kč  bez DPH']]]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3" name="Tabulka24" displayName="Tabulka24" ref="A25:B26" totalsRowShown="0" headerRowDxfId="17" headerRowBorderDxfId="16">
  <tableColumns count="2">
    <tableColumn id="1" name="Celková nabídková cena pro Fázi 1 kapitoly 3.1 přílohy č. 5 - Technická specifikace " dataDxfId="15"/>
    <tableColumn id="2" name="Cena celkem_x000a_ [Kč bez DPH]" dataDxfId="14" dataCellStyle="Měna">
      <calculatedColumnFormula>Tabulka6[[#Totals],[Cena celkem
'[Kč  bez DPH']]]+Tabulka62[[#Totals],[Cena celkem
'[Kč  bez DPH']]]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zoomScaleNormal="100" zoomScaleSheetLayoutView="80" workbookViewId="0"/>
  </sheetViews>
  <sheetFormatPr defaultRowHeight="15" x14ac:dyDescent="0.25"/>
  <cols>
    <col min="1" max="1" width="109.42578125" customWidth="1"/>
    <col min="2" max="2" width="15.7109375" bestFit="1" customWidth="1"/>
    <col min="3" max="3" width="18.5703125" bestFit="1" customWidth="1"/>
    <col min="4" max="4" width="17.7109375" customWidth="1"/>
    <col min="5" max="5" width="12.7109375" bestFit="1" customWidth="1"/>
    <col min="6" max="6" width="20.5703125" bestFit="1" customWidth="1"/>
  </cols>
  <sheetData>
    <row r="1" spans="1:6" ht="21" x14ac:dyDescent="0.25">
      <c r="A1" s="4" t="s">
        <v>24</v>
      </c>
      <c r="B1" s="1"/>
      <c r="C1" s="1"/>
      <c r="E1" s="44"/>
      <c r="F1" s="25"/>
    </row>
    <row r="2" spans="1:6" x14ac:dyDescent="0.25">
      <c r="A2" s="14"/>
      <c r="B2" s="1"/>
      <c r="C2" s="1"/>
    </row>
    <row r="3" spans="1:6" x14ac:dyDescent="0.25">
      <c r="A3" s="9" t="s">
        <v>17</v>
      </c>
      <c r="B3" s="1"/>
      <c r="C3" s="1"/>
    </row>
    <row r="4" spans="1:6" ht="30" x14ac:dyDescent="0.25">
      <c r="A4" s="22" t="s">
        <v>43</v>
      </c>
      <c r="B4" s="8" t="s">
        <v>4</v>
      </c>
      <c r="C4" s="6" t="s">
        <v>11</v>
      </c>
      <c r="D4" s="8" t="s">
        <v>5</v>
      </c>
      <c r="E4" s="45"/>
    </row>
    <row r="5" spans="1:6" x14ac:dyDescent="0.25">
      <c r="A5" s="11" t="s">
        <v>13</v>
      </c>
      <c r="B5" s="15"/>
      <c r="C5" s="16"/>
      <c r="D5" s="13">
        <f>B5*C5</f>
        <v>0</v>
      </c>
      <c r="F5" s="32"/>
    </row>
    <row r="6" spans="1:6" x14ac:dyDescent="0.25">
      <c r="A6" s="11" t="s">
        <v>14</v>
      </c>
      <c r="B6" s="15"/>
      <c r="C6" s="16"/>
      <c r="D6" s="13">
        <f t="shared" ref="D6:D9" si="0">B6*C6</f>
        <v>0</v>
      </c>
    </row>
    <row r="7" spans="1:6" x14ac:dyDescent="0.25">
      <c r="A7" s="11" t="s">
        <v>22</v>
      </c>
      <c r="B7" s="15"/>
      <c r="C7" s="16"/>
      <c r="D7" s="13">
        <f t="shared" si="0"/>
        <v>0</v>
      </c>
    </row>
    <row r="8" spans="1:6" x14ac:dyDescent="0.25">
      <c r="A8" s="11" t="s">
        <v>21</v>
      </c>
      <c r="B8" s="15"/>
      <c r="C8" s="16"/>
      <c r="D8" s="13">
        <f>B8*C8</f>
        <v>0</v>
      </c>
    </row>
    <row r="9" spans="1:6" x14ac:dyDescent="0.25">
      <c r="A9" s="11" t="s">
        <v>20</v>
      </c>
      <c r="B9" s="15"/>
      <c r="C9" s="16"/>
      <c r="D9" s="13">
        <f t="shared" si="0"/>
        <v>0</v>
      </c>
    </row>
    <row r="10" spans="1:6" x14ac:dyDescent="0.25">
      <c r="A10" s="29" t="s">
        <v>42</v>
      </c>
      <c r="B10" s="1"/>
      <c r="C10" s="1"/>
      <c r="D10" s="30">
        <f>SUBTOTAL(109,Tabulka6[Cena celkem
'[Kč  bez DPH']])</f>
        <v>0</v>
      </c>
    </row>
    <row r="11" spans="1:6" x14ac:dyDescent="0.25">
      <c r="A11" t="s">
        <v>0</v>
      </c>
      <c r="B11" s="1"/>
      <c r="C11" s="1"/>
      <c r="D11" s="18">
        <v>0</v>
      </c>
    </row>
    <row r="12" spans="1:6" x14ac:dyDescent="0.25">
      <c r="A12" s="14" t="s">
        <v>1</v>
      </c>
      <c r="B12" s="1"/>
      <c r="C12" s="1"/>
      <c r="D12" s="19">
        <f>PRODUCT(D11,D10)</f>
        <v>0</v>
      </c>
    </row>
    <row r="13" spans="1:6" x14ac:dyDescent="0.25">
      <c r="A13" s="14" t="s">
        <v>2</v>
      </c>
      <c r="B13" s="1"/>
      <c r="C13" s="1"/>
      <c r="D13" s="20">
        <f>SUM(D10,D12)</f>
        <v>0</v>
      </c>
    </row>
    <row r="14" spans="1:6" x14ac:dyDescent="0.25">
      <c r="A14" s="33"/>
      <c r="B14" s="1"/>
      <c r="C14" s="1"/>
      <c r="D14" s="19"/>
      <c r="E14" s="45"/>
      <c r="F14" s="12"/>
    </row>
    <row r="15" spans="1:6" x14ac:dyDescent="0.25">
      <c r="B15" s="1"/>
      <c r="C15" s="1"/>
      <c r="D15" s="19"/>
    </row>
    <row r="16" spans="1:6" ht="30" x14ac:dyDescent="0.25">
      <c r="A16" s="22" t="s">
        <v>44</v>
      </c>
      <c r="B16" s="6" t="s">
        <v>11</v>
      </c>
      <c r="C16" s="6" t="s">
        <v>16</v>
      </c>
      <c r="D16" s="8" t="s">
        <v>5</v>
      </c>
      <c r="E16" s="32"/>
    </row>
    <row r="17" spans="1:6" x14ac:dyDescent="0.25">
      <c r="A17" s="11" t="s">
        <v>19</v>
      </c>
      <c r="B17" s="16"/>
      <c r="C17" s="5" t="s">
        <v>33</v>
      </c>
      <c r="D17" s="13">
        <f>B17</f>
        <v>0</v>
      </c>
    </row>
    <row r="18" spans="1:6" x14ac:dyDescent="0.25">
      <c r="A18" s="11" t="s">
        <v>34</v>
      </c>
      <c r="B18" s="16"/>
      <c r="C18" s="5">
        <v>4</v>
      </c>
      <c r="D18" s="13">
        <f>B18*C18</f>
        <v>0</v>
      </c>
    </row>
    <row r="19" spans="1:6" x14ac:dyDescent="0.25">
      <c r="A19" s="29" t="s">
        <v>42</v>
      </c>
      <c r="B19" s="1"/>
      <c r="C19" s="35"/>
      <c r="D19" s="30">
        <f>SUBTOTAL(109,Tabulka62[Cena celkem
'[Kč  bez DPH']])</f>
        <v>0</v>
      </c>
    </row>
    <row r="20" spans="1:6" x14ac:dyDescent="0.25">
      <c r="A20" t="s">
        <v>0</v>
      </c>
      <c r="B20" s="1"/>
      <c r="D20" s="18">
        <v>0</v>
      </c>
    </row>
    <row r="21" spans="1:6" x14ac:dyDescent="0.25">
      <c r="A21" s="14" t="s">
        <v>1</v>
      </c>
      <c r="B21" s="1"/>
      <c r="D21" s="19">
        <f>PRODUCT(D20,D19)</f>
        <v>0</v>
      </c>
    </row>
    <row r="22" spans="1:6" x14ac:dyDescent="0.25">
      <c r="A22" s="14" t="s">
        <v>2</v>
      </c>
      <c r="B22" s="1"/>
      <c r="D22" s="20">
        <f>SUM(D19,D21)</f>
        <v>0</v>
      </c>
    </row>
    <row r="23" spans="1:6" s="34" customFormat="1" x14ac:dyDescent="0.25">
      <c r="A23" s="43"/>
      <c r="B23" s="35"/>
      <c r="C23" s="35"/>
      <c r="D23" s="36"/>
      <c r="E23" s="45"/>
      <c r="F23" s="43"/>
    </row>
    <row r="24" spans="1:6" s="34" customFormat="1" x14ac:dyDescent="0.25">
      <c r="A24" s="43"/>
      <c r="B24" s="35"/>
      <c r="C24" s="35"/>
      <c r="D24" s="36"/>
      <c r="E24" s="45"/>
      <c r="F24" s="43"/>
    </row>
    <row r="25" spans="1:6" s="34" customFormat="1" ht="30" x14ac:dyDescent="0.25">
      <c r="A25" s="21" t="s">
        <v>46</v>
      </c>
      <c r="B25" s="8" t="s">
        <v>32</v>
      </c>
      <c r="C25" s="35"/>
      <c r="D25" s="36"/>
      <c r="E25" s="45"/>
      <c r="F25" s="43"/>
    </row>
    <row r="26" spans="1:6" s="34" customFormat="1" x14ac:dyDescent="0.25">
      <c r="A26" s="41" t="s">
        <v>37</v>
      </c>
      <c r="B26" s="42">
        <f>Tabulka6[[#Totals],[Cena celkem
'[Kč  bez DPH']]]+Tabulka62[[#Totals],[Cena celkem
'[Kč  bez DPH']]]</f>
        <v>0</v>
      </c>
      <c r="C26" s="35"/>
      <c r="D26" s="36"/>
      <c r="E26" s="45"/>
      <c r="F26" s="43"/>
    </row>
    <row r="27" spans="1:6" s="34" customFormat="1" x14ac:dyDescent="0.25">
      <c r="A27" s="25" t="s">
        <v>0</v>
      </c>
      <c r="B27" s="18">
        <v>0</v>
      </c>
      <c r="C27" s="35"/>
      <c r="D27" s="36"/>
      <c r="E27" s="45"/>
      <c r="F27" s="43"/>
    </row>
    <row r="28" spans="1:6" s="34" customFormat="1" x14ac:dyDescent="0.25">
      <c r="A28" s="14" t="s">
        <v>3</v>
      </c>
      <c r="B28" s="36">
        <f>PRODUCT(B27,B26)</f>
        <v>0</v>
      </c>
      <c r="C28" s="35"/>
      <c r="D28" s="36"/>
      <c r="E28" s="45"/>
      <c r="F28" s="43"/>
    </row>
    <row r="29" spans="1:6" s="34" customFormat="1" x14ac:dyDescent="0.25">
      <c r="A29" s="14" t="s">
        <v>2</v>
      </c>
      <c r="B29" s="20">
        <f>SUM(B26,B28)</f>
        <v>0</v>
      </c>
      <c r="C29" s="35"/>
      <c r="D29" s="36"/>
      <c r="E29" s="45"/>
      <c r="F29" s="43"/>
    </row>
    <row r="30" spans="1:6" s="34" customFormat="1" ht="30" customHeight="1" x14ac:dyDescent="0.25">
      <c r="A30" s="46" t="s">
        <v>41</v>
      </c>
      <c r="B30" s="46"/>
      <c r="C30" s="35"/>
      <c r="D30" s="36"/>
      <c r="E30" s="45"/>
      <c r="F30" s="43"/>
    </row>
    <row r="31" spans="1:6" s="34" customFormat="1" x14ac:dyDescent="0.25">
      <c r="A31" s="43"/>
      <c r="B31" s="35"/>
      <c r="C31" s="35"/>
      <c r="D31" s="36"/>
      <c r="E31" s="45"/>
      <c r="F31" s="43"/>
    </row>
    <row r="32" spans="1:6" s="34" customFormat="1" x14ac:dyDescent="0.25">
      <c r="A32" s="43"/>
      <c r="B32" s="35"/>
      <c r="C32" s="35"/>
      <c r="D32" s="36"/>
      <c r="E32" s="45"/>
      <c r="F32" s="43"/>
    </row>
    <row r="33" spans="1:6" x14ac:dyDescent="0.25">
      <c r="A33" s="14"/>
      <c r="B33" s="1"/>
      <c r="C33" s="1"/>
    </row>
    <row r="34" spans="1:6" ht="30" x14ac:dyDescent="0.25">
      <c r="A34" s="22" t="s">
        <v>45</v>
      </c>
      <c r="B34" s="8" t="s">
        <v>28</v>
      </c>
      <c r="C34" s="8" t="s">
        <v>5</v>
      </c>
      <c r="E34" s="32"/>
      <c r="F34" s="12"/>
    </row>
    <row r="35" spans="1:6" ht="30" x14ac:dyDescent="0.25">
      <c r="A35" s="22" t="s">
        <v>15</v>
      </c>
      <c r="B35" s="16"/>
      <c r="C35" s="31">
        <f>B35</f>
        <v>0</v>
      </c>
    </row>
    <row r="36" spans="1:6" ht="60" x14ac:dyDescent="0.25">
      <c r="A36" s="22" t="s">
        <v>18</v>
      </c>
      <c r="B36" s="16"/>
      <c r="C36" s="17">
        <f>B36</f>
        <v>0</v>
      </c>
    </row>
    <row r="37" spans="1:6" x14ac:dyDescent="0.25">
      <c r="A37" s="40" t="s">
        <v>25</v>
      </c>
      <c r="B37" s="1"/>
      <c r="C37" s="24">
        <f>SUBTOTAL(109,Tabulka9[Cena celkem
'[Kč  bez DPH']])</f>
        <v>0</v>
      </c>
    </row>
    <row r="38" spans="1:6" x14ac:dyDescent="0.25">
      <c r="A38" s="14" t="s">
        <v>0</v>
      </c>
      <c r="B38" s="1"/>
      <c r="C38" s="18">
        <v>0</v>
      </c>
    </row>
    <row r="39" spans="1:6" x14ac:dyDescent="0.25">
      <c r="A39" s="14" t="s">
        <v>1</v>
      </c>
      <c r="B39" s="1"/>
      <c r="C39" s="19">
        <f>PRODUCT(C38,C37)</f>
        <v>0</v>
      </c>
    </row>
    <row r="40" spans="1:6" x14ac:dyDescent="0.25">
      <c r="A40" s="14" t="s">
        <v>2</v>
      </c>
      <c r="B40" s="1"/>
      <c r="C40" s="20">
        <f>SUM(C37,C39)</f>
        <v>0</v>
      </c>
    </row>
    <row r="41" spans="1:6" x14ac:dyDescent="0.25">
      <c r="A41" s="37" t="s">
        <v>38</v>
      </c>
      <c r="B41" s="1"/>
      <c r="C41" s="1"/>
    </row>
    <row r="42" spans="1:6" x14ac:dyDescent="0.25">
      <c r="A42" s="14"/>
      <c r="B42" s="1"/>
      <c r="C42" s="1"/>
    </row>
    <row r="43" spans="1:6" ht="30" x14ac:dyDescent="0.25">
      <c r="A43" s="7" t="s">
        <v>35</v>
      </c>
      <c r="B43" s="6" t="s">
        <v>6</v>
      </c>
      <c r="C43" s="6" t="s">
        <v>12</v>
      </c>
      <c r="D43" s="8" t="s">
        <v>5</v>
      </c>
    </row>
    <row r="44" spans="1:6" ht="60" x14ac:dyDescent="0.25">
      <c r="A44" s="22" t="s">
        <v>29</v>
      </c>
      <c r="B44" s="5">
        <v>48</v>
      </c>
      <c r="C44" s="23"/>
      <c r="D44" s="19">
        <f>B44*C44</f>
        <v>0</v>
      </c>
      <c r="F44" s="32"/>
    </row>
    <row r="45" spans="1:6" x14ac:dyDescent="0.25">
      <c r="A45" s="14" t="s">
        <v>26</v>
      </c>
      <c r="B45" s="1"/>
      <c r="C45" s="1"/>
      <c r="D45" s="10">
        <f>SUBTOTAL(109,Tabulka11[Cena celkem
'[Kč  bez DPH']])</f>
        <v>0</v>
      </c>
    </row>
    <row r="46" spans="1:6" x14ac:dyDescent="0.25">
      <c r="A46" s="25" t="s">
        <v>0</v>
      </c>
      <c r="B46" s="1"/>
      <c r="C46" s="1"/>
      <c r="D46" s="18">
        <v>0</v>
      </c>
    </row>
    <row r="47" spans="1:6" x14ac:dyDescent="0.25">
      <c r="A47" s="14" t="s">
        <v>3</v>
      </c>
      <c r="B47" s="1"/>
      <c r="C47" s="1"/>
      <c r="D47" s="19">
        <f>PRODUCT(D46,D45)</f>
        <v>0</v>
      </c>
    </row>
    <row r="48" spans="1:6" x14ac:dyDescent="0.25">
      <c r="A48" s="14" t="s">
        <v>2</v>
      </c>
      <c r="B48" s="1"/>
      <c r="C48" s="1"/>
      <c r="D48" s="20">
        <f>SUM(D45,D47)</f>
        <v>0</v>
      </c>
    </row>
    <row r="49" spans="1:8" x14ac:dyDescent="0.25">
      <c r="A49" s="38" t="s">
        <v>39</v>
      </c>
      <c r="B49" s="1"/>
      <c r="C49" s="1"/>
      <c r="D49" s="20"/>
    </row>
    <row r="50" spans="1:8" x14ac:dyDescent="0.25">
      <c r="A50" s="3"/>
      <c r="B50" s="1"/>
      <c r="C50" s="1"/>
    </row>
    <row r="51" spans="1:8" ht="45" x14ac:dyDescent="0.25">
      <c r="A51" s="21" t="s">
        <v>36</v>
      </c>
      <c r="B51" s="8" t="s">
        <v>10</v>
      </c>
      <c r="C51" s="8" t="s">
        <v>7</v>
      </c>
      <c r="D51" s="8" t="s">
        <v>8</v>
      </c>
      <c r="E51" s="8" t="s">
        <v>16</v>
      </c>
      <c r="F51" s="8" t="s">
        <v>23</v>
      </c>
      <c r="H51" s="32"/>
    </row>
    <row r="52" spans="1:8" ht="25.5" customHeight="1" x14ac:dyDescent="0.25">
      <c r="A52" s="21" t="s">
        <v>9</v>
      </c>
      <c r="B52" s="8">
        <v>50</v>
      </c>
      <c r="C52" s="28"/>
      <c r="D52" s="26">
        <f>B52*C52</f>
        <v>0</v>
      </c>
      <c r="E52" s="8">
        <v>4</v>
      </c>
      <c r="F52" s="26">
        <f>D52*E52</f>
        <v>0</v>
      </c>
    </row>
    <row r="53" spans="1:8" x14ac:dyDescent="0.25">
      <c r="A53" s="12" t="s">
        <v>27</v>
      </c>
      <c r="B53" s="12"/>
      <c r="C53" s="12"/>
      <c r="D53" s="12"/>
      <c r="E53" s="12"/>
      <c r="F53" s="27">
        <f>SUBTOTAL(109,Tabulka12[Cena celkem za 4 roky
'[Kč  bez DPH']])</f>
        <v>0</v>
      </c>
    </row>
    <row r="54" spans="1:8" x14ac:dyDescent="0.25">
      <c r="A54" s="25" t="s">
        <v>0</v>
      </c>
      <c r="B54" s="1"/>
      <c r="C54" s="2"/>
      <c r="F54" s="18">
        <v>0</v>
      </c>
    </row>
    <row r="55" spans="1:8" x14ac:dyDescent="0.25">
      <c r="A55" s="14" t="s">
        <v>3</v>
      </c>
      <c r="F55" s="19">
        <f>PRODUCT(F54,F53)</f>
        <v>0</v>
      </c>
    </row>
    <row r="56" spans="1:8" x14ac:dyDescent="0.25">
      <c r="A56" s="14" t="s">
        <v>2</v>
      </c>
      <c r="F56" s="20">
        <f>SUM(F53,F55)</f>
        <v>0</v>
      </c>
    </row>
    <row r="57" spans="1:8" x14ac:dyDescent="0.25">
      <c r="A57" s="39" t="s">
        <v>40</v>
      </c>
    </row>
    <row r="60" spans="1:8" ht="30" x14ac:dyDescent="0.25">
      <c r="A60" s="21" t="s">
        <v>31</v>
      </c>
      <c r="B60" s="8" t="s">
        <v>32</v>
      </c>
    </row>
    <row r="61" spans="1:8" x14ac:dyDescent="0.25">
      <c r="A61" s="41" t="s">
        <v>30</v>
      </c>
      <c r="B61" s="42">
        <f>Tabulka24[Cena celkem
 '[Kč bez DPH']]+Tabulka9[[#Totals],[Cena celkem
'[Kč  bez DPH']]]+Tabulka11[[#Totals],[Cena celkem
'[Kč  bez DPH']]]+Tabulka12[[#Totals],[Cena celkem za 4 roky
'[Kč  bez DPH']]]</f>
        <v>0</v>
      </c>
    </row>
    <row r="62" spans="1:8" x14ac:dyDescent="0.25">
      <c r="A62" s="25" t="s">
        <v>0</v>
      </c>
      <c r="B62" s="18">
        <v>0</v>
      </c>
    </row>
    <row r="63" spans="1:8" x14ac:dyDescent="0.25">
      <c r="A63" s="14" t="s">
        <v>3</v>
      </c>
      <c r="B63" s="36">
        <f>PRODUCT(B62,B61)</f>
        <v>0</v>
      </c>
    </row>
    <row r="64" spans="1:8" x14ac:dyDescent="0.25">
      <c r="A64" s="14" t="s">
        <v>2</v>
      </c>
      <c r="B64" s="20">
        <f>SUM(B61,B63)</f>
        <v>0</v>
      </c>
    </row>
  </sheetData>
  <mergeCells count="1">
    <mergeCell ref="A30:B30"/>
  </mergeCells>
  <pageMargins left="0.7" right="0.7" top="0.78740157499999996" bottom="0.78740157499999996" header="0.3" footer="0.3"/>
  <pageSetup paperSize="9" scale="79" orientation="landscape" r:id="rId1"/>
  <ignoredErrors>
    <ignoredError sqref="D44 D5:D9 D52" emptyCellReference="1"/>
    <ignoredError sqref="D17:D18" calculatedColumn="1"/>
  </ignoredErrors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pro výpočet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ceny</dc:title>
  <dc:creator>Petr Vonka</dc:creator>
  <cp:lastModifiedBy>Petr Vonka</cp:lastModifiedBy>
  <cp:lastPrinted>2024-06-17T12:02:25Z</cp:lastPrinted>
  <dcterms:created xsi:type="dcterms:W3CDTF">2022-03-29T08:11:38Z</dcterms:created>
  <dcterms:modified xsi:type="dcterms:W3CDTF">2024-11-06T08:21:22Z</dcterms:modified>
</cp:coreProperties>
</file>