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hnická specifikace" sheetId="1" state="visible" r:id="rId3"/>
    <sheet name="Položkový rozpočet" sheetId="2" state="visible" r:id="rId4"/>
  </sheets>
  <definedNames>
    <definedName function="false" hidden="false" localSheetId="1" name="_xlnm.Print_Area" vbProcedure="false">'Položkový rozpočet'!$A$2:$F$18</definedName>
    <definedName function="false" hidden="false" localSheetId="0" name="_xlnm.Print_Area" vbProcedure="false">'Technická specifikace'!$A$2:$D$109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<sst xmlns="http://schemas.openxmlformats.org/spreadsheetml/2006/main" count="100" uniqueCount="97">
  <si>
    <t xml:space="preserve">Zadavatel stanovuje minimální technické parametry požadovaných zařízení a dodávek. Účastník je povinen nabídnout zařízení a dodávky, které splňují níže uvedené parametry či dosahují parametrů lepších. Je-li uvedeno u požadovaného parametru Ano, rozumí se tím, že daná funkcionalita je vyžadována. </t>
  </si>
  <si>
    <t xml:space="preserve">Minimální technické parametry</t>
  </si>
  <si>
    <t xml:space="preserve">Splněno Ano - Ne</t>
  </si>
  <si>
    <t xml:space="preserve">Obchodní název výrobku</t>
  </si>
  <si>
    <t xml:space="preserve">Základní funkcionality</t>
  </si>
  <si>
    <t xml:space="preserve">Autonomní a mobilní soustava nezávislých prvků s možností systémové kooperace</t>
  </si>
  <si>
    <t xml:space="preserve">zařízení pro pořizování časových snímků technologií Fisheye (kamery, technická specifikace viz část B)</t>
  </si>
  <si>
    <t xml:space="preserve">podpora pokročilé obrazové analýzy</t>
  </si>
  <si>
    <t xml:space="preserve">SW výbava pro identifikaci SPZ</t>
  </si>
  <si>
    <t xml:space="preserve">přenos dat prostřednictvím technologií 5G do monitorovacího centra MKDS MP Znojmo a PRO-AMKS</t>
  </si>
  <si>
    <t xml:space="preserve">přenos dat prostřednictvím technologií 5G na mobilní zobrazovací zařízení (specifikace v části B) </t>
  </si>
  <si>
    <t xml:space="preserve">Jednoduchá adjustace sady AMKS 5G (kamera + příslušenství)</t>
  </si>
  <si>
    <t xml:space="preserve">garance mobility každé jednotky 
(jednotka: kamera + box s příslušenstvím AMKS 5G)</t>
  </si>
  <si>
    <t xml:space="preserve">instalace kamery (snímací zařízení)</t>
  </si>
  <si>
    <t xml:space="preserve">instalace boxu s příslušenstvím AMKS 5G</t>
  </si>
  <si>
    <t xml:space="preserve">napájení z přípojného místa prostřednictvím zásuvky dle dispozic zadavatele </t>
  </si>
  <si>
    <t xml:space="preserve">modifikace fixační konzole pro přípojná místa (sloupy VO, fasády budov a konstrukce)</t>
  </si>
  <si>
    <t xml:space="preserve">zdrojové připojení sady AMKS 5G prostřednictvím uni-verzální zásuvky viz specifikace - část B</t>
  </si>
  <si>
    <t xml:space="preserve">Uzpůsobení technologie pro nepřetržitý provoz soustavy i každé jednotky</t>
  </si>
  <si>
    <t xml:space="preserve">zajištění nepřetržitého provozu 24/7 (den, noc),</t>
  </si>
  <si>
    <t xml:space="preserve">realizace zkušebního provozu v místě realizace v délce min. 48 hodin před podpisem smlouvy (zkušební provoz: uchycení na určeném sloupu VO)</t>
  </si>
  <si>
    <t xml:space="preserve">garance standardního provozního režimu po dobu 60 měsíců od data předání díla</t>
  </si>
  <si>
    <t xml:space="preserve">Nepřetržité režimové napájení</t>
  </si>
  <si>
    <t xml:space="preserve">zabezpečení plynulého nočního provozu prostřednictvím síťového napájení z daného přípojného místa</t>
  </si>
  <si>
    <t xml:space="preserve">zabezpečení plynulého nabíjení baterie v době nočního provozu prostřednictvím síťového napájení z daného přípojného místa</t>
  </si>
  <si>
    <t xml:space="preserve">zabezpečení plynulého denního provozu prostřednictvím velkokapacitní baterie</t>
  </si>
  <si>
    <t xml:space="preserve">Operativní a flexibilní řešení instalace PRO-AMKS</t>
  </si>
  <si>
    <t xml:space="preserve">univerzální řešení pro sloupy veřejného osvětlení, kon-strukce a pláště budov</t>
  </si>
  <si>
    <t xml:space="preserve">konzole pro aplikaci na pláště budov dle popisu a plánku zadavatele (3 ks),</t>
  </si>
  <si>
    <t xml:space="preserve">Vnější krytí bezdrátových kamer „Fisheye“ (viz technická specifikace) pro použití v exteriéru</t>
  </si>
  <si>
    <r>
      <rPr>
        <sz val="11"/>
        <color rgb="FF000000"/>
        <rFont val="Calibri"/>
        <family val="1"/>
        <charset val="238"/>
      </rPr>
      <t xml:space="preserve">index odolnosti vůči venkovním podmínkám </t>
    </r>
    <r>
      <rPr>
        <sz val="10"/>
        <color theme="1"/>
        <rFont val="Verdana"/>
        <family val="2"/>
        <charset val="1"/>
      </rPr>
      <t xml:space="preserve">IP66 (ČSN 60529)</t>
    </r>
  </si>
  <si>
    <t xml:space="preserve">odolnost vůči úmyslné destrukci</t>
  </si>
  <si>
    <t xml:space="preserve">Adjustace sady příslušenství kamer AMKS 5G</t>
  </si>
  <si>
    <t xml:space="preserve">sada příslušenství kamer AMKS 5G:  baterie, router, režimový přepínač, nabíjecí jednotka baterie, ukazatel stavu baterie, vypínač pro odpojení baterie (akumulátoru)</t>
  </si>
  <si>
    <t xml:space="preserve">umístění do pláště vnějšího krytí: uzamykatelný kovový box pro uložení sady příslušenství (maximální rozměry:  výška 40 cm / šířka 30 cm / hloubka 20 cm),</t>
  </si>
  <si>
    <t xml:space="preserve">Implementovaná optická ochrana zařízení proti poškození a zcizení</t>
  </si>
  <si>
    <t xml:space="preserve">krytí kamery se zvýšenou odolností vůči nárazu (destruktivní útok na zařízení)</t>
  </si>
  <si>
    <t xml:space="preserve">optická identifikace útočníka (záznam ataku vůči zařízení),</t>
  </si>
  <si>
    <t xml:space="preserve">Systémová kompatibilita s aktuálními monitorovacími systémy MP Znojmo</t>
  </si>
  <si>
    <t xml:space="preserve">úplná systém. kompatibilita se stávajícím MKDS Znojmo</t>
  </si>
  <si>
    <t xml:space="preserve">Pokročilá analytická výbava</t>
  </si>
  <si>
    <t xml:space="preserve">úplná kompatibilita se stávající analytickou výbavou MKDS Znojmo</t>
  </si>
  <si>
    <t xml:space="preserve">Mobilní zobrazovací zařízení na bázi 5G (12 ks)</t>
  </si>
  <si>
    <t xml:space="preserve">garantovaný armádní standard odolnosti (MIL-STD-810G)</t>
  </si>
  <si>
    <t xml:space="preserve">velikost a funkce mobilního telefonu viz specifikace</t>
  </si>
  <si>
    <t xml:space="preserve">pancéřové pouzdro s magnetickým kroužkem</t>
  </si>
  <si>
    <t xml:space="preserve">bezdrátová nabíječka</t>
  </si>
  <si>
    <t xml:space="preserve">Systemizované přepravní a skladové uložení</t>
  </si>
  <si>
    <t xml:space="preserve">odolný plnostěnný kontejner (120 cm x 80 cm x 74 cm)  </t>
  </si>
  <si>
    <t xml:space="preserve">box opatřený ližinami, konstrukční řešení pro stohování</t>
  </si>
  <si>
    <t xml:space="preserve">odnímatelné plastové víko</t>
  </si>
  <si>
    <t xml:space="preserve">Integrální součásti dodávky</t>
  </si>
  <si>
    <t xml:space="preserve">úplná kompletace všech sad AMKS 5G (instalace, kalibrace, para-metrizace, provozní ověření)</t>
  </si>
  <si>
    <r>
      <rPr>
        <sz val="10"/>
        <color theme="1"/>
        <rFont val="Verdana"/>
        <family val="2"/>
        <charset val="1"/>
      </rPr>
      <t xml:space="preserve">edukační a mentorská podpora:</t>
    </r>
    <r>
      <rPr>
        <u val="single"/>
        <sz val="11"/>
        <rFont val="Calibri"/>
        <family val="1"/>
        <charset val="238"/>
      </rPr>
      <t xml:space="preserve"> </t>
    </r>
    <r>
      <rPr>
        <sz val="10"/>
        <color theme="1"/>
        <rFont val="Verdana"/>
        <family val="2"/>
        <charset val="1"/>
      </rPr>
      <t xml:space="preserve">3 semináře (vedení, strážníci, operátoři),</t>
    </r>
  </si>
  <si>
    <t xml:space="preserve">výhodný záruční servis HW: 60 měsíců od data převzetí díla </t>
  </si>
  <si>
    <t xml:space="preserve">podpora publicity: 1 kovová nástěnná informační deska formátu A3 s obsahem dle dispozic poskytovatele (výroba, instalace)  </t>
  </si>
  <si>
    <t xml:space="preserve">podpora publicity: plakát prezentující projekt Znojmo-AMKS 5G-Znojmo (sada 15 ks, formát A3),</t>
  </si>
  <si>
    <t xml:space="preserve">podpora publicity: mobilní označení jednotlivých kamerových bodů AMKS 5G v místě instalace (8 ks mobilní plastové tabulky formátu A4 s určenými vizuálními prvky viz dispozice zadavatele),</t>
  </si>
  <si>
    <t xml:space="preserve">podpora publicity: organizační podpora semináře pro samosprávu a veřejnost / obsah dle dispozic zadavatele)</t>
  </si>
  <si>
    <t xml:space="preserve">Technické požadavky</t>
  </si>
  <si>
    <t xml:space="preserve">analytická statická 360⁰ kamera</t>
  </si>
  <si>
    <t xml:space="preserve">12 Mpx fisheye IP kamera, exteriérová, Day/Night, 1/2.3" Progressive Scan CMOS, rozlišení 3008 x 3008 px @ 25 fps / 30 fps, IR přísvit s dosvitem 17 m, 0,19 lx - monochrome mode, 0,38 lx - color mode, 0,00 lx se zapnutým IR, objektiv 1,6 mm / F2.0, úhel záběru 360°, nová samoučící analýza, BLC, AWB, WDR, 3DNR, 64 privátních zón, komprese H.264 HDSM SmartCodec / H.265 HDSM SmartCodec / MJPEG, Multi-stream H.264 / Multi-stream H.265, ONVIF kompatibilní, HDSM, HDSM SmartCodec, Idle Scene mód, alarm I/O 1/1, audio I/O 1/1, vestavěný mikrofon, krytí IP 67, IK 10, 2x slot na microSD kartu max. 256 GB, napájení 12 V DC, PoE+ (IEEE 802.3at Class 4), spotřeba max. 26 W, pracovní teplota od -40 °C do +65 °C, zabudovaný tamper kontakt, rozměry 145,5 x 145,5 × 62 mm, hmotnost 0,52 kg</t>
  </si>
  <si>
    <t xml:space="preserve">konzole sloup</t>
  </si>
  <si>
    <t xml:space="preserve">konzole adjustační pro uchycení 360° IP kamery k sloupu veřejného osvětlení C9 přípojné místo</t>
  </si>
  <si>
    <t xml:space="preserve">konzole fasádní</t>
  </si>
  <si>
    <t xml:space="preserve">konzole pro uchycení kamery a rozvaděče na fasádu objektu</t>
  </si>
  <si>
    <t xml:space="preserve">licence pro připojení kamery</t>
  </si>
  <si>
    <t xml:space="preserve">(kompatibilní) licence ke stávajícímu CCTV systému </t>
  </si>
  <si>
    <t xml:space="preserve">nutno popsat stávající systém</t>
  </si>
  <si>
    <t xml:space="preserve">délka licence</t>
  </si>
  <si>
    <t xml:space="preserve">licence analýza SPZ </t>
  </si>
  <si>
    <t xml:space="preserve">(kompatibilní) analytická SPZ licence ke stávajícímu CCTV systému</t>
  </si>
  <si>
    <t xml:space="preserve">5G PoE router</t>
  </si>
  <si>
    <t xml:space="preserve">Typ připojení: 5G, 4G/LTE (Cat 20), 3G Rozhraní: 4x SMA konektor, 1x microUSB, 1x SIM slot (Mini SIM - 2FF), 1x GbE RJ-45, 2x konfigurovatelný vstup/výstup Napájení: DC 9-30 V (4pin), příkon max. 6 W Krytí: IP30 Rozměry: 100 x 93,4 x 30 mm Konektivita: 5G (SA/NSA, 4x4 MIMO, 2.1/3.3 Gbps DL, 900/600 Mbps UL), 4G/LTE (Cat 20), 3G Odolnost: robustní hliníkové pouzdro, krytí IP30 Široká možnost konfigurace (ovládání SMS, VPN, IPsec, Firewall, podpora FOTA) Napájení 9-30 V (široký rozsah napájecího napětí) Kompaktnost: malé rozměry, snadná instalace</t>
  </si>
  <si>
    <t xml:space="preserve">přepravní kontejner</t>
  </si>
  <si>
    <t xml:space="preserve">Ochranný převozní kontejner, tuhý plast s víkem, ližiny</t>
  </si>
  <si>
    <t xml:space="preserve">rozvaděč</t>
  </si>
  <si>
    <t xml:space="preserve">Maximální rozměry: 40 x 30 x 20 cm,  Krytí: IP66,  Typ šasi: uzavíratelná plechová skříň,  Funkce: zajištění napájení kamery 24/7, doplněn baterií s výdrží minimálně 24 hodin v denním či nočním provozu v režimu napájení z baterie,  opatření proti hlubokému vybití baterie,  ukazatel stavu nabití,  schopnost dobití baterie do plného stavu v celoročním režimu,  vypínač pro odpojení akumulátoru v případě skladování,  součástí je konzole pro uchycení rozvaděče na sloup VO,  průmyslový 5G router pro přenos dat ke stávajícímu MKDS s externími anténami se ziskem minimálně 2dBi pro 5G pásmo, vyvedenými mimo skříň pro zajištění bezproblémového přijmu signálu</t>
  </si>
  <si>
    <t xml:space="preserve">univerzální zásuvka pro napájení ze sloupu VO </t>
  </si>
  <si>
    <t xml:space="preserve">Vidlice 3 x 0,75-6 kabelová, šroubové svorky, černá, třípólová šroubová vidlice RST20I s aretací (samec rozvaděč + samice SVO)</t>
  </si>
  <si>
    <t xml:space="preserve">Datové úložiště</t>
  </si>
  <si>
    <t xml:space="preserve">diskové pole</t>
  </si>
  <si>
    <t xml:space="preserve">kompatibilní rozšíření stávajícího diskového pole o 32 TB</t>
  </si>
  <si>
    <t xml:space="preserve">vč. instalace, zapojení a parametrizace</t>
  </si>
  <si>
    <t xml:space="preserve">mobilní 5G zobrazovací zařízení s příslušenstvím</t>
  </si>
  <si>
    <t xml:space="preserve">Mobilní telefon - 6,58" IPS 1080 × 2408px 120Hz, operační paměť 8GB, vnitřní paměť 256 GB, hybridní slot + eSIM, procesor MediaTek Dimensity 900, fotoaparát: 108Mpx (f/1,8) + 20Mpx + 16Mpx, přední kamera 32Mpx, Snímač otisků prstů, GPS, NFC, OTG, 5G, USB-C, baterie 10800mAh, rychlé nabíjení 66W + bezdrátové 1 + příslušenství: pancéřové pouzdro s magnetickým kroužkem tmavé barvy (šedá, modrá, černá)</t>
  </si>
  <si>
    <t xml:space="preserve">vč. zprovoznění a zaškolení </t>
  </si>
  <si>
    <t xml:space="preserve">V případě, že v době dodání nebude některé z konkrétních nabízených zařízení a dodávek na trhu k dispozici, je dodavatel oprávněn dodat zařízení či dodávku jiného výrobce za podmínky, že minimální technické parametry jsou dodrženy. </t>
  </si>
  <si>
    <t xml:space="preserve">Název položky</t>
  </si>
  <si>
    <t xml:space="preserve">Počet ks/kpl</t>
  </si>
  <si>
    <t xml:space="preserve">Cena bez DPH/ks</t>
  </si>
  <si>
    <t xml:space="preserve">DPH/ks</t>
  </si>
  <si>
    <t xml:space="preserve">Cena vč. DPH/ks</t>
  </si>
  <si>
    <t xml:space="preserve">Cena celkem vč. DPH</t>
  </si>
  <si>
    <t xml:space="preserve">instalace, zprovoznění</t>
  </si>
  <si>
    <t xml:space="preserve">Úhrnná cena</t>
  </si>
  <si>
    <t xml:space="preserve">Součástí ceny je i doprava, montáž, příslušné licence apod.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</si>
</sst>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1"/>
      <color theme="10"/>
      <name val="Calibri"/>
      <family val="2"/>
      <charset val="238"/>
    </font>
    <font>
      <sz val="10"/>
      <name val="Arial CE"/>
      <family val="0"/>
      <charset val="238"/>
    </font>
    <font>
      <sz val="11"/>
      <name val="Calibri"/>
      <family val="2"/>
      <charset val="238"/>
    </font>
    <font>
      <sz val="10"/>
      <color theme="1"/>
      <name val="Verdana"/>
      <family val="2"/>
      <charset val="1"/>
    </font>
    <font>
      <b val="true"/>
      <sz val="10"/>
      <color theme="1"/>
      <name val="Verdana"/>
      <family val="2"/>
      <charset val="1"/>
    </font>
    <font>
      <sz val="10"/>
      <name val="Verdana"/>
      <family val="2"/>
      <charset val="1"/>
    </font>
    <font>
      <sz val="11"/>
      <color rgb="FF000000"/>
      <name val="Calibri"/>
      <family val="1"/>
      <charset val="238"/>
    </font>
    <font>
      <u val="single"/>
      <sz val="11"/>
      <name val="Calibri"/>
      <family val="1"/>
      <charset val="238"/>
    </font>
    <font>
      <b val="true"/>
      <sz val="10"/>
      <name val="Verdana"/>
      <family val="2"/>
      <charset val="1"/>
    </font>
    <font>
      <b val="true"/>
      <i val="true"/>
      <sz val="11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rgb="FF00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8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textový odkaz 2" xfId="20"/>
    <cellStyle name="Normální 2" xfId="21"/>
    <cellStyle name="Normální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75" colorId="64" zoomScale="100" zoomScaleNormal="100" zoomScalePageLayoutView="100" workbookViewId="0">
      <selection pane="topLeft" activeCell="E88" activeCellId="0" sqref="E8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9.46"/>
    <col collapsed="false" customWidth="true" hidden="false" outlineLevel="0" max="2" min="2" style="1" width="50.29"/>
    <col collapsed="false" customWidth="true" hidden="false" outlineLevel="0" max="3" min="3" style="1" width="20.42"/>
    <col collapsed="false" customWidth="true" hidden="false" outlineLevel="0" max="4" min="4" style="1" width="25.29"/>
    <col collapsed="false" customWidth="false" hidden="false" outlineLevel="0" max="16384" min="5" style="1" width="9.14"/>
  </cols>
  <sheetData>
    <row r="1" customFormat="false" ht="59.25" hidden="false" customHeight="tru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A2" s="3"/>
      <c r="B2" s="3" t="s">
        <v>1</v>
      </c>
      <c r="C2" s="3" t="s">
        <v>2</v>
      </c>
      <c r="D2" s="3" t="s">
        <v>3</v>
      </c>
    </row>
    <row r="3" customFormat="false" ht="12.75" hidden="false" customHeight="false" outlineLevel="0" collapsed="false">
      <c r="A3" s="4" t="s">
        <v>4</v>
      </c>
      <c r="B3" s="4"/>
      <c r="C3" s="3"/>
      <c r="D3" s="3"/>
    </row>
    <row r="4" customFormat="false" ht="14.25" hidden="false" customHeight="true" outlineLevel="0" collapsed="false">
      <c r="A4" s="5" t="s">
        <v>5</v>
      </c>
      <c r="B4" s="5"/>
      <c r="C4" s="5"/>
      <c r="D4" s="5"/>
    </row>
    <row r="5" customFormat="false" ht="25.35" hidden="false" customHeight="false" outlineLevel="0" collapsed="false">
      <c r="A5" s="6"/>
      <c r="B5" s="7" t="s">
        <v>6</v>
      </c>
      <c r="C5" s="8"/>
      <c r="D5" s="9"/>
    </row>
    <row r="6" customFormat="false" ht="12.75" hidden="false" customHeight="false" outlineLevel="0" collapsed="false">
      <c r="A6" s="6"/>
      <c r="B6" s="7" t="s">
        <v>7</v>
      </c>
      <c r="C6" s="8"/>
      <c r="D6" s="9"/>
    </row>
    <row r="7" customFormat="false" ht="12.75" hidden="false" customHeight="false" outlineLevel="0" collapsed="false">
      <c r="A7" s="6"/>
      <c r="B7" s="10" t="s">
        <v>8</v>
      </c>
      <c r="C7" s="8"/>
      <c r="D7" s="9"/>
    </row>
    <row r="8" customFormat="false" ht="25.35" hidden="false" customHeight="false" outlineLevel="0" collapsed="false">
      <c r="A8" s="6"/>
      <c r="B8" s="7" t="s">
        <v>9</v>
      </c>
      <c r="C8" s="11"/>
      <c r="D8" s="9"/>
    </row>
    <row r="9" customFormat="false" ht="25.35" hidden="false" customHeight="false" outlineLevel="0" collapsed="false">
      <c r="A9" s="6"/>
      <c r="B9" s="7" t="s">
        <v>10</v>
      </c>
      <c r="C9" s="11"/>
      <c r="D9" s="9"/>
    </row>
    <row r="10" customFormat="false" ht="12.75" hidden="false" customHeight="false" outlineLevel="0" collapsed="false">
      <c r="A10" s="12"/>
      <c r="B10" s="13"/>
      <c r="C10" s="11"/>
      <c r="D10" s="14"/>
    </row>
    <row r="11" customFormat="false" ht="19.5" hidden="false" customHeight="true" outlineLevel="0" collapsed="false">
      <c r="A11" s="5" t="s">
        <v>11</v>
      </c>
      <c r="B11" s="5"/>
      <c r="C11" s="5"/>
      <c r="D11" s="5"/>
    </row>
    <row r="12" customFormat="false" ht="25.35" hidden="false" customHeight="false" outlineLevel="0" collapsed="false">
      <c r="A12" s="15"/>
      <c r="B12" s="16" t="s">
        <v>12</v>
      </c>
      <c r="C12" s="17"/>
      <c r="D12" s="9"/>
    </row>
    <row r="13" customFormat="false" ht="12.75" hidden="false" customHeight="false" outlineLevel="0" collapsed="false">
      <c r="A13" s="15"/>
      <c r="B13" s="16" t="s">
        <v>13</v>
      </c>
      <c r="C13" s="17"/>
      <c r="D13" s="9"/>
    </row>
    <row r="14" customFormat="false" ht="12.75" hidden="false" customHeight="false" outlineLevel="0" collapsed="false">
      <c r="A14" s="15"/>
      <c r="B14" s="16" t="s">
        <v>14</v>
      </c>
      <c r="C14" s="17"/>
      <c r="D14" s="9"/>
    </row>
    <row r="15" customFormat="false" ht="25.35" hidden="false" customHeight="false" outlineLevel="0" collapsed="false">
      <c r="A15" s="15"/>
      <c r="B15" s="16" t="s">
        <v>15</v>
      </c>
      <c r="C15" s="17"/>
      <c r="D15" s="9"/>
    </row>
    <row r="16" customFormat="false" ht="25.35" hidden="false" customHeight="false" outlineLevel="0" collapsed="false">
      <c r="A16" s="15"/>
      <c r="B16" s="16" t="s">
        <v>16</v>
      </c>
      <c r="C16" s="18"/>
      <c r="D16" s="9"/>
    </row>
    <row r="17" customFormat="false" ht="25.35" hidden="false" customHeight="false" outlineLevel="0" collapsed="false">
      <c r="A17" s="15"/>
      <c r="B17" s="16" t="s">
        <v>17</v>
      </c>
      <c r="C17" s="18"/>
      <c r="D17" s="9"/>
    </row>
    <row r="18" customFormat="false" ht="12.75" hidden="false" customHeight="false" outlineLevel="0" collapsed="false">
      <c r="A18" s="15"/>
      <c r="B18" s="19"/>
      <c r="C18" s="11"/>
      <c r="D18" s="9"/>
    </row>
    <row r="19" customFormat="false" ht="14.25" hidden="false" customHeight="true" outlineLevel="0" collapsed="false">
      <c r="A19" s="5" t="s">
        <v>18</v>
      </c>
      <c r="B19" s="5"/>
      <c r="C19" s="5"/>
      <c r="D19" s="5"/>
    </row>
    <row r="20" customFormat="false" ht="12.75" hidden="false" customHeight="false" outlineLevel="0" collapsed="false">
      <c r="A20" s="20"/>
      <c r="B20" s="16" t="s">
        <v>19</v>
      </c>
      <c r="C20" s="8"/>
      <c r="D20" s="21"/>
    </row>
    <row r="21" customFormat="false" ht="37.3" hidden="false" customHeight="false" outlineLevel="0" collapsed="false">
      <c r="A21" s="20"/>
      <c r="B21" s="16" t="s">
        <v>20</v>
      </c>
      <c r="C21" s="8"/>
      <c r="D21" s="21"/>
    </row>
    <row r="22" customFormat="false" ht="25.35" hidden="false" customHeight="false" outlineLevel="0" collapsed="false">
      <c r="A22" s="20"/>
      <c r="B22" s="16" t="s">
        <v>21</v>
      </c>
      <c r="C22" s="8"/>
      <c r="D22" s="21"/>
    </row>
    <row r="23" customFormat="false" ht="12.75" hidden="false" customHeight="false" outlineLevel="0" collapsed="false">
      <c r="A23" s="20"/>
      <c r="B23" s="22"/>
      <c r="C23" s="8"/>
      <c r="D23" s="21"/>
    </row>
    <row r="24" customFormat="false" ht="19.5" hidden="false" customHeight="true" outlineLevel="0" collapsed="false">
      <c r="A24" s="5" t="s">
        <v>22</v>
      </c>
      <c r="B24" s="5"/>
      <c r="C24" s="5"/>
      <c r="D24" s="5"/>
    </row>
    <row r="25" customFormat="false" ht="37.3" hidden="false" customHeight="false" outlineLevel="0" collapsed="false">
      <c r="A25" s="23"/>
      <c r="B25" s="16" t="s">
        <v>23</v>
      </c>
      <c r="C25" s="8"/>
      <c r="D25" s="21"/>
    </row>
    <row r="26" customFormat="false" ht="37.3" hidden="false" customHeight="false" outlineLevel="0" collapsed="false">
      <c r="A26" s="23"/>
      <c r="B26" s="16" t="s">
        <v>24</v>
      </c>
      <c r="C26" s="8"/>
      <c r="D26" s="21"/>
    </row>
    <row r="27" customFormat="false" ht="25.35" hidden="false" customHeight="false" outlineLevel="0" collapsed="false">
      <c r="A27" s="23"/>
      <c r="B27" s="16" t="s">
        <v>25</v>
      </c>
      <c r="C27" s="8"/>
      <c r="D27" s="21"/>
    </row>
    <row r="28" customFormat="false" ht="12.75" hidden="false" customHeight="false" outlineLevel="0" collapsed="false">
      <c r="A28" s="24"/>
      <c r="B28" s="20"/>
      <c r="C28" s="8"/>
      <c r="D28" s="21"/>
    </row>
    <row r="29" s="25" customFormat="true" ht="19.5" hidden="false" customHeight="true" outlineLevel="0" collapsed="false">
      <c r="A29" s="5" t="s">
        <v>26</v>
      </c>
      <c r="B29" s="5"/>
      <c r="C29" s="5"/>
      <c r="D29" s="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="25" customFormat="true" ht="25.35" hidden="false" customHeight="false" outlineLevel="0" collapsed="false">
      <c r="A30" s="23"/>
      <c r="B30" s="16" t="s">
        <v>27</v>
      </c>
      <c r="C30" s="8"/>
      <c r="D30" s="2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="25" customFormat="true" ht="25.35" hidden="false" customHeight="false" outlineLevel="0" collapsed="false">
      <c r="A31" s="23"/>
      <c r="B31" s="16" t="s">
        <v>28</v>
      </c>
      <c r="C31" s="8"/>
      <c r="D31" s="2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="25" customFormat="true" ht="12" hidden="false" customHeight="true" outlineLevel="0" collapsed="false">
      <c r="A32" s="23"/>
      <c r="B32" s="26"/>
      <c r="C32" s="8"/>
      <c r="D32" s="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="25" customFormat="true" ht="19.5" hidden="false" customHeight="true" outlineLevel="0" collapsed="false">
      <c r="A33" s="5" t="s">
        <v>29</v>
      </c>
      <c r="B33" s="5"/>
      <c r="C33" s="5"/>
      <c r="D33" s="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="25" customFormat="true" ht="26.1" hidden="false" customHeight="false" outlineLevel="0" collapsed="false">
      <c r="A34" s="23"/>
      <c r="B34" s="27" t="s">
        <v>30</v>
      </c>
      <c r="C34" s="8"/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="25" customFormat="true" ht="12" hidden="false" customHeight="true" outlineLevel="0" collapsed="false">
      <c r="A35" s="23"/>
      <c r="B35" s="16" t="s">
        <v>31</v>
      </c>
      <c r="C35" s="8"/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="25" customFormat="true" ht="12.75" hidden="false" customHeight="false" outlineLevel="0" collapsed="false">
      <c r="A36" s="24"/>
      <c r="B36" s="20"/>
      <c r="C36" s="8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="25" customFormat="true" ht="19.5" hidden="false" customHeight="true" outlineLevel="0" collapsed="false">
      <c r="A37" s="5" t="s">
        <v>32</v>
      </c>
      <c r="B37" s="5"/>
      <c r="C37" s="5"/>
      <c r="D37" s="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="25" customFormat="true" ht="49.25" hidden="false" customHeight="false" outlineLevel="0" collapsed="false">
      <c r="A38" s="23"/>
      <c r="B38" s="16" t="s">
        <v>33</v>
      </c>
      <c r="C38" s="8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="25" customFormat="true" ht="49.25" hidden="false" customHeight="false" outlineLevel="0" collapsed="false">
      <c r="A39" s="23"/>
      <c r="B39" s="16" t="s">
        <v>34</v>
      </c>
      <c r="C39" s="8"/>
      <c r="D39" s="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="25" customFormat="true" ht="12.75" hidden="false" customHeight="false" outlineLevel="0" collapsed="false">
      <c r="A40" s="24"/>
      <c r="B40" s="20"/>
      <c r="C40" s="8"/>
      <c r="D40" s="2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="25" customFormat="true" ht="19.5" hidden="false" customHeight="true" outlineLevel="0" collapsed="false">
      <c r="A41" s="5" t="s">
        <v>35</v>
      </c>
      <c r="B41" s="5"/>
      <c r="C41" s="5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="25" customFormat="true" ht="25.35" hidden="false" customHeight="false" outlineLevel="0" collapsed="false">
      <c r="A42" s="23"/>
      <c r="B42" s="16" t="s">
        <v>36</v>
      </c>
      <c r="C42" s="8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="25" customFormat="true" ht="25.35" hidden="false" customHeight="false" outlineLevel="0" collapsed="false">
      <c r="A43" s="23"/>
      <c r="B43" s="16" t="s">
        <v>37</v>
      </c>
      <c r="C43" s="8"/>
      <c r="D43" s="2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="25" customFormat="true" ht="12.75" hidden="false" customHeight="false" outlineLevel="0" collapsed="false">
      <c r="A44" s="24"/>
      <c r="B44" s="20"/>
      <c r="C44" s="8"/>
      <c r="D44" s="2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="25" customFormat="true" ht="19.5" hidden="false" customHeight="true" outlineLevel="0" collapsed="false">
      <c r="A45" s="5" t="s">
        <v>38</v>
      </c>
      <c r="B45" s="5"/>
      <c r="C45" s="5"/>
      <c r="D45" s="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="25" customFormat="true" ht="14.25" hidden="false" customHeight="true" outlineLevel="0" collapsed="false">
      <c r="A46" s="23"/>
      <c r="B46" s="26" t="s">
        <v>39</v>
      </c>
      <c r="C46" s="8"/>
      <c r="D46" s="2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="25" customFormat="true" ht="12.75" hidden="false" customHeight="false" outlineLevel="0" collapsed="false">
      <c r="A47" s="24"/>
      <c r="B47" s="20"/>
      <c r="C47" s="8"/>
      <c r="D47" s="2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="25" customFormat="true" ht="19.5" hidden="false" customHeight="true" outlineLevel="0" collapsed="false">
      <c r="A48" s="5" t="s">
        <v>40</v>
      </c>
      <c r="B48" s="5"/>
      <c r="C48" s="5"/>
      <c r="D48" s="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="25" customFormat="true" ht="25.35" hidden="false" customHeight="false" outlineLevel="0" collapsed="false">
      <c r="A49" s="23"/>
      <c r="B49" s="16" t="s">
        <v>41</v>
      </c>
      <c r="C49" s="8"/>
      <c r="D49" s="2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="25" customFormat="true" ht="12.75" hidden="false" customHeight="false" outlineLevel="0" collapsed="false">
      <c r="A50" s="24"/>
      <c r="B50" s="20"/>
      <c r="C50" s="8"/>
      <c r="D50" s="2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="25" customFormat="true" ht="19.5" hidden="false" customHeight="true" outlineLevel="0" collapsed="false">
      <c r="A51" s="5" t="s">
        <v>42</v>
      </c>
      <c r="B51" s="5"/>
      <c r="C51" s="5"/>
      <c r="D51" s="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="25" customFormat="true" ht="14.25" hidden="false" customHeight="true" outlineLevel="0" collapsed="false">
      <c r="A52" s="23"/>
      <c r="B52" s="26" t="s">
        <v>43</v>
      </c>
      <c r="C52" s="8"/>
      <c r="D52" s="2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="25" customFormat="true" ht="12" hidden="false" customHeight="true" outlineLevel="0" collapsed="false">
      <c r="A53" s="23"/>
      <c r="B53" s="26" t="s">
        <v>44</v>
      </c>
      <c r="C53" s="8"/>
      <c r="D53" s="2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="25" customFormat="true" ht="12" hidden="false" customHeight="true" outlineLevel="0" collapsed="false">
      <c r="A54" s="23"/>
      <c r="B54" s="26" t="s">
        <v>45</v>
      </c>
      <c r="C54" s="8"/>
      <c r="D54" s="2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="25" customFormat="true" ht="12.75" hidden="false" customHeight="false" outlineLevel="0" collapsed="false">
      <c r="A55" s="23"/>
      <c r="B55" s="26" t="s">
        <v>46</v>
      </c>
      <c r="C55" s="8"/>
      <c r="D55" s="2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="25" customFormat="true" ht="12.75" hidden="false" customHeight="false" outlineLevel="0" collapsed="false">
      <c r="A56" s="23"/>
      <c r="B56" s="26"/>
      <c r="C56" s="8"/>
      <c r="D56" s="2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="25" customFormat="true" ht="19.5" hidden="false" customHeight="true" outlineLevel="0" collapsed="false">
      <c r="A57" s="5" t="s">
        <v>47</v>
      </c>
      <c r="B57" s="5"/>
      <c r="C57" s="5"/>
      <c r="D57" s="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="25" customFormat="true" ht="14.25" hidden="false" customHeight="true" outlineLevel="0" collapsed="false">
      <c r="A58" s="23"/>
      <c r="B58" s="26" t="s">
        <v>48</v>
      </c>
      <c r="C58" s="8"/>
      <c r="D58" s="2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="25" customFormat="true" ht="12" hidden="false" customHeight="true" outlineLevel="0" collapsed="false">
      <c r="A59" s="23"/>
      <c r="B59" s="26" t="s">
        <v>49</v>
      </c>
      <c r="C59" s="8"/>
      <c r="D59" s="2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="25" customFormat="true" ht="12" hidden="false" customHeight="true" outlineLevel="0" collapsed="false">
      <c r="A60" s="23"/>
      <c r="B60" s="26" t="s">
        <v>50</v>
      </c>
      <c r="C60" s="8"/>
      <c r="D60" s="2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="25" customFormat="true" ht="12.75" hidden="false" customHeight="false" outlineLevel="0" collapsed="false">
      <c r="A61" s="24"/>
      <c r="B61" s="20"/>
      <c r="C61" s="8"/>
      <c r="D61" s="2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="25" customFormat="true" ht="19.5" hidden="false" customHeight="true" outlineLevel="0" collapsed="false">
      <c r="A62" s="5" t="s">
        <v>51</v>
      </c>
      <c r="B62" s="5"/>
      <c r="C62" s="5"/>
      <c r="D62" s="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="25" customFormat="true" ht="25.35" hidden="false" customHeight="false" outlineLevel="0" collapsed="false">
      <c r="A63" s="23"/>
      <c r="B63" s="16" t="s">
        <v>52</v>
      </c>
      <c r="C63" s="8"/>
      <c r="D63" s="2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="25" customFormat="true" ht="26.1" hidden="false" customHeight="false" outlineLevel="0" collapsed="false">
      <c r="A64" s="23"/>
      <c r="B64" s="16" t="s">
        <v>53</v>
      </c>
      <c r="C64" s="8"/>
      <c r="D64" s="2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="25" customFormat="true" ht="25.35" hidden="false" customHeight="false" outlineLevel="0" collapsed="false">
      <c r="A65" s="23"/>
      <c r="B65" s="16" t="s">
        <v>54</v>
      </c>
      <c r="C65" s="8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="25" customFormat="true" ht="37.3" hidden="false" customHeight="false" outlineLevel="0" collapsed="false">
      <c r="A66" s="23"/>
      <c r="B66" s="16" t="s">
        <v>55</v>
      </c>
      <c r="C66" s="8"/>
      <c r="D66" s="2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="25" customFormat="true" ht="25.35" hidden="false" customHeight="false" outlineLevel="0" collapsed="false">
      <c r="A67" s="23"/>
      <c r="B67" s="16" t="s">
        <v>56</v>
      </c>
      <c r="C67" s="8"/>
      <c r="D67" s="2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="25" customFormat="true" ht="49.25" hidden="false" customHeight="false" outlineLevel="0" collapsed="false">
      <c r="A68" s="23"/>
      <c r="B68" s="16" t="s">
        <v>57</v>
      </c>
      <c r="C68" s="8"/>
      <c r="D68" s="2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="25" customFormat="true" ht="37.3" hidden="false" customHeight="false" outlineLevel="0" collapsed="false">
      <c r="A69" s="23"/>
      <c r="B69" s="16" t="s">
        <v>58</v>
      </c>
      <c r="C69" s="8"/>
      <c r="D69" s="2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="25" customFormat="true" ht="12.75" hidden="false" customHeight="false" outlineLevel="0" collapsed="false">
      <c r="A70" s="24"/>
      <c r="B70" s="20"/>
      <c r="C70" s="8"/>
      <c r="D70" s="2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="25" customFormat="true" ht="13.4" hidden="false" customHeight="true" outlineLevel="0" collapsed="false">
      <c r="A71" s="28" t="s">
        <v>59</v>
      </c>
      <c r="B71" s="28"/>
      <c r="C71" s="8"/>
      <c r="D71" s="2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="25" customFormat="true" ht="19.5" hidden="false" customHeight="true" outlineLevel="0" collapsed="false">
      <c r="A72" s="5" t="s">
        <v>60</v>
      </c>
      <c r="B72" s="5"/>
      <c r="C72" s="5"/>
      <c r="D72" s="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="25" customFormat="true" ht="192.5" hidden="false" customHeight="false" outlineLevel="0" collapsed="false">
      <c r="A73" s="23"/>
      <c r="B73" s="19" t="s">
        <v>61</v>
      </c>
      <c r="C73" s="8"/>
      <c r="D73" s="2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="25" customFormat="true" ht="12" hidden="false" customHeight="true" outlineLevel="0" collapsed="false">
      <c r="A74" s="23"/>
      <c r="B74" s="26"/>
      <c r="C74" s="8"/>
      <c r="D74" s="2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="25" customFormat="true" ht="19.5" hidden="false" customHeight="true" outlineLevel="0" collapsed="false">
      <c r="A75" s="5" t="s">
        <v>62</v>
      </c>
      <c r="B75" s="5"/>
      <c r="C75" s="5"/>
      <c r="D75" s="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="25" customFormat="true" ht="25.35" hidden="false" customHeight="false" outlineLevel="0" collapsed="false">
      <c r="A76" s="23"/>
      <c r="B76" s="16" t="s">
        <v>63</v>
      </c>
      <c r="C76" s="7"/>
      <c r="D76" s="2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="25" customFormat="true" ht="12.75" hidden="false" customHeight="false" outlineLevel="0" collapsed="false">
      <c r="A77" s="24"/>
      <c r="B77" s="19"/>
      <c r="C77" s="7"/>
      <c r="D77" s="29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="25" customFormat="true" ht="19.5" hidden="false" customHeight="true" outlineLevel="0" collapsed="false">
      <c r="A78" s="5" t="s">
        <v>64</v>
      </c>
      <c r="B78" s="5"/>
      <c r="C78" s="5"/>
      <c r="D78" s="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="25" customFormat="true" ht="25.35" hidden="false" customHeight="false" outlineLevel="0" collapsed="false">
      <c r="A79" s="23"/>
      <c r="B79" s="16" t="s">
        <v>65</v>
      </c>
      <c r="C79" s="7"/>
      <c r="D79" s="29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="25" customFormat="true" ht="12.75" hidden="false" customHeight="false" outlineLevel="0" collapsed="false">
      <c r="A80" s="24"/>
      <c r="B80" s="19"/>
      <c r="C80" s="7"/>
      <c r="D80" s="29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="25" customFormat="true" ht="19.5" hidden="false" customHeight="true" outlineLevel="0" collapsed="false">
      <c r="A81" s="5" t="s">
        <v>66</v>
      </c>
      <c r="B81" s="5"/>
      <c r="C81" s="5"/>
      <c r="D81" s="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="25" customFormat="true" ht="14.25" hidden="false" customHeight="true" outlineLevel="0" collapsed="false">
      <c r="A82" s="23"/>
      <c r="B82" s="16" t="s">
        <v>67</v>
      </c>
      <c r="C82" s="7"/>
      <c r="D82" s="29"/>
      <c r="E82" s="1" t="s">
        <v>68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="25" customFormat="true" ht="12.75" hidden="false" customHeight="false" outlineLevel="0" collapsed="false">
      <c r="A83" s="24"/>
      <c r="B83" s="19"/>
      <c r="C83" s="7"/>
      <c r="D83" s="29"/>
      <c r="E83" s="1" t="s">
        <v>69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="25" customFormat="true" ht="19.5" hidden="false" customHeight="true" outlineLevel="0" collapsed="false">
      <c r="A84" s="5" t="s">
        <v>70</v>
      </c>
      <c r="B84" s="5"/>
      <c r="C84" s="5"/>
      <c r="D84" s="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="25" customFormat="true" ht="25.35" hidden="false" customHeight="false" outlineLevel="0" collapsed="false">
      <c r="A85" s="23"/>
      <c r="B85" s="16" t="s">
        <v>71</v>
      </c>
      <c r="C85" s="7"/>
      <c r="D85" s="29"/>
      <c r="E85" s="1" t="s">
        <v>68</v>
      </c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="25" customFormat="true" ht="12.75" hidden="false" customHeight="false" outlineLevel="0" collapsed="false">
      <c r="A86" s="24"/>
      <c r="B86" s="19"/>
      <c r="C86" s="7"/>
      <c r="D86" s="29"/>
      <c r="E86" s="1" t="s">
        <v>69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="25" customFormat="true" ht="19.5" hidden="false" customHeight="true" outlineLevel="0" collapsed="false">
      <c r="A87" s="5" t="s">
        <v>72</v>
      </c>
      <c r="B87" s="5"/>
      <c r="C87" s="5"/>
      <c r="D87" s="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="25" customFormat="true" ht="144.75" hidden="false" customHeight="false" outlineLevel="0" collapsed="false">
      <c r="A88" s="23"/>
      <c r="B88" s="16" t="s">
        <v>73</v>
      </c>
      <c r="C88" s="7"/>
      <c r="D88" s="29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="25" customFormat="true" ht="12.75" hidden="false" customHeight="false" outlineLevel="0" collapsed="false">
      <c r="A89" s="24"/>
      <c r="B89" s="19"/>
      <c r="C89" s="7"/>
      <c r="D89" s="29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="25" customFormat="true" ht="19.5" hidden="false" customHeight="true" outlineLevel="0" collapsed="false">
      <c r="A90" s="5" t="s">
        <v>74</v>
      </c>
      <c r="B90" s="5"/>
      <c r="C90" s="5"/>
      <c r="D90" s="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="25" customFormat="true" ht="25.35" hidden="false" customHeight="false" outlineLevel="0" collapsed="false">
      <c r="A91" s="23"/>
      <c r="B91" s="16" t="s">
        <v>75</v>
      </c>
      <c r="C91" s="7"/>
      <c r="D91" s="2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="25" customFormat="true" ht="12.75" hidden="false" customHeight="false" outlineLevel="0" collapsed="false">
      <c r="A92" s="24"/>
      <c r="B92" s="19"/>
      <c r="C92" s="7"/>
      <c r="D92" s="2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="25" customFormat="true" ht="19.5" hidden="false" customHeight="true" outlineLevel="0" collapsed="false">
      <c r="A93" s="5" t="s">
        <v>76</v>
      </c>
      <c r="B93" s="5"/>
      <c r="C93" s="5"/>
      <c r="D93" s="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="25" customFormat="true" ht="168.65" hidden="false" customHeight="false" outlineLevel="0" collapsed="false">
      <c r="A94" s="23"/>
      <c r="B94" s="16" t="s">
        <v>77</v>
      </c>
      <c r="C94" s="7"/>
      <c r="D94" s="2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="25" customFormat="true" ht="12.75" hidden="false" customHeight="false" outlineLevel="0" collapsed="false">
      <c r="A95" s="24"/>
      <c r="B95" s="19"/>
      <c r="C95" s="7"/>
      <c r="D95" s="2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="25" customFormat="true" ht="19.5" hidden="false" customHeight="true" outlineLevel="0" collapsed="false">
      <c r="A96" s="5" t="s">
        <v>78</v>
      </c>
      <c r="B96" s="5"/>
      <c r="C96" s="5"/>
      <c r="D96" s="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="25" customFormat="true" ht="37.3" hidden="false" customHeight="false" outlineLevel="0" collapsed="false">
      <c r="A97" s="23"/>
      <c r="B97" s="16" t="s">
        <v>79</v>
      </c>
      <c r="C97" s="7"/>
      <c r="D97" s="29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="25" customFormat="true" ht="12.75" hidden="false" customHeight="false" outlineLevel="0" collapsed="false">
      <c r="A98" s="24"/>
      <c r="B98" s="19"/>
      <c r="C98" s="7"/>
      <c r="D98" s="2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="25" customFormat="true" ht="13.4" hidden="false" customHeight="true" outlineLevel="0" collapsed="false">
      <c r="A99" s="28" t="s">
        <v>80</v>
      </c>
      <c r="B99" s="28"/>
      <c r="C99" s="7"/>
      <c r="D99" s="29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="25" customFormat="true" ht="19.5" hidden="false" customHeight="true" outlineLevel="0" collapsed="false">
      <c r="A100" s="5" t="s">
        <v>81</v>
      </c>
      <c r="B100" s="5"/>
      <c r="C100" s="5"/>
      <c r="D100" s="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="25" customFormat="true" ht="25.35" hidden="false" customHeight="false" outlineLevel="0" collapsed="false">
      <c r="A101" s="23"/>
      <c r="B101" s="16" t="s">
        <v>82</v>
      </c>
      <c r="C101" s="7"/>
      <c r="D101" s="29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="25" customFormat="true" ht="12" hidden="false" customHeight="true" outlineLevel="0" collapsed="false">
      <c r="A102" s="23"/>
      <c r="B102" s="16" t="s">
        <v>83</v>
      </c>
      <c r="C102" s="7"/>
      <c r="D102" s="29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="25" customFormat="true" ht="12.75" hidden="false" customHeight="false" outlineLevel="0" collapsed="false">
      <c r="A103" s="24"/>
      <c r="B103" s="19"/>
      <c r="C103" s="7"/>
      <c r="D103" s="29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="25" customFormat="true" ht="13.4" hidden="false" customHeight="true" outlineLevel="0" collapsed="false">
      <c r="A104" s="28" t="s">
        <v>42</v>
      </c>
      <c r="B104" s="28"/>
      <c r="C104" s="7"/>
      <c r="D104" s="29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="25" customFormat="true" ht="19.5" hidden="false" customHeight="true" outlineLevel="0" collapsed="false">
      <c r="A105" s="5" t="s">
        <v>84</v>
      </c>
      <c r="B105" s="5"/>
      <c r="C105" s="5"/>
      <c r="D105" s="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="25" customFormat="true" ht="108.95" hidden="false" customHeight="false" outlineLevel="0" collapsed="false">
      <c r="A106" s="23"/>
      <c r="B106" s="16" t="s">
        <v>85</v>
      </c>
      <c r="C106" s="7"/>
      <c r="D106" s="29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="25" customFormat="true" ht="12.75" hidden="false" customHeight="false" outlineLevel="0" collapsed="false">
      <c r="A107" s="23"/>
      <c r="B107" s="16" t="s">
        <v>86</v>
      </c>
      <c r="C107" s="7"/>
      <c r="D107" s="29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="25" customFormat="true" ht="12.75" hidden="false" customHeight="false" outlineLevel="0" collapsed="false">
      <c r="A108" s="24"/>
      <c r="B108" s="19"/>
      <c r="C108" s="7"/>
      <c r="D108" s="29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customFormat="false" ht="47.25" hidden="false" customHeight="true" outlineLevel="0" collapsed="false">
      <c r="A109" s="30" t="s">
        <v>87</v>
      </c>
      <c r="B109" s="30"/>
      <c r="C109" s="30"/>
      <c r="D109" s="30"/>
      <c r="E109" s="31"/>
    </row>
    <row r="110" customFormat="false" ht="12.75" hidden="false" customHeight="false" outlineLevel="0" collapsed="false">
      <c r="E110" s="31"/>
    </row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2">
    <mergeCell ref="A1:D1"/>
    <mergeCell ref="A3:B3"/>
    <mergeCell ref="A4:D4"/>
    <mergeCell ref="A11:D11"/>
    <mergeCell ref="A19:D19"/>
    <mergeCell ref="A24:D24"/>
    <mergeCell ref="D25:D28"/>
    <mergeCell ref="A29:D29"/>
    <mergeCell ref="D30:D32"/>
    <mergeCell ref="A33:D33"/>
    <mergeCell ref="D34:D36"/>
    <mergeCell ref="A37:D37"/>
    <mergeCell ref="D38:D40"/>
    <mergeCell ref="A41:D41"/>
    <mergeCell ref="D42:D44"/>
    <mergeCell ref="A45:D45"/>
    <mergeCell ref="D46:D47"/>
    <mergeCell ref="A48:D48"/>
    <mergeCell ref="D49:D50"/>
    <mergeCell ref="A51:D51"/>
    <mergeCell ref="D52:D55"/>
    <mergeCell ref="A57:D57"/>
    <mergeCell ref="D58:D61"/>
    <mergeCell ref="A62:D62"/>
    <mergeCell ref="D65:D68"/>
    <mergeCell ref="D69:D70"/>
    <mergeCell ref="A71:B71"/>
    <mergeCell ref="A72:D72"/>
    <mergeCell ref="D73:D74"/>
    <mergeCell ref="A75:D75"/>
    <mergeCell ref="D76:D77"/>
    <mergeCell ref="A78:D78"/>
    <mergeCell ref="D79:D80"/>
    <mergeCell ref="A81:D81"/>
    <mergeCell ref="D82:D83"/>
    <mergeCell ref="A84:D84"/>
    <mergeCell ref="D85:D86"/>
    <mergeCell ref="A87:D87"/>
    <mergeCell ref="D88:D89"/>
    <mergeCell ref="A90:D90"/>
    <mergeCell ref="D91:D92"/>
    <mergeCell ref="A93:D93"/>
    <mergeCell ref="D94:D95"/>
    <mergeCell ref="A96:D96"/>
    <mergeCell ref="D97:D98"/>
    <mergeCell ref="A99:B99"/>
    <mergeCell ref="A100:D100"/>
    <mergeCell ref="D101:D103"/>
    <mergeCell ref="A104:B104"/>
    <mergeCell ref="A105:D105"/>
    <mergeCell ref="D106:D108"/>
    <mergeCell ref="A109:D10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6796875" defaultRowHeight="15" zeroHeight="false" outlineLevelRow="0" outlineLevelCol="0"/>
  <cols>
    <col collapsed="false" customWidth="true" hidden="false" outlineLevel="0" max="1" min="1" style="32" width="62.42"/>
    <col collapsed="false" customWidth="true" hidden="false" outlineLevel="0" max="3" min="3" style="32" width="16.84"/>
    <col collapsed="false" customWidth="true" hidden="false" outlineLevel="0" max="4" min="4" style="32" width="16.71"/>
    <col collapsed="false" customWidth="true" hidden="false" outlineLevel="0" max="5" min="5" style="32" width="20.42"/>
    <col collapsed="false" customWidth="true" hidden="false" outlineLevel="0" max="6" min="6" style="32" width="21.29"/>
  </cols>
  <sheetData>
    <row r="2" s="35" customFormat="true" ht="30.75" hidden="false" customHeight="true" outlineLevel="0" collapsed="false">
      <c r="A2" s="33" t="s">
        <v>88</v>
      </c>
      <c r="B2" s="34" t="s">
        <v>89</v>
      </c>
      <c r="C2" s="33" t="s">
        <v>90</v>
      </c>
      <c r="D2" s="33" t="s">
        <v>91</v>
      </c>
      <c r="E2" s="33" t="s">
        <v>92</v>
      </c>
      <c r="F2" s="33" t="s">
        <v>93</v>
      </c>
    </row>
    <row r="3" customFormat="false" ht="15" hidden="false" customHeight="false" outlineLevel="0" collapsed="false">
      <c r="A3" s="36" t="str">
        <f aca="false">'Technická specifikace'!A72</f>
        <v>analytická statická 360⁰ kamera</v>
      </c>
      <c r="B3" s="37" t="n">
        <v>8</v>
      </c>
      <c r="C3" s="36"/>
      <c r="D3" s="38" t="n">
        <f aca="false">C3*0.21</f>
        <v>0</v>
      </c>
      <c r="E3" s="39" t="n">
        <f aca="false">C3*1.21</f>
        <v>0</v>
      </c>
      <c r="F3" s="40" t="n">
        <f aca="false">E3*B3</f>
        <v>0</v>
      </c>
      <c r="G3" s="35"/>
      <c r="H3" s="35"/>
      <c r="I3" s="35"/>
      <c r="J3" s="35"/>
    </row>
    <row r="4" customFormat="false" ht="15" hidden="false" customHeight="false" outlineLevel="0" collapsed="false">
      <c r="A4" s="36" t="str">
        <f aca="false">'Technická specifikace'!A75</f>
        <v>konzole sloup</v>
      </c>
      <c r="B4" s="37" t="n">
        <v>8</v>
      </c>
      <c r="C4" s="36"/>
      <c r="D4" s="38" t="n">
        <f aca="false">C4*0.21</f>
        <v>0</v>
      </c>
      <c r="E4" s="39" t="n">
        <f aca="false">C4*1.21</f>
        <v>0</v>
      </c>
      <c r="F4" s="40" t="n">
        <f aca="false">E4*B4</f>
        <v>0</v>
      </c>
      <c r="H4" s="35"/>
      <c r="J4" s="35"/>
    </row>
    <row r="5" customFormat="false" ht="15" hidden="false" customHeight="false" outlineLevel="0" collapsed="false">
      <c r="A5" s="36" t="str">
        <f aca="false">'Technická specifikace'!A78</f>
        <v>konzole fasádní</v>
      </c>
      <c r="B5" s="37" t="n">
        <v>3</v>
      </c>
      <c r="C5" s="36"/>
      <c r="D5" s="38" t="n">
        <f aca="false">C5*0.21</f>
        <v>0</v>
      </c>
      <c r="E5" s="39" t="n">
        <f aca="false">C5*1.21</f>
        <v>0</v>
      </c>
      <c r="F5" s="40" t="n">
        <f aca="false">E5*B5</f>
        <v>0</v>
      </c>
      <c r="G5" s="35"/>
      <c r="H5" s="35"/>
      <c r="I5" s="35"/>
      <c r="J5" s="35"/>
    </row>
    <row r="6" customFormat="false" ht="15" hidden="false" customHeight="false" outlineLevel="0" collapsed="false">
      <c r="A6" s="36" t="str">
        <f aca="false">'Technická specifikace'!A81</f>
        <v>licence pro připojení kamery</v>
      </c>
      <c r="B6" s="37" t="n">
        <v>8</v>
      </c>
      <c r="C6" s="36"/>
      <c r="D6" s="38" t="n">
        <f aca="false">C6*0.21</f>
        <v>0</v>
      </c>
      <c r="E6" s="39" t="n">
        <f aca="false">C6*1.21</f>
        <v>0</v>
      </c>
      <c r="F6" s="40" t="n">
        <f aca="false">E6*B6</f>
        <v>0</v>
      </c>
      <c r="H6" s="35"/>
      <c r="J6" s="35"/>
    </row>
    <row r="7" customFormat="false" ht="15" hidden="false" customHeight="false" outlineLevel="0" collapsed="false">
      <c r="A7" s="36" t="str">
        <f aca="false">'Technická specifikace'!A84</f>
        <v>licence analýza SPZ </v>
      </c>
      <c r="B7" s="37" t="n">
        <v>8</v>
      </c>
      <c r="C7" s="36"/>
      <c r="D7" s="38" t="n">
        <f aca="false">C7*0.21</f>
        <v>0</v>
      </c>
      <c r="E7" s="39" t="n">
        <f aca="false">C7*1.21</f>
        <v>0</v>
      </c>
      <c r="F7" s="40" t="n">
        <f aca="false">E7*B7</f>
        <v>0</v>
      </c>
      <c r="G7" s="35"/>
      <c r="H7" s="35"/>
      <c r="I7" s="35"/>
      <c r="J7" s="35"/>
    </row>
    <row r="8" customFormat="false" ht="15" hidden="false" customHeight="false" outlineLevel="0" collapsed="false">
      <c r="A8" s="36" t="str">
        <f aca="false">'Technická specifikace'!A87</f>
        <v>5G PoE router</v>
      </c>
      <c r="B8" s="37" t="n">
        <v>8</v>
      </c>
      <c r="C8" s="36"/>
      <c r="D8" s="38" t="n">
        <f aca="false">C8*0.21</f>
        <v>0</v>
      </c>
      <c r="E8" s="39" t="n">
        <f aca="false">C8*1.21</f>
        <v>0</v>
      </c>
      <c r="F8" s="40" t="n">
        <f aca="false">E8*B8</f>
        <v>0</v>
      </c>
      <c r="H8" s="35"/>
      <c r="J8" s="35"/>
    </row>
    <row r="9" customFormat="false" ht="15" hidden="false" customHeight="false" outlineLevel="0" collapsed="false">
      <c r="A9" s="36" t="str">
        <f aca="false">'Technická specifikace'!A90</f>
        <v>přepravní kontejner</v>
      </c>
      <c r="B9" s="37" t="n">
        <v>8</v>
      </c>
      <c r="C9" s="36"/>
      <c r="D9" s="38" t="n">
        <f aca="false">C9*0.21</f>
        <v>0</v>
      </c>
      <c r="E9" s="39" t="n">
        <f aca="false">C9*1.21</f>
        <v>0</v>
      </c>
      <c r="F9" s="40" t="n">
        <f aca="false">E9*B9</f>
        <v>0</v>
      </c>
      <c r="G9" s="35"/>
      <c r="H9" s="35"/>
      <c r="I9" s="35"/>
      <c r="J9" s="35"/>
    </row>
    <row r="10" customFormat="false" ht="15" hidden="false" customHeight="false" outlineLevel="0" collapsed="false">
      <c r="A10" s="36" t="str">
        <f aca="false">'Technická specifikace'!A93</f>
        <v>rozvaděč</v>
      </c>
      <c r="B10" s="37" t="n">
        <v>8</v>
      </c>
      <c r="C10" s="36"/>
      <c r="D10" s="38" t="n">
        <f aca="false">C10*0.21</f>
        <v>0</v>
      </c>
      <c r="E10" s="39" t="n">
        <f aca="false">C10*1.21</f>
        <v>0</v>
      </c>
      <c r="F10" s="40" t="n">
        <f aca="false">E10*B10</f>
        <v>0</v>
      </c>
      <c r="H10" s="35"/>
      <c r="J10" s="35"/>
    </row>
    <row r="11" customFormat="false" ht="15" hidden="false" customHeight="false" outlineLevel="0" collapsed="false">
      <c r="A11" s="36" t="str">
        <f aca="false">'Technická specifikace'!A96</f>
        <v>univerzální zásuvka pro napájení ze sloupu VO </v>
      </c>
      <c r="B11" s="37" t="n">
        <v>8</v>
      </c>
      <c r="C11" s="36"/>
      <c r="D11" s="38" t="n">
        <f aca="false">C11*0.21</f>
        <v>0</v>
      </c>
      <c r="E11" s="39" t="n">
        <f aca="false">C11*1.21</f>
        <v>0</v>
      </c>
      <c r="F11" s="40" t="n">
        <f aca="false">E11*B11</f>
        <v>0</v>
      </c>
      <c r="G11" s="35"/>
      <c r="H11" s="35"/>
      <c r="I11" s="35"/>
      <c r="J11" s="35"/>
    </row>
    <row r="12" customFormat="false" ht="15" hidden="false" customHeight="false" outlineLevel="0" collapsed="false">
      <c r="A12" s="36" t="str">
        <f aca="false">'Technická specifikace'!A100</f>
        <v>diskové pole</v>
      </c>
      <c r="B12" s="37" t="n">
        <v>1</v>
      </c>
      <c r="C12" s="36"/>
      <c r="D12" s="38" t="n">
        <f aca="false">C12*0.21</f>
        <v>0</v>
      </c>
      <c r="E12" s="39" t="n">
        <f aca="false">C12*1.21</f>
        <v>0</v>
      </c>
      <c r="F12" s="40" t="n">
        <f aca="false">E12*B12</f>
        <v>0</v>
      </c>
      <c r="H12" s="35"/>
      <c r="J12" s="35"/>
    </row>
    <row r="13" customFormat="false" ht="15" hidden="false" customHeight="false" outlineLevel="0" collapsed="false">
      <c r="A13" s="36" t="str">
        <f aca="false">'Technická specifikace'!A105</f>
        <v>mobilní 5G zobrazovací zařízení s příslušenstvím</v>
      </c>
      <c r="B13" s="37" t="n">
        <v>12</v>
      </c>
      <c r="C13" s="36"/>
      <c r="D13" s="38" t="n">
        <f aca="false">C13*0.21</f>
        <v>0</v>
      </c>
      <c r="E13" s="39" t="n">
        <f aca="false">C13*1.21</f>
        <v>0</v>
      </c>
      <c r="F13" s="40" t="n">
        <f aca="false">E13*B13</f>
        <v>0</v>
      </c>
      <c r="G13" s="35"/>
      <c r="H13" s="35"/>
      <c r="I13" s="35"/>
      <c r="J13" s="35"/>
    </row>
    <row r="14" customFormat="false" ht="15" hidden="false" customHeight="false" outlineLevel="0" collapsed="false">
      <c r="A14" s="36" t="s">
        <v>94</v>
      </c>
      <c r="B14" s="37" t="n">
        <v>1</v>
      </c>
      <c r="C14" s="36"/>
      <c r="D14" s="38" t="n">
        <f aca="false">C14*0.21</f>
        <v>0</v>
      </c>
      <c r="E14" s="39" t="n">
        <f aca="false">C14*1.21</f>
        <v>0</v>
      </c>
      <c r="F14" s="40" t="n">
        <f aca="false">E14*B14</f>
        <v>0</v>
      </c>
      <c r="H14" s="35"/>
      <c r="J14" s="35"/>
    </row>
    <row r="15" customFormat="false" ht="15" hidden="false" customHeight="false" outlineLevel="0" collapsed="false">
      <c r="E15" s="41" t="s">
        <v>95</v>
      </c>
      <c r="F15" s="42" t="n">
        <f aca="false">SUM(F3:F14)</f>
        <v>0</v>
      </c>
      <c r="H15" s="35"/>
      <c r="J15" s="35"/>
    </row>
    <row r="16" customFormat="false" ht="15.75" hidden="false" customHeight="true" outlineLevel="0" collapsed="false">
      <c r="A16" s="43"/>
      <c r="H16" s="35"/>
      <c r="J16" s="35"/>
    </row>
    <row r="17" customFormat="false" ht="15.75" hidden="false" customHeight="true" outlineLevel="0" collapsed="false">
      <c r="A17" s="43" t="s">
        <v>96</v>
      </c>
      <c r="H17" s="35"/>
      <c r="J17" s="35"/>
    </row>
    <row r="18" customFormat="false" ht="15.75" hidden="false" customHeight="tru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1c9b02e3f14d9da7aa39e7271a2e7af6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6f19ae1997e34f240ea97e0d8df3be1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70D3E1-E752-4AB1-B061-5A1030FB3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AE6A4-399E-4801-8447-EE610C0AF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717E7-1F11-4A78-BB12-C94E8BAF5420}">
  <ds:schemaRefs>
    <ds:schemaRef ds:uri="41d627bf-a106-4fea-95e5-243811067a0a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332bf68d-6f68-4e32-bbd9-660cee6f1f2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LibreOffice/24.8.3.2$Windows_X86_64 LibreOffice_project/48a6bac9e7e268aeb4c3483fcf825c94556d9f92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2019-02-04T09:17:10Z</dcterms:created>
  <dc:creator>Microsoft</dc:creator>
  <dc:description/>
  <dc:language>cs-CZ</dc:language>
  <cp:lastModifiedBy/>
  <cp:lastPrinted>2023-10-20T10:12:41Z</cp:lastPrinted>
  <dcterms:modified xsi:type="dcterms:W3CDTF">2025-01-10T17:28:10Z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