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 Bíza\Documents\"/>
    </mc:Choice>
  </mc:AlternateContent>
  <xr:revisionPtr revIDLastSave="0" documentId="8_{4BCD6394-66A6-4CC3-BE08-64C63C3BFA19}" xr6:coauthVersionLast="47" xr6:coauthVersionMax="47" xr10:uidLastSave="{00000000-0000-0000-0000-000000000000}"/>
  <workbookProtection workbookAlgorithmName="SHA-512" workbookHashValue="zgP8CYadj12tvOx8JvqOpPykjYNC2e8xl9lpsaXe2VIJiAei/1GC8cjtQvbKAb8uHAgSZSb1C0jBtLwG2X0GRw==" workbookSaltValue="IcSkk9ZTlsMiNXPI8w3UaQ==" workbookSpinCount="100000" lockStructure="1"/>
  <bookViews>
    <workbookView xWindow="-120" yWindow="-120" windowWidth="38640" windowHeight="21240" activeTab="1" xr2:uid="{EADE9AD9-5378-490F-A1B7-EB4AFC9CD425}"/>
  </bookViews>
  <sheets>
    <sheet name="Rekapitulace" sheetId="3" r:id="rId1"/>
    <sheet name="Rozpočet" sheetId="2" r:id="rId2"/>
    <sheet name="Parametry" sheetId="1" r:id="rId3"/>
  </sheets>
  <definedNames>
    <definedName name="_xlnm._FilterDatabase" localSheetId="1" hidden="1">Rozpočet!$A$1:$L$181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J180" i="2"/>
  <c r="I180" i="2"/>
  <c r="H180" i="2"/>
  <c r="F180" i="2"/>
  <c r="I178" i="2"/>
  <c r="H178" i="2"/>
  <c r="F178" i="2"/>
  <c r="J178" i="2" s="1"/>
  <c r="H176" i="2"/>
  <c r="H174" i="2"/>
  <c r="H165" i="2"/>
  <c r="H158" i="2"/>
  <c r="H143" i="2"/>
  <c r="H141" i="2"/>
  <c r="H129" i="2"/>
  <c r="H120" i="2"/>
  <c r="H113" i="2"/>
  <c r="H107" i="2"/>
  <c r="H91" i="2"/>
  <c r="H87" i="2"/>
  <c r="H83" i="2"/>
  <c r="H80" i="2"/>
  <c r="H78" i="2"/>
  <c r="H66" i="2"/>
  <c r="H51" i="2"/>
  <c r="H44" i="2"/>
  <c r="H38" i="2"/>
  <c r="H22" i="2"/>
  <c r="H18" i="2"/>
  <c r="H16" i="2"/>
  <c r="F176" i="2"/>
  <c r="F174" i="2"/>
  <c r="F165" i="2"/>
  <c r="F158" i="2"/>
  <c r="F143" i="2"/>
  <c r="F141" i="2"/>
  <c r="F129" i="2"/>
  <c r="F120" i="2"/>
  <c r="F113" i="2"/>
  <c r="F107" i="2"/>
  <c r="F91" i="2"/>
  <c r="F87" i="2"/>
  <c r="F83" i="2"/>
  <c r="F80" i="2"/>
  <c r="F78" i="2"/>
  <c r="F66" i="2"/>
  <c r="F51" i="2"/>
  <c r="F44" i="2"/>
  <c r="F38" i="2"/>
  <c r="F22" i="2"/>
  <c r="F18" i="2"/>
  <c r="F16" i="2"/>
  <c r="F4" i="2"/>
  <c r="J176" i="2" l="1"/>
  <c r="I176" i="2"/>
  <c r="J174" i="2"/>
  <c r="I174" i="2"/>
  <c r="C16" i="3"/>
  <c r="C15" i="3"/>
  <c r="C14" i="3"/>
  <c r="C13" i="3"/>
  <c r="C11" i="3"/>
  <c r="C4" i="3"/>
  <c r="L197" i="2"/>
  <c r="I197" i="2"/>
  <c r="H197" i="2"/>
  <c r="F197" i="2"/>
  <c r="L196" i="2"/>
  <c r="I196" i="2"/>
  <c r="H196" i="2"/>
  <c r="F196" i="2"/>
  <c r="L195" i="2"/>
  <c r="I195" i="2"/>
  <c r="H195" i="2"/>
  <c r="F195" i="2"/>
  <c r="L194" i="2"/>
  <c r="I194" i="2"/>
  <c r="H194" i="2"/>
  <c r="F194" i="2"/>
  <c r="L193" i="2"/>
  <c r="I193" i="2"/>
  <c r="H193" i="2"/>
  <c r="F193" i="2"/>
  <c r="L192" i="2"/>
  <c r="I192" i="2"/>
  <c r="H192" i="2"/>
  <c r="F192" i="2"/>
  <c r="L191" i="2"/>
  <c r="I191" i="2"/>
  <c r="H191" i="2"/>
  <c r="F191" i="2"/>
  <c r="L190" i="2"/>
  <c r="I190" i="2"/>
  <c r="H190" i="2"/>
  <c r="F190" i="2"/>
  <c r="L189" i="2"/>
  <c r="I189" i="2"/>
  <c r="H189" i="2"/>
  <c r="F189" i="2"/>
  <c r="L188" i="2"/>
  <c r="I188" i="2"/>
  <c r="H188" i="2"/>
  <c r="F188" i="2"/>
  <c r="L187" i="2"/>
  <c r="I187" i="2"/>
  <c r="H187" i="2"/>
  <c r="F187" i="2"/>
  <c r="L186" i="2"/>
  <c r="I186" i="2"/>
  <c r="H186" i="2"/>
  <c r="F186" i="2"/>
  <c r="L185" i="2"/>
  <c r="I185" i="2"/>
  <c r="H185" i="2"/>
  <c r="F185" i="2"/>
  <c r="J165" i="2"/>
  <c r="I165" i="2"/>
  <c r="J158" i="2"/>
  <c r="I158" i="2"/>
  <c r="L154" i="2"/>
  <c r="I154" i="2"/>
  <c r="H154" i="2"/>
  <c r="F154" i="2"/>
  <c r="J143" i="2"/>
  <c r="I143" i="2"/>
  <c r="J141" i="2"/>
  <c r="I141" i="2"/>
  <c r="J129" i="2"/>
  <c r="I129" i="2"/>
  <c r="J120" i="2"/>
  <c r="I120" i="2"/>
  <c r="J113" i="2"/>
  <c r="I113" i="2"/>
  <c r="L109" i="2"/>
  <c r="I109" i="2"/>
  <c r="H109" i="2"/>
  <c r="F109" i="2"/>
  <c r="J107" i="2"/>
  <c r="I107" i="2"/>
  <c r="J91" i="2"/>
  <c r="I91" i="2"/>
  <c r="J87" i="2"/>
  <c r="I87" i="2"/>
  <c r="J83" i="2"/>
  <c r="I83" i="2"/>
  <c r="J80" i="2"/>
  <c r="I80" i="2"/>
  <c r="J78" i="2"/>
  <c r="I78" i="2"/>
  <c r="J66" i="2"/>
  <c r="I66" i="2"/>
  <c r="L54" i="2"/>
  <c r="I54" i="2"/>
  <c r="H54" i="2"/>
  <c r="F54" i="2"/>
  <c r="L53" i="2"/>
  <c r="I53" i="2"/>
  <c r="H53" i="2"/>
  <c r="F53" i="2"/>
  <c r="J51" i="2"/>
  <c r="I51" i="2"/>
  <c r="J44" i="2"/>
  <c r="I44" i="2"/>
  <c r="L40" i="2"/>
  <c r="I40" i="2"/>
  <c r="H40" i="2"/>
  <c r="F40" i="2"/>
  <c r="J38" i="2"/>
  <c r="I38" i="2"/>
  <c r="J22" i="2"/>
  <c r="I22" i="2"/>
  <c r="J18" i="2"/>
  <c r="I18" i="2"/>
  <c r="J16" i="2"/>
  <c r="I16" i="2"/>
  <c r="J4" i="2"/>
  <c r="I4" i="2"/>
  <c r="J189" i="2" l="1"/>
  <c r="J197" i="2"/>
  <c r="J109" i="2"/>
  <c r="J53" i="2"/>
  <c r="J54" i="2"/>
  <c r="J186" i="2"/>
  <c r="J190" i="2"/>
  <c r="J194" i="2"/>
  <c r="J196" i="2"/>
  <c r="J154" i="2"/>
  <c r="J181" i="2"/>
  <c r="H181" i="2"/>
  <c r="C32" i="3" s="1"/>
  <c r="J187" i="2"/>
  <c r="L181" i="2"/>
  <c r="D32" i="3" s="1"/>
  <c r="F199" i="2"/>
  <c r="B33" i="3" s="1"/>
  <c r="J192" i="2"/>
  <c r="H199" i="2"/>
  <c r="C33" i="3" s="1"/>
  <c r="L199" i="2"/>
  <c r="D33" i="3" s="1"/>
  <c r="J191" i="2"/>
  <c r="J193" i="2"/>
  <c r="F181" i="2"/>
  <c r="B32" i="3" s="1"/>
  <c r="J195" i="2"/>
  <c r="J188" i="2"/>
  <c r="J40" i="2"/>
  <c r="H170" i="2"/>
  <c r="C31" i="3" s="1"/>
  <c r="F170" i="2"/>
  <c r="B31" i="3" s="1"/>
  <c r="L170" i="2"/>
  <c r="D31" i="3" s="1"/>
  <c r="L125" i="2"/>
  <c r="D30" i="3" s="1"/>
  <c r="F125" i="2"/>
  <c r="B30" i="3" s="1"/>
  <c r="H62" i="2"/>
  <c r="F62" i="2"/>
  <c r="L62" i="2"/>
  <c r="J185" i="2"/>
  <c r="H125" i="2"/>
  <c r="C30" i="3" s="1"/>
  <c r="J170" i="2" l="1"/>
  <c r="D29" i="3"/>
  <c r="D7" i="3"/>
  <c r="C7" i="3"/>
  <c r="C29" i="3"/>
  <c r="C3" i="3"/>
  <c r="C5" i="3" s="1"/>
  <c r="B29" i="3"/>
  <c r="B3" i="3"/>
  <c r="B5" i="3" s="1"/>
  <c r="J62" i="2"/>
  <c r="J125" i="2"/>
  <c r="J199" i="2"/>
  <c r="C23" i="3" l="1"/>
  <c r="B6" i="3"/>
  <c r="B10" i="3" s="1"/>
  <c r="B17" i="3" s="1"/>
  <c r="C9" i="3"/>
  <c r="C8" i="3"/>
  <c r="C10" i="3" l="1"/>
  <c r="C20" i="3" s="1"/>
  <c r="C12" i="3" l="1"/>
  <c r="C17" i="3" s="1"/>
  <c r="C24" i="3" s="1"/>
  <c r="C21" i="3"/>
  <c r="C22" i="3" s="1"/>
  <c r="C26" i="3" l="1"/>
</calcChain>
</file>

<file path=xl/sharedStrings.xml><?xml version="1.0" encoding="utf-8"?>
<sst xmlns="http://schemas.openxmlformats.org/spreadsheetml/2006/main" count="707" uniqueCount="267">
  <si>
    <t>Název</t>
  </si>
  <si>
    <t>Hodnota</t>
  </si>
  <si>
    <t>Nadpis rekapitulace</t>
  </si>
  <si>
    <t>Seznam prací a dodávek vzduchotechnických zařízení</t>
  </si>
  <si>
    <t>Akce</t>
  </si>
  <si>
    <t>ZŠ Vančurova Hodonín - rekonstrukce elektroinstalace - II. etapa</t>
  </si>
  <si>
    <t>Projekt</t>
  </si>
  <si>
    <t>D.1.4.3 Vzduchotechnika a chlazení</t>
  </si>
  <si>
    <t>Investor</t>
  </si>
  <si>
    <t>Město Hodonín, Masarykovo nám. 53/1, 695 35 Hodonín</t>
  </si>
  <si>
    <t>Z. č.</t>
  </si>
  <si>
    <t>2118009</t>
  </si>
  <si>
    <t>A. č.</t>
  </si>
  <si>
    <t>Smlouva</t>
  </si>
  <si>
    <t/>
  </si>
  <si>
    <t>Vypracoval</t>
  </si>
  <si>
    <t>Ing. Michal Bíza</t>
  </si>
  <si>
    <t>Kontroloval</t>
  </si>
  <si>
    <t>Ing. Ivo Ondrovčík</t>
  </si>
  <si>
    <t>Datum</t>
  </si>
  <si>
    <t>23.02.2021</t>
  </si>
  <si>
    <t>Zpracovatel</t>
  </si>
  <si>
    <t>Klimabott s.r.o.</t>
  </si>
  <si>
    <t>CÚ</t>
  </si>
  <si>
    <t>Poznámka</t>
  </si>
  <si>
    <t>Uvedené ceny jsou v Kč a nezahrnují DPH, pokud to není uvedeno.</t>
  </si>
  <si>
    <t>Doprava %</t>
  </si>
  <si>
    <t>0,00</t>
  </si>
  <si>
    <t>Cena přesunu 1 kg</t>
  </si>
  <si>
    <t>PPV %</t>
  </si>
  <si>
    <t>Zednické výpomoci %</t>
  </si>
  <si>
    <t>Komplexní zkoušky %</t>
  </si>
  <si>
    <t>GZS %</t>
  </si>
  <si>
    <t>Provozní vlivy %</t>
  </si>
  <si>
    <t>Kompletační činnost - a</t>
  </si>
  <si>
    <t>Kompletační činnost - b</t>
  </si>
  <si>
    <t>1,000000</t>
  </si>
  <si>
    <t>Kompletační činnost - k1</t>
  </si>
  <si>
    <t>1,00</t>
  </si>
  <si>
    <t>Kompletační činnost - k2</t>
  </si>
  <si>
    <t>Roční nárůst cen 1</t>
  </si>
  <si>
    <t>Roční nárůst cen 2</t>
  </si>
  <si>
    <t>1. sazba DPH %
- i pro přirážky rekapitulace</t>
  </si>
  <si>
    <t>20</t>
  </si>
  <si>
    <t>2. sazba DPH %</t>
  </si>
  <si>
    <t>10</t>
  </si>
  <si>
    <t>Pozice</t>
  </si>
  <si>
    <t>Mj</t>
  </si>
  <si>
    <t>Počet</t>
  </si>
  <si>
    <t>Materiál</t>
  </si>
  <si>
    <t>Materiál celkem</t>
  </si>
  <si>
    <t>Montáž</t>
  </si>
  <si>
    <t>Montáž celkem</t>
  </si>
  <si>
    <t>Cena</t>
  </si>
  <si>
    <t>Cena celkem</t>
  </si>
  <si>
    <t>Hmotnost</t>
  </si>
  <si>
    <t>Hmotnost celkem</t>
  </si>
  <si>
    <t>ks</t>
  </si>
  <si>
    <t>bm</t>
  </si>
  <si>
    <t>m2</t>
  </si>
  <si>
    <t>KULIČKOVÝ SIFON</t>
  </si>
  <si>
    <t>Sifon suchý, kuličkový</t>
  </si>
  <si>
    <t>Potrubí pro odvod kondenzátu</t>
  </si>
  <si>
    <t>- Odvod kondenzátu - profese VZT</t>
  </si>
  <si>
    <t xml:space="preserve">
KONDENZÁTNÍ POTRUBÍ</t>
  </si>
  <si>
    <t xml:space="preserve">VENKOVNÍ JEDNOTKA
</t>
  </si>
  <si>
    <t>14.01</t>
  </si>
  <si>
    <t xml:space="preserve"> Venkovní kondenzační jednotka, systém VRF</t>
  </si>
  <si>
    <t xml:space="preserve"> - Chladicí výkon: Qch = 22,40 kW</t>
  </si>
  <si>
    <t xml:space="preserve"> - Topný výkon: Qt = 22,40 kW</t>
  </si>
  <si>
    <t xml:space="preserve"> - Přkon jmenovitý: Pel = 6,67 kW</t>
  </si>
  <si>
    <t xml:space="preserve"> - Napájení: 380-415 V/ 3 F+N/ 50 Hz</t>
  </si>
  <si>
    <t xml:space="preserve"> - Doporučené jištění: 3 x 20 A</t>
  </si>
  <si>
    <t xml:space="preserve"> - Účinnost SEER (sezonní): 4,50</t>
  </si>
  <si>
    <t xml:space="preserve"> - Účinnost SCOP (sezonní): 8,09</t>
  </si>
  <si>
    <t xml:space="preserve"> - Výška x šířka x hloubka = 1740 x 990 x 390 mm</t>
  </si>
  <si>
    <t xml:space="preserve"> - Hmotnost: cca 147 kg</t>
  </si>
  <si>
    <t>- Odvodnění - profese VZT</t>
  </si>
  <si>
    <t>OCELOVÁ KONSTRUKCE</t>
  </si>
  <si>
    <t>14.01a</t>
  </si>
  <si>
    <t>Ocelová konstrukce pod venkovní jednotku</t>
  </si>
  <si>
    <t xml:space="preserve">PODSTROPNÍ KLIMATIZAČNÍ JEDNOTKA
</t>
  </si>
  <si>
    <t>14.02</t>
  </si>
  <si>
    <t xml:space="preserve"> Vnitřní podstropní jednotka - 4 ks</t>
  </si>
  <si>
    <t xml:space="preserve"> - Chladicí výkon: Qch = 5,60 kW</t>
  </si>
  <si>
    <t xml:space="preserve"> - Topný výkon: Qt = 6,30 kW</t>
  </si>
  <si>
    <t xml:space="preserve">NÁSTĚNNÁ KLIMATIZAČNÍ JEDNOTKA
</t>
  </si>
  <si>
    <t>14.03</t>
  </si>
  <si>
    <t xml:space="preserve"> Vnitřní nástěnná jednotka - 1 ks</t>
  </si>
  <si>
    <t xml:space="preserve"> - Chladicí výkon: Qch = 2,80 kW</t>
  </si>
  <si>
    <t xml:space="preserve"> - Topný výkon: Qt = 3,20 kW</t>
  </si>
  <si>
    <t xml:space="preserve"> - IR Dálkový ovladač - součást balení</t>
  </si>
  <si>
    <t>CU POTRUBÍ</t>
  </si>
  <si>
    <t>14.04</t>
  </si>
  <si>
    <t xml:space="preserve"> Předizolované Cu potrubí 6</t>
  </si>
  <si>
    <t>14.05</t>
  </si>
  <si>
    <t xml:space="preserve"> Předizolované Cu potrubí 10</t>
  </si>
  <si>
    <t>14.06</t>
  </si>
  <si>
    <t xml:space="preserve"> Předizolované Cu potrubí 12</t>
  </si>
  <si>
    <t>14.07</t>
  </si>
  <si>
    <t xml:space="preserve"> Předizolované Cu potrubí 16</t>
  </si>
  <si>
    <t>14.08</t>
  </si>
  <si>
    <t xml:space="preserve"> Předizolované Cu potrubí 18</t>
  </si>
  <si>
    <t>Y ODBOČKA</t>
  </si>
  <si>
    <t>14.09</t>
  </si>
  <si>
    <t xml:space="preserve"> Y-odbočka (dvoutrubkový systém) do 18 kW</t>
  </si>
  <si>
    <t>kg</t>
  </si>
  <si>
    <t>14.10</t>
  </si>
  <si>
    <t xml:space="preserve"> Y-odbočka (dvoutrubkový systém) od 18 kW do 37 kW</t>
  </si>
  <si>
    <t>KOMUNIKAČNÍ KABEL</t>
  </si>
  <si>
    <t>14.11</t>
  </si>
  <si>
    <t xml:space="preserve"> Komunikační kabel (propojení vnitřní jednotky s venkovní)</t>
  </si>
  <si>
    <t>CHLADIVO R410a</t>
  </si>
  <si>
    <t>14.12</t>
  </si>
  <si>
    <t xml:space="preserve"> Chladivo R410a, doplnění do systému 4 kg</t>
  </si>
  <si>
    <t>POMOCNÉ ULOŽENÍ Cu POTRUBÍ</t>
  </si>
  <si>
    <t>14.13</t>
  </si>
  <si>
    <t xml:space="preserve"> Pomocné uložení Cu potrubí, vč. příslušenství</t>
  </si>
  <si>
    <t>ČERPADLO KONDENZÁTU</t>
  </si>
  <si>
    <t>14.14</t>
  </si>
  <si>
    <t xml:space="preserve"> Čerpadlo kondenzátu - dle potřeby, v případě nedostatečného spádu</t>
  </si>
  <si>
    <t>OVLADAČ</t>
  </si>
  <si>
    <t>14.15</t>
  </si>
  <si>
    <t xml:space="preserve"> Sada IR ovladače a přijímače pro podstropní jednotky</t>
  </si>
  <si>
    <t>14.16</t>
  </si>
  <si>
    <t>14.17</t>
  </si>
  <si>
    <t>WIFI MODUL</t>
  </si>
  <si>
    <t>14.18</t>
  </si>
  <si>
    <t xml:space="preserve"> Wifi modul pro ovládání všech funkcí přes internet</t>
  </si>
  <si>
    <t>SYSTÉM DĚLICÍCH STĚN</t>
  </si>
  <si>
    <t>14.19.01</t>
  </si>
  <si>
    <t xml:space="preserve"> Dveřní prvek, jednokřídlový</t>
  </si>
  <si>
    <t>14.19.02</t>
  </si>
  <si>
    <t xml:space="preserve"> Plná stěna</t>
  </si>
  <si>
    <t>- hodnota protihlukové izolace až 43 dB</t>
  </si>
  <si>
    <t>- tloušťka stěny 82 mm, akustická výplň z izolačních desek o tl. 40 mm z minerálních vláken</t>
  </si>
  <si>
    <t>- možnost opakované montáže a demontáže</t>
  </si>
  <si>
    <t>Potrubí pro odvod kondenzátu od vnitřních jednotek, včetně pachových uzávěrů, a od venkovní jednotky je dodávkou profese VZT</t>
  </si>
  <si>
    <t>Jištěný přívod a UTP kabel zajišťuje profese EL</t>
  </si>
  <si>
    <t>15.01</t>
  </si>
  <si>
    <t>15.01a</t>
  </si>
  <si>
    <t>15.02</t>
  </si>
  <si>
    <t xml:space="preserve"> Vnitřní podstropní jednotka - 1ks</t>
  </si>
  <si>
    <t xml:space="preserve"> - Chladicí výkon: Qch = 7,10 kW</t>
  </si>
  <si>
    <t xml:space="preserve"> - Topný výkon: Qt = 8,00 kW</t>
  </si>
  <si>
    <t>15.03</t>
  </si>
  <si>
    <t>15.04</t>
  </si>
  <si>
    <t xml:space="preserve"> Vnitřní nástěnná jednotka - 1ks</t>
  </si>
  <si>
    <t>15.05</t>
  </si>
  <si>
    <t xml:space="preserve"> Vnitřní nástěnná jednotka - 5 ks</t>
  </si>
  <si>
    <t xml:space="preserve"> - Chladicí výkon: Qch = 2,20 kW</t>
  </si>
  <si>
    <t xml:space="preserve"> - Topný výkon: Qt = 2,50 kW</t>
  </si>
  <si>
    <t>15.06</t>
  </si>
  <si>
    <t>15.07</t>
  </si>
  <si>
    <t>15.08</t>
  </si>
  <si>
    <t>15.09</t>
  </si>
  <si>
    <t>15.10</t>
  </si>
  <si>
    <t>15.11</t>
  </si>
  <si>
    <t>15.12</t>
  </si>
  <si>
    <t>15.13</t>
  </si>
  <si>
    <t>15.14</t>
  </si>
  <si>
    <t xml:space="preserve"> Chladivo R410a, doplnění do systému 5 kg</t>
  </si>
  <si>
    <t>15.15</t>
  </si>
  <si>
    <t>15.16</t>
  </si>
  <si>
    <t>15.17</t>
  </si>
  <si>
    <t>15.18</t>
  </si>
  <si>
    <t>15.19</t>
  </si>
  <si>
    <t>15.20</t>
  </si>
  <si>
    <t>16.01</t>
  </si>
  <si>
    <t xml:space="preserve"> Venkovní kondenzační jednotka, systém SPLIT</t>
  </si>
  <si>
    <t xml:space="preserve"> - Chladicí výkon: Qch = 6,90 kW</t>
  </si>
  <si>
    <t xml:space="preserve"> - Topný výkon: Qt = 7,70 kW</t>
  </si>
  <si>
    <t xml:space="preserve"> - Přkon jmenovitý: Pel = 2,76 kW</t>
  </si>
  <si>
    <t xml:space="preserve"> - Napájení: 220-240 V/ 1 F+N/ 50 Hz</t>
  </si>
  <si>
    <t xml:space="preserve"> - Doporučené jištění: 1x16 A</t>
  </si>
  <si>
    <t xml:space="preserve"> - Účinnost SEER (sezonní): 5,62</t>
  </si>
  <si>
    <t xml:space="preserve"> - Účinnost SCOP (sezonní): 4,21</t>
  </si>
  <si>
    <t xml:space="preserve"> - Výška x šířka x hloubka = 550 x 780 x 290 mm</t>
  </si>
  <si>
    <t xml:space="preserve"> - Hmotnost: cca 44 kg</t>
  </si>
  <si>
    <t>16.01a</t>
  </si>
  <si>
    <t>16.02</t>
  </si>
  <si>
    <t>16.03</t>
  </si>
  <si>
    <t>16.04</t>
  </si>
  <si>
    <t>16.05</t>
  </si>
  <si>
    <t>CHLADIVO R32</t>
  </si>
  <si>
    <t>16.06</t>
  </si>
  <si>
    <t xml:space="preserve"> Chladivo R32, doplnění do systému 0 kg</t>
  </si>
  <si>
    <t>16.07</t>
  </si>
  <si>
    <t>16.08</t>
  </si>
  <si>
    <t>16.09</t>
  </si>
  <si>
    <t>16.10</t>
  </si>
  <si>
    <t>16.11</t>
  </si>
  <si>
    <t>16.12</t>
  </si>
  <si>
    <t>Ostatní náklady</t>
  </si>
  <si>
    <t>N.01</t>
  </si>
  <si>
    <t xml:space="preserve"> Zvedací mechanizmy</t>
  </si>
  <si>
    <t>sa</t>
  </si>
  <si>
    <t>N.02</t>
  </si>
  <si>
    <t xml:space="preserve"> Lešení</t>
  </si>
  <si>
    <t>N.03</t>
  </si>
  <si>
    <t xml:space="preserve"> Doprava</t>
  </si>
  <si>
    <t>N.04</t>
  </si>
  <si>
    <t>Montážní materiál</t>
  </si>
  <si>
    <t>N.05</t>
  </si>
  <si>
    <t xml:space="preserve"> Vnitrostaveništní přesuny</t>
  </si>
  <si>
    <t>N.06</t>
  </si>
  <si>
    <t xml:space="preserve"> Přidružené a pomocné výkony (blíže nespicifikované, ale potřebné práce nutné ke zhotovení díla)</t>
  </si>
  <si>
    <t>N.07</t>
  </si>
  <si>
    <t xml:space="preserve"> Proškolení obsluhy</t>
  </si>
  <si>
    <t>N.08</t>
  </si>
  <si>
    <t xml:space="preserve"> Zednické výpomoci (vysekání drážek apod.)</t>
  </si>
  <si>
    <t>N.09</t>
  </si>
  <si>
    <t xml:space="preserve"> Komplexní zkoušky, zaregulování</t>
  </si>
  <si>
    <t>N.010</t>
  </si>
  <si>
    <t xml:space="preserve"> Dodavatelská dokumentace</t>
  </si>
  <si>
    <t>N.11</t>
  </si>
  <si>
    <t xml:space="preserve"> Autorský dozor</t>
  </si>
  <si>
    <t>N.12</t>
  </si>
  <si>
    <t xml:space="preserve"> Předávací dokumentace</t>
  </si>
  <si>
    <t>N.13</t>
  </si>
  <si>
    <t xml:space="preserve"> Projekt skutečného provedení stavby</t>
  </si>
  <si>
    <t>Ostatní náklady - celkem</t>
  </si>
  <si>
    <t>Pozn.: silový přívod elektro - zajistí investor</t>
  </si>
  <si>
    <t>Hodnota A</t>
  </si>
  <si>
    <t>Hodnota B</t>
  </si>
  <si>
    <t>Hodnota C</t>
  </si>
  <si>
    <t>Základní náklady</t>
  </si>
  <si>
    <t>Zařízení: Dodávka, Montáž</t>
  </si>
  <si>
    <t>Nátěry</t>
  </si>
  <si>
    <t>Vzduchotechnická zařízení celkem</t>
  </si>
  <si>
    <t>Doprava 0,00% z dodávky zařízení</t>
  </si>
  <si>
    <t>Přesun 0,00/kg: Cena, Hmotnost</t>
  </si>
  <si>
    <t>PPV 0,00% z montáže a nátěrů zařízení</t>
  </si>
  <si>
    <t>Zednické výpomoci 0,00%
z montáže a nátěrů zařízení</t>
  </si>
  <si>
    <t>Dodávka celkem, Montážní náklady</t>
  </si>
  <si>
    <t>Hodinové zůčtovací sazby</t>
  </si>
  <si>
    <t>Lešení</t>
  </si>
  <si>
    <t>Izolace tepelné</t>
  </si>
  <si>
    <t>Izolace protipožární</t>
  </si>
  <si>
    <t>Izolace protihlukové</t>
  </si>
  <si>
    <t>Základní náklady celkem</t>
  </si>
  <si>
    <t>Vedlejší náklady</t>
  </si>
  <si>
    <t>GZS 0,00% z montážních nákladů,
lešení a izolací</t>
  </si>
  <si>
    <t>Provozní vlivy 0,00% z montážních nákladů</t>
  </si>
  <si>
    <t>Vedlejší náklady celkem</t>
  </si>
  <si>
    <t>Provozní náklady
- Komplexní zkoušky 0,00% z montáže zařízení</t>
  </si>
  <si>
    <t>Kompletační činnost</t>
  </si>
  <si>
    <t>Náklady celkem bez DPH</t>
  </si>
  <si>
    <t>Součty odstavců</t>
  </si>
  <si>
    <t>Hmotnost
[kg]</t>
  </si>
  <si>
    <t>Zařízení 14 - Chlazení A3 – 2.NP – VRF systém</t>
  </si>
  <si>
    <t>Zařízení 14 - Chlazení A3 – 2.NP – VRF systém - celkem</t>
  </si>
  <si>
    <t>Zařízení 15 - Chlazení A7 – 3.NP – VRF systém</t>
  </si>
  <si>
    <t>Zařízení 15 - Chlazení A7 – 3.NP – VRF systém - celkem</t>
  </si>
  <si>
    <t>Zařízení 16 - Chlazení A7 – 3.NP – RAV systém</t>
  </si>
  <si>
    <t>Nadřazené ovládání/ řízení systémů</t>
  </si>
  <si>
    <t>KOMUNIKAČNÍ ROZHRANÍ</t>
  </si>
  <si>
    <t>KABELÁŽ</t>
  </si>
  <si>
    <t>Kabel JYTY-O 4x1</t>
  </si>
  <si>
    <t>Nadřazené ovládání/ řízení systémů - celkem</t>
  </si>
  <si>
    <t>Zařízení 16 - Chlazení A7 – 3.NP – RAV systém - celkem</t>
  </si>
  <si>
    <t>MODbus Interface - rozhraní až pro 128 vnitřních jednotek (připojení na sběrnici TCC-link)</t>
  </si>
  <si>
    <t>PODRUŽNÉ MĚŘENÍ</t>
  </si>
  <si>
    <t>kpl</t>
  </si>
  <si>
    <t>REVIZNÍ ZPRÁVA</t>
  </si>
  <si>
    <t>Revizní zpráva EZ</t>
  </si>
  <si>
    <t>Podružné měření spotřeby elektrické energie - odhadovaný náklad, nutná koordinace s EZ
- instalovat na všechny systémy chlazení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</si>
</sst>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AD5B"/>
        <bgColor indexed="64"/>
      </patternFill>
    </fill>
    <fill>
      <patternFill patternType="solid">
        <fgColor rgb="FF7FFFD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2" borderId="1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2" fillId="3" borderId="1" xfId="0" applyNumberFormat="1" applyFont="1" applyFill="1" applyBorder="1" applyAlignment="1" applyProtection="1">
      <alignment horizontal="left"/>
      <protection locked="0"/>
    </xf>
    <xf numFmtId="49" fontId="3" fillId="4" borderId="1" xfId="0" applyNumberFormat="1" applyFont="1" applyFill="1" applyBorder="1" applyAlignment="1" applyProtection="1">
      <alignment horizontal="left"/>
      <protection locked="0"/>
    </xf>
    <xf numFmtId="49" fontId="1" fillId="5" borderId="1" xfId="0" applyNumberFormat="1" applyFont="1" applyFill="1" applyBorder="1" applyAlignment="1" applyProtection="1">
      <alignment horizontal="left"/>
      <protection locked="0"/>
    </xf>
    <xf numFmtId="49" fontId="4" fillId="6" borderId="1" xfId="0" applyNumberFormat="1" applyFont="1" applyFill="1" applyBorder="1" applyAlignment="1" applyProtection="1">
      <alignment horizontal="left"/>
      <protection locked="0"/>
    </xf>
    <xf numFmtId="49" fontId="1" fillId="2" borderId="1" xfId="0" applyNumberFormat="1" applyFont="1" applyFill="1" applyBorder="1" applyAlignment="1" applyProtection="1">
      <alignment horizontal="left" wrapText="1"/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1" fillId="5" borderId="1" xfId="0" applyNumberFormat="1" applyFont="1" applyFill="1" applyBorder="1" applyAlignment="1">
      <alignment horizontal="left"/>
    </xf>
    <xf numFmtId="4" fontId="1" fillId="5" borderId="1" xfId="0" applyNumberFormat="1" applyFont="1" applyFill="1" applyBorder="1" applyAlignment="1">
      <alignment horizontal="right"/>
    </xf>
    <xf numFmtId="49" fontId="0" fillId="0" borderId="0" xfId="0" applyNumberFormat="1"/>
    <xf numFmtId="4" fontId="0" fillId="0" borderId="0" xfId="0" applyNumberFormat="1"/>
    <xf numFmtId="4" fontId="1" fillId="2" borderId="1" xfId="0" applyNumberFormat="1" applyFont="1" applyFill="1" applyBorder="1" applyAlignment="1" applyProtection="1">
      <alignment horizontal="left"/>
      <protection locked="0"/>
    </xf>
    <xf numFmtId="4" fontId="2" fillId="7" borderId="1" xfId="0" applyNumberFormat="1" applyFont="1" applyFill="1" applyBorder="1" applyAlignment="1" applyProtection="1">
      <alignment horizontal="right"/>
      <protection locked="0"/>
    </xf>
    <xf numFmtId="4" fontId="4" fillId="8" borderId="1" xfId="0" applyNumberFormat="1" applyFont="1" applyFill="1" applyBorder="1" applyAlignment="1" applyProtection="1">
      <alignment horizontal="right"/>
      <protection locked="0"/>
    </xf>
    <xf numFmtId="4" fontId="1" fillId="5" borderId="1" xfId="0" applyNumberFormat="1" applyFont="1" applyFill="1" applyBorder="1" applyAlignment="1" applyProtection="1">
      <alignment horizontal="right"/>
      <protection locked="0"/>
    </xf>
    <xf numFmtId="4" fontId="0" fillId="0" borderId="0" xfId="0" applyNumberFormat="1" applyProtection="1">
      <protection locked="0"/>
    </xf>
    <xf numFmtId="49" fontId="3" fillId="4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right"/>
    </xf>
    <xf numFmtId="49" fontId="4" fillId="6" borderId="1" xfId="0" applyNumberFormat="1" applyFont="1" applyFill="1" applyBorder="1" applyAlignment="1">
      <alignment horizontal="left"/>
    </xf>
    <xf numFmtId="4" fontId="4" fillId="6" borderId="1" xfId="0" applyNumberFormat="1" applyFont="1" applyFill="1" applyBorder="1" applyAlignment="1">
      <alignment horizontal="right"/>
    </xf>
    <xf numFmtId="49" fontId="1" fillId="5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 wrapText="1"/>
    </xf>
    <xf numFmtId="4" fontId="2" fillId="9" borderId="1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left"/>
    </xf>
    <xf numFmtId="4" fontId="1" fillId="2" borderId="1" xfId="0" applyNumberFormat="1" applyFont="1" applyFill="1" applyBorder="1" applyAlignment="1" applyProtection="1">
      <alignment horizontal="left"/>
    </xf>
    <xf numFmtId="0" fontId="0" fillId="0" borderId="1" xfId="0" applyBorder="1" applyProtection="1"/>
    <xf numFmtId="0" fontId="0" fillId="0" borderId="0" xfId="0" applyProtection="1"/>
    <xf numFmtId="49" fontId="2" fillId="7" borderId="1" xfId="0" applyNumberFormat="1" applyFont="1" applyFill="1" applyBorder="1" applyAlignment="1" applyProtection="1">
      <alignment horizontal="left"/>
    </xf>
    <xf numFmtId="4" fontId="2" fillId="7" borderId="1" xfId="0" applyNumberFormat="1" applyFont="1" applyFill="1" applyBorder="1" applyAlignment="1" applyProtection="1">
      <alignment horizontal="right"/>
    </xf>
    <xf numFmtId="49" fontId="4" fillId="8" borderId="1" xfId="0" applyNumberFormat="1" applyFont="1" applyFill="1" applyBorder="1" applyAlignment="1" applyProtection="1">
      <alignment horizontal="left"/>
    </xf>
    <xf numFmtId="49" fontId="4" fillId="8" borderId="1" xfId="0" applyNumberFormat="1" applyFont="1" applyFill="1" applyBorder="1" applyAlignment="1" applyProtection="1">
      <alignment horizontal="left" wrapText="1"/>
    </xf>
    <xf numFmtId="4" fontId="4" fillId="8" borderId="1" xfId="0" applyNumberFormat="1" applyFont="1" applyFill="1" applyBorder="1" applyAlignment="1" applyProtection="1">
      <alignment horizontal="right"/>
    </xf>
    <xf numFmtId="49" fontId="1" fillId="5" borderId="1" xfId="0" applyNumberFormat="1" applyFont="1" applyFill="1" applyBorder="1" applyAlignment="1" applyProtection="1">
      <alignment horizontal="left"/>
    </xf>
    <xf numFmtId="4" fontId="1" fillId="5" borderId="1" xfId="0" applyNumberFormat="1" applyFont="1" applyFill="1" applyBorder="1" applyAlignment="1" applyProtection="1">
      <alignment horizontal="right"/>
    </xf>
    <xf numFmtId="4" fontId="0" fillId="0" borderId="0" xfId="0" applyNumberFormat="1" applyProtection="1"/>
    <xf numFmtId="49" fontId="2" fillId="7" borderId="1" xfId="0" applyNumberFormat="1" applyFont="1" applyFill="1" applyBorder="1" applyAlignment="1" applyProtection="1">
      <alignment horizontal="left" wrapText="1"/>
    </xf>
    <xf numFmtId="49" fontId="1" fillId="5" borderId="1" xfId="0" applyNumberFormat="1" applyFont="1" applyFill="1" applyBorder="1" applyAlignment="1" applyProtection="1">
      <alignment horizontal="left" wrapText="1"/>
    </xf>
    <xf numFmtId="49" fontId="2" fillId="9" borderId="1" xfId="0" applyNumberFormat="1" applyFont="1" applyFill="1" applyBorder="1" applyAlignment="1" applyProtection="1">
      <alignment horizontal="left"/>
    </xf>
    <xf numFmtId="4" fontId="2" fillId="9" borderId="1" xfId="0" applyNumberFormat="1" applyFont="1" applyFill="1" applyBorder="1" applyAlignment="1" applyProtection="1">
      <alignment horizontal="right"/>
    </xf>
    <xf numFmtId="0" fontId="0" fillId="9" borderId="1" xfId="0" applyFill="1" applyBorder="1" applyProtection="1"/>
    <xf numFmtId="0" fontId="0" fillId="9" borderId="0" xfId="0" applyFill="1" applyProtection="1"/>
    <xf numFmtId="49" fontId="0" fillId="0" borderId="0" xfId="0" applyNumberFormat="1" applyProtection="1"/>
  </cellXfs>
  <cellStyles count="1">
    <cellStyle name="Normální" xfId="0" builtinId="0"/>
  </cellStyles>
  <dxfs count="0"/>
  <tableStyles count="1" defaultTableStyle="TableStyleMedium2" defaultPivotStyle="PivotStyleLight16">
    <tableStyle name="Invisible" pivot="0" table="0" count="0" xr9:uid="{7C4919E3-DE15-4B70-9011-167BF05C941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E8CF-E681-4586-84F8-73386E371882}">
  <dimension ref="A1:E33"/>
  <sheetViews>
    <sheetView workbookViewId="0">
      <selection activeCell="B20" sqref="B20"/>
    </sheetView>
  </sheetViews>
  <sheetFormatPr defaultRowHeight="15" x14ac:dyDescent="0.25"/>
  <cols>
    <col min="1" max="1" width="48.7109375" style="15" bestFit="1" customWidth="1"/>
    <col min="2" max="2" width="9.140625" style="16"/>
    <col min="3" max="3" width="9.28515625" style="16" bestFit="1" customWidth="1"/>
    <col min="4" max="4" width="9.42578125" style="16" bestFit="1" customWidth="1"/>
    <col min="7" max="7" width="0" hidden="1" customWidth="1"/>
  </cols>
  <sheetData>
    <row r="1" spans="1:5" x14ac:dyDescent="0.25">
      <c r="A1" s="10" t="s">
        <v>0</v>
      </c>
      <c r="B1" s="11" t="s">
        <v>223</v>
      </c>
      <c r="C1" s="11" t="s">
        <v>224</v>
      </c>
      <c r="D1" s="11" t="s">
        <v>225</v>
      </c>
      <c r="E1" s="12"/>
    </row>
    <row r="2" spans="1:5" x14ac:dyDescent="0.25">
      <c r="A2" s="22" t="s">
        <v>226</v>
      </c>
      <c r="B2" s="23"/>
      <c r="C2" s="23"/>
      <c r="D2" s="23"/>
      <c r="E2" s="12"/>
    </row>
    <row r="3" spans="1:5" x14ac:dyDescent="0.25">
      <c r="A3" s="13" t="s">
        <v>227</v>
      </c>
      <c r="B3" s="14">
        <f>(Rozpočet!F62+Rozpočet!F125+Rozpočet!F170+Rozpočet!F181+Rozpočet!F199)</f>
        <v>0</v>
      </c>
      <c r="C3" s="14">
        <f>(Rozpočet!H62+Rozpočet!H125+Rozpočet!H170+Rozpočet!H181+Rozpočet!H199)</f>
        <v>0</v>
      </c>
      <c r="D3" s="14"/>
      <c r="E3" s="12"/>
    </row>
    <row r="4" spans="1:5" x14ac:dyDescent="0.25">
      <c r="A4" s="13" t="s">
        <v>228</v>
      </c>
      <c r="B4" s="14"/>
      <c r="C4" s="14">
        <f>0 + 0</f>
        <v>0</v>
      </c>
      <c r="D4" s="14"/>
      <c r="E4" s="12"/>
    </row>
    <row r="5" spans="1:5" x14ac:dyDescent="0.25">
      <c r="A5" s="24" t="s">
        <v>229</v>
      </c>
      <c r="B5" s="25">
        <f>B3</f>
        <v>0</v>
      </c>
      <c r="C5" s="25">
        <f>C3 + C4</f>
        <v>0</v>
      </c>
      <c r="D5" s="25"/>
      <c r="E5" s="12"/>
    </row>
    <row r="6" spans="1:5" x14ac:dyDescent="0.25">
      <c r="A6" s="13" t="s">
        <v>230</v>
      </c>
      <c r="B6" s="14">
        <f>B3 * Parametry!B16 / 100</f>
        <v>0</v>
      </c>
      <c r="C6" s="14"/>
      <c r="D6" s="14"/>
      <c r="E6" s="12"/>
    </row>
    <row r="7" spans="1:5" x14ac:dyDescent="0.25">
      <c r="A7" s="13" t="s">
        <v>231</v>
      </c>
      <c r="B7" s="14"/>
      <c r="C7" s="14">
        <f>(Rozpočet!L62+Rozpočet!L125+Rozpočet!L170+Rozpočet!L181+Rozpočet!L199) * Parametry!B17</f>
        <v>0</v>
      </c>
      <c r="D7" s="14">
        <f>(Rozpočet!L62+Rozpočet!L125+Rozpočet!L170+Rozpočet!L181+Rozpočet!L199)</f>
        <v>294</v>
      </c>
      <c r="E7" s="12"/>
    </row>
    <row r="8" spans="1:5" x14ac:dyDescent="0.25">
      <c r="A8" s="13" t="s">
        <v>232</v>
      </c>
      <c r="B8" s="14"/>
      <c r="C8" s="14">
        <f>C5 * Parametry!B18 / 100</f>
        <v>0</v>
      </c>
      <c r="D8" s="14"/>
      <c r="E8" s="12"/>
    </row>
    <row r="9" spans="1:5" ht="24.75" x14ac:dyDescent="0.25">
      <c r="A9" s="26" t="s">
        <v>233</v>
      </c>
      <c r="B9" s="14"/>
      <c r="C9" s="14">
        <f>C5 * Parametry!B19 / 100</f>
        <v>0</v>
      </c>
      <c r="D9" s="14"/>
      <c r="E9" s="12"/>
    </row>
    <row r="10" spans="1:5" x14ac:dyDescent="0.25">
      <c r="A10" s="24" t="s">
        <v>234</v>
      </c>
      <c r="B10" s="25">
        <f>B5 + B6</f>
        <v>0</v>
      </c>
      <c r="C10" s="25">
        <f>C5 + C7 + C8 + C9</f>
        <v>0</v>
      </c>
      <c r="D10" s="25"/>
      <c r="E10" s="12"/>
    </row>
    <row r="11" spans="1:5" x14ac:dyDescent="0.25">
      <c r="A11" s="13" t="s">
        <v>235</v>
      </c>
      <c r="B11" s="14"/>
      <c r="C11" s="14">
        <f>0 + 0</f>
        <v>0</v>
      </c>
      <c r="D11" s="14"/>
      <c r="E11" s="12"/>
    </row>
    <row r="12" spans="1:5" x14ac:dyDescent="0.25">
      <c r="A12" s="24" t="s">
        <v>52</v>
      </c>
      <c r="B12" s="25"/>
      <c r="C12" s="25">
        <f>C10 + C11</f>
        <v>0</v>
      </c>
      <c r="D12" s="25"/>
      <c r="E12" s="12"/>
    </row>
    <row r="13" spans="1:5" x14ac:dyDescent="0.25">
      <c r="A13" s="13" t="s">
        <v>236</v>
      </c>
      <c r="B13" s="14"/>
      <c r="C13" s="14">
        <f>0 + 0</f>
        <v>0</v>
      </c>
      <c r="D13" s="14"/>
      <c r="E13" s="12"/>
    </row>
    <row r="14" spans="1:5" x14ac:dyDescent="0.25">
      <c r="A14" s="13" t="s">
        <v>237</v>
      </c>
      <c r="B14" s="14"/>
      <c r="C14" s="14">
        <f>0 + 0</f>
        <v>0</v>
      </c>
      <c r="D14" s="14"/>
      <c r="E14" s="12"/>
    </row>
    <row r="15" spans="1:5" x14ac:dyDescent="0.25">
      <c r="A15" s="13" t="s">
        <v>238</v>
      </c>
      <c r="B15" s="14"/>
      <c r="C15" s="14">
        <f>0 + 0</f>
        <v>0</v>
      </c>
      <c r="D15" s="14"/>
      <c r="E15" s="12"/>
    </row>
    <row r="16" spans="1:5" x14ac:dyDescent="0.25">
      <c r="A16" s="13" t="s">
        <v>239</v>
      </c>
      <c r="B16" s="14"/>
      <c r="C16" s="14">
        <f>0 + 0</f>
        <v>0</v>
      </c>
      <c r="D16" s="14"/>
      <c r="E16" s="12"/>
    </row>
    <row r="17" spans="1:5" x14ac:dyDescent="0.25">
      <c r="A17" s="22" t="s">
        <v>240</v>
      </c>
      <c r="B17" s="23">
        <f>B10</f>
        <v>0</v>
      </c>
      <c r="C17" s="23">
        <f>C12 + C13 + C14 + C15 + C16</f>
        <v>0</v>
      </c>
      <c r="D17" s="23"/>
      <c r="E17" s="12"/>
    </row>
    <row r="18" spans="1:5" x14ac:dyDescent="0.25">
      <c r="A18" s="13" t="s">
        <v>14</v>
      </c>
      <c r="B18" s="14"/>
      <c r="C18" s="14"/>
      <c r="D18" s="14"/>
      <c r="E18" s="12"/>
    </row>
    <row r="19" spans="1:5" x14ac:dyDescent="0.25">
      <c r="A19" s="22" t="s">
        <v>241</v>
      </c>
      <c r="B19" s="23"/>
      <c r="C19" s="23"/>
      <c r="D19" s="23"/>
      <c r="E19" s="12"/>
    </row>
    <row r="20" spans="1:5" ht="24.75" x14ac:dyDescent="0.25">
      <c r="A20" s="26" t="s">
        <v>242</v>
      </c>
      <c r="B20" s="14"/>
      <c r="C20" s="14">
        <f>C10 * Parametry!B21 / 100</f>
        <v>0</v>
      </c>
      <c r="D20" s="14"/>
      <c r="E20" s="12"/>
    </row>
    <row r="21" spans="1:5" x14ac:dyDescent="0.25">
      <c r="A21" s="13" t="s">
        <v>243</v>
      </c>
      <c r="B21" s="14"/>
      <c r="C21" s="14">
        <f>C10 * Parametry!B22 / 100</f>
        <v>0</v>
      </c>
      <c r="D21" s="14"/>
      <c r="E21" s="12"/>
    </row>
    <row r="22" spans="1:5" x14ac:dyDescent="0.25">
      <c r="A22" s="22" t="s">
        <v>244</v>
      </c>
      <c r="B22" s="23"/>
      <c r="C22" s="23">
        <f>C20 + C21</f>
        <v>0</v>
      </c>
      <c r="D22" s="23"/>
      <c r="E22" s="12"/>
    </row>
    <row r="23" spans="1:5" ht="24.75" x14ac:dyDescent="0.25">
      <c r="A23" s="26" t="s">
        <v>245</v>
      </c>
      <c r="B23" s="14"/>
      <c r="C23" s="14">
        <f>C3 * Parametry!B20 / 100</f>
        <v>0</v>
      </c>
      <c r="D23" s="14"/>
      <c r="E23" s="12"/>
    </row>
    <row r="24" spans="1:5" x14ac:dyDescent="0.25">
      <c r="A24" s="13" t="s">
        <v>246</v>
      </c>
      <c r="B24" s="14"/>
      <c r="C24" s="14">
        <f>Parametry!B23 * Parametry!B26 * ((B17 + C17) * Parametry!B25)^Parametry!B24</f>
        <v>0</v>
      </c>
      <c r="D24" s="14"/>
      <c r="E24" s="12"/>
    </row>
    <row r="25" spans="1:5" x14ac:dyDescent="0.25">
      <c r="A25" s="13" t="s">
        <v>14</v>
      </c>
      <c r="B25" s="14"/>
      <c r="C25" s="14"/>
      <c r="D25" s="14"/>
      <c r="E25" s="12"/>
    </row>
    <row r="26" spans="1:5" x14ac:dyDescent="0.25">
      <c r="A26" s="27" t="s">
        <v>247</v>
      </c>
      <c r="B26" s="28"/>
      <c r="C26" s="28">
        <f>B17 + C17 + C22 + C23 + C24</f>
        <v>0</v>
      </c>
      <c r="D26" s="28"/>
      <c r="E26" s="12"/>
    </row>
    <row r="27" spans="1:5" x14ac:dyDescent="0.25">
      <c r="A27" s="13" t="s">
        <v>14</v>
      </c>
      <c r="B27" s="14"/>
      <c r="C27" s="14"/>
      <c r="D27" s="14"/>
      <c r="E27" s="12"/>
    </row>
    <row r="28" spans="1:5" ht="26.25" x14ac:dyDescent="0.25">
      <c r="A28" s="22" t="s">
        <v>248</v>
      </c>
      <c r="B28" s="29" t="s">
        <v>49</v>
      </c>
      <c r="C28" s="29" t="s">
        <v>51</v>
      </c>
      <c r="D28" s="30" t="s">
        <v>249</v>
      </c>
      <c r="E28" s="12"/>
    </row>
    <row r="29" spans="1:5" x14ac:dyDescent="0.25">
      <c r="A29" s="13" t="s">
        <v>250</v>
      </c>
      <c r="B29" s="14">
        <f>(Rozpočet!F62)</f>
        <v>0</v>
      </c>
      <c r="C29" s="14">
        <f>(Rozpočet!H62)</f>
        <v>0</v>
      </c>
      <c r="D29" s="14">
        <f>(Rozpočet!L62)</f>
        <v>286</v>
      </c>
      <c r="E29" s="12"/>
    </row>
    <row r="30" spans="1:5" x14ac:dyDescent="0.25">
      <c r="A30" s="13" t="s">
        <v>252</v>
      </c>
      <c r="B30" s="14">
        <f>(Rozpočet!F125)</f>
        <v>0</v>
      </c>
      <c r="C30" s="14">
        <f>(Rozpočet!H125)</f>
        <v>0</v>
      </c>
      <c r="D30" s="14">
        <f>(Rozpočet!L125)</f>
        <v>6</v>
      </c>
      <c r="E30" s="12"/>
    </row>
    <row r="31" spans="1:5" x14ac:dyDescent="0.25">
      <c r="A31" s="13" t="s">
        <v>254</v>
      </c>
      <c r="B31" s="14">
        <f>(Rozpočet!F170)</f>
        <v>0</v>
      </c>
      <c r="C31" s="14">
        <f>(Rozpočet!H170)</f>
        <v>0</v>
      </c>
      <c r="D31" s="14">
        <f>(Rozpočet!L170)</f>
        <v>2</v>
      </c>
      <c r="E31" s="12"/>
    </row>
    <row r="32" spans="1:5" x14ac:dyDescent="0.25">
      <c r="A32" s="13" t="s">
        <v>255</v>
      </c>
      <c r="B32" s="14">
        <f>(Rozpočet!F181)</f>
        <v>0</v>
      </c>
      <c r="C32" s="14">
        <f>(Rozpočet!H181)</f>
        <v>0</v>
      </c>
      <c r="D32" s="14">
        <f>(Rozpočet!L181)</f>
        <v>0</v>
      </c>
      <c r="E32" s="12"/>
    </row>
    <row r="33" spans="1:5" x14ac:dyDescent="0.25">
      <c r="A33" s="13" t="s">
        <v>193</v>
      </c>
      <c r="B33" s="14">
        <f>(Rozpočet!F199)</f>
        <v>0</v>
      </c>
      <c r="C33" s="14">
        <f>(Rozpočet!H199)</f>
        <v>0</v>
      </c>
      <c r="D33" s="14">
        <f>(Rozpočet!L199)</f>
        <v>0</v>
      </c>
      <c r="E33" s="12"/>
    </row>
  </sheetData>
  <sheetProtection formatColumns="0" formatRows="0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3E6E-5556-498B-8A38-4C10D8FFABC3}">
  <dimension ref="A1:N202"/>
  <sheetViews>
    <sheetView tabSelected="1" workbookViewId="0">
      <selection activeCell="A91" sqref="A91"/>
    </sheetView>
  </sheetViews>
  <sheetFormatPr defaultRowHeight="15" x14ac:dyDescent="0.25"/>
  <cols>
    <col min="1" max="1" width="7.85546875" style="50" bestFit="1" customWidth="1"/>
    <col min="2" max="2" width="125.140625" style="50" bestFit="1" customWidth="1"/>
    <col min="3" max="3" width="3.5703125" style="50" bestFit="1" customWidth="1"/>
    <col min="4" max="4" width="6.42578125" style="43" bestFit="1" customWidth="1"/>
    <col min="5" max="5" width="7.140625" style="21" bestFit="1" customWidth="1"/>
    <col min="6" max="6" width="13.42578125" style="43" bestFit="1" customWidth="1"/>
    <col min="7" max="7" width="6.42578125" style="21" bestFit="1" customWidth="1"/>
    <col min="8" max="8" width="12.5703125" style="43" bestFit="1" customWidth="1"/>
    <col min="9" max="9" width="5.28515625" style="43" bestFit="1" customWidth="1"/>
    <col min="10" max="10" width="11.42578125" style="43" bestFit="1" customWidth="1"/>
    <col min="11" max="11" width="8.7109375" style="43" bestFit="1" customWidth="1"/>
    <col min="12" max="12" width="15" style="43" bestFit="1" customWidth="1"/>
    <col min="13" max="14" width="9.140625" style="35"/>
    <col min="15" max="15" width="0" style="35" hidden="1" customWidth="1"/>
    <col min="16" max="16384" width="9.140625" style="35"/>
  </cols>
  <sheetData>
    <row r="1" spans="1:14" x14ac:dyDescent="0.25">
      <c r="A1" s="32" t="s">
        <v>46</v>
      </c>
      <c r="B1" s="32" t="s">
        <v>0</v>
      </c>
      <c r="C1" s="32" t="s">
        <v>47</v>
      </c>
      <c r="D1" s="33" t="s">
        <v>48</v>
      </c>
      <c r="E1" s="17" t="s">
        <v>49</v>
      </c>
      <c r="F1" s="33" t="s">
        <v>50</v>
      </c>
      <c r="G1" s="17" t="s">
        <v>51</v>
      </c>
      <c r="H1" s="33" t="s">
        <v>52</v>
      </c>
      <c r="I1" s="33" t="s">
        <v>53</v>
      </c>
      <c r="J1" s="33" t="s">
        <v>54</v>
      </c>
      <c r="K1" s="33" t="s">
        <v>55</v>
      </c>
      <c r="L1" s="33" t="s">
        <v>56</v>
      </c>
      <c r="M1" s="34"/>
      <c r="N1" s="34"/>
    </row>
    <row r="2" spans="1:14" x14ac:dyDescent="0.25">
      <c r="A2" s="36" t="s">
        <v>14</v>
      </c>
      <c r="B2" s="36" t="s">
        <v>250</v>
      </c>
      <c r="C2" s="36" t="s">
        <v>14</v>
      </c>
      <c r="D2" s="37"/>
      <c r="E2" s="18"/>
      <c r="F2" s="37"/>
      <c r="G2" s="18"/>
      <c r="H2" s="37"/>
      <c r="I2" s="37"/>
      <c r="J2" s="37"/>
      <c r="K2" s="37"/>
      <c r="L2" s="37"/>
      <c r="M2" s="34"/>
      <c r="N2" s="34"/>
    </row>
    <row r="3" spans="1:14" ht="24.75" x14ac:dyDescent="0.25">
      <c r="A3" s="38" t="s">
        <v>14</v>
      </c>
      <c r="B3" s="39" t="s">
        <v>65</v>
      </c>
      <c r="C3" s="38" t="s">
        <v>14</v>
      </c>
      <c r="D3" s="40"/>
      <c r="E3" s="19"/>
      <c r="F3" s="40"/>
      <c r="G3" s="19"/>
      <c r="H3" s="40"/>
      <c r="I3" s="40"/>
      <c r="J3" s="40"/>
      <c r="K3" s="40"/>
      <c r="L3" s="40"/>
      <c r="M3" s="34"/>
      <c r="N3" s="34"/>
    </row>
    <row r="4" spans="1:14" x14ac:dyDescent="0.25">
      <c r="A4" s="41" t="s">
        <v>66</v>
      </c>
      <c r="B4" s="41" t="s">
        <v>67</v>
      </c>
      <c r="C4" s="41" t="s">
        <v>57</v>
      </c>
      <c r="D4" s="42">
        <v>1</v>
      </c>
      <c r="E4" s="20">
        <v>0</v>
      </c>
      <c r="F4" s="42">
        <f>D4*E4</f>
        <v>0</v>
      </c>
      <c r="G4" s="20">
        <v>0</v>
      </c>
      <c r="H4" s="42">
        <f>D4*G4</f>
        <v>0</v>
      </c>
      <c r="I4" s="42">
        <f t="shared" ref="I4" si="0">E4+G4</f>
        <v>0</v>
      </c>
      <c r="J4" s="42">
        <f t="shared" ref="J4" si="1">F4+H4</f>
        <v>0</v>
      </c>
      <c r="K4" s="42">
        <v>147</v>
      </c>
      <c r="L4" s="42">
        <v>0</v>
      </c>
      <c r="M4" s="34"/>
      <c r="N4" s="34"/>
    </row>
    <row r="5" spans="1:14" x14ac:dyDescent="0.25">
      <c r="A5" s="41" t="s">
        <v>14</v>
      </c>
      <c r="B5" s="41" t="s">
        <v>68</v>
      </c>
      <c r="C5" s="41" t="s">
        <v>14</v>
      </c>
      <c r="D5" s="42"/>
      <c r="E5" s="20"/>
      <c r="F5" s="42"/>
      <c r="G5" s="20"/>
      <c r="H5" s="42"/>
      <c r="I5" s="42"/>
      <c r="J5" s="42"/>
      <c r="K5" s="42"/>
      <c r="L5" s="42"/>
      <c r="M5" s="34"/>
      <c r="N5" s="34"/>
    </row>
    <row r="6" spans="1:14" x14ac:dyDescent="0.25">
      <c r="A6" s="41" t="s">
        <v>14</v>
      </c>
      <c r="B6" s="41" t="s">
        <v>69</v>
      </c>
      <c r="C6" s="41" t="s">
        <v>14</v>
      </c>
      <c r="D6" s="42"/>
      <c r="E6" s="20"/>
      <c r="F6" s="42"/>
      <c r="G6" s="20"/>
      <c r="H6" s="42"/>
      <c r="I6" s="42"/>
      <c r="J6" s="42"/>
      <c r="K6" s="42"/>
      <c r="L6" s="42"/>
      <c r="M6" s="34"/>
      <c r="N6" s="34"/>
    </row>
    <row r="7" spans="1:14" x14ac:dyDescent="0.25">
      <c r="A7" s="41" t="s">
        <v>14</v>
      </c>
      <c r="B7" s="41" t="s">
        <v>70</v>
      </c>
      <c r="C7" s="41" t="s">
        <v>14</v>
      </c>
      <c r="D7" s="42"/>
      <c r="E7" s="20"/>
      <c r="F7" s="42"/>
      <c r="G7" s="20"/>
      <c r="H7" s="42"/>
      <c r="I7" s="42"/>
      <c r="J7" s="42"/>
      <c r="K7" s="42"/>
      <c r="L7" s="42"/>
      <c r="M7" s="34"/>
      <c r="N7" s="34"/>
    </row>
    <row r="8" spans="1:14" x14ac:dyDescent="0.25">
      <c r="A8" s="41" t="s">
        <v>14</v>
      </c>
      <c r="B8" s="41" t="s">
        <v>71</v>
      </c>
      <c r="C8" s="41" t="s">
        <v>14</v>
      </c>
      <c r="D8" s="42"/>
      <c r="E8" s="20"/>
      <c r="F8" s="42"/>
      <c r="G8" s="20"/>
      <c r="H8" s="42"/>
      <c r="I8" s="42"/>
      <c r="J8" s="42"/>
      <c r="K8" s="42"/>
      <c r="L8" s="42"/>
      <c r="M8" s="34"/>
      <c r="N8" s="34"/>
    </row>
    <row r="9" spans="1:14" x14ac:dyDescent="0.25">
      <c r="A9" s="41" t="s">
        <v>14</v>
      </c>
      <c r="B9" s="41" t="s">
        <v>72</v>
      </c>
      <c r="C9" s="41" t="s">
        <v>14</v>
      </c>
      <c r="D9" s="42"/>
      <c r="E9" s="20"/>
      <c r="F9" s="42"/>
      <c r="G9" s="20"/>
      <c r="H9" s="42"/>
      <c r="I9" s="42"/>
      <c r="J9" s="42"/>
      <c r="K9" s="42"/>
      <c r="L9" s="42"/>
      <c r="M9" s="34"/>
      <c r="N9" s="34"/>
    </row>
    <row r="10" spans="1:14" x14ac:dyDescent="0.25">
      <c r="A10" s="41" t="s">
        <v>14</v>
      </c>
      <c r="B10" s="41" t="s">
        <v>73</v>
      </c>
      <c r="C10" s="41" t="s">
        <v>14</v>
      </c>
      <c r="D10" s="42"/>
      <c r="E10" s="20"/>
      <c r="F10" s="42"/>
      <c r="G10" s="20"/>
      <c r="H10" s="42"/>
      <c r="I10" s="42"/>
      <c r="J10" s="42"/>
      <c r="K10" s="42"/>
      <c r="L10" s="42"/>
      <c r="M10" s="34"/>
      <c r="N10" s="34"/>
    </row>
    <row r="11" spans="1:14" x14ac:dyDescent="0.25">
      <c r="A11" s="41" t="s">
        <v>14</v>
      </c>
      <c r="B11" s="41" t="s">
        <v>74</v>
      </c>
      <c r="C11" s="41" t="s">
        <v>14</v>
      </c>
      <c r="D11" s="42"/>
      <c r="E11" s="20"/>
      <c r="F11" s="42"/>
      <c r="G11" s="20"/>
      <c r="H11" s="42"/>
      <c r="I11" s="42"/>
      <c r="J11" s="42"/>
      <c r="K11" s="42"/>
      <c r="L11" s="42"/>
      <c r="M11" s="34"/>
      <c r="N11" s="34"/>
    </row>
    <row r="12" spans="1:14" x14ac:dyDescent="0.25">
      <c r="A12" s="41" t="s">
        <v>14</v>
      </c>
      <c r="B12" s="41" t="s">
        <v>75</v>
      </c>
      <c r="C12" s="41" t="s">
        <v>14</v>
      </c>
      <c r="D12" s="42"/>
      <c r="E12" s="20"/>
      <c r="F12" s="42"/>
      <c r="G12" s="20"/>
      <c r="H12" s="42"/>
      <c r="I12" s="42"/>
      <c r="J12" s="42"/>
      <c r="K12" s="42"/>
      <c r="L12" s="42"/>
      <c r="M12" s="34"/>
      <c r="N12" s="34"/>
    </row>
    <row r="13" spans="1:14" x14ac:dyDescent="0.25">
      <c r="A13" s="41" t="s">
        <v>14</v>
      </c>
      <c r="B13" s="41" t="s">
        <v>76</v>
      </c>
      <c r="C13" s="41" t="s">
        <v>14</v>
      </c>
      <c r="D13" s="42"/>
      <c r="E13" s="20"/>
      <c r="F13" s="42"/>
      <c r="G13" s="20"/>
      <c r="H13" s="42"/>
      <c r="I13" s="42"/>
      <c r="J13" s="42"/>
      <c r="K13" s="42"/>
      <c r="L13" s="42"/>
      <c r="M13" s="34"/>
      <c r="N13" s="34"/>
    </row>
    <row r="14" spans="1:14" x14ac:dyDescent="0.25">
      <c r="A14" s="41" t="s">
        <v>14</v>
      </c>
      <c r="B14" s="41" t="s">
        <v>77</v>
      </c>
      <c r="C14" s="41" t="s">
        <v>14</v>
      </c>
      <c r="D14" s="42"/>
      <c r="E14" s="20"/>
      <c r="F14" s="42"/>
      <c r="G14" s="20"/>
      <c r="H14" s="42"/>
      <c r="I14" s="42"/>
      <c r="J14" s="42"/>
      <c r="K14" s="42"/>
      <c r="L14" s="42"/>
      <c r="M14" s="34"/>
      <c r="N14" s="34"/>
    </row>
    <row r="15" spans="1:14" x14ac:dyDescent="0.25">
      <c r="A15" s="38" t="s">
        <v>14</v>
      </c>
      <c r="B15" s="38" t="s">
        <v>78</v>
      </c>
      <c r="C15" s="38" t="s">
        <v>14</v>
      </c>
      <c r="D15" s="40"/>
      <c r="E15" s="19"/>
      <c r="F15" s="40"/>
      <c r="G15" s="19"/>
      <c r="H15" s="40"/>
      <c r="I15" s="40"/>
      <c r="J15" s="40"/>
      <c r="K15" s="40"/>
      <c r="L15" s="40"/>
      <c r="M15" s="34"/>
      <c r="N15" s="34"/>
    </row>
    <row r="16" spans="1:14" x14ac:dyDescent="0.25">
      <c r="A16" s="41" t="s">
        <v>79</v>
      </c>
      <c r="B16" s="41" t="s">
        <v>80</v>
      </c>
      <c r="C16" s="41" t="s">
        <v>57</v>
      </c>
      <c r="D16" s="42">
        <v>1</v>
      </c>
      <c r="E16" s="20">
        <v>0</v>
      </c>
      <c r="F16" s="42">
        <f>D16*E16</f>
        <v>0</v>
      </c>
      <c r="G16" s="20">
        <v>0</v>
      </c>
      <c r="H16" s="42">
        <f>D16*G16</f>
        <v>0</v>
      </c>
      <c r="I16" s="42">
        <f>E16+G16</f>
        <v>0</v>
      </c>
      <c r="J16" s="42">
        <f>F16+H16</f>
        <v>0</v>
      </c>
      <c r="K16" s="42">
        <v>0</v>
      </c>
      <c r="L16" s="42">
        <v>0</v>
      </c>
      <c r="M16" s="34"/>
      <c r="N16" s="34"/>
    </row>
    <row r="17" spans="1:14" ht="24.75" x14ac:dyDescent="0.25">
      <c r="A17" s="38" t="s">
        <v>14</v>
      </c>
      <c r="B17" s="39" t="s">
        <v>81</v>
      </c>
      <c r="C17" s="38" t="s">
        <v>14</v>
      </c>
      <c r="D17" s="40"/>
      <c r="E17" s="19"/>
      <c r="F17" s="40"/>
      <c r="G17" s="19"/>
      <c r="H17" s="40"/>
      <c r="I17" s="40"/>
      <c r="J17" s="40"/>
      <c r="K17" s="40"/>
      <c r="L17" s="40"/>
      <c r="M17" s="34"/>
      <c r="N17" s="34"/>
    </row>
    <row r="18" spans="1:14" x14ac:dyDescent="0.25">
      <c r="A18" s="41" t="s">
        <v>82</v>
      </c>
      <c r="B18" s="41" t="s">
        <v>83</v>
      </c>
      <c r="C18" s="41" t="s">
        <v>57</v>
      </c>
      <c r="D18" s="42">
        <v>4</v>
      </c>
      <c r="E18" s="20">
        <v>0</v>
      </c>
      <c r="F18" s="42">
        <f>D18*E18</f>
        <v>0</v>
      </c>
      <c r="G18" s="20">
        <v>0</v>
      </c>
      <c r="H18" s="42">
        <f>D18*G18</f>
        <v>0</v>
      </c>
      <c r="I18" s="42">
        <f t="shared" ref="I18:J18" si="2">E18+G18</f>
        <v>0</v>
      </c>
      <c r="J18" s="42">
        <f t="shared" si="2"/>
        <v>0</v>
      </c>
      <c r="K18" s="42">
        <v>24</v>
      </c>
      <c r="L18" s="42">
        <v>0</v>
      </c>
      <c r="M18" s="34"/>
      <c r="N18" s="34"/>
    </row>
    <row r="19" spans="1:14" x14ac:dyDescent="0.25">
      <c r="A19" s="41" t="s">
        <v>14</v>
      </c>
      <c r="B19" s="41" t="s">
        <v>84</v>
      </c>
      <c r="C19" s="41" t="s">
        <v>14</v>
      </c>
      <c r="D19" s="42"/>
      <c r="E19" s="20"/>
      <c r="F19" s="42"/>
      <c r="G19" s="20"/>
      <c r="H19" s="42"/>
      <c r="I19" s="42"/>
      <c r="J19" s="42"/>
      <c r="K19" s="42"/>
      <c r="L19" s="42"/>
      <c r="M19" s="34"/>
      <c r="N19" s="34"/>
    </row>
    <row r="20" spans="1:14" x14ac:dyDescent="0.25">
      <c r="A20" s="41" t="s">
        <v>14</v>
      </c>
      <c r="B20" s="41" t="s">
        <v>85</v>
      </c>
      <c r="C20" s="41" t="s">
        <v>14</v>
      </c>
      <c r="D20" s="42"/>
      <c r="E20" s="20"/>
      <c r="F20" s="42"/>
      <c r="G20" s="20"/>
      <c r="H20" s="42"/>
      <c r="I20" s="42"/>
      <c r="J20" s="42"/>
      <c r="K20" s="42"/>
      <c r="L20" s="42"/>
      <c r="M20" s="34"/>
      <c r="N20" s="34"/>
    </row>
    <row r="21" spans="1:14" ht="24.75" x14ac:dyDescent="0.25">
      <c r="A21" s="38" t="s">
        <v>14</v>
      </c>
      <c r="B21" s="39" t="s">
        <v>86</v>
      </c>
      <c r="C21" s="38" t="s">
        <v>14</v>
      </c>
      <c r="D21" s="40"/>
      <c r="E21" s="19"/>
      <c r="F21" s="40"/>
      <c r="G21" s="19"/>
      <c r="H21" s="40"/>
      <c r="I21" s="40"/>
      <c r="J21" s="40"/>
      <c r="K21" s="40"/>
      <c r="L21" s="40"/>
      <c r="M21" s="34"/>
      <c r="N21" s="34"/>
    </row>
    <row r="22" spans="1:14" x14ac:dyDescent="0.25">
      <c r="A22" s="41" t="s">
        <v>87</v>
      </c>
      <c r="B22" s="41" t="s">
        <v>88</v>
      </c>
      <c r="C22" s="41" t="s">
        <v>57</v>
      </c>
      <c r="D22" s="42">
        <v>1</v>
      </c>
      <c r="E22" s="20">
        <v>0</v>
      </c>
      <c r="F22" s="42">
        <f>D22*E22</f>
        <v>0</v>
      </c>
      <c r="G22" s="20">
        <v>0</v>
      </c>
      <c r="H22" s="42">
        <f>D22*G22</f>
        <v>0</v>
      </c>
      <c r="I22" s="42">
        <f t="shared" ref="I22:J22" si="3">E22+G22</f>
        <v>0</v>
      </c>
      <c r="J22" s="42">
        <f t="shared" si="3"/>
        <v>0</v>
      </c>
      <c r="K22" s="42">
        <v>11</v>
      </c>
      <c r="L22" s="42">
        <v>0</v>
      </c>
      <c r="M22" s="34"/>
      <c r="N22" s="34"/>
    </row>
    <row r="23" spans="1:14" x14ac:dyDescent="0.25">
      <c r="A23" s="41" t="s">
        <v>14</v>
      </c>
      <c r="B23" s="41" t="s">
        <v>89</v>
      </c>
      <c r="C23" s="41" t="s">
        <v>14</v>
      </c>
      <c r="D23" s="42"/>
      <c r="E23" s="20"/>
      <c r="F23" s="42"/>
      <c r="G23" s="20"/>
      <c r="H23" s="42"/>
      <c r="I23" s="42"/>
      <c r="J23" s="42"/>
      <c r="K23" s="42"/>
      <c r="L23" s="42"/>
      <c r="M23" s="34"/>
      <c r="N23" s="34"/>
    </row>
    <row r="24" spans="1:14" x14ac:dyDescent="0.25">
      <c r="A24" s="41" t="s">
        <v>14</v>
      </c>
      <c r="B24" s="41" t="s">
        <v>90</v>
      </c>
      <c r="C24" s="41" t="s">
        <v>14</v>
      </c>
      <c r="D24" s="42"/>
      <c r="E24" s="20"/>
      <c r="F24" s="42"/>
      <c r="G24" s="20"/>
      <c r="H24" s="42"/>
      <c r="I24" s="42"/>
      <c r="J24" s="42"/>
      <c r="K24" s="42"/>
      <c r="L24" s="42"/>
      <c r="M24" s="34"/>
      <c r="N24" s="34"/>
    </row>
    <row r="25" spans="1:14" x14ac:dyDescent="0.25">
      <c r="A25" s="41" t="s">
        <v>14</v>
      </c>
      <c r="B25" s="41" t="s">
        <v>91</v>
      </c>
      <c r="C25" s="41" t="s">
        <v>14</v>
      </c>
      <c r="D25" s="42"/>
      <c r="E25" s="20"/>
      <c r="F25" s="42"/>
      <c r="G25" s="20"/>
      <c r="H25" s="42"/>
      <c r="I25" s="42"/>
      <c r="J25" s="42"/>
      <c r="K25" s="42"/>
      <c r="L25" s="42"/>
      <c r="M25" s="34"/>
      <c r="N25" s="34"/>
    </row>
    <row r="26" spans="1:14" x14ac:dyDescent="0.25">
      <c r="A26" s="38" t="s">
        <v>14</v>
      </c>
      <c r="B26" s="38" t="s">
        <v>92</v>
      </c>
      <c r="C26" s="38" t="s">
        <v>14</v>
      </c>
      <c r="D26" s="40"/>
      <c r="E26" s="19"/>
      <c r="F26" s="40"/>
      <c r="G26" s="19"/>
      <c r="H26" s="40"/>
      <c r="I26" s="40"/>
      <c r="J26" s="40"/>
      <c r="K26" s="40"/>
      <c r="L26" s="40"/>
      <c r="M26" s="34"/>
      <c r="N26" s="34"/>
    </row>
    <row r="27" spans="1:14" x14ac:dyDescent="0.25">
      <c r="A27" s="41" t="s">
        <v>93</v>
      </c>
      <c r="B27" s="41" t="s">
        <v>94</v>
      </c>
      <c r="C27" s="41" t="s">
        <v>58</v>
      </c>
      <c r="D27" s="42">
        <v>0</v>
      </c>
      <c r="E27" s="20"/>
      <c r="F27" s="42"/>
      <c r="G27" s="20"/>
      <c r="H27" s="42"/>
      <c r="I27" s="42"/>
      <c r="J27" s="42"/>
      <c r="K27" s="42"/>
      <c r="L27" s="42"/>
      <c r="M27" s="34"/>
      <c r="N27" s="34"/>
    </row>
    <row r="28" spans="1:14" x14ac:dyDescent="0.25">
      <c r="A28" s="41" t="s">
        <v>95</v>
      </c>
      <c r="B28" s="41" t="s">
        <v>96</v>
      </c>
      <c r="C28" s="41" t="s">
        <v>58</v>
      </c>
      <c r="D28" s="42">
        <v>0</v>
      </c>
      <c r="E28" s="20"/>
      <c r="F28" s="42"/>
      <c r="G28" s="20"/>
      <c r="H28" s="42"/>
      <c r="I28" s="42"/>
      <c r="J28" s="42"/>
      <c r="K28" s="42"/>
      <c r="L28" s="42"/>
      <c r="M28" s="34"/>
      <c r="N28" s="34"/>
    </row>
    <row r="29" spans="1:14" x14ac:dyDescent="0.25">
      <c r="A29" s="41" t="s">
        <v>97</v>
      </c>
      <c r="B29" s="41" t="s">
        <v>98</v>
      </c>
      <c r="C29" s="41" t="s">
        <v>58</v>
      </c>
      <c r="D29" s="42">
        <v>0</v>
      </c>
      <c r="E29" s="20"/>
      <c r="F29" s="42"/>
      <c r="H29" s="42"/>
      <c r="I29" s="42"/>
      <c r="J29" s="42"/>
      <c r="K29" s="42"/>
      <c r="L29" s="42"/>
      <c r="M29" s="34"/>
      <c r="N29" s="34"/>
    </row>
    <row r="30" spans="1:14" x14ac:dyDescent="0.25">
      <c r="A30" s="41" t="s">
        <v>99</v>
      </c>
      <c r="B30" s="41" t="s">
        <v>100</v>
      </c>
      <c r="C30" s="41" t="s">
        <v>58</v>
      </c>
      <c r="D30" s="42">
        <v>0</v>
      </c>
      <c r="E30" s="20"/>
      <c r="G30" s="20"/>
      <c r="H30" s="42"/>
      <c r="I30" s="42"/>
      <c r="J30" s="42"/>
      <c r="K30" s="42"/>
      <c r="L30" s="42"/>
      <c r="M30" s="34"/>
      <c r="N30" s="34"/>
    </row>
    <row r="31" spans="1:14" x14ac:dyDescent="0.25">
      <c r="A31" s="41" t="s">
        <v>101</v>
      </c>
      <c r="B31" s="41" t="s">
        <v>102</v>
      </c>
      <c r="C31" s="41" t="s">
        <v>58</v>
      </c>
      <c r="D31" s="42">
        <v>0</v>
      </c>
      <c r="E31" s="20"/>
      <c r="F31" s="42"/>
      <c r="G31" s="20"/>
      <c r="H31" s="42"/>
      <c r="I31" s="42"/>
      <c r="J31" s="42"/>
      <c r="K31" s="42"/>
      <c r="L31" s="42"/>
      <c r="M31" s="34"/>
      <c r="N31" s="34"/>
    </row>
    <row r="32" spans="1:14" x14ac:dyDescent="0.25">
      <c r="A32" s="38" t="s">
        <v>14</v>
      </c>
      <c r="B32" s="38" t="s">
        <v>103</v>
      </c>
      <c r="C32" s="38" t="s">
        <v>14</v>
      </c>
      <c r="D32" s="40"/>
      <c r="E32" s="19"/>
      <c r="F32" s="40"/>
      <c r="G32" s="19"/>
      <c r="H32" s="40"/>
      <c r="I32" s="40"/>
      <c r="J32" s="40"/>
      <c r="K32" s="40"/>
      <c r="L32" s="40"/>
      <c r="M32" s="34"/>
      <c r="N32" s="34"/>
    </row>
    <row r="33" spans="1:14" x14ac:dyDescent="0.25">
      <c r="A33" s="41" t="s">
        <v>104</v>
      </c>
      <c r="B33" s="41" t="s">
        <v>105</v>
      </c>
      <c r="C33" s="41" t="s">
        <v>106</v>
      </c>
      <c r="D33" s="42">
        <v>0</v>
      </c>
      <c r="E33" s="20"/>
      <c r="F33" s="42"/>
      <c r="G33" s="20"/>
      <c r="H33" s="42"/>
      <c r="I33" s="42"/>
      <c r="J33" s="42"/>
      <c r="K33" s="42"/>
      <c r="L33" s="42"/>
      <c r="M33" s="34"/>
      <c r="N33" s="34"/>
    </row>
    <row r="34" spans="1:14" x14ac:dyDescent="0.25">
      <c r="A34" s="41" t="s">
        <v>107</v>
      </c>
      <c r="B34" s="41" t="s">
        <v>108</v>
      </c>
      <c r="C34" s="41" t="s">
        <v>106</v>
      </c>
      <c r="D34" s="42">
        <v>0</v>
      </c>
      <c r="E34" s="20"/>
      <c r="F34" s="42"/>
      <c r="G34" s="20"/>
      <c r="H34" s="42"/>
      <c r="I34" s="42"/>
      <c r="J34" s="42"/>
      <c r="K34" s="42"/>
      <c r="L34" s="42"/>
      <c r="M34" s="34"/>
      <c r="N34" s="34"/>
    </row>
    <row r="35" spans="1:14" x14ac:dyDescent="0.25">
      <c r="A35" s="38" t="s">
        <v>14</v>
      </c>
      <c r="B35" s="38" t="s">
        <v>109</v>
      </c>
      <c r="C35" s="38" t="s">
        <v>14</v>
      </c>
      <c r="D35" s="40"/>
      <c r="E35" s="19"/>
      <c r="F35" s="40"/>
      <c r="G35" s="19"/>
      <c r="H35" s="40"/>
      <c r="I35" s="40"/>
      <c r="J35" s="40"/>
      <c r="K35" s="40"/>
      <c r="L35" s="40"/>
      <c r="M35" s="34"/>
      <c r="N35" s="34"/>
    </row>
    <row r="36" spans="1:14" x14ac:dyDescent="0.25">
      <c r="A36" s="41" t="s">
        <v>110</v>
      </c>
      <c r="B36" s="41" t="s">
        <v>111</v>
      </c>
      <c r="C36" s="41" t="s">
        <v>106</v>
      </c>
      <c r="D36" s="42">
        <v>0</v>
      </c>
      <c r="E36" s="20"/>
      <c r="F36" s="42"/>
      <c r="G36" s="20"/>
      <c r="H36" s="42"/>
      <c r="I36" s="42"/>
      <c r="J36" s="42"/>
      <c r="K36" s="42"/>
      <c r="L36" s="42"/>
      <c r="M36" s="34"/>
      <c r="N36" s="34"/>
    </row>
    <row r="37" spans="1:14" x14ac:dyDescent="0.25">
      <c r="A37" s="38" t="s">
        <v>14</v>
      </c>
      <c r="B37" s="38" t="s">
        <v>112</v>
      </c>
      <c r="C37" s="38" t="s">
        <v>14</v>
      </c>
      <c r="D37" s="40"/>
      <c r="E37" s="19"/>
      <c r="F37" s="40"/>
      <c r="G37" s="19"/>
      <c r="H37" s="40"/>
      <c r="I37" s="40"/>
      <c r="J37" s="40"/>
      <c r="K37" s="40"/>
      <c r="L37" s="40"/>
      <c r="M37" s="34"/>
      <c r="N37" s="34"/>
    </row>
    <row r="38" spans="1:14" x14ac:dyDescent="0.25">
      <c r="A38" s="41" t="s">
        <v>113</v>
      </c>
      <c r="B38" s="41" t="s">
        <v>114</v>
      </c>
      <c r="C38" s="41" t="s">
        <v>106</v>
      </c>
      <c r="D38" s="42">
        <v>4</v>
      </c>
      <c r="E38" s="20">
        <v>0</v>
      </c>
      <c r="F38" s="42">
        <f>D38*E38</f>
        <v>0</v>
      </c>
      <c r="G38" s="20">
        <v>0</v>
      </c>
      <c r="H38" s="42">
        <f>D38*G38</f>
        <v>0</v>
      </c>
      <c r="I38" s="42">
        <f>E38+G38</f>
        <v>0</v>
      </c>
      <c r="J38" s="42">
        <f>F38+H38</f>
        <v>0</v>
      </c>
      <c r="K38" s="42">
        <v>4</v>
      </c>
      <c r="L38" s="42">
        <v>0</v>
      </c>
      <c r="M38" s="34"/>
      <c r="N38" s="34"/>
    </row>
    <row r="39" spans="1:14" x14ac:dyDescent="0.25">
      <c r="A39" s="38" t="s">
        <v>14</v>
      </c>
      <c r="B39" s="38" t="s">
        <v>115</v>
      </c>
      <c r="C39" s="38" t="s">
        <v>14</v>
      </c>
      <c r="D39" s="40"/>
      <c r="E39" s="19"/>
      <c r="F39" s="40"/>
      <c r="G39" s="19"/>
      <c r="H39" s="40"/>
      <c r="I39" s="40"/>
      <c r="J39" s="40"/>
      <c r="K39" s="40"/>
      <c r="L39" s="40"/>
      <c r="M39" s="34"/>
      <c r="N39" s="34"/>
    </row>
    <row r="40" spans="1:14" x14ac:dyDescent="0.25">
      <c r="A40" s="41" t="s">
        <v>116</v>
      </c>
      <c r="B40" s="41" t="s">
        <v>117</v>
      </c>
      <c r="C40" s="41" t="s">
        <v>58</v>
      </c>
      <c r="D40" s="42">
        <v>3</v>
      </c>
      <c r="E40" s="20">
        <v>0</v>
      </c>
      <c r="F40" s="42">
        <f>D40*E40</f>
        <v>0</v>
      </c>
      <c r="G40" s="20">
        <v>0</v>
      </c>
      <c r="H40" s="42">
        <f>D40*G40</f>
        <v>0</v>
      </c>
      <c r="I40" s="42">
        <f>E40+G40</f>
        <v>0</v>
      </c>
      <c r="J40" s="42">
        <f>F40+H40</f>
        <v>0</v>
      </c>
      <c r="K40" s="42">
        <v>2</v>
      </c>
      <c r="L40" s="42">
        <f>D40*K40</f>
        <v>6</v>
      </c>
      <c r="M40" s="34"/>
      <c r="N40" s="34"/>
    </row>
    <row r="41" spans="1:14" x14ac:dyDescent="0.25">
      <c r="A41" s="38" t="s">
        <v>14</v>
      </c>
      <c r="B41" s="38" t="s">
        <v>118</v>
      </c>
      <c r="C41" s="38" t="s">
        <v>14</v>
      </c>
      <c r="D41" s="40"/>
      <c r="E41" s="19"/>
      <c r="F41" s="40"/>
      <c r="G41" s="19"/>
      <c r="H41" s="40"/>
      <c r="I41" s="40"/>
      <c r="J41" s="40"/>
      <c r="K41" s="40"/>
      <c r="L41" s="40"/>
      <c r="M41" s="34"/>
      <c r="N41" s="34"/>
    </row>
    <row r="42" spans="1:14" x14ac:dyDescent="0.25">
      <c r="A42" s="41" t="s">
        <v>119</v>
      </c>
      <c r="B42" s="41" t="s">
        <v>120</v>
      </c>
      <c r="C42" s="41" t="s">
        <v>57</v>
      </c>
      <c r="D42" s="42">
        <v>0</v>
      </c>
      <c r="E42" s="20"/>
      <c r="F42" s="42"/>
      <c r="G42" s="20"/>
      <c r="H42" s="42"/>
      <c r="I42" s="42"/>
      <c r="J42" s="42"/>
      <c r="K42" s="42"/>
      <c r="L42" s="42"/>
      <c r="M42" s="34"/>
      <c r="N42" s="34"/>
    </row>
    <row r="43" spans="1:14" x14ac:dyDescent="0.25">
      <c r="A43" s="38" t="s">
        <v>14</v>
      </c>
      <c r="B43" s="38" t="s">
        <v>121</v>
      </c>
      <c r="C43" s="38" t="s">
        <v>14</v>
      </c>
      <c r="D43" s="40"/>
      <c r="E43" s="19"/>
      <c r="F43" s="40"/>
      <c r="G43" s="19"/>
      <c r="H43" s="40"/>
      <c r="I43" s="40"/>
      <c r="J43" s="40"/>
      <c r="K43" s="40"/>
      <c r="L43" s="40"/>
      <c r="M43" s="34"/>
      <c r="N43" s="34"/>
    </row>
    <row r="44" spans="1:14" x14ac:dyDescent="0.25">
      <c r="A44" s="41" t="s">
        <v>122</v>
      </c>
      <c r="B44" s="41" t="s">
        <v>123</v>
      </c>
      <c r="C44" s="41" t="s">
        <v>57</v>
      </c>
      <c r="D44" s="42">
        <v>4</v>
      </c>
      <c r="E44" s="20">
        <v>0</v>
      </c>
      <c r="F44" s="42">
        <f>D44*E44</f>
        <v>0</v>
      </c>
      <c r="G44" s="20">
        <v>0</v>
      </c>
      <c r="H44" s="42">
        <f>D44*G44</f>
        <v>0</v>
      </c>
      <c r="I44" s="42">
        <f>E44+G44</f>
        <v>0</v>
      </c>
      <c r="J44" s="42">
        <f>F44+H44</f>
        <v>0</v>
      </c>
      <c r="K44" s="42">
        <v>1</v>
      </c>
      <c r="L44" s="42">
        <v>0</v>
      </c>
      <c r="M44" s="34"/>
      <c r="N44" s="34"/>
    </row>
    <row r="45" spans="1:14" x14ac:dyDescent="0.25">
      <c r="A45" s="38" t="s">
        <v>14</v>
      </c>
      <c r="B45" s="38" t="s">
        <v>60</v>
      </c>
      <c r="C45" s="38" t="s">
        <v>14</v>
      </c>
      <c r="D45" s="40"/>
      <c r="E45" s="19"/>
      <c r="F45" s="40"/>
      <c r="G45" s="19"/>
      <c r="H45" s="40"/>
      <c r="I45" s="40"/>
      <c r="J45" s="40"/>
      <c r="K45" s="40"/>
      <c r="L45" s="40"/>
      <c r="M45" s="34"/>
      <c r="N45" s="34"/>
    </row>
    <row r="46" spans="1:14" x14ac:dyDescent="0.25">
      <c r="A46" s="41" t="s">
        <v>124</v>
      </c>
      <c r="B46" s="41" t="s">
        <v>61</v>
      </c>
      <c r="C46" s="41" t="s">
        <v>57</v>
      </c>
      <c r="D46" s="42">
        <v>0</v>
      </c>
      <c r="E46" s="20"/>
      <c r="F46" s="42"/>
      <c r="G46" s="20"/>
      <c r="H46" s="42"/>
      <c r="I46" s="42"/>
      <c r="J46" s="42"/>
      <c r="K46" s="42"/>
      <c r="L46" s="42"/>
      <c r="M46" s="34"/>
      <c r="N46" s="34"/>
    </row>
    <row r="47" spans="1:14" ht="24.75" x14ac:dyDescent="0.25">
      <c r="A47" s="38" t="s">
        <v>14</v>
      </c>
      <c r="B47" s="39" t="s">
        <v>64</v>
      </c>
      <c r="C47" s="38" t="s">
        <v>14</v>
      </c>
      <c r="D47" s="40"/>
      <c r="E47" s="19"/>
      <c r="F47" s="40"/>
      <c r="G47" s="19"/>
      <c r="H47" s="40"/>
      <c r="I47" s="40"/>
      <c r="J47" s="40"/>
      <c r="K47" s="40"/>
      <c r="L47" s="40"/>
      <c r="M47" s="34"/>
      <c r="N47" s="34"/>
    </row>
    <row r="48" spans="1:14" x14ac:dyDescent="0.25">
      <c r="A48" s="41" t="s">
        <v>125</v>
      </c>
      <c r="B48" s="41" t="s">
        <v>62</v>
      </c>
      <c r="C48" s="41" t="s">
        <v>58</v>
      </c>
      <c r="D48" s="42">
        <v>0</v>
      </c>
      <c r="E48" s="20"/>
      <c r="F48" s="42"/>
      <c r="G48" s="20"/>
      <c r="H48" s="42"/>
      <c r="I48" s="42"/>
      <c r="J48" s="42"/>
      <c r="K48" s="42"/>
      <c r="L48" s="42"/>
      <c r="M48" s="34"/>
      <c r="N48" s="34"/>
    </row>
    <row r="49" spans="1:14" x14ac:dyDescent="0.25">
      <c r="A49" s="41" t="s">
        <v>14</v>
      </c>
      <c r="B49" s="41" t="s">
        <v>63</v>
      </c>
      <c r="C49" s="41" t="s">
        <v>14</v>
      </c>
      <c r="D49" s="42"/>
      <c r="E49" s="20"/>
      <c r="F49" s="42"/>
      <c r="G49" s="20"/>
      <c r="H49" s="42"/>
      <c r="I49" s="42"/>
      <c r="J49" s="42"/>
      <c r="K49" s="42"/>
      <c r="L49" s="42"/>
      <c r="M49" s="34"/>
      <c r="N49" s="34"/>
    </row>
    <row r="50" spans="1:14" x14ac:dyDescent="0.25">
      <c r="A50" s="38" t="s">
        <v>14</v>
      </c>
      <c r="B50" s="38" t="s">
        <v>126</v>
      </c>
      <c r="C50" s="38" t="s">
        <v>14</v>
      </c>
      <c r="D50" s="40"/>
      <c r="E50" s="19"/>
      <c r="F50" s="40"/>
      <c r="G50" s="19"/>
      <c r="H50" s="40"/>
      <c r="I50" s="40"/>
      <c r="J50" s="40"/>
      <c r="K50" s="40"/>
      <c r="L50" s="40"/>
      <c r="M50" s="34"/>
      <c r="N50" s="34"/>
    </row>
    <row r="51" spans="1:14" x14ac:dyDescent="0.25">
      <c r="A51" s="41" t="s">
        <v>127</v>
      </c>
      <c r="B51" s="41" t="s">
        <v>128</v>
      </c>
      <c r="C51" s="41" t="s">
        <v>57</v>
      </c>
      <c r="D51" s="42">
        <v>5</v>
      </c>
      <c r="E51" s="20">
        <v>0</v>
      </c>
      <c r="F51" s="42">
        <f>D51*E51</f>
        <v>0</v>
      </c>
      <c r="G51" s="20">
        <v>0</v>
      </c>
      <c r="H51" s="42">
        <f>D51*G51</f>
        <v>0</v>
      </c>
      <c r="I51" s="42">
        <f>E51+G51</f>
        <v>0</v>
      </c>
      <c r="J51" s="42">
        <f>F51+H51</f>
        <v>0</v>
      </c>
      <c r="K51" s="42">
        <v>1</v>
      </c>
      <c r="L51" s="42">
        <v>0</v>
      </c>
      <c r="M51" s="34"/>
      <c r="N51" s="34"/>
    </row>
    <row r="52" spans="1:14" x14ac:dyDescent="0.25">
      <c r="A52" s="38" t="s">
        <v>14</v>
      </c>
      <c r="B52" s="38" t="s">
        <v>129</v>
      </c>
      <c r="C52" s="38" t="s">
        <v>14</v>
      </c>
      <c r="D52" s="40"/>
      <c r="E52" s="19"/>
      <c r="F52" s="40"/>
      <c r="G52" s="19"/>
      <c r="H52" s="40"/>
      <c r="I52" s="40"/>
      <c r="J52" s="40"/>
      <c r="K52" s="40"/>
      <c r="L52" s="40"/>
      <c r="M52" s="34"/>
      <c r="N52" s="34"/>
    </row>
    <row r="53" spans="1:14" x14ac:dyDescent="0.25">
      <c r="A53" s="41" t="s">
        <v>130</v>
      </c>
      <c r="B53" s="41" t="s">
        <v>131</v>
      </c>
      <c r="C53" s="41" t="s">
        <v>57</v>
      </c>
      <c r="D53" s="42">
        <v>1</v>
      </c>
      <c r="E53" s="20">
        <v>0</v>
      </c>
      <c r="F53" s="42">
        <f>D53*E53</f>
        <v>0</v>
      </c>
      <c r="G53" s="20">
        <v>0</v>
      </c>
      <c r="H53" s="42">
        <f>D53*G53</f>
        <v>0</v>
      </c>
      <c r="I53" s="42">
        <f t="shared" ref="I53:I54" si="4">E53+G53</f>
        <v>0</v>
      </c>
      <c r="J53" s="42">
        <f t="shared" ref="J53:J54" si="5">F53+H53</f>
        <v>0</v>
      </c>
      <c r="K53" s="42">
        <v>40</v>
      </c>
      <c r="L53" s="42">
        <f>D53*K53</f>
        <v>40</v>
      </c>
      <c r="M53" s="34"/>
      <c r="N53" s="34"/>
    </row>
    <row r="54" spans="1:14" x14ac:dyDescent="0.25">
      <c r="A54" s="41" t="s">
        <v>132</v>
      </c>
      <c r="B54" s="41" t="s">
        <v>133</v>
      </c>
      <c r="C54" s="41" t="s">
        <v>59</v>
      </c>
      <c r="D54" s="42">
        <v>12</v>
      </c>
      <c r="E54" s="20">
        <v>0</v>
      </c>
      <c r="F54" s="42">
        <f>D54*E54</f>
        <v>0</v>
      </c>
      <c r="G54" s="20">
        <v>0</v>
      </c>
      <c r="H54" s="42">
        <f>D54*G54</f>
        <v>0</v>
      </c>
      <c r="I54" s="42">
        <f t="shared" si="4"/>
        <v>0</v>
      </c>
      <c r="J54" s="42">
        <f t="shared" si="5"/>
        <v>0</v>
      </c>
      <c r="K54" s="42">
        <v>20</v>
      </c>
      <c r="L54" s="42">
        <f>D54*K54</f>
        <v>240</v>
      </c>
      <c r="M54" s="34"/>
      <c r="N54" s="34"/>
    </row>
    <row r="55" spans="1:14" x14ac:dyDescent="0.25">
      <c r="A55" s="41" t="s">
        <v>14</v>
      </c>
      <c r="B55" s="41" t="s">
        <v>134</v>
      </c>
      <c r="C55" s="41" t="s">
        <v>14</v>
      </c>
      <c r="D55" s="42"/>
      <c r="E55" s="20"/>
      <c r="F55" s="42"/>
      <c r="G55" s="20"/>
      <c r="H55" s="42"/>
      <c r="I55" s="42"/>
      <c r="J55" s="42"/>
      <c r="K55" s="42"/>
      <c r="L55" s="42"/>
      <c r="M55" s="34"/>
      <c r="N55" s="34"/>
    </row>
    <row r="56" spans="1:14" x14ac:dyDescent="0.25">
      <c r="A56" s="41" t="s">
        <v>14</v>
      </c>
      <c r="B56" s="41" t="s">
        <v>135</v>
      </c>
      <c r="C56" s="41" t="s">
        <v>14</v>
      </c>
      <c r="D56" s="42"/>
      <c r="E56" s="20"/>
      <c r="F56" s="42"/>
      <c r="G56" s="20"/>
      <c r="H56" s="42"/>
      <c r="I56" s="42"/>
      <c r="J56" s="42"/>
      <c r="K56" s="42"/>
      <c r="L56" s="42"/>
      <c r="M56" s="34"/>
      <c r="N56" s="34"/>
    </row>
    <row r="57" spans="1:14" x14ac:dyDescent="0.25">
      <c r="A57" s="41" t="s">
        <v>14</v>
      </c>
      <c r="B57" s="41" t="s">
        <v>136</v>
      </c>
      <c r="C57" s="41" t="s">
        <v>14</v>
      </c>
      <c r="D57" s="42"/>
      <c r="E57" s="20"/>
      <c r="F57" s="42"/>
      <c r="G57" s="20"/>
      <c r="H57" s="42"/>
      <c r="I57" s="42"/>
      <c r="J57" s="42"/>
      <c r="K57" s="42"/>
      <c r="L57" s="42"/>
      <c r="M57" s="34"/>
      <c r="N57" s="34"/>
    </row>
    <row r="58" spans="1:14" x14ac:dyDescent="0.25">
      <c r="A58" s="41" t="s">
        <v>14</v>
      </c>
      <c r="B58" s="41" t="s">
        <v>14</v>
      </c>
      <c r="C58" s="41" t="s">
        <v>14</v>
      </c>
      <c r="D58" s="42"/>
      <c r="E58" s="20"/>
      <c r="F58" s="42"/>
      <c r="G58" s="20"/>
      <c r="H58" s="42"/>
      <c r="I58" s="42"/>
      <c r="J58" s="42"/>
      <c r="K58" s="42"/>
      <c r="L58" s="42"/>
      <c r="M58" s="34"/>
      <c r="N58" s="34"/>
    </row>
    <row r="59" spans="1:14" x14ac:dyDescent="0.25">
      <c r="A59" s="41" t="s">
        <v>14</v>
      </c>
      <c r="B59" s="41" t="s">
        <v>137</v>
      </c>
      <c r="C59" s="41" t="s">
        <v>14</v>
      </c>
      <c r="D59" s="42"/>
      <c r="E59" s="20"/>
      <c r="F59" s="42"/>
      <c r="G59" s="20"/>
      <c r="H59" s="42"/>
      <c r="I59" s="42"/>
      <c r="J59" s="42"/>
      <c r="K59" s="42"/>
      <c r="L59" s="42"/>
      <c r="M59" s="34"/>
      <c r="N59" s="34"/>
    </row>
    <row r="60" spans="1:14" x14ac:dyDescent="0.25">
      <c r="A60" s="41" t="s">
        <v>14</v>
      </c>
      <c r="B60" s="41" t="s">
        <v>138</v>
      </c>
      <c r="C60" s="41" t="s">
        <v>14</v>
      </c>
      <c r="D60" s="42"/>
      <c r="E60" s="20"/>
      <c r="F60" s="42"/>
      <c r="G60" s="20"/>
      <c r="H60" s="42"/>
      <c r="I60" s="42"/>
      <c r="J60" s="42"/>
      <c r="K60" s="42"/>
      <c r="L60" s="42"/>
      <c r="M60" s="34"/>
      <c r="N60" s="34"/>
    </row>
    <row r="61" spans="1:14" x14ac:dyDescent="0.25">
      <c r="A61" s="41" t="s">
        <v>14</v>
      </c>
      <c r="B61" s="41" t="s">
        <v>14</v>
      </c>
      <c r="C61" s="41" t="s">
        <v>14</v>
      </c>
      <c r="D61" s="42"/>
      <c r="E61" s="20"/>
      <c r="F61" s="42"/>
      <c r="G61" s="20"/>
      <c r="H61" s="42"/>
      <c r="I61" s="42"/>
      <c r="J61" s="42"/>
      <c r="K61" s="42"/>
      <c r="L61" s="42"/>
      <c r="M61" s="34"/>
      <c r="N61" s="34"/>
    </row>
    <row r="62" spans="1:14" x14ac:dyDescent="0.25">
      <c r="A62" s="36" t="s">
        <v>14</v>
      </c>
      <c r="B62" s="36" t="s">
        <v>251</v>
      </c>
      <c r="C62" s="36" t="s">
        <v>14</v>
      </c>
      <c r="D62" s="37"/>
      <c r="E62" s="18"/>
      <c r="F62" s="37">
        <f>SUM(F3:F61)</f>
        <v>0</v>
      </c>
      <c r="G62" s="18"/>
      <c r="H62" s="37">
        <f>SUM(H3:H61)</f>
        <v>0</v>
      </c>
      <c r="I62" s="37"/>
      <c r="J62" s="37">
        <f>SUM(J3:J61)</f>
        <v>0</v>
      </c>
      <c r="K62" s="37"/>
      <c r="L62" s="37">
        <f>SUM(L3:L61)</f>
        <v>286</v>
      </c>
      <c r="M62" s="34"/>
      <c r="N62" s="34"/>
    </row>
    <row r="63" spans="1:14" x14ac:dyDescent="0.25">
      <c r="A63" s="41" t="s">
        <v>14</v>
      </c>
      <c r="B63" s="41" t="s">
        <v>14</v>
      </c>
      <c r="C63" s="41" t="s">
        <v>14</v>
      </c>
      <c r="D63" s="42"/>
      <c r="E63" s="20"/>
      <c r="F63" s="42"/>
      <c r="G63" s="20"/>
      <c r="H63" s="42"/>
      <c r="I63" s="42"/>
      <c r="J63" s="42"/>
      <c r="K63" s="42"/>
      <c r="L63" s="42"/>
      <c r="M63" s="34"/>
      <c r="N63" s="34"/>
    </row>
    <row r="64" spans="1:14" x14ac:dyDescent="0.25">
      <c r="A64" s="36" t="s">
        <v>14</v>
      </c>
      <c r="B64" s="36" t="s">
        <v>252</v>
      </c>
      <c r="C64" s="36" t="s">
        <v>14</v>
      </c>
      <c r="D64" s="37"/>
      <c r="E64" s="18"/>
      <c r="F64" s="37"/>
      <c r="G64" s="18"/>
      <c r="H64" s="37"/>
      <c r="I64" s="37"/>
      <c r="J64" s="37"/>
      <c r="K64" s="37"/>
      <c r="L64" s="37"/>
      <c r="M64" s="34"/>
      <c r="N64" s="34"/>
    </row>
    <row r="65" spans="1:14" ht="24.75" x14ac:dyDescent="0.25">
      <c r="A65" s="38" t="s">
        <v>14</v>
      </c>
      <c r="B65" s="39" t="s">
        <v>65</v>
      </c>
      <c r="C65" s="38" t="s">
        <v>14</v>
      </c>
      <c r="D65" s="40"/>
      <c r="E65" s="19"/>
      <c r="F65" s="40"/>
      <c r="G65" s="19"/>
      <c r="H65" s="40"/>
      <c r="I65" s="40"/>
      <c r="J65" s="40"/>
      <c r="K65" s="40"/>
      <c r="L65" s="40"/>
      <c r="M65" s="34"/>
      <c r="N65" s="34"/>
    </row>
    <row r="66" spans="1:14" x14ac:dyDescent="0.25">
      <c r="A66" s="41" t="s">
        <v>139</v>
      </c>
      <c r="B66" s="41" t="s">
        <v>67</v>
      </c>
      <c r="C66" s="41" t="s">
        <v>57</v>
      </c>
      <c r="D66" s="42">
        <v>1</v>
      </c>
      <c r="E66" s="20">
        <v>0</v>
      </c>
      <c r="F66" s="42">
        <f>D66*E66</f>
        <v>0</v>
      </c>
      <c r="G66" s="20">
        <v>0</v>
      </c>
      <c r="H66" s="42">
        <f>D66*G66</f>
        <v>0</v>
      </c>
      <c r="I66" s="42">
        <f t="shared" ref="I66" si="6">E66+G66</f>
        <v>0</v>
      </c>
      <c r="J66" s="42">
        <f t="shared" ref="J66" si="7">F66+H66</f>
        <v>0</v>
      </c>
      <c r="K66" s="42">
        <v>147</v>
      </c>
      <c r="L66" s="42">
        <v>0</v>
      </c>
      <c r="M66" s="34"/>
      <c r="N66" s="34"/>
    </row>
    <row r="67" spans="1:14" x14ac:dyDescent="0.25">
      <c r="A67" s="41" t="s">
        <v>14</v>
      </c>
      <c r="B67" s="41" t="s">
        <v>68</v>
      </c>
      <c r="C67" s="41" t="s">
        <v>14</v>
      </c>
      <c r="D67" s="42"/>
      <c r="E67" s="20"/>
      <c r="F67" s="42"/>
      <c r="G67" s="20"/>
      <c r="H67" s="42"/>
      <c r="I67" s="42"/>
      <c r="J67" s="42"/>
      <c r="K67" s="42"/>
      <c r="L67" s="42"/>
      <c r="M67" s="34"/>
      <c r="N67" s="34"/>
    </row>
    <row r="68" spans="1:14" x14ac:dyDescent="0.25">
      <c r="A68" s="41" t="s">
        <v>14</v>
      </c>
      <c r="B68" s="41" t="s">
        <v>69</v>
      </c>
      <c r="C68" s="41" t="s">
        <v>14</v>
      </c>
      <c r="D68" s="42"/>
      <c r="E68" s="20"/>
      <c r="F68" s="42"/>
      <c r="G68" s="20"/>
      <c r="H68" s="42"/>
      <c r="I68" s="42"/>
      <c r="J68" s="42"/>
      <c r="K68" s="42"/>
      <c r="L68" s="42"/>
      <c r="M68" s="34"/>
      <c r="N68" s="34"/>
    </row>
    <row r="69" spans="1:14" x14ac:dyDescent="0.25">
      <c r="A69" s="41" t="s">
        <v>14</v>
      </c>
      <c r="B69" s="41" t="s">
        <v>70</v>
      </c>
      <c r="C69" s="41" t="s">
        <v>14</v>
      </c>
      <c r="D69" s="42"/>
      <c r="E69" s="20"/>
      <c r="F69" s="42"/>
      <c r="G69" s="20"/>
      <c r="H69" s="42"/>
      <c r="I69" s="42"/>
      <c r="J69" s="42"/>
      <c r="K69" s="42"/>
      <c r="L69" s="42"/>
      <c r="M69" s="34"/>
      <c r="N69" s="34"/>
    </row>
    <row r="70" spans="1:14" x14ac:dyDescent="0.25">
      <c r="A70" s="41" t="s">
        <v>14</v>
      </c>
      <c r="B70" s="41" t="s">
        <v>71</v>
      </c>
      <c r="C70" s="41" t="s">
        <v>14</v>
      </c>
      <c r="D70" s="42"/>
      <c r="E70" s="20"/>
      <c r="F70" s="42"/>
      <c r="G70" s="20"/>
      <c r="H70" s="42"/>
      <c r="I70" s="42"/>
      <c r="J70" s="42"/>
      <c r="K70" s="42"/>
      <c r="L70" s="42"/>
      <c r="M70" s="34"/>
      <c r="N70" s="34"/>
    </row>
    <row r="71" spans="1:14" x14ac:dyDescent="0.25">
      <c r="A71" s="41" t="s">
        <v>14</v>
      </c>
      <c r="B71" s="41" t="s">
        <v>72</v>
      </c>
      <c r="C71" s="41" t="s">
        <v>14</v>
      </c>
      <c r="D71" s="42"/>
      <c r="E71" s="20"/>
      <c r="F71" s="42"/>
      <c r="G71" s="20"/>
      <c r="H71" s="42"/>
      <c r="I71" s="42"/>
      <c r="J71" s="42"/>
      <c r="K71" s="42"/>
      <c r="L71" s="42"/>
      <c r="M71" s="34"/>
      <c r="N71" s="34"/>
    </row>
    <row r="72" spans="1:14" x14ac:dyDescent="0.25">
      <c r="A72" s="41" t="s">
        <v>14</v>
      </c>
      <c r="B72" s="41" t="s">
        <v>73</v>
      </c>
      <c r="C72" s="41" t="s">
        <v>14</v>
      </c>
      <c r="D72" s="42"/>
      <c r="E72" s="20"/>
      <c r="F72" s="42"/>
      <c r="G72" s="20"/>
      <c r="H72" s="42"/>
      <c r="I72" s="42"/>
      <c r="J72" s="42"/>
      <c r="K72" s="42"/>
      <c r="L72" s="42"/>
      <c r="M72" s="34"/>
      <c r="N72" s="34"/>
    </row>
    <row r="73" spans="1:14" x14ac:dyDescent="0.25">
      <c r="A73" s="41" t="s">
        <v>14</v>
      </c>
      <c r="B73" s="41" t="s">
        <v>74</v>
      </c>
      <c r="C73" s="41" t="s">
        <v>14</v>
      </c>
      <c r="D73" s="42"/>
      <c r="E73" s="20"/>
      <c r="F73" s="42"/>
      <c r="G73" s="20"/>
      <c r="H73" s="42"/>
      <c r="I73" s="42"/>
      <c r="J73" s="42"/>
      <c r="K73" s="42"/>
      <c r="L73" s="42"/>
      <c r="M73" s="34"/>
      <c r="N73" s="34"/>
    </row>
    <row r="74" spans="1:14" x14ac:dyDescent="0.25">
      <c r="A74" s="41" t="s">
        <v>14</v>
      </c>
      <c r="B74" s="41" t="s">
        <v>75</v>
      </c>
      <c r="C74" s="41" t="s">
        <v>14</v>
      </c>
      <c r="D74" s="42"/>
      <c r="E74" s="20"/>
      <c r="F74" s="42"/>
      <c r="G74" s="20"/>
      <c r="H74" s="42"/>
      <c r="I74" s="42"/>
      <c r="J74" s="42"/>
      <c r="K74" s="42"/>
      <c r="L74" s="42"/>
      <c r="M74" s="34"/>
      <c r="N74" s="34"/>
    </row>
    <row r="75" spans="1:14" x14ac:dyDescent="0.25">
      <c r="A75" s="41" t="s">
        <v>14</v>
      </c>
      <c r="B75" s="41" t="s">
        <v>76</v>
      </c>
      <c r="C75" s="41" t="s">
        <v>14</v>
      </c>
      <c r="D75" s="42"/>
      <c r="E75" s="20"/>
      <c r="F75" s="42"/>
      <c r="G75" s="20"/>
      <c r="H75" s="42"/>
      <c r="I75" s="42"/>
      <c r="J75" s="42"/>
      <c r="K75" s="42"/>
      <c r="L75" s="42"/>
      <c r="M75" s="34"/>
      <c r="N75" s="34"/>
    </row>
    <row r="76" spans="1:14" x14ac:dyDescent="0.25">
      <c r="A76" s="41" t="s">
        <v>14</v>
      </c>
      <c r="B76" s="41" t="s">
        <v>77</v>
      </c>
      <c r="C76" s="41" t="s">
        <v>14</v>
      </c>
      <c r="D76" s="42"/>
      <c r="E76" s="20"/>
      <c r="F76" s="42"/>
      <c r="G76" s="20"/>
      <c r="H76" s="42"/>
      <c r="I76" s="42"/>
      <c r="J76" s="42"/>
      <c r="K76" s="42"/>
      <c r="L76" s="42"/>
      <c r="M76" s="34"/>
      <c r="N76" s="34"/>
    </row>
    <row r="77" spans="1:14" x14ac:dyDescent="0.25">
      <c r="A77" s="38" t="s">
        <v>14</v>
      </c>
      <c r="B77" s="38" t="s">
        <v>78</v>
      </c>
      <c r="C77" s="38" t="s">
        <v>14</v>
      </c>
      <c r="D77" s="40"/>
      <c r="E77" s="19"/>
      <c r="F77" s="40"/>
      <c r="G77" s="19"/>
      <c r="H77" s="40"/>
      <c r="I77" s="40"/>
      <c r="J77" s="40"/>
      <c r="K77" s="40"/>
      <c r="L77" s="40"/>
      <c r="M77" s="34"/>
      <c r="N77" s="34"/>
    </row>
    <row r="78" spans="1:14" x14ac:dyDescent="0.25">
      <c r="A78" s="41" t="s">
        <v>140</v>
      </c>
      <c r="B78" s="41" t="s">
        <v>80</v>
      </c>
      <c r="C78" s="41" t="s">
        <v>57</v>
      </c>
      <c r="D78" s="42">
        <v>1</v>
      </c>
      <c r="E78" s="20">
        <v>0</v>
      </c>
      <c r="F78" s="42">
        <f>D78*E78</f>
        <v>0</v>
      </c>
      <c r="G78" s="20">
        <v>0</v>
      </c>
      <c r="H78" s="42">
        <f>D78*G78</f>
        <v>0</v>
      </c>
      <c r="I78" s="42">
        <f>E78+G78</f>
        <v>0</v>
      </c>
      <c r="J78" s="42">
        <f>F78+H78</f>
        <v>0</v>
      </c>
      <c r="K78" s="42">
        <v>0</v>
      </c>
      <c r="L78" s="42">
        <v>0</v>
      </c>
      <c r="M78" s="34"/>
      <c r="N78" s="34"/>
    </row>
    <row r="79" spans="1:14" ht="24.75" x14ac:dyDescent="0.25">
      <c r="A79" s="38" t="s">
        <v>14</v>
      </c>
      <c r="B79" s="39" t="s">
        <v>81</v>
      </c>
      <c r="C79" s="38" t="s">
        <v>14</v>
      </c>
      <c r="D79" s="40"/>
      <c r="E79" s="19"/>
      <c r="F79" s="40"/>
      <c r="G79" s="19"/>
      <c r="H79" s="40"/>
      <c r="I79" s="40"/>
      <c r="J79" s="40"/>
      <c r="K79" s="40"/>
      <c r="L79" s="40"/>
      <c r="M79" s="34"/>
      <c r="N79" s="34"/>
    </row>
    <row r="80" spans="1:14" x14ac:dyDescent="0.25">
      <c r="A80" s="41" t="s">
        <v>141</v>
      </c>
      <c r="B80" s="41" t="s">
        <v>142</v>
      </c>
      <c r="C80" s="41" t="s">
        <v>57</v>
      </c>
      <c r="D80" s="42">
        <v>1</v>
      </c>
      <c r="E80" s="20">
        <v>0</v>
      </c>
      <c r="F80" s="42">
        <f>D80*E80</f>
        <v>0</v>
      </c>
      <c r="G80" s="20">
        <v>0</v>
      </c>
      <c r="H80" s="42">
        <f>D80*G80</f>
        <v>0</v>
      </c>
      <c r="I80" s="42">
        <f t="shared" ref="I80:J83" si="8">E80+G80</f>
        <v>0</v>
      </c>
      <c r="J80" s="42">
        <f t="shared" si="8"/>
        <v>0</v>
      </c>
      <c r="K80" s="42">
        <v>24</v>
      </c>
      <c r="L80" s="42">
        <v>0</v>
      </c>
      <c r="M80" s="34"/>
      <c r="N80" s="34"/>
    </row>
    <row r="81" spans="1:14" x14ac:dyDescent="0.25">
      <c r="A81" s="41" t="s">
        <v>14</v>
      </c>
      <c r="B81" s="41" t="s">
        <v>143</v>
      </c>
      <c r="C81" s="41" t="s">
        <v>14</v>
      </c>
      <c r="D81" s="42"/>
      <c r="E81" s="20"/>
      <c r="F81" s="42"/>
      <c r="G81" s="20"/>
      <c r="H81" s="42"/>
      <c r="I81" s="42"/>
      <c r="J81" s="42"/>
      <c r="K81" s="42"/>
      <c r="L81" s="42"/>
      <c r="M81" s="34"/>
      <c r="N81" s="34"/>
    </row>
    <row r="82" spans="1:14" x14ac:dyDescent="0.25">
      <c r="A82" s="41" t="s">
        <v>14</v>
      </c>
      <c r="B82" s="41" t="s">
        <v>144</v>
      </c>
      <c r="C82" s="41" t="s">
        <v>14</v>
      </c>
      <c r="D82" s="42"/>
      <c r="E82" s="20"/>
      <c r="F82" s="42"/>
      <c r="G82" s="20"/>
      <c r="H82" s="42"/>
      <c r="I82" s="42"/>
      <c r="J82" s="42"/>
      <c r="K82" s="42"/>
      <c r="L82" s="42"/>
      <c r="M82" s="34"/>
      <c r="N82" s="34"/>
    </row>
    <row r="83" spans="1:14" x14ac:dyDescent="0.25">
      <c r="A83" s="41" t="s">
        <v>145</v>
      </c>
      <c r="B83" s="41" t="s">
        <v>142</v>
      </c>
      <c r="C83" s="41" t="s">
        <v>57</v>
      </c>
      <c r="D83" s="42">
        <v>1</v>
      </c>
      <c r="E83" s="20">
        <v>0</v>
      </c>
      <c r="F83" s="42">
        <f>D83*E83</f>
        <v>0</v>
      </c>
      <c r="G83" s="20">
        <v>0</v>
      </c>
      <c r="H83" s="42">
        <f>D83*G83</f>
        <v>0</v>
      </c>
      <c r="I83" s="42">
        <f t="shared" si="8"/>
        <v>0</v>
      </c>
      <c r="J83" s="42">
        <f t="shared" si="8"/>
        <v>0</v>
      </c>
      <c r="K83" s="42">
        <v>24</v>
      </c>
      <c r="L83" s="42">
        <v>0</v>
      </c>
      <c r="M83" s="34"/>
      <c r="N83" s="34"/>
    </row>
    <row r="84" spans="1:14" x14ac:dyDescent="0.25">
      <c r="A84" s="41" t="s">
        <v>14</v>
      </c>
      <c r="B84" s="41" t="s">
        <v>84</v>
      </c>
      <c r="C84" s="41" t="s">
        <v>14</v>
      </c>
      <c r="D84" s="42"/>
      <c r="E84" s="20"/>
      <c r="F84" s="42"/>
      <c r="G84" s="20"/>
      <c r="H84" s="42"/>
      <c r="I84" s="42"/>
      <c r="J84" s="42"/>
      <c r="K84" s="42"/>
      <c r="L84" s="42"/>
      <c r="M84" s="34"/>
      <c r="N84" s="34"/>
    </row>
    <row r="85" spans="1:14" x14ac:dyDescent="0.25">
      <c r="A85" s="41" t="s">
        <v>14</v>
      </c>
      <c r="B85" s="41" t="s">
        <v>85</v>
      </c>
      <c r="C85" s="41" t="s">
        <v>14</v>
      </c>
      <c r="D85" s="42"/>
      <c r="E85" s="20"/>
      <c r="F85" s="42"/>
      <c r="G85" s="20"/>
      <c r="H85" s="42"/>
      <c r="I85" s="42"/>
      <c r="J85" s="42"/>
      <c r="K85" s="42"/>
      <c r="L85" s="42"/>
      <c r="M85" s="34"/>
      <c r="N85" s="34"/>
    </row>
    <row r="86" spans="1:14" ht="24.75" x14ac:dyDescent="0.25">
      <c r="A86" s="38" t="s">
        <v>14</v>
      </c>
      <c r="B86" s="39" t="s">
        <v>86</v>
      </c>
      <c r="C86" s="38" t="s">
        <v>14</v>
      </c>
      <c r="D86" s="40"/>
      <c r="E86" s="19"/>
      <c r="F86" s="40"/>
      <c r="G86" s="19"/>
      <c r="H86" s="40"/>
      <c r="I86" s="40"/>
      <c r="J86" s="40"/>
      <c r="K86" s="40"/>
      <c r="L86" s="40"/>
      <c r="M86" s="34"/>
      <c r="N86" s="34"/>
    </row>
    <row r="87" spans="1:14" x14ac:dyDescent="0.25">
      <c r="A87" s="41" t="s">
        <v>146</v>
      </c>
      <c r="B87" s="41" t="s">
        <v>147</v>
      </c>
      <c r="C87" s="41" t="s">
        <v>57</v>
      </c>
      <c r="D87" s="42">
        <v>1</v>
      </c>
      <c r="E87" s="20">
        <v>0</v>
      </c>
      <c r="F87" s="42">
        <f>D87*E87</f>
        <v>0</v>
      </c>
      <c r="G87" s="20">
        <v>0</v>
      </c>
      <c r="H87" s="42">
        <f>D87*G87</f>
        <v>0</v>
      </c>
      <c r="I87" s="42">
        <f t="shared" ref="I87:J91" si="9">E87+G87</f>
        <v>0</v>
      </c>
      <c r="J87" s="42">
        <f t="shared" si="9"/>
        <v>0</v>
      </c>
      <c r="K87" s="42">
        <v>11</v>
      </c>
      <c r="L87" s="42">
        <v>0</v>
      </c>
      <c r="M87" s="34"/>
      <c r="N87" s="34"/>
    </row>
    <row r="88" spans="1:14" x14ac:dyDescent="0.25">
      <c r="A88" s="41" t="s">
        <v>14</v>
      </c>
      <c r="B88" s="41" t="s">
        <v>89</v>
      </c>
      <c r="C88" s="41" t="s">
        <v>14</v>
      </c>
      <c r="D88" s="42"/>
      <c r="E88" s="20"/>
      <c r="F88" s="42"/>
      <c r="G88" s="20"/>
      <c r="H88" s="42"/>
      <c r="I88" s="42"/>
      <c r="J88" s="42"/>
      <c r="K88" s="42"/>
      <c r="L88" s="42"/>
      <c r="M88" s="34"/>
      <c r="N88" s="34"/>
    </row>
    <row r="89" spans="1:14" x14ac:dyDescent="0.25">
      <c r="A89" s="41" t="s">
        <v>14</v>
      </c>
      <c r="B89" s="41" t="s">
        <v>90</v>
      </c>
      <c r="C89" s="41" t="s">
        <v>14</v>
      </c>
      <c r="D89" s="42"/>
      <c r="E89" s="20"/>
      <c r="F89" s="42"/>
      <c r="G89" s="20"/>
      <c r="H89" s="42"/>
      <c r="I89" s="42"/>
      <c r="J89" s="42"/>
      <c r="K89" s="42"/>
      <c r="L89" s="42"/>
      <c r="M89" s="34"/>
      <c r="N89" s="34"/>
    </row>
    <row r="90" spans="1:14" x14ac:dyDescent="0.25">
      <c r="A90" s="41" t="s">
        <v>14</v>
      </c>
      <c r="B90" s="41" t="s">
        <v>91</v>
      </c>
      <c r="C90" s="41" t="s">
        <v>14</v>
      </c>
      <c r="D90" s="42"/>
      <c r="E90" s="20"/>
      <c r="F90" s="42"/>
      <c r="G90" s="20"/>
      <c r="H90" s="42"/>
      <c r="I90" s="42"/>
      <c r="J90" s="42"/>
      <c r="K90" s="42"/>
      <c r="L90" s="42"/>
      <c r="M90" s="34"/>
      <c r="N90" s="34"/>
    </row>
    <row r="91" spans="1:14" x14ac:dyDescent="0.25">
      <c r="A91" s="41" t="s">
        <v>148</v>
      </c>
      <c r="B91" s="41" t="s">
        <v>149</v>
      </c>
      <c r="C91" s="41" t="s">
        <v>57</v>
      </c>
      <c r="D91" s="42">
        <v>5</v>
      </c>
      <c r="E91" s="20">
        <v>0</v>
      </c>
      <c r="F91" s="42">
        <f>D91*E91</f>
        <v>0</v>
      </c>
      <c r="G91" s="20">
        <v>0</v>
      </c>
      <c r="H91" s="42">
        <f>D91*G91</f>
        <v>0</v>
      </c>
      <c r="I91" s="42">
        <f t="shared" si="9"/>
        <v>0</v>
      </c>
      <c r="J91" s="42">
        <f t="shared" si="9"/>
        <v>0</v>
      </c>
      <c r="K91" s="42">
        <v>11</v>
      </c>
      <c r="L91" s="42">
        <v>0</v>
      </c>
      <c r="M91" s="34"/>
      <c r="N91" s="34"/>
    </row>
    <row r="92" spans="1:14" x14ac:dyDescent="0.25">
      <c r="A92" s="41" t="s">
        <v>14</v>
      </c>
      <c r="B92" s="41" t="s">
        <v>150</v>
      </c>
      <c r="C92" s="41" t="s">
        <v>14</v>
      </c>
      <c r="D92" s="42"/>
      <c r="E92" s="20"/>
      <c r="F92" s="42"/>
      <c r="G92" s="20"/>
      <c r="H92" s="42"/>
      <c r="I92" s="42"/>
      <c r="J92" s="42"/>
      <c r="K92" s="42"/>
      <c r="L92" s="42"/>
      <c r="M92" s="34"/>
      <c r="N92" s="34"/>
    </row>
    <row r="93" spans="1:14" x14ac:dyDescent="0.25">
      <c r="A93" s="41" t="s">
        <v>14</v>
      </c>
      <c r="B93" s="41" t="s">
        <v>151</v>
      </c>
      <c r="C93" s="41" t="s">
        <v>14</v>
      </c>
      <c r="D93" s="42"/>
      <c r="E93" s="20"/>
      <c r="F93" s="42"/>
      <c r="G93" s="20"/>
      <c r="H93" s="42"/>
      <c r="I93" s="42"/>
      <c r="J93" s="42"/>
      <c r="K93" s="42"/>
      <c r="L93" s="42"/>
      <c r="M93" s="34"/>
      <c r="N93" s="34"/>
    </row>
    <row r="94" spans="1:14" x14ac:dyDescent="0.25">
      <c r="A94" s="41" t="s">
        <v>14</v>
      </c>
      <c r="B94" s="41" t="s">
        <v>91</v>
      </c>
      <c r="C94" s="41" t="s">
        <v>14</v>
      </c>
      <c r="D94" s="42"/>
      <c r="E94" s="20"/>
      <c r="F94" s="42"/>
      <c r="G94" s="20"/>
      <c r="H94" s="42"/>
      <c r="I94" s="42"/>
      <c r="J94" s="42"/>
      <c r="K94" s="42"/>
      <c r="L94" s="42"/>
      <c r="M94" s="34"/>
      <c r="N94" s="34"/>
    </row>
    <row r="95" spans="1:14" x14ac:dyDescent="0.25">
      <c r="A95" s="38" t="s">
        <v>14</v>
      </c>
      <c r="B95" s="38" t="s">
        <v>92</v>
      </c>
      <c r="C95" s="38" t="s">
        <v>14</v>
      </c>
      <c r="D95" s="40"/>
      <c r="E95" s="19"/>
      <c r="F95" s="40"/>
      <c r="G95" s="19"/>
      <c r="H95" s="40"/>
      <c r="I95" s="40"/>
      <c r="J95" s="40"/>
      <c r="K95" s="40"/>
      <c r="L95" s="40"/>
      <c r="M95" s="34"/>
      <c r="N95" s="34"/>
    </row>
    <row r="96" spans="1:14" x14ac:dyDescent="0.25">
      <c r="A96" s="41" t="s">
        <v>152</v>
      </c>
      <c r="B96" s="41" t="s">
        <v>94</v>
      </c>
      <c r="C96" s="41" t="s">
        <v>58</v>
      </c>
      <c r="D96" s="42">
        <v>0</v>
      </c>
      <c r="E96" s="20"/>
      <c r="F96" s="42"/>
      <c r="G96" s="20"/>
      <c r="H96" s="42"/>
      <c r="I96" s="42"/>
      <c r="J96" s="42"/>
      <c r="K96" s="42"/>
      <c r="L96" s="42"/>
      <c r="M96" s="34"/>
      <c r="N96" s="34"/>
    </row>
    <row r="97" spans="1:14" x14ac:dyDescent="0.25">
      <c r="A97" s="41" t="s">
        <v>153</v>
      </c>
      <c r="B97" s="41" t="s">
        <v>96</v>
      </c>
      <c r="C97" s="41" t="s">
        <v>58</v>
      </c>
      <c r="D97" s="42">
        <v>0</v>
      </c>
      <c r="E97" s="20"/>
      <c r="F97" s="42"/>
      <c r="G97" s="20"/>
      <c r="H97" s="42"/>
      <c r="I97" s="42"/>
      <c r="J97" s="42"/>
      <c r="K97" s="42"/>
      <c r="L97" s="42"/>
      <c r="M97" s="34"/>
      <c r="N97" s="34"/>
    </row>
    <row r="98" spans="1:14" x14ac:dyDescent="0.25">
      <c r="A98" s="41" t="s">
        <v>154</v>
      </c>
      <c r="B98" s="41" t="s">
        <v>98</v>
      </c>
      <c r="C98" s="41" t="s">
        <v>58</v>
      </c>
      <c r="D98" s="42">
        <v>0</v>
      </c>
      <c r="E98" s="20"/>
      <c r="F98" s="42"/>
      <c r="G98" s="20"/>
      <c r="H98" s="42"/>
      <c r="I98" s="42"/>
      <c r="J98" s="42"/>
      <c r="K98" s="42"/>
      <c r="L98" s="42"/>
      <c r="M98" s="34"/>
      <c r="N98" s="34"/>
    </row>
    <row r="99" spans="1:14" x14ac:dyDescent="0.25">
      <c r="A99" s="41" t="s">
        <v>155</v>
      </c>
      <c r="B99" s="41" t="s">
        <v>100</v>
      </c>
      <c r="C99" s="41" t="s">
        <v>58</v>
      </c>
      <c r="D99" s="42">
        <v>0</v>
      </c>
      <c r="E99" s="20"/>
      <c r="F99" s="42"/>
      <c r="G99" s="20"/>
      <c r="H99" s="42"/>
      <c r="I99" s="42"/>
      <c r="J99" s="42"/>
      <c r="K99" s="42"/>
      <c r="L99" s="42"/>
      <c r="M99" s="34"/>
      <c r="N99" s="34"/>
    </row>
    <row r="100" spans="1:14" x14ac:dyDescent="0.25">
      <c r="A100" s="41" t="s">
        <v>156</v>
      </c>
      <c r="B100" s="41" t="s">
        <v>102</v>
      </c>
      <c r="C100" s="41" t="s">
        <v>58</v>
      </c>
      <c r="D100" s="42">
        <v>0</v>
      </c>
      <c r="E100" s="20"/>
      <c r="F100" s="42"/>
      <c r="G100" s="20"/>
      <c r="H100" s="42"/>
      <c r="I100" s="42"/>
      <c r="J100" s="42"/>
      <c r="K100" s="42"/>
      <c r="L100" s="42"/>
      <c r="M100" s="34"/>
      <c r="N100" s="34"/>
    </row>
    <row r="101" spans="1:14" x14ac:dyDescent="0.25">
      <c r="A101" s="38" t="s">
        <v>14</v>
      </c>
      <c r="B101" s="38" t="s">
        <v>103</v>
      </c>
      <c r="C101" s="38" t="s">
        <v>14</v>
      </c>
      <c r="D101" s="40"/>
      <c r="E101" s="19"/>
      <c r="F101" s="40"/>
      <c r="G101" s="19"/>
      <c r="H101" s="40"/>
      <c r="I101" s="40"/>
      <c r="J101" s="40"/>
      <c r="K101" s="40"/>
      <c r="L101" s="40"/>
      <c r="M101" s="34"/>
      <c r="N101" s="34"/>
    </row>
    <row r="102" spans="1:14" x14ac:dyDescent="0.25">
      <c r="A102" s="41" t="s">
        <v>157</v>
      </c>
      <c r="B102" s="41" t="s">
        <v>105</v>
      </c>
      <c r="C102" s="41" t="s">
        <v>106</v>
      </c>
      <c r="D102" s="42">
        <v>0</v>
      </c>
      <c r="E102" s="20"/>
      <c r="F102" s="42"/>
      <c r="G102" s="20"/>
      <c r="H102" s="42"/>
      <c r="I102" s="42"/>
      <c r="J102" s="42"/>
      <c r="K102" s="42"/>
      <c r="L102" s="42"/>
      <c r="M102" s="34"/>
      <c r="N102" s="34"/>
    </row>
    <row r="103" spans="1:14" x14ac:dyDescent="0.25">
      <c r="A103" s="41" t="s">
        <v>158</v>
      </c>
      <c r="B103" s="41" t="s">
        <v>108</v>
      </c>
      <c r="C103" s="41" t="s">
        <v>106</v>
      </c>
      <c r="D103" s="42">
        <v>0</v>
      </c>
      <c r="E103" s="20"/>
      <c r="F103" s="42"/>
      <c r="G103" s="20"/>
      <c r="H103" s="42"/>
      <c r="I103" s="42"/>
      <c r="J103" s="42"/>
      <c r="K103" s="42"/>
      <c r="L103" s="42"/>
      <c r="M103" s="34"/>
      <c r="N103" s="34"/>
    </row>
    <row r="104" spans="1:14" x14ac:dyDescent="0.25">
      <c r="A104" s="38" t="s">
        <v>14</v>
      </c>
      <c r="B104" s="38" t="s">
        <v>109</v>
      </c>
      <c r="C104" s="38" t="s">
        <v>14</v>
      </c>
      <c r="D104" s="40"/>
      <c r="E104" s="19"/>
      <c r="F104" s="40"/>
      <c r="G104" s="19"/>
      <c r="H104" s="40"/>
      <c r="I104" s="40"/>
      <c r="J104" s="40"/>
      <c r="K104" s="40"/>
      <c r="L104" s="40"/>
      <c r="M104" s="34"/>
      <c r="N104" s="34"/>
    </row>
    <row r="105" spans="1:14" x14ac:dyDescent="0.25">
      <c r="A105" s="41" t="s">
        <v>159</v>
      </c>
      <c r="B105" s="41" t="s">
        <v>111</v>
      </c>
      <c r="C105" s="41" t="s">
        <v>106</v>
      </c>
      <c r="D105" s="42">
        <v>0</v>
      </c>
      <c r="E105" s="20"/>
      <c r="F105" s="42"/>
      <c r="G105" s="20"/>
      <c r="H105" s="42"/>
      <c r="I105" s="42"/>
      <c r="J105" s="42"/>
      <c r="K105" s="42"/>
      <c r="L105" s="42"/>
      <c r="M105" s="34"/>
      <c r="N105" s="34"/>
    </row>
    <row r="106" spans="1:14" x14ac:dyDescent="0.25">
      <c r="A106" s="38" t="s">
        <v>14</v>
      </c>
      <c r="B106" s="38" t="s">
        <v>112</v>
      </c>
      <c r="C106" s="38" t="s">
        <v>14</v>
      </c>
      <c r="D106" s="40"/>
      <c r="E106" s="19"/>
      <c r="F106" s="40"/>
      <c r="G106" s="19"/>
      <c r="H106" s="40"/>
      <c r="I106" s="40"/>
      <c r="J106" s="40"/>
      <c r="K106" s="40"/>
      <c r="L106" s="40"/>
      <c r="M106" s="34"/>
      <c r="N106" s="34"/>
    </row>
    <row r="107" spans="1:14" x14ac:dyDescent="0.25">
      <c r="A107" s="41" t="s">
        <v>160</v>
      </c>
      <c r="B107" s="41" t="s">
        <v>161</v>
      </c>
      <c r="C107" s="41" t="s">
        <v>106</v>
      </c>
      <c r="D107" s="42">
        <v>5</v>
      </c>
      <c r="E107" s="20">
        <v>0</v>
      </c>
      <c r="F107" s="42">
        <f>D107*E107</f>
        <v>0</v>
      </c>
      <c r="G107" s="20">
        <v>0</v>
      </c>
      <c r="H107" s="42">
        <f>D107*G107</f>
        <v>0</v>
      </c>
      <c r="I107" s="42">
        <f>E107+G107</f>
        <v>0</v>
      </c>
      <c r="J107" s="42">
        <f>F107+H107</f>
        <v>0</v>
      </c>
      <c r="K107" s="42">
        <v>4</v>
      </c>
      <c r="L107" s="42">
        <v>0</v>
      </c>
      <c r="M107" s="34"/>
      <c r="N107" s="34"/>
    </row>
    <row r="108" spans="1:14" x14ac:dyDescent="0.25">
      <c r="A108" s="38" t="s">
        <v>14</v>
      </c>
      <c r="B108" s="38" t="s">
        <v>115</v>
      </c>
      <c r="C108" s="38" t="s">
        <v>14</v>
      </c>
      <c r="D108" s="40"/>
      <c r="E108" s="19"/>
      <c r="F108" s="40"/>
      <c r="G108" s="19"/>
      <c r="H108" s="40"/>
      <c r="I108" s="40"/>
      <c r="J108" s="40"/>
      <c r="K108" s="40"/>
      <c r="L108" s="40"/>
      <c r="M108" s="34"/>
      <c r="N108" s="34"/>
    </row>
    <row r="109" spans="1:14" x14ac:dyDescent="0.25">
      <c r="A109" s="41" t="s">
        <v>162</v>
      </c>
      <c r="B109" s="41" t="s">
        <v>117</v>
      </c>
      <c r="C109" s="41" t="s">
        <v>58</v>
      </c>
      <c r="D109" s="42">
        <v>3</v>
      </c>
      <c r="E109" s="20">
        <v>0</v>
      </c>
      <c r="F109" s="42">
        <f>D109*E109</f>
        <v>0</v>
      </c>
      <c r="G109" s="20">
        <v>0</v>
      </c>
      <c r="H109" s="42">
        <f>D109*G109</f>
        <v>0</v>
      </c>
      <c r="I109" s="42">
        <f>E109+G109</f>
        <v>0</v>
      </c>
      <c r="J109" s="42">
        <f>F109+H109</f>
        <v>0</v>
      </c>
      <c r="K109" s="42">
        <v>2</v>
      </c>
      <c r="L109" s="42">
        <f>D109*K109</f>
        <v>6</v>
      </c>
      <c r="M109" s="34"/>
      <c r="N109" s="34"/>
    </row>
    <row r="110" spans="1:14" x14ac:dyDescent="0.25">
      <c r="A110" s="38" t="s">
        <v>14</v>
      </c>
      <c r="B110" s="38" t="s">
        <v>118</v>
      </c>
      <c r="C110" s="38" t="s">
        <v>14</v>
      </c>
      <c r="D110" s="40"/>
      <c r="E110" s="19"/>
      <c r="F110" s="40"/>
      <c r="G110" s="19"/>
      <c r="H110" s="40"/>
      <c r="I110" s="40"/>
      <c r="J110" s="40"/>
      <c r="K110" s="40"/>
      <c r="L110" s="40"/>
      <c r="M110" s="34"/>
      <c r="N110" s="34"/>
    </row>
    <row r="111" spans="1:14" x14ac:dyDescent="0.25">
      <c r="A111" s="41" t="s">
        <v>163</v>
      </c>
      <c r="B111" s="41" t="s">
        <v>120</v>
      </c>
      <c r="C111" s="41" t="s">
        <v>57</v>
      </c>
      <c r="D111" s="42">
        <v>0</v>
      </c>
      <c r="E111" s="20"/>
      <c r="F111" s="42"/>
      <c r="G111" s="20"/>
      <c r="H111" s="42"/>
      <c r="I111" s="42"/>
      <c r="J111" s="42"/>
      <c r="K111" s="42"/>
      <c r="L111" s="42"/>
      <c r="M111" s="34"/>
      <c r="N111" s="34"/>
    </row>
    <row r="112" spans="1:14" x14ac:dyDescent="0.25">
      <c r="A112" s="38" t="s">
        <v>14</v>
      </c>
      <c r="B112" s="38" t="s">
        <v>121</v>
      </c>
      <c r="C112" s="38" t="s">
        <v>14</v>
      </c>
      <c r="D112" s="40"/>
      <c r="E112" s="19"/>
      <c r="F112" s="40"/>
      <c r="G112" s="19"/>
      <c r="H112" s="40"/>
      <c r="I112" s="40"/>
      <c r="J112" s="40"/>
      <c r="K112" s="40"/>
      <c r="L112" s="40"/>
      <c r="M112" s="34"/>
      <c r="N112" s="34"/>
    </row>
    <row r="113" spans="1:14" x14ac:dyDescent="0.25">
      <c r="A113" s="41" t="s">
        <v>164</v>
      </c>
      <c r="B113" s="41" t="s">
        <v>123</v>
      </c>
      <c r="C113" s="41" t="s">
        <v>57</v>
      </c>
      <c r="D113" s="42">
        <v>2</v>
      </c>
      <c r="E113" s="20">
        <v>0</v>
      </c>
      <c r="F113" s="42">
        <f>D113*E113</f>
        <v>0</v>
      </c>
      <c r="G113" s="20">
        <v>0</v>
      </c>
      <c r="H113" s="42">
        <f>D113*G113</f>
        <v>0</v>
      </c>
      <c r="I113" s="42">
        <f>E113+G113</f>
        <v>0</v>
      </c>
      <c r="J113" s="42">
        <f>F113+H113</f>
        <v>0</v>
      </c>
      <c r="K113" s="42">
        <v>1</v>
      </c>
      <c r="L113" s="42">
        <v>0</v>
      </c>
      <c r="M113" s="34"/>
      <c r="N113" s="34"/>
    </row>
    <row r="114" spans="1:14" x14ac:dyDescent="0.25">
      <c r="A114" s="38" t="s">
        <v>14</v>
      </c>
      <c r="B114" s="38" t="s">
        <v>60</v>
      </c>
      <c r="C114" s="38" t="s">
        <v>14</v>
      </c>
      <c r="D114" s="40"/>
      <c r="E114" s="19"/>
      <c r="F114" s="40"/>
      <c r="G114" s="19"/>
      <c r="H114" s="40"/>
      <c r="I114" s="40"/>
      <c r="J114" s="40"/>
      <c r="K114" s="40"/>
      <c r="L114" s="40"/>
      <c r="M114" s="34"/>
      <c r="N114" s="34"/>
    </row>
    <row r="115" spans="1:14" x14ac:dyDescent="0.25">
      <c r="A115" s="41" t="s">
        <v>165</v>
      </c>
      <c r="B115" s="41" t="s">
        <v>61</v>
      </c>
      <c r="C115" s="41" t="s">
        <v>57</v>
      </c>
      <c r="D115" s="42">
        <v>0</v>
      </c>
      <c r="E115" s="20"/>
      <c r="F115" s="42"/>
      <c r="G115" s="20"/>
      <c r="H115" s="42"/>
      <c r="I115" s="42"/>
      <c r="J115" s="42"/>
      <c r="K115" s="42"/>
      <c r="L115" s="42"/>
      <c r="M115" s="34"/>
      <c r="N115" s="34"/>
    </row>
    <row r="116" spans="1:14" ht="24.75" x14ac:dyDescent="0.25">
      <c r="A116" s="38" t="s">
        <v>14</v>
      </c>
      <c r="B116" s="39" t="s">
        <v>64</v>
      </c>
      <c r="C116" s="38" t="s">
        <v>14</v>
      </c>
      <c r="D116" s="40"/>
      <c r="E116" s="19"/>
      <c r="F116" s="40"/>
      <c r="G116" s="19"/>
      <c r="H116" s="40"/>
      <c r="I116" s="40"/>
      <c r="J116" s="40"/>
      <c r="K116" s="40"/>
      <c r="L116" s="40"/>
      <c r="M116" s="34"/>
      <c r="N116" s="34"/>
    </row>
    <row r="117" spans="1:14" x14ac:dyDescent="0.25">
      <c r="A117" s="41" t="s">
        <v>166</v>
      </c>
      <c r="B117" s="41" t="s">
        <v>62</v>
      </c>
      <c r="C117" s="41" t="s">
        <v>58</v>
      </c>
      <c r="D117" s="42">
        <v>0</v>
      </c>
      <c r="E117" s="20"/>
      <c r="F117" s="42"/>
      <c r="G117" s="20"/>
      <c r="H117" s="42"/>
      <c r="I117" s="42"/>
      <c r="J117" s="42"/>
      <c r="K117" s="42"/>
      <c r="L117" s="42"/>
      <c r="M117" s="34"/>
      <c r="N117" s="34"/>
    </row>
    <row r="118" spans="1:14" x14ac:dyDescent="0.25">
      <c r="A118" s="41" t="s">
        <v>14</v>
      </c>
      <c r="B118" s="41" t="s">
        <v>63</v>
      </c>
      <c r="C118" s="41" t="s">
        <v>14</v>
      </c>
      <c r="D118" s="42"/>
      <c r="E118" s="20"/>
      <c r="F118" s="42"/>
      <c r="G118" s="20"/>
      <c r="H118" s="42"/>
      <c r="I118" s="42"/>
      <c r="J118" s="42"/>
      <c r="K118" s="42"/>
      <c r="L118" s="42"/>
      <c r="M118" s="34"/>
      <c r="N118" s="34"/>
    </row>
    <row r="119" spans="1:14" x14ac:dyDescent="0.25">
      <c r="A119" s="38" t="s">
        <v>14</v>
      </c>
      <c r="B119" s="38" t="s">
        <v>126</v>
      </c>
      <c r="C119" s="38" t="s">
        <v>14</v>
      </c>
      <c r="D119" s="40"/>
      <c r="E119" s="19"/>
      <c r="F119" s="40"/>
      <c r="G119" s="19"/>
      <c r="H119" s="40"/>
      <c r="I119" s="40"/>
      <c r="J119" s="40"/>
      <c r="K119" s="40"/>
      <c r="L119" s="40"/>
      <c r="M119" s="34"/>
      <c r="N119" s="34"/>
    </row>
    <row r="120" spans="1:14" x14ac:dyDescent="0.25">
      <c r="A120" s="41" t="s">
        <v>167</v>
      </c>
      <c r="B120" s="41" t="s">
        <v>128</v>
      </c>
      <c r="C120" s="41" t="s">
        <v>57</v>
      </c>
      <c r="D120" s="42">
        <v>8</v>
      </c>
      <c r="E120" s="20">
        <v>0</v>
      </c>
      <c r="F120" s="42">
        <f>D120*E120</f>
        <v>0</v>
      </c>
      <c r="G120" s="20">
        <v>0</v>
      </c>
      <c r="H120" s="42">
        <f>D120*G120</f>
        <v>0</v>
      </c>
      <c r="I120" s="42">
        <f t="shared" ref="I120:J120" si="10">E120+G120</f>
        <v>0</v>
      </c>
      <c r="J120" s="42">
        <f t="shared" si="10"/>
        <v>0</v>
      </c>
      <c r="K120" s="42">
        <v>1</v>
      </c>
      <c r="L120" s="42">
        <v>0</v>
      </c>
      <c r="M120" s="34"/>
      <c r="N120" s="34"/>
    </row>
    <row r="121" spans="1:14" x14ac:dyDescent="0.25">
      <c r="A121" s="41" t="s">
        <v>14</v>
      </c>
      <c r="B121" s="41" t="s">
        <v>14</v>
      </c>
      <c r="C121" s="41" t="s">
        <v>14</v>
      </c>
      <c r="D121" s="42"/>
      <c r="E121" s="20"/>
      <c r="F121" s="42"/>
      <c r="G121" s="20"/>
      <c r="H121" s="42"/>
      <c r="I121" s="42"/>
      <c r="J121" s="42"/>
      <c r="K121" s="42"/>
      <c r="L121" s="42"/>
      <c r="M121" s="34"/>
      <c r="N121" s="34"/>
    </row>
    <row r="122" spans="1:14" x14ac:dyDescent="0.25">
      <c r="A122" s="41" t="s">
        <v>14</v>
      </c>
      <c r="B122" s="41" t="s">
        <v>137</v>
      </c>
      <c r="C122" s="41" t="s">
        <v>14</v>
      </c>
      <c r="D122" s="42"/>
      <c r="E122" s="20"/>
      <c r="F122" s="42"/>
      <c r="G122" s="20"/>
      <c r="H122" s="42"/>
      <c r="I122" s="42"/>
      <c r="J122" s="42"/>
      <c r="K122" s="42"/>
      <c r="L122" s="42"/>
      <c r="M122" s="34"/>
      <c r="N122" s="34"/>
    </row>
    <row r="123" spans="1:14" x14ac:dyDescent="0.25">
      <c r="A123" s="41" t="s">
        <v>14</v>
      </c>
      <c r="B123" s="41" t="s">
        <v>138</v>
      </c>
      <c r="C123" s="41" t="s">
        <v>14</v>
      </c>
      <c r="D123" s="42"/>
      <c r="E123" s="20"/>
      <c r="F123" s="42"/>
      <c r="G123" s="20"/>
      <c r="H123" s="42"/>
      <c r="I123" s="42"/>
      <c r="J123" s="42"/>
      <c r="K123" s="42"/>
      <c r="L123" s="42"/>
      <c r="M123" s="34"/>
      <c r="N123" s="34"/>
    </row>
    <row r="124" spans="1:14" x14ac:dyDescent="0.25">
      <c r="A124" s="41" t="s">
        <v>14</v>
      </c>
      <c r="B124" s="41" t="s">
        <v>14</v>
      </c>
      <c r="C124" s="41" t="s">
        <v>14</v>
      </c>
      <c r="D124" s="42"/>
      <c r="E124" s="20"/>
      <c r="F124" s="42"/>
      <c r="G124" s="20"/>
      <c r="H124" s="42"/>
      <c r="I124" s="42"/>
      <c r="J124" s="42"/>
      <c r="K124" s="42"/>
      <c r="L124" s="42"/>
      <c r="M124" s="34"/>
      <c r="N124" s="34"/>
    </row>
    <row r="125" spans="1:14" x14ac:dyDescent="0.25">
      <c r="A125" s="36" t="s">
        <v>14</v>
      </c>
      <c r="B125" s="36" t="s">
        <v>253</v>
      </c>
      <c r="C125" s="36" t="s">
        <v>14</v>
      </c>
      <c r="D125" s="37"/>
      <c r="E125" s="18"/>
      <c r="F125" s="37">
        <f>SUM(F65:F124)</f>
        <v>0</v>
      </c>
      <c r="G125" s="18"/>
      <c r="H125" s="37">
        <f>SUM(H65:H124)</f>
        <v>0</v>
      </c>
      <c r="I125" s="37"/>
      <c r="J125" s="37">
        <f>SUM(J65:J124)</f>
        <v>0</v>
      </c>
      <c r="K125" s="37"/>
      <c r="L125" s="37">
        <f>SUM(L65:L124)</f>
        <v>6</v>
      </c>
      <c r="M125" s="34"/>
      <c r="N125" s="34"/>
    </row>
    <row r="126" spans="1:14" x14ac:dyDescent="0.25">
      <c r="A126" s="41" t="s">
        <v>14</v>
      </c>
      <c r="B126" s="41" t="s">
        <v>14</v>
      </c>
      <c r="C126" s="41" t="s">
        <v>14</v>
      </c>
      <c r="D126" s="42"/>
      <c r="E126" s="20"/>
      <c r="F126" s="42"/>
      <c r="G126" s="20"/>
      <c r="H126" s="42"/>
      <c r="I126" s="42"/>
      <c r="J126" s="42"/>
      <c r="K126" s="42"/>
      <c r="L126" s="42"/>
      <c r="M126" s="34"/>
      <c r="N126" s="34"/>
    </row>
    <row r="127" spans="1:14" x14ac:dyDescent="0.25">
      <c r="A127" s="36" t="s">
        <v>14</v>
      </c>
      <c r="B127" s="36" t="s">
        <v>254</v>
      </c>
      <c r="C127" s="36" t="s">
        <v>14</v>
      </c>
      <c r="D127" s="37"/>
      <c r="E127" s="18"/>
      <c r="F127" s="37"/>
      <c r="G127" s="18"/>
      <c r="H127" s="37"/>
      <c r="I127" s="37"/>
      <c r="J127" s="37"/>
      <c r="K127" s="37"/>
      <c r="L127" s="37"/>
      <c r="M127" s="34"/>
      <c r="N127" s="34"/>
    </row>
    <row r="128" spans="1:14" ht="24.75" x14ac:dyDescent="0.25">
      <c r="A128" s="38" t="s">
        <v>14</v>
      </c>
      <c r="B128" s="39" t="s">
        <v>65</v>
      </c>
      <c r="C128" s="38" t="s">
        <v>14</v>
      </c>
      <c r="D128" s="40"/>
      <c r="E128" s="19"/>
      <c r="F128" s="40"/>
      <c r="G128" s="19"/>
      <c r="H128" s="40"/>
      <c r="I128" s="40"/>
      <c r="J128" s="40"/>
      <c r="K128" s="40"/>
      <c r="L128" s="40"/>
      <c r="M128" s="34"/>
      <c r="N128" s="34"/>
    </row>
    <row r="129" spans="1:14" x14ac:dyDescent="0.25">
      <c r="A129" s="41" t="s">
        <v>168</v>
      </c>
      <c r="B129" s="41" t="s">
        <v>169</v>
      </c>
      <c r="C129" s="41" t="s">
        <v>57</v>
      </c>
      <c r="D129" s="42">
        <v>1</v>
      </c>
      <c r="E129" s="20">
        <v>0</v>
      </c>
      <c r="F129" s="42">
        <f>D129*E129</f>
        <v>0</v>
      </c>
      <c r="G129" s="20">
        <v>0</v>
      </c>
      <c r="H129" s="42">
        <f>D129*G129</f>
        <v>0</v>
      </c>
      <c r="I129" s="42">
        <f t="shared" ref="I129" si="11">E129+G129</f>
        <v>0</v>
      </c>
      <c r="J129" s="42">
        <f t="shared" ref="J129" si="12">F129+H129</f>
        <v>0</v>
      </c>
      <c r="K129" s="42">
        <v>147</v>
      </c>
      <c r="L129" s="42">
        <v>0</v>
      </c>
      <c r="M129" s="34"/>
      <c r="N129" s="34"/>
    </row>
    <row r="130" spans="1:14" x14ac:dyDescent="0.25">
      <c r="A130" s="41" t="s">
        <v>14</v>
      </c>
      <c r="B130" s="41" t="s">
        <v>170</v>
      </c>
      <c r="C130" s="41" t="s">
        <v>14</v>
      </c>
      <c r="D130" s="42"/>
      <c r="E130" s="20"/>
      <c r="F130" s="42"/>
      <c r="G130" s="20"/>
      <c r="H130" s="42"/>
      <c r="I130" s="42"/>
      <c r="J130" s="42"/>
      <c r="K130" s="42"/>
      <c r="L130" s="42"/>
      <c r="M130" s="34"/>
      <c r="N130" s="34"/>
    </row>
    <row r="131" spans="1:14" x14ac:dyDescent="0.25">
      <c r="A131" s="41" t="s">
        <v>14</v>
      </c>
      <c r="B131" s="41" t="s">
        <v>171</v>
      </c>
      <c r="C131" s="41" t="s">
        <v>14</v>
      </c>
      <c r="D131" s="42"/>
      <c r="E131" s="20"/>
      <c r="F131" s="42"/>
      <c r="G131" s="20"/>
      <c r="H131" s="42"/>
      <c r="I131" s="42"/>
      <c r="J131" s="42"/>
      <c r="K131" s="42"/>
      <c r="L131" s="42"/>
      <c r="M131" s="34"/>
      <c r="N131" s="34"/>
    </row>
    <row r="132" spans="1:14" x14ac:dyDescent="0.25">
      <c r="A132" s="41" t="s">
        <v>14</v>
      </c>
      <c r="B132" s="41" t="s">
        <v>172</v>
      </c>
      <c r="C132" s="41" t="s">
        <v>14</v>
      </c>
      <c r="D132" s="42"/>
      <c r="E132" s="20"/>
      <c r="F132" s="42"/>
      <c r="G132" s="20"/>
      <c r="H132" s="42"/>
      <c r="I132" s="42"/>
      <c r="J132" s="42"/>
      <c r="K132" s="42"/>
      <c r="L132" s="42"/>
      <c r="M132" s="34"/>
      <c r="N132" s="34"/>
    </row>
    <row r="133" spans="1:14" x14ac:dyDescent="0.25">
      <c r="A133" s="41" t="s">
        <v>14</v>
      </c>
      <c r="B133" s="41" t="s">
        <v>173</v>
      </c>
      <c r="C133" s="41" t="s">
        <v>14</v>
      </c>
      <c r="D133" s="42"/>
      <c r="E133" s="20"/>
      <c r="F133" s="42"/>
      <c r="G133" s="20"/>
      <c r="H133" s="42"/>
      <c r="I133" s="42"/>
      <c r="J133" s="42"/>
      <c r="K133" s="42"/>
      <c r="L133" s="42"/>
      <c r="M133" s="34"/>
      <c r="N133" s="34"/>
    </row>
    <row r="134" spans="1:14" x14ac:dyDescent="0.25">
      <c r="A134" s="41" t="s">
        <v>14</v>
      </c>
      <c r="B134" s="41" t="s">
        <v>174</v>
      </c>
      <c r="C134" s="41" t="s">
        <v>14</v>
      </c>
      <c r="D134" s="42"/>
      <c r="E134" s="20"/>
      <c r="F134" s="42"/>
      <c r="G134" s="20"/>
      <c r="H134" s="42"/>
      <c r="I134" s="42"/>
      <c r="J134" s="42"/>
      <c r="K134" s="42"/>
      <c r="L134" s="42"/>
      <c r="M134" s="34"/>
      <c r="N134" s="34"/>
    </row>
    <row r="135" spans="1:14" x14ac:dyDescent="0.25">
      <c r="A135" s="41" t="s">
        <v>14</v>
      </c>
      <c r="B135" s="41" t="s">
        <v>175</v>
      </c>
      <c r="C135" s="41" t="s">
        <v>14</v>
      </c>
      <c r="D135" s="42"/>
      <c r="E135" s="20"/>
      <c r="F135" s="42"/>
      <c r="G135" s="20"/>
      <c r="H135" s="42"/>
      <c r="I135" s="42"/>
      <c r="J135" s="42"/>
      <c r="K135" s="42"/>
      <c r="L135" s="42"/>
      <c r="M135" s="34"/>
      <c r="N135" s="34"/>
    </row>
    <row r="136" spans="1:14" x14ac:dyDescent="0.25">
      <c r="A136" s="41" t="s">
        <v>14</v>
      </c>
      <c r="B136" s="41" t="s">
        <v>176</v>
      </c>
      <c r="C136" s="41" t="s">
        <v>14</v>
      </c>
      <c r="D136" s="42"/>
      <c r="E136" s="20"/>
      <c r="F136" s="42"/>
      <c r="G136" s="20"/>
      <c r="H136" s="42"/>
      <c r="I136" s="42"/>
      <c r="J136" s="42"/>
      <c r="K136" s="42"/>
      <c r="L136" s="42"/>
      <c r="M136" s="34"/>
      <c r="N136" s="34"/>
    </row>
    <row r="137" spans="1:14" x14ac:dyDescent="0.25">
      <c r="A137" s="41" t="s">
        <v>14</v>
      </c>
      <c r="B137" s="41" t="s">
        <v>177</v>
      </c>
      <c r="C137" s="41" t="s">
        <v>14</v>
      </c>
      <c r="D137" s="42"/>
      <c r="E137" s="20"/>
      <c r="F137" s="42"/>
      <c r="G137" s="20"/>
      <c r="H137" s="42"/>
      <c r="I137" s="42"/>
      <c r="J137" s="42"/>
      <c r="K137" s="42"/>
      <c r="L137" s="42"/>
      <c r="M137" s="34"/>
      <c r="N137" s="34"/>
    </row>
    <row r="138" spans="1:14" x14ac:dyDescent="0.25">
      <c r="A138" s="41" t="s">
        <v>14</v>
      </c>
      <c r="B138" s="41" t="s">
        <v>178</v>
      </c>
      <c r="C138" s="41" t="s">
        <v>14</v>
      </c>
      <c r="D138" s="42"/>
      <c r="E138" s="20"/>
      <c r="F138" s="42"/>
      <c r="G138" s="20"/>
      <c r="H138" s="42"/>
      <c r="I138" s="42"/>
      <c r="J138" s="42"/>
      <c r="K138" s="42"/>
      <c r="L138" s="42"/>
      <c r="M138" s="34"/>
      <c r="N138" s="34"/>
    </row>
    <row r="139" spans="1:14" x14ac:dyDescent="0.25">
      <c r="A139" s="41" t="s">
        <v>14</v>
      </c>
      <c r="B139" s="41" t="s">
        <v>77</v>
      </c>
      <c r="C139" s="41" t="s">
        <v>14</v>
      </c>
      <c r="D139" s="42"/>
      <c r="E139" s="20"/>
      <c r="F139" s="42"/>
      <c r="G139" s="20"/>
      <c r="H139" s="42"/>
      <c r="I139" s="42"/>
      <c r="J139" s="42"/>
      <c r="K139" s="42"/>
      <c r="L139" s="42"/>
      <c r="M139" s="34"/>
      <c r="N139" s="34"/>
    </row>
    <row r="140" spans="1:14" x14ac:dyDescent="0.25">
      <c r="A140" s="38" t="s">
        <v>14</v>
      </c>
      <c r="B140" s="38" t="s">
        <v>78</v>
      </c>
      <c r="C140" s="38" t="s">
        <v>14</v>
      </c>
      <c r="D140" s="40"/>
      <c r="E140" s="19"/>
      <c r="F140" s="40"/>
      <c r="G140" s="19"/>
      <c r="H140" s="40"/>
      <c r="I140" s="40"/>
      <c r="J140" s="40"/>
      <c r="K140" s="40"/>
      <c r="L140" s="40"/>
      <c r="M140" s="34"/>
      <c r="N140" s="34"/>
    </row>
    <row r="141" spans="1:14" x14ac:dyDescent="0.25">
      <c r="A141" s="41" t="s">
        <v>179</v>
      </c>
      <c r="B141" s="41" t="s">
        <v>80</v>
      </c>
      <c r="C141" s="41" t="s">
        <v>57</v>
      </c>
      <c r="D141" s="42">
        <v>1</v>
      </c>
      <c r="E141" s="20">
        <v>0</v>
      </c>
      <c r="F141" s="42">
        <f>D141*E141</f>
        <v>0</v>
      </c>
      <c r="G141" s="20">
        <v>0</v>
      </c>
      <c r="H141" s="42">
        <f>D141*G141</f>
        <v>0</v>
      </c>
      <c r="I141" s="42">
        <f>E141+G141</f>
        <v>0</v>
      </c>
      <c r="J141" s="42">
        <f>F141+H141</f>
        <v>0</v>
      </c>
      <c r="K141" s="42">
        <v>0</v>
      </c>
      <c r="L141" s="42">
        <v>0</v>
      </c>
      <c r="M141" s="34"/>
      <c r="N141" s="34"/>
    </row>
    <row r="142" spans="1:14" ht="24.75" x14ac:dyDescent="0.25">
      <c r="A142" s="38" t="s">
        <v>14</v>
      </c>
      <c r="B142" s="39" t="s">
        <v>81</v>
      </c>
      <c r="C142" s="38" t="s">
        <v>14</v>
      </c>
      <c r="D142" s="40"/>
      <c r="E142" s="19"/>
      <c r="F142" s="40"/>
      <c r="G142" s="19"/>
      <c r="H142" s="40"/>
      <c r="I142" s="40"/>
      <c r="J142" s="40"/>
      <c r="K142" s="40"/>
      <c r="L142" s="40"/>
      <c r="M142" s="34"/>
      <c r="N142" s="34"/>
    </row>
    <row r="143" spans="1:14" x14ac:dyDescent="0.25">
      <c r="A143" s="41" t="s">
        <v>180</v>
      </c>
      <c r="B143" s="41" t="s">
        <v>142</v>
      </c>
      <c r="C143" s="41" t="s">
        <v>57</v>
      </c>
      <c r="D143" s="42">
        <v>1</v>
      </c>
      <c r="E143" s="20">
        <v>0</v>
      </c>
      <c r="F143" s="42">
        <f>D143*E143</f>
        <v>0</v>
      </c>
      <c r="G143" s="20">
        <v>0</v>
      </c>
      <c r="H143" s="42">
        <f>D143*G143</f>
        <v>0</v>
      </c>
      <c r="I143" s="42">
        <f t="shared" ref="I143:J143" si="13">E143+G143</f>
        <v>0</v>
      </c>
      <c r="J143" s="42">
        <f t="shared" si="13"/>
        <v>0</v>
      </c>
      <c r="K143" s="42">
        <v>24</v>
      </c>
      <c r="L143" s="42">
        <v>0</v>
      </c>
      <c r="M143" s="34"/>
      <c r="N143" s="34"/>
    </row>
    <row r="144" spans="1:14" x14ac:dyDescent="0.25">
      <c r="A144" s="41" t="s">
        <v>14</v>
      </c>
      <c r="B144" s="41" t="s">
        <v>170</v>
      </c>
      <c r="C144" s="41" t="s">
        <v>14</v>
      </c>
      <c r="D144" s="42"/>
      <c r="E144" s="20"/>
      <c r="F144" s="42"/>
      <c r="G144" s="20"/>
      <c r="H144" s="42"/>
      <c r="I144" s="42"/>
      <c r="J144" s="42"/>
      <c r="K144" s="42"/>
      <c r="L144" s="42"/>
      <c r="M144" s="34"/>
      <c r="N144" s="34"/>
    </row>
    <row r="145" spans="1:14" x14ac:dyDescent="0.25">
      <c r="A145" s="41" t="s">
        <v>14</v>
      </c>
      <c r="B145" s="41" t="s">
        <v>171</v>
      </c>
      <c r="C145" s="41" t="s">
        <v>14</v>
      </c>
      <c r="D145" s="42"/>
      <c r="E145" s="20"/>
      <c r="F145" s="42"/>
      <c r="G145" s="20"/>
      <c r="H145" s="42"/>
      <c r="I145" s="42"/>
      <c r="J145" s="42"/>
      <c r="K145" s="42"/>
      <c r="L145" s="42"/>
      <c r="M145" s="34"/>
      <c r="N145" s="34"/>
    </row>
    <row r="146" spans="1:14" x14ac:dyDescent="0.25">
      <c r="A146" s="38" t="s">
        <v>14</v>
      </c>
      <c r="B146" s="38" t="s">
        <v>92</v>
      </c>
      <c r="C146" s="38" t="s">
        <v>14</v>
      </c>
      <c r="D146" s="40"/>
      <c r="E146" s="19"/>
      <c r="F146" s="40"/>
      <c r="G146" s="19"/>
      <c r="H146" s="40"/>
      <c r="I146" s="40"/>
      <c r="J146" s="40"/>
      <c r="K146" s="40"/>
      <c r="L146" s="40"/>
      <c r="M146" s="34"/>
      <c r="N146" s="34"/>
    </row>
    <row r="147" spans="1:14" x14ac:dyDescent="0.25">
      <c r="A147" s="41" t="s">
        <v>181</v>
      </c>
      <c r="B147" s="41" t="s">
        <v>96</v>
      </c>
      <c r="C147" s="41" t="s">
        <v>58</v>
      </c>
      <c r="D147" s="42">
        <v>0</v>
      </c>
      <c r="E147" s="20"/>
      <c r="F147" s="42"/>
      <c r="G147" s="20"/>
      <c r="H147" s="42"/>
      <c r="I147" s="42"/>
      <c r="J147" s="42"/>
      <c r="K147" s="42"/>
      <c r="L147" s="42"/>
      <c r="M147" s="34"/>
      <c r="N147" s="34"/>
    </row>
    <row r="148" spans="1:14" x14ac:dyDescent="0.25">
      <c r="A148" s="41" t="s">
        <v>182</v>
      </c>
      <c r="B148" s="41" t="s">
        <v>100</v>
      </c>
      <c r="C148" s="41" t="s">
        <v>58</v>
      </c>
      <c r="D148" s="42">
        <v>0</v>
      </c>
      <c r="E148" s="20"/>
      <c r="F148" s="42"/>
      <c r="G148" s="20"/>
      <c r="H148" s="42"/>
      <c r="I148" s="42"/>
      <c r="J148" s="42"/>
      <c r="K148" s="42"/>
      <c r="L148" s="42"/>
      <c r="M148" s="34"/>
      <c r="N148" s="34"/>
    </row>
    <row r="149" spans="1:14" x14ac:dyDescent="0.25">
      <c r="A149" s="38" t="s">
        <v>14</v>
      </c>
      <c r="B149" s="38" t="s">
        <v>109</v>
      </c>
      <c r="C149" s="38" t="s">
        <v>14</v>
      </c>
      <c r="D149" s="40"/>
      <c r="E149" s="19"/>
      <c r="F149" s="40"/>
      <c r="G149" s="19"/>
      <c r="H149" s="40"/>
      <c r="I149" s="40"/>
      <c r="J149" s="40"/>
      <c r="K149" s="40"/>
      <c r="L149" s="40"/>
      <c r="M149" s="34"/>
      <c r="N149" s="34"/>
    </row>
    <row r="150" spans="1:14" x14ac:dyDescent="0.25">
      <c r="A150" s="41" t="s">
        <v>183</v>
      </c>
      <c r="B150" s="41" t="s">
        <v>111</v>
      </c>
      <c r="C150" s="41" t="s">
        <v>106</v>
      </c>
      <c r="D150" s="42">
        <v>0</v>
      </c>
      <c r="E150" s="20"/>
      <c r="F150" s="42"/>
      <c r="G150" s="20"/>
      <c r="H150" s="42"/>
      <c r="I150" s="42"/>
      <c r="J150" s="42"/>
      <c r="K150" s="42"/>
      <c r="L150" s="42"/>
      <c r="M150" s="34"/>
      <c r="N150" s="34"/>
    </row>
    <row r="151" spans="1:14" x14ac:dyDescent="0.25">
      <c r="A151" s="38" t="s">
        <v>14</v>
      </c>
      <c r="B151" s="38" t="s">
        <v>184</v>
      </c>
      <c r="C151" s="38" t="s">
        <v>14</v>
      </c>
      <c r="D151" s="40"/>
      <c r="E151" s="19"/>
      <c r="F151" s="40"/>
      <c r="G151" s="19"/>
      <c r="H151" s="40"/>
      <c r="I151" s="40"/>
      <c r="J151" s="40"/>
      <c r="K151" s="40"/>
      <c r="L151" s="40"/>
      <c r="M151" s="34"/>
      <c r="N151" s="34"/>
    </row>
    <row r="152" spans="1:14" x14ac:dyDescent="0.25">
      <c r="A152" s="41" t="s">
        <v>185</v>
      </c>
      <c r="B152" s="41" t="s">
        <v>186</v>
      </c>
      <c r="C152" s="41" t="s">
        <v>106</v>
      </c>
      <c r="D152" s="42">
        <v>0</v>
      </c>
      <c r="E152" s="20"/>
      <c r="F152" s="42"/>
      <c r="G152" s="20"/>
      <c r="H152" s="42"/>
      <c r="I152" s="42"/>
      <c r="J152" s="42"/>
      <c r="K152" s="42"/>
      <c r="L152" s="42"/>
      <c r="M152" s="34"/>
      <c r="N152" s="34"/>
    </row>
    <row r="153" spans="1:14" x14ac:dyDescent="0.25">
      <c r="A153" s="38" t="s">
        <v>14</v>
      </c>
      <c r="B153" s="38" t="s">
        <v>115</v>
      </c>
      <c r="C153" s="38" t="s">
        <v>14</v>
      </c>
      <c r="D153" s="40"/>
      <c r="E153" s="19"/>
      <c r="F153" s="40"/>
      <c r="G153" s="19"/>
      <c r="H153" s="40"/>
      <c r="I153" s="40"/>
      <c r="J153" s="40"/>
      <c r="K153" s="40"/>
      <c r="L153" s="40"/>
      <c r="M153" s="34"/>
      <c r="N153" s="34"/>
    </row>
    <row r="154" spans="1:14" x14ac:dyDescent="0.25">
      <c r="A154" s="41" t="s">
        <v>187</v>
      </c>
      <c r="B154" s="41" t="s">
        <v>117</v>
      </c>
      <c r="C154" s="41" t="s">
        <v>58</v>
      </c>
      <c r="D154" s="42">
        <v>1</v>
      </c>
      <c r="E154" s="20">
        <v>0</v>
      </c>
      <c r="F154" s="42">
        <f>D154*E154</f>
        <v>0</v>
      </c>
      <c r="G154" s="20">
        <v>0</v>
      </c>
      <c r="H154" s="42">
        <f>D154*G154</f>
        <v>0</v>
      </c>
      <c r="I154" s="42">
        <f>E154+G154</f>
        <v>0</v>
      </c>
      <c r="J154" s="42">
        <f>F154+H154</f>
        <v>0</v>
      </c>
      <c r="K154" s="42">
        <v>2</v>
      </c>
      <c r="L154" s="42">
        <f>D154*K154</f>
        <v>2</v>
      </c>
      <c r="M154" s="34"/>
      <c r="N154" s="34"/>
    </row>
    <row r="155" spans="1:14" x14ac:dyDescent="0.25">
      <c r="A155" s="38" t="s">
        <v>14</v>
      </c>
      <c r="B155" s="38" t="s">
        <v>118</v>
      </c>
      <c r="C155" s="38" t="s">
        <v>14</v>
      </c>
      <c r="D155" s="40"/>
      <c r="E155" s="19"/>
      <c r="F155" s="40"/>
      <c r="G155" s="19"/>
      <c r="H155" s="40"/>
      <c r="I155" s="40"/>
      <c r="J155" s="40"/>
      <c r="K155" s="40"/>
      <c r="L155" s="40"/>
      <c r="M155" s="34"/>
      <c r="N155" s="34"/>
    </row>
    <row r="156" spans="1:14" x14ac:dyDescent="0.25">
      <c r="A156" s="41" t="s">
        <v>188</v>
      </c>
      <c r="B156" s="41" t="s">
        <v>120</v>
      </c>
      <c r="C156" s="41" t="s">
        <v>57</v>
      </c>
      <c r="D156" s="42">
        <v>0</v>
      </c>
      <c r="E156" s="20"/>
      <c r="F156" s="42"/>
      <c r="G156" s="20"/>
      <c r="H156" s="42"/>
      <c r="I156" s="42"/>
      <c r="J156" s="42"/>
      <c r="K156" s="42"/>
      <c r="L156" s="42"/>
      <c r="M156" s="34"/>
      <c r="N156" s="34"/>
    </row>
    <row r="157" spans="1:14" x14ac:dyDescent="0.25">
      <c r="A157" s="38" t="s">
        <v>14</v>
      </c>
      <c r="B157" s="38" t="s">
        <v>121</v>
      </c>
      <c r="C157" s="38" t="s">
        <v>14</v>
      </c>
      <c r="D157" s="40"/>
      <c r="E157" s="19"/>
      <c r="F157" s="40"/>
      <c r="G157" s="19"/>
      <c r="H157" s="40"/>
      <c r="I157" s="40"/>
      <c r="J157" s="40"/>
      <c r="K157" s="40"/>
      <c r="L157" s="40"/>
      <c r="M157" s="34"/>
      <c r="N157" s="34"/>
    </row>
    <row r="158" spans="1:14" x14ac:dyDescent="0.25">
      <c r="A158" s="41" t="s">
        <v>189</v>
      </c>
      <c r="B158" s="41" t="s">
        <v>123</v>
      </c>
      <c r="C158" s="41" t="s">
        <v>57</v>
      </c>
      <c r="D158" s="42">
        <v>1</v>
      </c>
      <c r="E158" s="20">
        <v>0</v>
      </c>
      <c r="F158" s="42">
        <f>D158*E158</f>
        <v>0</v>
      </c>
      <c r="G158" s="20">
        <v>0</v>
      </c>
      <c r="H158" s="42">
        <f>D158*G158</f>
        <v>0</v>
      </c>
      <c r="I158" s="42">
        <f>E158+G158</f>
        <v>0</v>
      </c>
      <c r="J158" s="42">
        <f>F158+H158</f>
        <v>0</v>
      </c>
      <c r="K158" s="42">
        <v>1</v>
      </c>
      <c r="L158" s="42">
        <v>0</v>
      </c>
      <c r="M158" s="34"/>
      <c r="N158" s="34"/>
    </row>
    <row r="159" spans="1:14" x14ac:dyDescent="0.25">
      <c r="A159" s="38" t="s">
        <v>14</v>
      </c>
      <c r="B159" s="38" t="s">
        <v>60</v>
      </c>
      <c r="C159" s="38" t="s">
        <v>14</v>
      </c>
      <c r="D159" s="40"/>
      <c r="E159" s="19"/>
      <c r="F159" s="40"/>
      <c r="G159" s="19"/>
      <c r="H159" s="40"/>
      <c r="I159" s="40"/>
      <c r="J159" s="40"/>
      <c r="K159" s="40"/>
      <c r="L159" s="40"/>
      <c r="M159" s="34"/>
      <c r="N159" s="34"/>
    </row>
    <row r="160" spans="1:14" x14ac:dyDescent="0.25">
      <c r="A160" s="41" t="s">
        <v>190</v>
      </c>
      <c r="B160" s="41" t="s">
        <v>61</v>
      </c>
      <c r="C160" s="41" t="s">
        <v>57</v>
      </c>
      <c r="D160" s="42">
        <v>0</v>
      </c>
      <c r="E160" s="20"/>
      <c r="F160" s="42"/>
      <c r="G160" s="20"/>
      <c r="H160" s="42"/>
      <c r="I160" s="42"/>
      <c r="J160" s="42"/>
      <c r="K160" s="42"/>
      <c r="L160" s="42"/>
      <c r="M160" s="34"/>
      <c r="N160" s="34"/>
    </row>
    <row r="161" spans="1:14" ht="24.75" x14ac:dyDescent="0.25">
      <c r="A161" s="38" t="s">
        <v>14</v>
      </c>
      <c r="B161" s="39" t="s">
        <v>64</v>
      </c>
      <c r="C161" s="38" t="s">
        <v>14</v>
      </c>
      <c r="D161" s="40"/>
      <c r="E161" s="19"/>
      <c r="F161" s="40"/>
      <c r="G161" s="19"/>
      <c r="H161" s="40"/>
      <c r="I161" s="40"/>
      <c r="J161" s="40"/>
      <c r="K161" s="40"/>
      <c r="L161" s="40"/>
      <c r="M161" s="34"/>
      <c r="N161" s="34"/>
    </row>
    <row r="162" spans="1:14" x14ac:dyDescent="0.25">
      <c r="A162" s="41" t="s">
        <v>191</v>
      </c>
      <c r="B162" s="41" t="s">
        <v>62</v>
      </c>
      <c r="C162" s="41" t="s">
        <v>58</v>
      </c>
      <c r="D162" s="42">
        <v>0</v>
      </c>
      <c r="E162" s="20"/>
      <c r="F162" s="42"/>
      <c r="G162" s="20"/>
      <c r="H162" s="42"/>
      <c r="I162" s="42"/>
      <c r="J162" s="42"/>
      <c r="K162" s="42"/>
      <c r="L162" s="42"/>
      <c r="M162" s="34"/>
      <c r="N162" s="34"/>
    </row>
    <row r="163" spans="1:14" x14ac:dyDescent="0.25">
      <c r="A163" s="41" t="s">
        <v>14</v>
      </c>
      <c r="B163" s="41" t="s">
        <v>63</v>
      </c>
      <c r="C163" s="41" t="s">
        <v>14</v>
      </c>
      <c r="D163" s="42"/>
      <c r="E163" s="20"/>
      <c r="F163" s="42"/>
      <c r="G163" s="20"/>
      <c r="H163" s="42"/>
      <c r="I163" s="42"/>
      <c r="J163" s="42"/>
      <c r="K163" s="42"/>
      <c r="L163" s="42"/>
      <c r="M163" s="34"/>
      <c r="N163" s="34"/>
    </row>
    <row r="164" spans="1:14" x14ac:dyDescent="0.25">
      <c r="A164" s="38" t="s">
        <v>14</v>
      </c>
      <c r="B164" s="38" t="s">
        <v>126</v>
      </c>
      <c r="C164" s="38" t="s">
        <v>14</v>
      </c>
      <c r="D164" s="40"/>
      <c r="E164" s="19"/>
      <c r="F164" s="40"/>
      <c r="G164" s="19"/>
      <c r="H164" s="40"/>
      <c r="I164" s="40"/>
      <c r="J164" s="40"/>
      <c r="K164" s="40"/>
      <c r="L164" s="40"/>
      <c r="M164" s="34"/>
      <c r="N164" s="34"/>
    </row>
    <row r="165" spans="1:14" x14ac:dyDescent="0.25">
      <c r="A165" s="41" t="s">
        <v>192</v>
      </c>
      <c r="B165" s="41" t="s">
        <v>128</v>
      </c>
      <c r="C165" s="41" t="s">
        <v>57</v>
      </c>
      <c r="D165" s="42">
        <v>1</v>
      </c>
      <c r="E165" s="20">
        <v>0</v>
      </c>
      <c r="F165" s="42">
        <f>D165*E165</f>
        <v>0</v>
      </c>
      <c r="G165" s="20">
        <v>0</v>
      </c>
      <c r="H165" s="42">
        <f>D165*G165</f>
        <v>0</v>
      </c>
      <c r="I165" s="42">
        <f t="shared" ref="I165:J165" si="14">E165+G165</f>
        <v>0</v>
      </c>
      <c r="J165" s="42">
        <f t="shared" si="14"/>
        <v>0</v>
      </c>
      <c r="K165" s="42">
        <v>1</v>
      </c>
      <c r="L165" s="42">
        <v>0</v>
      </c>
      <c r="M165" s="34"/>
      <c r="N165" s="34"/>
    </row>
    <row r="166" spans="1:14" x14ac:dyDescent="0.25">
      <c r="A166" s="41" t="s">
        <v>14</v>
      </c>
      <c r="B166" s="41" t="s">
        <v>14</v>
      </c>
      <c r="C166" s="41" t="s">
        <v>14</v>
      </c>
      <c r="D166" s="42"/>
      <c r="E166" s="20"/>
      <c r="F166" s="42"/>
      <c r="G166" s="20"/>
      <c r="H166" s="42"/>
      <c r="I166" s="42"/>
      <c r="J166" s="42"/>
      <c r="K166" s="42"/>
      <c r="L166" s="42"/>
      <c r="M166" s="34"/>
      <c r="N166" s="34"/>
    </row>
    <row r="167" spans="1:14" x14ac:dyDescent="0.25">
      <c r="A167" s="41" t="s">
        <v>14</v>
      </c>
      <c r="B167" s="41" t="s">
        <v>137</v>
      </c>
      <c r="C167" s="41" t="s">
        <v>14</v>
      </c>
      <c r="D167" s="42"/>
      <c r="E167" s="20"/>
      <c r="F167" s="42"/>
      <c r="G167" s="20"/>
      <c r="H167" s="42"/>
      <c r="I167" s="42"/>
      <c r="J167" s="42"/>
      <c r="K167" s="42"/>
      <c r="L167" s="42"/>
      <c r="M167" s="34"/>
      <c r="N167" s="34"/>
    </row>
    <row r="168" spans="1:14" x14ac:dyDescent="0.25">
      <c r="A168" s="41" t="s">
        <v>14</v>
      </c>
      <c r="B168" s="41" t="s">
        <v>138</v>
      </c>
      <c r="C168" s="41" t="s">
        <v>14</v>
      </c>
      <c r="D168" s="42"/>
      <c r="E168" s="20"/>
      <c r="F168" s="42"/>
      <c r="G168" s="20"/>
      <c r="H168" s="42"/>
      <c r="I168" s="42"/>
      <c r="J168" s="42"/>
      <c r="K168" s="42"/>
      <c r="L168" s="42"/>
      <c r="M168" s="34"/>
      <c r="N168" s="34"/>
    </row>
    <row r="169" spans="1:14" x14ac:dyDescent="0.25">
      <c r="A169" s="41" t="s">
        <v>14</v>
      </c>
      <c r="B169" s="41" t="s">
        <v>14</v>
      </c>
      <c r="C169" s="41" t="s">
        <v>14</v>
      </c>
      <c r="D169" s="42"/>
      <c r="E169" s="20"/>
      <c r="F169" s="42"/>
      <c r="G169" s="20"/>
      <c r="H169" s="42"/>
      <c r="I169" s="42"/>
      <c r="J169" s="42"/>
      <c r="K169" s="42"/>
      <c r="L169" s="42"/>
      <c r="M169" s="34"/>
      <c r="N169" s="34"/>
    </row>
    <row r="170" spans="1:14" x14ac:dyDescent="0.25">
      <c r="A170" s="36" t="s">
        <v>14</v>
      </c>
      <c r="B170" s="36" t="s">
        <v>260</v>
      </c>
      <c r="C170" s="36" t="s">
        <v>14</v>
      </c>
      <c r="D170" s="37"/>
      <c r="E170" s="18"/>
      <c r="F170" s="37">
        <f>SUM(F128:F169)</f>
        <v>0</v>
      </c>
      <c r="G170" s="18"/>
      <c r="H170" s="37">
        <f>SUM(H128:H169)</f>
        <v>0</v>
      </c>
      <c r="I170" s="37"/>
      <c r="J170" s="37">
        <f>SUM(J128:J169)</f>
        <v>0</v>
      </c>
      <c r="K170" s="37"/>
      <c r="L170" s="37">
        <f>SUM(L128:L169)</f>
        <v>2</v>
      </c>
      <c r="M170" s="34"/>
      <c r="N170" s="34"/>
    </row>
    <row r="171" spans="1:14" x14ac:dyDescent="0.25">
      <c r="A171" s="41" t="s">
        <v>14</v>
      </c>
      <c r="B171" s="41" t="s">
        <v>14</v>
      </c>
      <c r="C171" s="41" t="s">
        <v>14</v>
      </c>
      <c r="D171" s="42"/>
      <c r="E171" s="20"/>
      <c r="F171" s="42"/>
      <c r="G171" s="20"/>
      <c r="H171" s="42"/>
      <c r="I171" s="42"/>
      <c r="J171" s="42"/>
      <c r="K171" s="42"/>
      <c r="L171" s="42"/>
      <c r="M171" s="34"/>
      <c r="N171" s="34"/>
    </row>
    <row r="172" spans="1:14" x14ac:dyDescent="0.25">
      <c r="A172" s="36" t="s">
        <v>14</v>
      </c>
      <c r="B172" s="44" t="s">
        <v>255</v>
      </c>
      <c r="C172" s="36" t="s">
        <v>14</v>
      </c>
      <c r="D172" s="37"/>
      <c r="E172" s="18"/>
      <c r="F172" s="37"/>
      <c r="G172" s="18"/>
      <c r="H172" s="37"/>
      <c r="I172" s="37"/>
      <c r="J172" s="37"/>
      <c r="K172" s="37"/>
      <c r="L172" s="37"/>
      <c r="M172" s="34"/>
      <c r="N172" s="34"/>
    </row>
    <row r="173" spans="1:14" x14ac:dyDescent="0.25">
      <c r="A173" s="38" t="s">
        <v>14</v>
      </c>
      <c r="B173" s="39" t="s">
        <v>256</v>
      </c>
      <c r="C173" s="38" t="s">
        <v>14</v>
      </c>
      <c r="D173" s="40"/>
      <c r="E173" s="19"/>
      <c r="F173" s="40"/>
      <c r="G173" s="19"/>
      <c r="H173" s="40"/>
      <c r="I173" s="40"/>
      <c r="J173" s="40"/>
      <c r="K173" s="40"/>
      <c r="L173" s="40"/>
      <c r="M173" s="34"/>
      <c r="N173" s="34"/>
    </row>
    <row r="174" spans="1:14" x14ac:dyDescent="0.25">
      <c r="A174" s="41"/>
      <c r="B174" s="41" t="s">
        <v>261</v>
      </c>
      <c r="C174" s="41" t="s">
        <v>57</v>
      </c>
      <c r="D174" s="42">
        <v>1</v>
      </c>
      <c r="E174" s="20">
        <v>0</v>
      </c>
      <c r="F174" s="42">
        <f>D174*E174</f>
        <v>0</v>
      </c>
      <c r="G174" s="20">
        <v>0</v>
      </c>
      <c r="H174" s="42">
        <f>D174*G174</f>
        <v>0</v>
      </c>
      <c r="I174" s="42">
        <f t="shared" ref="I174" si="15">E174+G174</f>
        <v>0</v>
      </c>
      <c r="J174" s="42">
        <f t="shared" ref="J174" si="16">F174+H174</f>
        <v>0</v>
      </c>
      <c r="K174" s="42">
        <v>0</v>
      </c>
      <c r="L174" s="42">
        <v>0</v>
      </c>
      <c r="M174" s="34"/>
      <c r="N174" s="34"/>
    </row>
    <row r="175" spans="1:14" x14ac:dyDescent="0.25">
      <c r="A175" s="38" t="s">
        <v>14</v>
      </c>
      <c r="B175" s="38" t="s">
        <v>257</v>
      </c>
      <c r="C175" s="38" t="s">
        <v>14</v>
      </c>
      <c r="D175" s="40"/>
      <c r="E175" s="19"/>
      <c r="F175" s="40"/>
      <c r="G175" s="19"/>
      <c r="H175" s="40"/>
      <c r="I175" s="40"/>
      <c r="J175" s="40"/>
      <c r="K175" s="40"/>
      <c r="L175" s="40"/>
      <c r="M175" s="34"/>
      <c r="N175" s="34"/>
    </row>
    <row r="176" spans="1:14" x14ac:dyDescent="0.25">
      <c r="A176" s="41"/>
      <c r="B176" s="41" t="s">
        <v>258</v>
      </c>
      <c r="C176" s="41" t="s">
        <v>58</v>
      </c>
      <c r="D176" s="42">
        <v>200</v>
      </c>
      <c r="E176" s="20">
        <v>0</v>
      </c>
      <c r="F176" s="42">
        <f>D176*E176</f>
        <v>0</v>
      </c>
      <c r="G176" s="20">
        <v>0</v>
      </c>
      <c r="H176" s="42">
        <f>D176*G176</f>
        <v>0</v>
      </c>
      <c r="I176" s="42">
        <f>E176+G176</f>
        <v>0</v>
      </c>
      <c r="J176" s="42">
        <f>F176+H176</f>
        <v>0</v>
      </c>
      <c r="K176" s="42">
        <v>0</v>
      </c>
      <c r="L176" s="42">
        <v>0</v>
      </c>
      <c r="M176" s="34"/>
      <c r="N176" s="34"/>
    </row>
    <row r="177" spans="1:14" x14ac:dyDescent="0.25">
      <c r="A177" s="38" t="s">
        <v>14</v>
      </c>
      <c r="B177" s="39" t="s">
        <v>262</v>
      </c>
      <c r="C177" s="38" t="s">
        <v>14</v>
      </c>
      <c r="D177" s="40"/>
      <c r="E177" s="19"/>
      <c r="F177" s="40"/>
      <c r="G177" s="19"/>
      <c r="H177" s="40"/>
      <c r="I177" s="40"/>
      <c r="J177" s="40"/>
      <c r="K177" s="40"/>
      <c r="L177" s="40"/>
      <c r="M177" s="34"/>
      <c r="N177" s="34"/>
    </row>
    <row r="178" spans="1:14" ht="24.75" x14ac:dyDescent="0.25">
      <c r="A178" s="41"/>
      <c r="B178" s="45" t="s">
        <v>266</v>
      </c>
      <c r="C178" s="41" t="s">
        <v>263</v>
      </c>
      <c r="D178" s="42">
        <v>1</v>
      </c>
      <c r="E178" s="20">
        <v>0</v>
      </c>
      <c r="F178" s="42">
        <f>D178*E178</f>
        <v>0</v>
      </c>
      <c r="G178" s="20">
        <v>0</v>
      </c>
      <c r="H178" s="42">
        <f>D178*G178</f>
        <v>0</v>
      </c>
      <c r="I178" s="42">
        <f t="shared" ref="I178" si="17">E178+G178</f>
        <v>0</v>
      </c>
      <c r="J178" s="42">
        <f t="shared" ref="J178" si="18">F178+H178</f>
        <v>0</v>
      </c>
      <c r="K178" s="42">
        <v>0</v>
      </c>
      <c r="L178" s="42">
        <v>0</v>
      </c>
      <c r="M178" s="34"/>
      <c r="N178" s="34"/>
    </row>
    <row r="179" spans="1:14" x14ac:dyDescent="0.25">
      <c r="A179" s="38" t="s">
        <v>14</v>
      </c>
      <c r="B179" s="38" t="s">
        <v>264</v>
      </c>
      <c r="C179" s="38" t="s">
        <v>14</v>
      </c>
      <c r="D179" s="40"/>
      <c r="E179" s="19"/>
      <c r="F179" s="40"/>
      <c r="G179" s="19"/>
      <c r="H179" s="40"/>
      <c r="I179" s="40"/>
      <c r="J179" s="40"/>
      <c r="K179" s="40"/>
      <c r="L179" s="40"/>
      <c r="M179" s="34"/>
      <c r="N179" s="34"/>
    </row>
    <row r="180" spans="1:14" x14ac:dyDescent="0.25">
      <c r="A180" s="41"/>
      <c r="B180" s="41" t="s">
        <v>265</v>
      </c>
      <c r="C180" s="41" t="s">
        <v>263</v>
      </c>
      <c r="D180" s="42">
        <v>1</v>
      </c>
      <c r="E180" s="20">
        <v>0</v>
      </c>
      <c r="F180" s="42">
        <f>D180*E180</f>
        <v>0</v>
      </c>
      <c r="G180" s="20">
        <v>0</v>
      </c>
      <c r="H180" s="42">
        <f>D180*G180</f>
        <v>0</v>
      </c>
      <c r="I180" s="42">
        <f>E180+G180</f>
        <v>0</v>
      </c>
      <c r="J180" s="42">
        <f>F180+H180</f>
        <v>0</v>
      </c>
      <c r="K180" s="42">
        <v>0</v>
      </c>
      <c r="L180" s="42">
        <v>0</v>
      </c>
      <c r="M180" s="34"/>
      <c r="N180" s="34"/>
    </row>
    <row r="181" spans="1:14" x14ac:dyDescent="0.25">
      <c r="A181" s="36" t="s">
        <v>14</v>
      </c>
      <c r="B181" s="36" t="s">
        <v>259</v>
      </c>
      <c r="C181" s="36" t="s">
        <v>14</v>
      </c>
      <c r="D181" s="37"/>
      <c r="E181" s="18"/>
      <c r="F181" s="37">
        <f>SUM(F173:F176)</f>
        <v>0</v>
      </c>
      <c r="G181" s="18"/>
      <c r="H181" s="37">
        <f>SUM(H173:H176)</f>
        <v>0</v>
      </c>
      <c r="I181" s="37"/>
      <c r="J181" s="37">
        <f>SUM(J173:J176)</f>
        <v>0</v>
      </c>
      <c r="K181" s="37"/>
      <c r="L181" s="37">
        <f>SUM(L173:L176)</f>
        <v>0</v>
      </c>
      <c r="M181" s="34"/>
      <c r="N181" s="34"/>
    </row>
    <row r="182" spans="1:14" s="49" customFormat="1" x14ac:dyDescent="0.25">
      <c r="A182" s="46"/>
      <c r="B182" s="46"/>
      <c r="C182" s="46"/>
      <c r="D182" s="47"/>
      <c r="E182" s="31"/>
      <c r="F182" s="47"/>
      <c r="G182" s="31"/>
      <c r="H182" s="47"/>
      <c r="I182" s="47"/>
      <c r="J182" s="47"/>
      <c r="K182" s="47"/>
      <c r="L182" s="47"/>
      <c r="M182" s="48"/>
      <c r="N182" s="48"/>
    </row>
    <row r="183" spans="1:14" x14ac:dyDescent="0.25">
      <c r="A183" s="36" t="s">
        <v>14</v>
      </c>
      <c r="B183" s="36" t="s">
        <v>193</v>
      </c>
      <c r="C183" s="36" t="s">
        <v>14</v>
      </c>
      <c r="D183" s="37"/>
      <c r="E183" s="18"/>
      <c r="F183" s="37"/>
      <c r="G183" s="18"/>
      <c r="H183" s="37"/>
      <c r="I183" s="37"/>
      <c r="J183" s="37"/>
      <c r="K183" s="37"/>
      <c r="L183" s="37"/>
      <c r="M183" s="34"/>
      <c r="N183" s="34"/>
    </row>
    <row r="184" spans="1:14" x14ac:dyDescent="0.25">
      <c r="A184" s="41" t="s">
        <v>14</v>
      </c>
      <c r="B184" s="41" t="s">
        <v>14</v>
      </c>
      <c r="C184" s="41" t="s">
        <v>14</v>
      </c>
      <c r="D184" s="42"/>
      <c r="E184" s="20"/>
      <c r="F184" s="42"/>
      <c r="G184" s="20"/>
      <c r="H184" s="42"/>
      <c r="I184" s="42"/>
      <c r="J184" s="42"/>
      <c r="K184" s="42"/>
      <c r="L184" s="42"/>
      <c r="M184" s="34"/>
      <c r="N184" s="34"/>
    </row>
    <row r="185" spans="1:14" x14ac:dyDescent="0.25">
      <c r="A185" s="41" t="s">
        <v>194</v>
      </c>
      <c r="B185" s="41" t="s">
        <v>195</v>
      </c>
      <c r="C185" s="41" t="s">
        <v>196</v>
      </c>
      <c r="D185" s="42">
        <v>1</v>
      </c>
      <c r="E185" s="20">
        <v>0</v>
      </c>
      <c r="F185" s="42">
        <f t="shared" ref="F185:F197" si="19">D185*E185</f>
        <v>0</v>
      </c>
      <c r="G185" s="20">
        <v>0</v>
      </c>
      <c r="H185" s="42">
        <f t="shared" ref="H185:H197" si="20">D185*G185</f>
        <v>0</v>
      </c>
      <c r="I185" s="42">
        <f t="shared" ref="I185:I197" si="21">E185+G185</f>
        <v>0</v>
      </c>
      <c r="J185" s="42">
        <f t="shared" ref="J185:J197" si="22">F185+H185</f>
        <v>0</v>
      </c>
      <c r="K185" s="42">
        <v>0</v>
      </c>
      <c r="L185" s="42">
        <f t="shared" ref="L185:L197" si="23">D185*K185</f>
        <v>0</v>
      </c>
      <c r="M185" s="34"/>
      <c r="N185" s="34"/>
    </row>
    <row r="186" spans="1:14" x14ac:dyDescent="0.25">
      <c r="A186" s="41" t="s">
        <v>197</v>
      </c>
      <c r="B186" s="41" t="s">
        <v>198</v>
      </c>
      <c r="C186" s="41" t="s">
        <v>57</v>
      </c>
      <c r="D186" s="42">
        <v>1</v>
      </c>
      <c r="E186" s="20">
        <v>0</v>
      </c>
      <c r="F186" s="42">
        <f t="shared" si="19"/>
        <v>0</v>
      </c>
      <c r="G186" s="20">
        <v>0</v>
      </c>
      <c r="H186" s="42">
        <f t="shared" si="20"/>
        <v>0</v>
      </c>
      <c r="I186" s="42">
        <f t="shared" si="21"/>
        <v>0</v>
      </c>
      <c r="J186" s="42">
        <f t="shared" si="22"/>
        <v>0</v>
      </c>
      <c r="K186" s="42">
        <v>0</v>
      </c>
      <c r="L186" s="42">
        <f t="shared" si="23"/>
        <v>0</v>
      </c>
      <c r="M186" s="34"/>
      <c r="N186" s="34"/>
    </row>
    <row r="187" spans="1:14" x14ac:dyDescent="0.25">
      <c r="A187" s="41" t="s">
        <v>199</v>
      </c>
      <c r="B187" s="41" t="s">
        <v>200</v>
      </c>
      <c r="C187" s="41" t="s">
        <v>57</v>
      </c>
      <c r="D187" s="42">
        <v>1</v>
      </c>
      <c r="E187" s="20">
        <v>0</v>
      </c>
      <c r="F187" s="42">
        <f t="shared" si="19"/>
        <v>0</v>
      </c>
      <c r="G187" s="20">
        <v>0</v>
      </c>
      <c r="H187" s="42">
        <f t="shared" si="20"/>
        <v>0</v>
      </c>
      <c r="I187" s="42">
        <f t="shared" si="21"/>
        <v>0</v>
      </c>
      <c r="J187" s="42">
        <f t="shared" si="22"/>
        <v>0</v>
      </c>
      <c r="K187" s="42">
        <v>0</v>
      </c>
      <c r="L187" s="42">
        <f t="shared" si="23"/>
        <v>0</v>
      </c>
      <c r="M187" s="34"/>
      <c r="N187" s="34"/>
    </row>
    <row r="188" spans="1:14" x14ac:dyDescent="0.25">
      <c r="A188" s="41" t="s">
        <v>201</v>
      </c>
      <c r="B188" s="41" t="s">
        <v>202</v>
      </c>
      <c r="C188" s="41" t="s">
        <v>57</v>
      </c>
      <c r="D188" s="42">
        <v>1</v>
      </c>
      <c r="E188" s="20">
        <v>0</v>
      </c>
      <c r="F188" s="42">
        <f t="shared" si="19"/>
        <v>0</v>
      </c>
      <c r="G188" s="20">
        <v>0</v>
      </c>
      <c r="H188" s="42">
        <f t="shared" si="20"/>
        <v>0</v>
      </c>
      <c r="I188" s="42">
        <f t="shared" si="21"/>
        <v>0</v>
      </c>
      <c r="J188" s="42">
        <f t="shared" si="22"/>
        <v>0</v>
      </c>
      <c r="K188" s="42">
        <v>0</v>
      </c>
      <c r="L188" s="42">
        <f t="shared" si="23"/>
        <v>0</v>
      </c>
      <c r="M188" s="34"/>
      <c r="N188" s="34"/>
    </row>
    <row r="189" spans="1:14" x14ac:dyDescent="0.25">
      <c r="A189" s="41" t="s">
        <v>203</v>
      </c>
      <c r="B189" s="41" t="s">
        <v>204</v>
      </c>
      <c r="C189" s="41" t="s">
        <v>57</v>
      </c>
      <c r="D189" s="42">
        <v>1</v>
      </c>
      <c r="E189" s="20">
        <v>0</v>
      </c>
      <c r="F189" s="42">
        <f t="shared" si="19"/>
        <v>0</v>
      </c>
      <c r="G189" s="20">
        <v>0</v>
      </c>
      <c r="H189" s="42">
        <f t="shared" si="20"/>
        <v>0</v>
      </c>
      <c r="I189" s="42">
        <f t="shared" si="21"/>
        <v>0</v>
      </c>
      <c r="J189" s="42">
        <f t="shared" si="22"/>
        <v>0</v>
      </c>
      <c r="K189" s="42">
        <v>0</v>
      </c>
      <c r="L189" s="42">
        <f t="shared" si="23"/>
        <v>0</v>
      </c>
      <c r="M189" s="34"/>
      <c r="N189" s="34"/>
    </row>
    <row r="190" spans="1:14" x14ac:dyDescent="0.25">
      <c r="A190" s="41" t="s">
        <v>205</v>
      </c>
      <c r="B190" s="41" t="s">
        <v>206</v>
      </c>
      <c r="C190" s="41" t="s">
        <v>57</v>
      </c>
      <c r="D190" s="42">
        <v>1</v>
      </c>
      <c r="E190" s="20">
        <v>0</v>
      </c>
      <c r="F190" s="42">
        <f t="shared" si="19"/>
        <v>0</v>
      </c>
      <c r="G190" s="20">
        <v>0</v>
      </c>
      <c r="H190" s="42">
        <f t="shared" si="20"/>
        <v>0</v>
      </c>
      <c r="I190" s="42">
        <f t="shared" si="21"/>
        <v>0</v>
      </c>
      <c r="J190" s="42">
        <f t="shared" si="22"/>
        <v>0</v>
      </c>
      <c r="K190" s="42">
        <v>0</v>
      </c>
      <c r="L190" s="42">
        <f t="shared" si="23"/>
        <v>0</v>
      </c>
      <c r="M190" s="34"/>
      <c r="N190" s="34"/>
    </row>
    <row r="191" spans="1:14" x14ac:dyDescent="0.25">
      <c r="A191" s="41" t="s">
        <v>207</v>
      </c>
      <c r="B191" s="41" t="s">
        <v>208</v>
      </c>
      <c r="C191" s="41" t="s">
        <v>57</v>
      </c>
      <c r="D191" s="42">
        <v>1</v>
      </c>
      <c r="E191" s="20">
        <v>0</v>
      </c>
      <c r="F191" s="42">
        <f t="shared" si="19"/>
        <v>0</v>
      </c>
      <c r="G191" s="20">
        <v>0</v>
      </c>
      <c r="H191" s="42">
        <f t="shared" si="20"/>
        <v>0</v>
      </c>
      <c r="I191" s="42">
        <f t="shared" si="21"/>
        <v>0</v>
      </c>
      <c r="J191" s="42">
        <f t="shared" si="22"/>
        <v>0</v>
      </c>
      <c r="K191" s="42">
        <v>0</v>
      </c>
      <c r="L191" s="42">
        <f t="shared" si="23"/>
        <v>0</v>
      </c>
      <c r="M191" s="34"/>
      <c r="N191" s="34"/>
    </row>
    <row r="192" spans="1:14" x14ac:dyDescent="0.25">
      <c r="A192" s="41" t="s">
        <v>209</v>
      </c>
      <c r="B192" s="41" t="s">
        <v>210</v>
      </c>
      <c r="C192" s="41" t="s">
        <v>57</v>
      </c>
      <c r="D192" s="42">
        <v>1</v>
      </c>
      <c r="E192" s="20">
        <v>0</v>
      </c>
      <c r="F192" s="42">
        <f t="shared" si="19"/>
        <v>0</v>
      </c>
      <c r="G192" s="20">
        <v>0</v>
      </c>
      <c r="H192" s="42">
        <f t="shared" si="20"/>
        <v>0</v>
      </c>
      <c r="I192" s="42">
        <f t="shared" si="21"/>
        <v>0</v>
      </c>
      <c r="J192" s="42">
        <f t="shared" si="22"/>
        <v>0</v>
      </c>
      <c r="K192" s="42">
        <v>0</v>
      </c>
      <c r="L192" s="42">
        <f t="shared" si="23"/>
        <v>0</v>
      </c>
      <c r="M192" s="34"/>
      <c r="N192" s="34"/>
    </row>
    <row r="193" spans="1:14" x14ac:dyDescent="0.25">
      <c r="A193" s="41" t="s">
        <v>211</v>
      </c>
      <c r="B193" s="41" t="s">
        <v>212</v>
      </c>
      <c r="C193" s="41" t="s">
        <v>57</v>
      </c>
      <c r="D193" s="42">
        <v>1</v>
      </c>
      <c r="E193" s="20">
        <v>0</v>
      </c>
      <c r="F193" s="42">
        <f t="shared" si="19"/>
        <v>0</v>
      </c>
      <c r="G193" s="20">
        <v>0</v>
      </c>
      <c r="H193" s="42">
        <f t="shared" si="20"/>
        <v>0</v>
      </c>
      <c r="I193" s="42">
        <f t="shared" si="21"/>
        <v>0</v>
      </c>
      <c r="J193" s="42">
        <f t="shared" si="22"/>
        <v>0</v>
      </c>
      <c r="K193" s="42">
        <v>0</v>
      </c>
      <c r="L193" s="42">
        <f t="shared" si="23"/>
        <v>0</v>
      </c>
      <c r="M193" s="34"/>
      <c r="N193" s="34"/>
    </row>
    <row r="194" spans="1:14" x14ac:dyDescent="0.25">
      <c r="A194" s="41" t="s">
        <v>213</v>
      </c>
      <c r="B194" s="41" t="s">
        <v>214</v>
      </c>
      <c r="C194" s="41" t="s">
        <v>57</v>
      </c>
      <c r="D194" s="42">
        <v>1</v>
      </c>
      <c r="E194" s="20">
        <v>0</v>
      </c>
      <c r="F194" s="42">
        <f t="shared" si="19"/>
        <v>0</v>
      </c>
      <c r="G194" s="20">
        <v>0</v>
      </c>
      <c r="H194" s="42">
        <f t="shared" si="20"/>
        <v>0</v>
      </c>
      <c r="I194" s="42">
        <f t="shared" si="21"/>
        <v>0</v>
      </c>
      <c r="J194" s="42">
        <f t="shared" si="22"/>
        <v>0</v>
      </c>
      <c r="K194" s="42">
        <v>0</v>
      </c>
      <c r="L194" s="42">
        <f t="shared" si="23"/>
        <v>0</v>
      </c>
      <c r="M194" s="34"/>
      <c r="N194" s="34"/>
    </row>
    <row r="195" spans="1:14" x14ac:dyDescent="0.25">
      <c r="A195" s="41" t="s">
        <v>215</v>
      </c>
      <c r="B195" s="41" t="s">
        <v>216</v>
      </c>
      <c r="C195" s="41" t="s">
        <v>57</v>
      </c>
      <c r="D195" s="42">
        <v>1</v>
      </c>
      <c r="E195" s="20">
        <v>0</v>
      </c>
      <c r="F195" s="42">
        <f t="shared" si="19"/>
        <v>0</v>
      </c>
      <c r="G195" s="20">
        <v>0</v>
      </c>
      <c r="H195" s="42">
        <f t="shared" si="20"/>
        <v>0</v>
      </c>
      <c r="I195" s="42">
        <f t="shared" si="21"/>
        <v>0</v>
      </c>
      <c r="J195" s="42">
        <f t="shared" si="22"/>
        <v>0</v>
      </c>
      <c r="K195" s="42">
        <v>0</v>
      </c>
      <c r="L195" s="42">
        <f t="shared" si="23"/>
        <v>0</v>
      </c>
      <c r="M195" s="34"/>
      <c r="N195" s="34"/>
    </row>
    <row r="196" spans="1:14" x14ac:dyDescent="0.25">
      <c r="A196" s="41" t="s">
        <v>217</v>
      </c>
      <c r="B196" s="41" t="s">
        <v>218</v>
      </c>
      <c r="C196" s="41" t="s">
        <v>57</v>
      </c>
      <c r="D196" s="42">
        <v>1</v>
      </c>
      <c r="E196" s="20">
        <v>0</v>
      </c>
      <c r="F196" s="42">
        <f t="shared" si="19"/>
        <v>0</v>
      </c>
      <c r="G196" s="20">
        <v>0</v>
      </c>
      <c r="H196" s="42">
        <f t="shared" si="20"/>
        <v>0</v>
      </c>
      <c r="I196" s="42">
        <f t="shared" si="21"/>
        <v>0</v>
      </c>
      <c r="J196" s="42">
        <f t="shared" si="22"/>
        <v>0</v>
      </c>
      <c r="K196" s="42">
        <v>0</v>
      </c>
      <c r="L196" s="42">
        <f t="shared" si="23"/>
        <v>0</v>
      </c>
      <c r="M196" s="34"/>
      <c r="N196" s="34"/>
    </row>
    <row r="197" spans="1:14" x14ac:dyDescent="0.25">
      <c r="A197" s="41" t="s">
        <v>219</v>
      </c>
      <c r="B197" s="41" t="s">
        <v>220</v>
      </c>
      <c r="C197" s="41" t="s">
        <v>57</v>
      </c>
      <c r="D197" s="42">
        <v>1</v>
      </c>
      <c r="E197" s="20">
        <v>0</v>
      </c>
      <c r="F197" s="42">
        <f t="shared" si="19"/>
        <v>0</v>
      </c>
      <c r="G197" s="20">
        <v>0</v>
      </c>
      <c r="H197" s="42">
        <f t="shared" si="20"/>
        <v>0</v>
      </c>
      <c r="I197" s="42">
        <f t="shared" si="21"/>
        <v>0</v>
      </c>
      <c r="J197" s="42">
        <f t="shared" si="22"/>
        <v>0</v>
      </c>
      <c r="K197" s="42">
        <v>0</v>
      </c>
      <c r="L197" s="42">
        <f t="shared" si="23"/>
        <v>0</v>
      </c>
      <c r="M197" s="34"/>
      <c r="N197" s="34"/>
    </row>
    <row r="198" spans="1:14" x14ac:dyDescent="0.25">
      <c r="A198" s="41" t="s">
        <v>14</v>
      </c>
      <c r="B198" s="41" t="s">
        <v>14</v>
      </c>
      <c r="C198" s="41" t="s">
        <v>14</v>
      </c>
      <c r="D198" s="42"/>
      <c r="E198" s="20"/>
      <c r="F198" s="42"/>
      <c r="G198" s="20"/>
      <c r="H198" s="42"/>
      <c r="I198" s="42"/>
      <c r="J198" s="42"/>
      <c r="K198" s="42"/>
      <c r="L198" s="42"/>
      <c r="M198" s="34"/>
      <c r="N198" s="34"/>
    </row>
    <row r="199" spans="1:14" x14ac:dyDescent="0.25">
      <c r="A199" s="36" t="s">
        <v>14</v>
      </c>
      <c r="B199" s="36" t="s">
        <v>221</v>
      </c>
      <c r="C199" s="36" t="s">
        <v>14</v>
      </c>
      <c r="D199" s="37"/>
      <c r="E199" s="18"/>
      <c r="F199" s="37">
        <f>SUM(F184:F198)</f>
        <v>0</v>
      </c>
      <c r="G199" s="18"/>
      <c r="H199" s="37">
        <f>SUM(H184:H198)</f>
        <v>0</v>
      </c>
      <c r="I199" s="37"/>
      <c r="J199" s="37">
        <f>SUM(J184:J198)</f>
        <v>0</v>
      </c>
      <c r="K199" s="37"/>
      <c r="L199" s="37">
        <f>SUM(L184:L198)</f>
        <v>0</v>
      </c>
      <c r="M199" s="34"/>
      <c r="N199" s="34"/>
    </row>
    <row r="200" spans="1:14" x14ac:dyDescent="0.25">
      <c r="A200" s="41" t="s">
        <v>14</v>
      </c>
      <c r="B200" s="41" t="s">
        <v>14</v>
      </c>
      <c r="C200" s="41" t="s">
        <v>14</v>
      </c>
      <c r="D200" s="42"/>
      <c r="E200" s="20"/>
      <c r="F200" s="42"/>
      <c r="G200" s="20"/>
      <c r="H200" s="42"/>
      <c r="I200" s="42"/>
      <c r="J200" s="42"/>
      <c r="K200" s="42"/>
      <c r="L200" s="42"/>
      <c r="M200" s="34"/>
      <c r="N200" s="34"/>
    </row>
    <row r="201" spans="1:14" x14ac:dyDescent="0.25">
      <c r="A201" s="41" t="s">
        <v>14</v>
      </c>
      <c r="B201" s="41" t="s">
        <v>222</v>
      </c>
      <c r="C201" s="41" t="s">
        <v>14</v>
      </c>
      <c r="D201" s="42"/>
      <c r="E201" s="20"/>
      <c r="F201" s="42"/>
      <c r="G201" s="20"/>
      <c r="H201" s="42"/>
      <c r="I201" s="42"/>
      <c r="J201" s="42"/>
      <c r="K201" s="42"/>
      <c r="L201" s="42"/>
      <c r="M201" s="34"/>
      <c r="N201" s="34"/>
    </row>
    <row r="202" spans="1:14" x14ac:dyDescent="0.25">
      <c r="A202" s="41" t="s">
        <v>14</v>
      </c>
      <c r="B202" s="41" t="s">
        <v>14</v>
      </c>
      <c r="C202" s="41" t="s">
        <v>14</v>
      </c>
      <c r="D202" s="42"/>
      <c r="E202" s="20"/>
      <c r="F202" s="42"/>
      <c r="G202" s="20"/>
      <c r="H202" s="42"/>
      <c r="I202" s="42"/>
      <c r="J202" s="42"/>
      <c r="K202" s="42"/>
      <c r="L202" s="42"/>
      <c r="M202" s="34"/>
      <c r="N202" s="34"/>
    </row>
  </sheetData>
  <sheetProtection algorithmName="SHA-512" hashValue="aPfdofQ393+fCj0aYsCfh40W0JhepNx1yYbqxgADbGbGXrktDJ9pv+nMdx8xh5ID1B4VrnS0CNiNySRZZYae1g==" saltValue="A1XT4dXNgeeaEx/mMrL44g==" spinCount="100000" sheet="1" formatColumns="0" formatRows="0"/>
  <autoFilter ref="A1:L181" xr:uid="{6BC23E6E-5556-498B-8A38-4C10D8FFABC3}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B4E44-E2D4-4499-845B-1703756894AD}">
  <dimension ref="A1:C30"/>
  <sheetViews>
    <sheetView workbookViewId="0"/>
  </sheetViews>
  <sheetFormatPr defaultRowHeight="15" x14ac:dyDescent="0.25"/>
  <cols>
    <col min="1" max="1" width="20.5703125" style="9" bestFit="1" customWidth="1"/>
    <col min="2" max="2" width="63.42578125" style="9" bestFit="1" customWidth="1"/>
    <col min="3" max="3" width="9.140625" style="3"/>
    <col min="4" max="4" width="0" style="3" hidden="1" customWidth="1"/>
    <col min="5" max="16384" width="9.140625" style="3"/>
  </cols>
  <sheetData>
    <row r="1" spans="1:3" x14ac:dyDescent="0.25">
      <c r="A1" s="1" t="s">
        <v>0</v>
      </c>
      <c r="B1" s="1" t="s">
        <v>1</v>
      </c>
      <c r="C1" s="2"/>
    </row>
    <row r="2" spans="1:3" x14ac:dyDescent="0.25">
      <c r="A2" s="1" t="s">
        <v>2</v>
      </c>
      <c r="B2" s="4" t="s">
        <v>3</v>
      </c>
      <c r="C2" s="2"/>
    </row>
    <row r="3" spans="1:3" x14ac:dyDescent="0.25">
      <c r="A3" s="1" t="s">
        <v>4</v>
      </c>
      <c r="B3" s="5" t="s">
        <v>5</v>
      </c>
      <c r="C3" s="2"/>
    </row>
    <row r="4" spans="1:3" x14ac:dyDescent="0.25">
      <c r="A4" s="1" t="s">
        <v>6</v>
      </c>
      <c r="B4" s="5" t="s">
        <v>7</v>
      </c>
      <c r="C4" s="2"/>
    </row>
    <row r="5" spans="1:3" x14ac:dyDescent="0.25">
      <c r="A5" s="1" t="s">
        <v>8</v>
      </c>
      <c r="B5" s="5" t="s">
        <v>9</v>
      </c>
      <c r="C5" s="2"/>
    </row>
    <row r="6" spans="1:3" x14ac:dyDescent="0.25">
      <c r="A6" s="1" t="s">
        <v>10</v>
      </c>
      <c r="B6" s="5" t="s">
        <v>11</v>
      </c>
      <c r="C6" s="2"/>
    </row>
    <row r="7" spans="1:3" x14ac:dyDescent="0.25">
      <c r="A7" s="1" t="s">
        <v>12</v>
      </c>
      <c r="B7" s="5" t="s">
        <v>11</v>
      </c>
      <c r="C7" s="2"/>
    </row>
    <row r="8" spans="1:3" x14ac:dyDescent="0.25">
      <c r="A8" s="1" t="s">
        <v>13</v>
      </c>
      <c r="B8" s="5" t="s">
        <v>14</v>
      </c>
      <c r="C8" s="2"/>
    </row>
    <row r="9" spans="1:3" x14ac:dyDescent="0.25">
      <c r="A9" s="1" t="s">
        <v>15</v>
      </c>
      <c r="B9" s="5" t="s">
        <v>16</v>
      </c>
      <c r="C9" s="2"/>
    </row>
    <row r="10" spans="1:3" x14ac:dyDescent="0.25">
      <c r="A10" s="1" t="s">
        <v>17</v>
      </c>
      <c r="B10" s="5" t="s">
        <v>18</v>
      </c>
      <c r="C10" s="2"/>
    </row>
    <row r="11" spans="1:3" x14ac:dyDescent="0.25">
      <c r="A11" s="1" t="s">
        <v>19</v>
      </c>
      <c r="B11" s="5" t="s">
        <v>20</v>
      </c>
      <c r="C11" s="2"/>
    </row>
    <row r="12" spans="1:3" x14ac:dyDescent="0.25">
      <c r="A12" s="1" t="s">
        <v>21</v>
      </c>
      <c r="B12" s="5" t="s">
        <v>22</v>
      </c>
      <c r="C12" s="2"/>
    </row>
    <row r="13" spans="1:3" x14ac:dyDescent="0.25">
      <c r="A13" s="1" t="s">
        <v>23</v>
      </c>
      <c r="B13" s="5" t="s">
        <v>14</v>
      </c>
      <c r="C13" s="2"/>
    </row>
    <row r="14" spans="1:3" x14ac:dyDescent="0.25">
      <c r="A14" s="1" t="s">
        <v>24</v>
      </c>
      <c r="B14" s="5" t="s">
        <v>25</v>
      </c>
      <c r="C14" s="2"/>
    </row>
    <row r="15" spans="1:3" x14ac:dyDescent="0.25">
      <c r="A15" s="1" t="s">
        <v>14</v>
      </c>
      <c r="B15" s="6" t="s">
        <v>14</v>
      </c>
      <c r="C15" s="2"/>
    </row>
    <row r="16" spans="1:3" x14ac:dyDescent="0.25">
      <c r="A16" s="1" t="s">
        <v>26</v>
      </c>
      <c r="B16" s="7" t="s">
        <v>27</v>
      </c>
      <c r="C16" s="2"/>
    </row>
    <row r="17" spans="1:3" x14ac:dyDescent="0.25">
      <c r="A17" s="1" t="s">
        <v>28</v>
      </c>
      <c r="B17" s="7" t="s">
        <v>27</v>
      </c>
      <c r="C17" s="2"/>
    </row>
    <row r="18" spans="1:3" x14ac:dyDescent="0.25">
      <c r="A18" s="1" t="s">
        <v>29</v>
      </c>
      <c r="B18" s="7" t="s">
        <v>27</v>
      </c>
      <c r="C18" s="2"/>
    </row>
    <row r="19" spans="1:3" x14ac:dyDescent="0.25">
      <c r="A19" s="1" t="s">
        <v>30</v>
      </c>
      <c r="B19" s="7" t="s">
        <v>27</v>
      </c>
      <c r="C19" s="2"/>
    </row>
    <row r="20" spans="1:3" x14ac:dyDescent="0.25">
      <c r="A20" s="1" t="s">
        <v>31</v>
      </c>
      <c r="B20" s="7" t="s">
        <v>27</v>
      </c>
      <c r="C20" s="2"/>
    </row>
    <row r="21" spans="1:3" x14ac:dyDescent="0.25">
      <c r="A21" s="1" t="s">
        <v>32</v>
      </c>
      <c r="B21" s="7" t="s">
        <v>27</v>
      </c>
      <c r="C21" s="2"/>
    </row>
    <row r="22" spans="1:3" x14ac:dyDescent="0.25">
      <c r="A22" s="1" t="s">
        <v>33</v>
      </c>
      <c r="B22" s="7" t="s">
        <v>27</v>
      </c>
      <c r="C22" s="2"/>
    </row>
    <row r="23" spans="1:3" x14ac:dyDescent="0.25">
      <c r="A23" s="1" t="s">
        <v>34</v>
      </c>
      <c r="B23" s="7" t="s">
        <v>27</v>
      </c>
      <c r="C23" s="2"/>
    </row>
    <row r="24" spans="1:3" x14ac:dyDescent="0.25">
      <c r="A24" s="1" t="s">
        <v>35</v>
      </c>
      <c r="B24" s="7" t="s">
        <v>36</v>
      </c>
      <c r="C24" s="2"/>
    </row>
    <row r="25" spans="1:3" x14ac:dyDescent="0.25">
      <c r="A25" s="1" t="s">
        <v>37</v>
      </c>
      <c r="B25" s="7" t="s">
        <v>38</v>
      </c>
      <c r="C25" s="2"/>
    </row>
    <row r="26" spans="1:3" x14ac:dyDescent="0.25">
      <c r="A26" s="1" t="s">
        <v>39</v>
      </c>
      <c r="B26" s="7" t="s">
        <v>38</v>
      </c>
      <c r="C26" s="2"/>
    </row>
    <row r="27" spans="1:3" x14ac:dyDescent="0.25">
      <c r="A27" s="1" t="s">
        <v>40</v>
      </c>
      <c r="B27" s="7" t="s">
        <v>27</v>
      </c>
      <c r="C27" s="2"/>
    </row>
    <row r="28" spans="1:3" x14ac:dyDescent="0.25">
      <c r="A28" s="1" t="s">
        <v>41</v>
      </c>
      <c r="B28" s="7" t="s">
        <v>27</v>
      </c>
      <c r="C28" s="2"/>
    </row>
    <row r="29" spans="1:3" ht="36.75" x14ac:dyDescent="0.25">
      <c r="A29" s="8" t="s">
        <v>42</v>
      </c>
      <c r="B29" s="7" t="s">
        <v>43</v>
      </c>
      <c r="C29" s="2"/>
    </row>
    <row r="30" spans="1:3" x14ac:dyDescent="0.25">
      <c r="A30" s="1" t="s">
        <v>44</v>
      </c>
      <c r="B30" s="7" t="s">
        <v>45</v>
      </c>
      <c r="C30" s="2"/>
    </row>
  </sheetData>
  <sheetProtection algorithmName="SHA-512" hashValue="eaKpS8fWu8NZYdGFYcmatsu/A6KIKs/QvwiADZJFG9yBiM/gl3dN8x/Qp4ANZe8E03pMncD3AkEKnF4aBxr93g==" saltValue="2SSdRgq1tqz8DWs2AvOEHw==" spinCount="100000" sheet="1" objects="1" scenarios="1" formatColumns="0" formatRows="0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Bíza</dc:creator>
  <cp:lastModifiedBy>Michal Bíza</cp:lastModifiedBy>
  <dcterms:created xsi:type="dcterms:W3CDTF">2021-03-05T12:18:58Z</dcterms:created>
  <dcterms:modified xsi:type="dcterms:W3CDTF">2025-03-18T11:04:18Z</dcterms:modified>
</cp:coreProperties>
</file>