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ka\Desktop\MPA_ProjektStav\Rozpocty_k_PROJEKTUM\2312_Pesi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1 Pol'!$A$1:$Y$220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19" i="12"/>
  <c r="BA18" i="12"/>
  <c r="O8" i="12"/>
  <c r="V8" i="12"/>
  <c r="G9" i="12"/>
  <c r="G8" i="12" s="1"/>
  <c r="I9" i="12"/>
  <c r="I8" i="12" s="1"/>
  <c r="K9" i="12"/>
  <c r="K8" i="12" s="1"/>
  <c r="O9" i="12"/>
  <c r="Q9" i="12"/>
  <c r="Q8" i="12" s="1"/>
  <c r="V9" i="12"/>
  <c r="K10" i="12"/>
  <c r="O10" i="12"/>
  <c r="V10" i="12"/>
  <c r="G11" i="12"/>
  <c r="G10" i="12" s="1"/>
  <c r="I11" i="12"/>
  <c r="I10" i="12" s="1"/>
  <c r="K11" i="12"/>
  <c r="M11" i="12"/>
  <c r="M10" i="12" s="1"/>
  <c r="O11" i="12"/>
  <c r="Q11" i="12"/>
  <c r="Q10" i="12" s="1"/>
  <c r="V11" i="12"/>
  <c r="G12" i="12"/>
  <c r="O12" i="12"/>
  <c r="G13" i="12"/>
  <c r="I13" i="12"/>
  <c r="I12" i="12" s="1"/>
  <c r="K13" i="12"/>
  <c r="M13" i="12"/>
  <c r="M12" i="12" s="1"/>
  <c r="O13" i="12"/>
  <c r="Q13" i="12"/>
  <c r="Q12" i="12" s="1"/>
  <c r="V13" i="12"/>
  <c r="G14" i="12"/>
  <c r="I14" i="12"/>
  <c r="K14" i="12"/>
  <c r="K12" i="12" s="1"/>
  <c r="M14" i="12"/>
  <c r="O14" i="12"/>
  <c r="Q14" i="12"/>
  <c r="V14" i="12"/>
  <c r="V12" i="12" s="1"/>
  <c r="G15" i="12"/>
  <c r="I15" i="12"/>
  <c r="K15" i="12"/>
  <c r="M15" i="12"/>
  <c r="O15" i="12"/>
  <c r="Q15" i="12"/>
  <c r="V15" i="12"/>
  <c r="G16" i="12"/>
  <c r="K16" i="12"/>
  <c r="O16" i="12"/>
  <c r="G17" i="12"/>
  <c r="M17" i="12" s="1"/>
  <c r="M16" i="12" s="1"/>
  <c r="I17" i="12"/>
  <c r="I16" i="12" s="1"/>
  <c r="K17" i="12"/>
  <c r="O17" i="12"/>
  <c r="Q17" i="12"/>
  <c r="Q16" i="12" s="1"/>
  <c r="V17" i="12"/>
  <c r="V16" i="12" s="1"/>
  <c r="G19" i="12"/>
  <c r="K19" i="12"/>
  <c r="V19" i="12"/>
  <c r="G20" i="12"/>
  <c r="I20" i="12"/>
  <c r="I19" i="12" s="1"/>
  <c r="K20" i="12"/>
  <c r="M20" i="12"/>
  <c r="M19" i="12" s="1"/>
  <c r="O20" i="12"/>
  <c r="O19" i="12" s="1"/>
  <c r="Q20" i="12"/>
  <c r="Q19" i="12" s="1"/>
  <c r="V20" i="12"/>
  <c r="G22" i="12"/>
  <c r="O22" i="12"/>
  <c r="G23" i="12"/>
  <c r="I23" i="12"/>
  <c r="I22" i="12" s="1"/>
  <c r="K23" i="12"/>
  <c r="K22" i="12" s="1"/>
  <c r="M23" i="12"/>
  <c r="O23" i="12"/>
  <c r="Q23" i="12"/>
  <c r="Q22" i="12" s="1"/>
  <c r="V23" i="12"/>
  <c r="G27" i="12"/>
  <c r="M27" i="12" s="1"/>
  <c r="I27" i="12"/>
  <c r="K27" i="12"/>
  <c r="O27" i="12"/>
  <c r="Q27" i="12"/>
  <c r="V27" i="12"/>
  <c r="V22" i="12" s="1"/>
  <c r="G29" i="12"/>
  <c r="I29" i="12"/>
  <c r="K29" i="12"/>
  <c r="M29" i="12"/>
  <c r="O29" i="12"/>
  <c r="Q29" i="12"/>
  <c r="V29" i="12"/>
  <c r="O30" i="12"/>
  <c r="G31" i="12"/>
  <c r="I31" i="12"/>
  <c r="I30" i="12" s="1"/>
  <c r="K31" i="12"/>
  <c r="M31" i="12"/>
  <c r="O31" i="12"/>
  <c r="Q31" i="12"/>
  <c r="Q30" i="12" s="1"/>
  <c r="V31" i="12"/>
  <c r="G32" i="12"/>
  <c r="I32" i="12"/>
  <c r="K32" i="12"/>
  <c r="K30" i="12" s="1"/>
  <c r="M32" i="12"/>
  <c r="O32" i="12"/>
  <c r="Q32" i="12"/>
  <c r="V32" i="12"/>
  <c r="V30" i="12" s="1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8" i="12"/>
  <c r="I38" i="12"/>
  <c r="I37" i="12" s="1"/>
  <c r="K38" i="12"/>
  <c r="M38" i="12"/>
  <c r="O38" i="12"/>
  <c r="O37" i="12" s="1"/>
  <c r="Q38" i="12"/>
  <c r="Q37" i="12" s="1"/>
  <c r="V38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4" i="12"/>
  <c r="M44" i="12" s="1"/>
  <c r="I44" i="12"/>
  <c r="K44" i="12"/>
  <c r="K37" i="12" s="1"/>
  <c r="O44" i="12"/>
  <c r="Q44" i="12"/>
  <c r="V44" i="12"/>
  <c r="V37" i="12" s="1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1" i="12"/>
  <c r="M71" i="12" s="1"/>
  <c r="I71" i="12"/>
  <c r="K71" i="12"/>
  <c r="K70" i="12" s="1"/>
  <c r="O71" i="12"/>
  <c r="O70" i="12" s="1"/>
  <c r="Q71" i="12"/>
  <c r="V71" i="12"/>
  <c r="V70" i="12" s="1"/>
  <c r="G72" i="12"/>
  <c r="I72" i="12"/>
  <c r="I70" i="12" s="1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Q70" i="12" s="1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V111" i="12"/>
  <c r="G112" i="12"/>
  <c r="I112" i="12"/>
  <c r="I111" i="12" s="1"/>
  <c r="K112" i="12"/>
  <c r="M112" i="12"/>
  <c r="O112" i="12"/>
  <c r="O111" i="12" s="1"/>
  <c r="Q112" i="12"/>
  <c r="Q111" i="12" s="1"/>
  <c r="V112" i="12"/>
  <c r="G113" i="12"/>
  <c r="G111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K111" i="12" s="1"/>
  <c r="M115" i="12"/>
  <c r="O115" i="12"/>
  <c r="Q115" i="12"/>
  <c r="V115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I120" i="12"/>
  <c r="I119" i="12" s="1"/>
  <c r="K120" i="12"/>
  <c r="M120" i="12"/>
  <c r="O120" i="12"/>
  <c r="Q120" i="12"/>
  <c r="Q119" i="12" s="1"/>
  <c r="V120" i="12"/>
  <c r="G121" i="12"/>
  <c r="M121" i="12" s="1"/>
  <c r="I121" i="12"/>
  <c r="K121" i="12"/>
  <c r="K119" i="12" s="1"/>
  <c r="O121" i="12"/>
  <c r="O119" i="12" s="1"/>
  <c r="Q121" i="12"/>
  <c r="V121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V119" i="12" s="1"/>
  <c r="G124" i="12"/>
  <c r="I124" i="12"/>
  <c r="K124" i="12"/>
  <c r="M124" i="12"/>
  <c r="O124" i="12"/>
  <c r="Q124" i="12"/>
  <c r="V124" i="12"/>
  <c r="G125" i="12"/>
  <c r="M125" i="12" s="1"/>
  <c r="I125" i="12"/>
  <c r="K125" i="12"/>
  <c r="O125" i="12"/>
  <c r="Q125" i="12"/>
  <c r="V125" i="12"/>
  <c r="G127" i="12"/>
  <c r="I127" i="12"/>
  <c r="K127" i="12"/>
  <c r="M127" i="12"/>
  <c r="O127" i="12"/>
  <c r="Q127" i="12"/>
  <c r="V127" i="12"/>
  <c r="G129" i="12"/>
  <c r="I129" i="12"/>
  <c r="K129" i="12"/>
  <c r="M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I147" i="12"/>
  <c r="K147" i="12"/>
  <c r="M147" i="12"/>
  <c r="O147" i="12"/>
  <c r="Q147" i="12"/>
  <c r="V147" i="12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3" i="12"/>
  <c r="M153" i="12" s="1"/>
  <c r="I153" i="12"/>
  <c r="K153" i="12"/>
  <c r="K152" i="12" s="1"/>
  <c r="O153" i="12"/>
  <c r="O152" i="12" s="1"/>
  <c r="Q153" i="12"/>
  <c r="Q152" i="12" s="1"/>
  <c r="V153" i="12"/>
  <c r="V152" i="12" s="1"/>
  <c r="G154" i="12"/>
  <c r="M154" i="12" s="1"/>
  <c r="I154" i="12"/>
  <c r="I152" i="12" s="1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I174" i="12"/>
  <c r="K174" i="12"/>
  <c r="M174" i="12"/>
  <c r="O174" i="12"/>
  <c r="Q174" i="12"/>
  <c r="V174" i="12"/>
  <c r="K175" i="12"/>
  <c r="O175" i="12"/>
  <c r="G176" i="12"/>
  <c r="G175" i="12" s="1"/>
  <c r="I176" i="12"/>
  <c r="I175" i="12" s="1"/>
  <c r="K176" i="12"/>
  <c r="M176" i="12"/>
  <c r="O176" i="12"/>
  <c r="Q176" i="12"/>
  <c r="Q175" i="12" s="1"/>
  <c r="V176" i="12"/>
  <c r="G177" i="12"/>
  <c r="M177" i="12" s="1"/>
  <c r="I177" i="12"/>
  <c r="K177" i="12"/>
  <c r="O177" i="12"/>
  <c r="Q177" i="12"/>
  <c r="V177" i="12"/>
  <c r="V175" i="12" s="1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G182" i="12"/>
  <c r="M182" i="12" s="1"/>
  <c r="I182" i="12"/>
  <c r="K182" i="12"/>
  <c r="O182" i="12"/>
  <c r="Q182" i="12"/>
  <c r="V182" i="12"/>
  <c r="I183" i="12"/>
  <c r="G184" i="12"/>
  <c r="M184" i="12" s="1"/>
  <c r="I184" i="12"/>
  <c r="K184" i="12"/>
  <c r="K183" i="12" s="1"/>
  <c r="O184" i="12"/>
  <c r="O183" i="12" s="1"/>
  <c r="Q184" i="12"/>
  <c r="Q183" i="12" s="1"/>
  <c r="V184" i="12"/>
  <c r="V183" i="12" s="1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I189" i="12"/>
  <c r="V189" i="12"/>
  <c r="G190" i="12"/>
  <c r="M190" i="12" s="1"/>
  <c r="M189" i="12" s="1"/>
  <c r="I190" i="12"/>
  <c r="K190" i="12"/>
  <c r="K189" i="12" s="1"/>
  <c r="O190" i="12"/>
  <c r="O189" i="12" s="1"/>
  <c r="Q190" i="12"/>
  <c r="Q189" i="12" s="1"/>
  <c r="V190" i="12"/>
  <c r="I195" i="12"/>
  <c r="Q195" i="12"/>
  <c r="G196" i="12"/>
  <c r="M196" i="12" s="1"/>
  <c r="M195" i="12" s="1"/>
  <c r="I196" i="12"/>
  <c r="K196" i="12"/>
  <c r="K195" i="12" s="1"/>
  <c r="O196" i="12"/>
  <c r="Q196" i="12"/>
  <c r="V196" i="12"/>
  <c r="V195" i="12" s="1"/>
  <c r="G199" i="12"/>
  <c r="I199" i="12"/>
  <c r="K199" i="12"/>
  <c r="M199" i="12"/>
  <c r="O199" i="12"/>
  <c r="Q199" i="12"/>
  <c r="V199" i="12"/>
  <c r="G209" i="12"/>
  <c r="I209" i="12"/>
  <c r="K209" i="12"/>
  <c r="M209" i="12"/>
  <c r="O209" i="12"/>
  <c r="O195" i="12" s="1"/>
  <c r="Q209" i="12"/>
  <c r="V209" i="12"/>
  <c r="G211" i="12"/>
  <c r="I211" i="12"/>
  <c r="G212" i="12"/>
  <c r="M212" i="12" s="1"/>
  <c r="M211" i="12" s="1"/>
  <c r="I212" i="12"/>
  <c r="K212" i="12"/>
  <c r="K211" i="12" s="1"/>
  <c r="O212" i="12"/>
  <c r="O211" i="12" s="1"/>
  <c r="Q212" i="12"/>
  <c r="Q211" i="12" s="1"/>
  <c r="V212" i="12"/>
  <c r="V211" i="12" s="1"/>
  <c r="G217" i="12"/>
  <c r="I217" i="12"/>
  <c r="K217" i="12"/>
  <c r="M217" i="12"/>
  <c r="O217" i="12"/>
  <c r="Q217" i="12"/>
  <c r="V217" i="12"/>
  <c r="AE219" i="12"/>
  <c r="I20" i="1"/>
  <c r="I19" i="1"/>
  <c r="I18" i="1"/>
  <c r="I17" i="1"/>
  <c r="I16" i="1"/>
  <c r="I68" i="1"/>
  <c r="J67" i="1" s="1"/>
  <c r="F43" i="1"/>
  <c r="G23" i="1" s="1"/>
  <c r="G43" i="1"/>
  <c r="G25" i="1" s="1"/>
  <c r="H43" i="1"/>
  <c r="I42" i="1"/>
  <c r="I41" i="1"/>
  <c r="I39" i="1"/>
  <c r="I43" i="1" s="1"/>
  <c r="J55" i="1" l="1"/>
  <c r="J61" i="1"/>
  <c r="J64" i="1"/>
  <c r="J62" i="1"/>
  <c r="J59" i="1"/>
  <c r="J65" i="1"/>
  <c r="J56" i="1"/>
  <c r="J53" i="1"/>
  <c r="J60" i="1"/>
  <c r="J66" i="1"/>
  <c r="J57" i="1"/>
  <c r="J63" i="1"/>
  <c r="J58" i="1"/>
  <c r="J54" i="1"/>
  <c r="A27" i="1"/>
  <c r="M70" i="12"/>
  <c r="M183" i="12"/>
  <c r="M119" i="12"/>
  <c r="M22" i="12"/>
  <c r="M175" i="12"/>
  <c r="M30" i="12"/>
  <c r="M152" i="12"/>
  <c r="M37" i="12"/>
  <c r="G119" i="12"/>
  <c r="G37" i="12"/>
  <c r="M9" i="12"/>
  <c r="M8" i="12" s="1"/>
  <c r="G183" i="12"/>
  <c r="M113" i="12"/>
  <c r="M111" i="12" s="1"/>
  <c r="AF219" i="12"/>
  <c r="G70" i="12"/>
  <c r="G30" i="12"/>
  <c r="G195" i="12"/>
  <c r="G189" i="12"/>
  <c r="G152" i="12"/>
  <c r="J42" i="1"/>
  <c r="J39" i="1"/>
  <c r="J43" i="1" s="1"/>
  <c r="J4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8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<sst xmlns="http://schemas.openxmlformats.org/spreadsheetml/2006/main" count="1568" uniqueCount="438">
  <si>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</si>
  <si>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</si>
  <si>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</si>
  <si>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</si>
  <si>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</si>
  <si>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</si>
  <si>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</si>
  <si>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</si>
  <si>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</si>
  <si>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</si>
  <si>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</si>
  <si>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</si>
  <si>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</si>
  <si>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</si>
  <si>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</si>
  <si>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</si>
  <si>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</si>
  <si>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</si>
  <si>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</si>
  <si>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</si>
  <si>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</si>
  <si>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</si>
  <si>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</si>
  <si>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</si>
  <si>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</si>
  <si>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</si>
  <si>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</si>
  <si>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</si>
  <si>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</si>
  <si>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</si>
  <si>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</si>
  <si>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</si>
  <si>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</si>
  <si>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</si>
  <si>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</si>
  <si>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</si>
  <si>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</si>
  <si>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</si>
  <si>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</si>
  <si>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</si>
  <si>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</si>
  <si>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</si>
  <si>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</si>
  <si>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</si>
  <si>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Vytápění, plyn</t>
  </si>
  <si>
    <t>001</t>
  </si>
  <si>
    <t>vytápění, plyn</t>
  </si>
  <si>
    <t>Objekt:</t>
  </si>
  <si>
    <t>Rozpočet:</t>
  </si>
  <si>
    <t>2023_012</t>
  </si>
  <si>
    <t>ZŠ Pěší - ventily, kotelna</t>
  </si>
  <si>
    <t>Stavba</t>
  </si>
  <si>
    <t>Stavební objekt</t>
  </si>
  <si>
    <t>Celkem za stavbu</t>
  </si>
  <si>
    <t>CZK</t>
  </si>
  <si>
    <t>#POPS</t>
  </si>
  <si>
    <t>Popis stavby: 2023_012 - ZŠ Pěší - ventily, kotelna</t>
  </si>
  <si>
    <t>#POPO</t>
  </si>
  <si>
    <t>Popis objektu: 001 - vytápění, plyn</t>
  </si>
  <si>
    <t>#POPR</t>
  </si>
  <si>
    <t>Popis rozpočtu: 1 - Vytápění, plyn</t>
  </si>
  <si>
    <t>Rekapitulace dílů</t>
  </si>
  <si>
    <t>Typ dílu</t>
  </si>
  <si>
    <t>61</t>
  </si>
  <si>
    <t>Úpravy povrchů vnitřní</t>
  </si>
  <si>
    <t>9</t>
  </si>
  <si>
    <t>Ostatní konstrukce, bourání</t>
  </si>
  <si>
    <t>94</t>
  </si>
  <si>
    <t>Lešení a stavební výtahy</t>
  </si>
  <si>
    <t>99</t>
  </si>
  <si>
    <t>Staveništní přesun hmot</t>
  </si>
  <si>
    <t>713</t>
  </si>
  <si>
    <t>Izolace tepelné</t>
  </si>
  <si>
    <t>721</t>
  </si>
  <si>
    <t>Vnitřní kanalizace</t>
  </si>
  <si>
    <t>723</t>
  </si>
  <si>
    <t>Vnitřní plynovod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</si>
  <si>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</si>
  <si>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</si>
  <si>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</si>
  <si>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</si>
  <si>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</si>
  <si>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</si>
  <si>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</si>
  <si>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</si>
  <si>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</si>
  <si>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</si>
  <si>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</si>
  <si>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</si>
  <si>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</si>
  <si>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</si>
  <si>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</si>
  <si>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</si>
  <si>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</si>
  <si>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</si>
  <si>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</si>
  <si>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</si>
  <si>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</si>
  <si>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</si>
  <si>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</si>
  <si>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</si>
  <si>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</si>
  <si>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</si>
  <si>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</si>
  <si>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</si>
  <si>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</si>
  <si>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</si>
  <si>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</si>
  <si>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</si>
  <si>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</si>
  <si>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</si>
  <si>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</si>
  <si>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</si>
  <si>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</si>
  <si>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</si>
  <si>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</si>
  <si>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</si>
  <si>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</si>
  <si>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</si>
  <si>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</si>
  <si>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</si>
  <si>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</si>
  <si>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713-100_R</t>
  </si>
  <si>
    <t>montáž izolace pouzdry</t>
  </si>
  <si>
    <t>m</t>
  </si>
  <si>
    <t>Vlastní</t>
  </si>
  <si>
    <t>Indiv</t>
  </si>
  <si>
    <t>Práce</t>
  </si>
  <si>
    <t>Běžná</t>
  </si>
  <si>
    <t>POL1_7</t>
  </si>
  <si>
    <t>941955003R00</t>
  </si>
  <si>
    <t>Lešení lehké pracovní pomocné pomocné, o výšce lešeňové podlahy přes 1,9 do 2,5 m</t>
  </si>
  <si>
    <t>m2</t>
  </si>
  <si>
    <t>800-3</t>
  </si>
  <si>
    <t>RTS 23/ I</t>
  </si>
  <si>
    <t>POL1_</t>
  </si>
  <si>
    <t>900-100</t>
  </si>
  <si>
    <t>Zakrývání podlah</t>
  </si>
  <si>
    <t>900-200</t>
  </si>
  <si>
    <t>Zakrývání vybavení</t>
  </si>
  <si>
    <t>900 - 300</t>
  </si>
  <si>
    <t>Zednické přípomoce - sekání drážek, průzary, hrubé zaomítání atd.</t>
  </si>
  <si>
    <t>kpl</t>
  </si>
  <si>
    <t>612401391RT2</t>
  </si>
  <si>
    <t>Omítky malých ploch vnitřních stěn přes 0,25 do 1 m2, vápennou štukovou omítkou</t>
  </si>
  <si>
    <t>kus</t>
  </si>
  <si>
    <t>801-4</t>
  </si>
  <si>
    <t>jakoukoliv maltou, z pomocného pracovního lešení o výšce podlahy do 1900 mm a pro zatížení do 1,5 kPa,</t>
  </si>
  <si>
    <t>SPI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</si>
  <si>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</si>
  <si>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</si>
  <si>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</si>
  <si>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</si>
  <si>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</si>
  <si>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</si>
  <si>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>767995101R00</t>
  </si>
  <si>
    <t>Výroba a montáž atypických kovovových doplňků staveb hmotnosti do 5 kg</t>
  </si>
  <si>
    <t>kg</t>
  </si>
  <si>
    <t>800-767</t>
  </si>
  <si>
    <t>odhad - ochranný stěna z pletiva 6 * 3 m : 120,0</t>
  </si>
  <si>
    <t>VV</t>
  </si>
  <si>
    <t xml:space="preserve">2 x sloupek jäkl pro dvířka - přístup ke kotlům : </t>
  </si>
  <si>
    <t xml:space="preserve">obvod jäkl : </t>
  </si>
  <si>
    <t>998767202R00</t>
  </si>
  <si>
    <t>Přesun hmot pro kovové stavební doplňk. konstrukce v objektech výšky do 12 m</t>
  </si>
  <si>
    <t>50 m vodorovně</t>
  </si>
  <si>
    <t>767-100</t>
  </si>
  <si>
    <t>Dodávka materiálu</t>
  </si>
  <si>
    <t>Kalkul</t>
  </si>
  <si>
    <t>283771032R</t>
  </si>
  <si>
    <t>pouzdro potrubní tvarovatelné; pěnový polyetylén; vnitřní průměr 22,0 mm; tl. izolace 20,0 mm; provozní teplota  -65 až 90 °C; tepelná vodivost (10°C) 0,0380 W/mK</t>
  </si>
  <si>
    <t>SPCM</t>
  </si>
  <si>
    <t>Specifikace</t>
  </si>
  <si>
    <t>POL3_</t>
  </si>
  <si>
    <t>283771142R</t>
  </si>
  <si>
    <t>pouzdro potrubní tvarovatelné; pěnový polyetylén; vnitřní průměr 35,0 mm; tl. izolace 25,0 mm; provozní teplota  -65 až 90 °C; tepelná vodivost (10°C) 0,0380 W/mK</t>
  </si>
  <si>
    <t>283771155R</t>
  </si>
  <si>
    <t>pouzdro potrubní tvarovatelné; pěnový polyetylén; vnitřní průměr 45,0 mm; tl. izolace 25,0 mm; provozní teplota  -65 až 90 °C; tepelná vodivost (10°C) 0,0380 W/mK</t>
  </si>
  <si>
    <t>283771176R</t>
  </si>
  <si>
    <t>pouzdro potrubní tvarovatelné; pěnový polyetylén; vnitřní průměr 54,0 mm; tl. izolace 25,0 mm; provozní teplota  -65 až 90 °C; tepelná vodivost (10°C) 0,0380 W/mK</t>
  </si>
  <si>
    <t>998713202R00</t>
  </si>
  <si>
    <t>Přesun hmot pro izolace tepelné v objektech výšky do 12 m</t>
  </si>
  <si>
    <t>800-713</t>
  </si>
  <si>
    <t>723120202R00</t>
  </si>
  <si>
    <t>Potrubí z trubek černých závitových svařovaných DN 15</t>
  </si>
  <si>
    <t>800-721</t>
  </si>
  <si>
    <t>bezešvých ČSN 42 0250 a běžných ČSN 42 5710 - jakost 11353.0,</t>
  </si>
  <si>
    <t>723120204R00</t>
  </si>
  <si>
    <t>Potrubí z trubek černých závitových svařovaných DN 25</t>
  </si>
  <si>
    <t>723120205R00</t>
  </si>
  <si>
    <t>Potrubí z trubek černých závitových svařovaných DN 32</t>
  </si>
  <si>
    <t>723150306R00</t>
  </si>
  <si>
    <t>Potrubí ocelové hladké černé svařované D 44,5 mm, s 2,6 mm</t>
  </si>
  <si>
    <t>723190204R00</t>
  </si>
  <si>
    <t>Přípojka plynovodu z trubek závitových, černých, DN 25</t>
  </si>
  <si>
    <t>soubor</t>
  </si>
  <si>
    <t>včetně tvarovek, bez zednických výpomocí,</t>
  </si>
  <si>
    <t>723190205R00</t>
  </si>
  <si>
    <t>Přípojka plynovodu z trubek závitových, černých, DN 32</t>
  </si>
  <si>
    <t>723190901R00</t>
  </si>
  <si>
    <t>Opravy plynovodního potrubí doplňkové práce  uzavření nebo otevření plynového potrubí při opravách</t>
  </si>
  <si>
    <t>723190907R00</t>
  </si>
  <si>
    <t>Opravy plynovodního potrubí doplňkové práce  odvzdušnění a napuštění plynového potrubí</t>
  </si>
  <si>
    <t>723190909R00</t>
  </si>
  <si>
    <t>Opravy plynovodního potrubí doplňkové práce  neúřední tlaková zkouška dosavadního potrubí</t>
  </si>
  <si>
    <t>723190919R00</t>
  </si>
  <si>
    <t>Opravy plynovodního potrubí navaření odbočky na potrubí  DN 80</t>
  </si>
  <si>
    <t>723213201R00</t>
  </si>
  <si>
    <t>Kohout kulový litinový, spoj s navařením přírub, DN 40, PN 16, včetně dodávky materiálu</t>
  </si>
  <si>
    <t>723229102R00</t>
  </si>
  <si>
    <t>Montáž armatur plynovodních s jedním závitem G 1/2"</t>
  </si>
  <si>
    <t>723235111R00</t>
  </si>
  <si>
    <t>Kohout kulový  , mosazný, závit vnitřní-vnitřní, DN 15, PN 8, včetně dodávky materiálu</t>
  </si>
  <si>
    <t>723235113R00</t>
  </si>
  <si>
    <t>Kohout kulový  , mosazný, závit vnitřní-vnitřní, DN 25, PN 8, včetně dodávky materiálu</t>
  </si>
  <si>
    <t>723235114R00</t>
  </si>
  <si>
    <t>Kohout kulový  , mosazný, závit vnitřní-vnitřní, DN 32, PN 8, včetně dodávky materiálu</t>
  </si>
  <si>
    <t>723239103R00</t>
  </si>
  <si>
    <t>Montáž plynovodních armatur se dvěma závity  , G 1"</t>
  </si>
  <si>
    <t>723239104R00</t>
  </si>
  <si>
    <t>Montáž plynovodních armatur se dvěma závity  , G 5/4"</t>
  </si>
  <si>
    <t>723239105R00</t>
  </si>
  <si>
    <t>Montáž plynovodních armatur se dvěma závity  , G 6/4"</t>
  </si>
  <si>
    <t>783425350R00</t>
  </si>
  <si>
    <t>Nátěry potrubí a armatur syntetické potrubí, do DN 100 mm, dvojnásobné s 1x emailováním a základním nátěrem</t>
  </si>
  <si>
    <t>800-783</t>
  </si>
  <si>
    <t>na vzduchu schnoucí</t>
  </si>
  <si>
    <t>R</t>
  </si>
  <si>
    <t>revize plynovodu</t>
  </si>
  <si>
    <t>ks</t>
  </si>
  <si>
    <t>R-položka</t>
  </si>
  <si>
    <t>POL12_1</t>
  </si>
  <si>
    <t>kotveni plynovodu DN40 konzola, objímky, rozteč 3m</t>
  </si>
  <si>
    <t>POL3_0</t>
  </si>
  <si>
    <t>protipožární ucpávky potr. DN50 odolnost 30min</t>
  </si>
  <si>
    <t>998723202R00</t>
  </si>
  <si>
    <t>Přesun hmot pro vnitřní plynovod v objektech výšky do 12 m</t>
  </si>
  <si>
    <t>vodorovně do 50 m</t>
  </si>
  <si>
    <t>998723293R00</t>
  </si>
  <si>
    <t>Přesun hmot pro vnitřní plynovod příplatek k ceně za zvětšený přesun přes vymezenou největší dopravní vzdálenost  do 500 m</t>
  </si>
  <si>
    <t>731249211R00</t>
  </si>
  <si>
    <t>Montáž ocelových kotlů do 50 kW (100 kW) rychlovyhřívacích agregátů plynových  bez TUV</t>
  </si>
  <si>
    <t>800-731</t>
  </si>
  <si>
    <t>K1 - modul VPN routeru pro dálkovou správu včetně lišty</t>
  </si>
  <si>
    <t>POL12_0</t>
  </si>
  <si>
    <t xml:space="preserve">K2 - teplotní čidla okruhů </t>
  </si>
  <si>
    <t>soub.</t>
  </si>
  <si>
    <t>K1 - modul  směšovače 1modul = 2x mix</t>
  </si>
  <si>
    <t>K1 - modul pro zapojení 5 bezpečnost. zař. (havarijního řetězce)</t>
  </si>
  <si>
    <t xml:space="preserve">K2 - trubka DN160/110, délka 500mm </t>
  </si>
  <si>
    <t xml:space="preserve">K1 - montáž a zprovoznění kotlové regulace </t>
  </si>
  <si>
    <t xml:space="preserve">K2 - trubka DN160/110, délka 2000mm </t>
  </si>
  <si>
    <t xml:space="preserve">K2 - trubka DN160/110, délka 1000mm </t>
  </si>
  <si>
    <t xml:space="preserve">K2 - montáž odkouření </t>
  </si>
  <si>
    <t xml:space="preserve">K2 - montáž a zprovoznění kotlové regulace </t>
  </si>
  <si>
    <t>K1 - základní kotlový regulátor 1x mix, 1x TV</t>
  </si>
  <si>
    <t xml:space="preserve">K2 - revize spalinové cesty </t>
  </si>
  <si>
    <t>K1 - rozšiřující kotlový regulátor bez displeje</t>
  </si>
  <si>
    <t xml:space="preserve">K1 - modul kaskády </t>
  </si>
  <si>
    <t xml:space="preserve">K1 - plynový kond. kotel 26,7-81kW, energ. tř. A </t>
  </si>
  <si>
    <t xml:space="preserve">K2 - neutralizační zařízení </t>
  </si>
  <si>
    <t xml:space="preserve">K2 - plynový kondenz. kotel 4,9-35kW, energ. tř. A </t>
  </si>
  <si>
    <t xml:space="preserve">K2 - základní regulátor </t>
  </si>
  <si>
    <t>K2 - rozdělovač topných okruhů - 3 okr. (okr. 3 = rezerva pro bojler)</t>
  </si>
  <si>
    <t xml:space="preserve">K2 - modul  směšovače </t>
  </si>
  <si>
    <t xml:space="preserve">K2 - modul řízení kaskády </t>
  </si>
  <si>
    <t xml:space="preserve">K2 - odlučovač nečistot </t>
  </si>
  <si>
    <t xml:space="preserve">K2 - trubka DN80/125, délka 500mm </t>
  </si>
  <si>
    <t xml:space="preserve">K2 - revizní trubka DN80/125 </t>
  </si>
  <si>
    <t xml:space="preserve">K2 - připojovací sada DN80/125 </t>
  </si>
  <si>
    <t>sada</t>
  </si>
  <si>
    <t xml:space="preserve">K2 - trubka DN80/125, l=1000mm </t>
  </si>
  <si>
    <t>K1 - kaskádová jednotka pro 2 kotle 85kW s anuloidem</t>
  </si>
  <si>
    <t>K1 - zákl. sada odkouření pro 2 kotle 85kW vedle sebe, 160/110</t>
  </si>
  <si>
    <t xml:space="preserve">K1 - sada čidel (teploty vody a spalin) </t>
  </si>
  <si>
    <t xml:space="preserve">K1 - neutralizační zařízení </t>
  </si>
  <si>
    <t xml:space="preserve">K2 - exp. nádoba 50dm3 s připojovacím setem </t>
  </si>
  <si>
    <t xml:space="preserve">K2 - anuloid do 5m3/h, vč. izolace </t>
  </si>
  <si>
    <t xml:space="preserve">K2 - čerpadlová skupina se směšovačem </t>
  </si>
  <si>
    <t>K1 - společné odkouření 200 v kom. průduchu vč. revizního kusu</t>
  </si>
  <si>
    <t>998731202R00</t>
  </si>
  <si>
    <t>Přesun hmot pro kotelny umístěné ve výšce (hloubce) do 12 m</t>
  </si>
  <si>
    <t>998731293R00</t>
  </si>
  <si>
    <t>Přesun hmot pro kotelny příplatek k ceně za zvětšený přesun přes vymezenou největší dopravní vzdálenost  do 500 m</t>
  </si>
  <si>
    <t>905R01</t>
  </si>
  <si>
    <t xml:space="preserve">servisní spuštění kotle </t>
  </si>
  <si>
    <t>732119191R00</t>
  </si>
  <si>
    <t>Rozdělovače a sběrače dodávka těles ve specifikaci  tělěs rozdělovačů a sběračů o délce 1 m, DN 100</t>
  </si>
  <si>
    <t>732199100RM1</t>
  </si>
  <si>
    <t>Montáž orientačních štítků s dodávkou orientačního štítku</t>
  </si>
  <si>
    <t>montáž úpravny vody</t>
  </si>
  <si>
    <t>předb.cena</t>
  </si>
  <si>
    <t>kabinetní úpr.vody 0,5m3/h, objem, řízení</t>
  </si>
  <si>
    <t>998732202R00</t>
  </si>
  <si>
    <t>Přesun hmot pro strojovny v objektech výšky do 12 m</t>
  </si>
  <si>
    <t>998732293R00</t>
  </si>
  <si>
    <t>Přesun hmot pro strojovny příplatek k ceně za zvětšený přesun přes vymezenou největší dopravní vzdálenost  do 500 m</t>
  </si>
  <si>
    <t>904      R02</t>
  </si>
  <si>
    <t>Hzs-zkousky v ramci montaz.praci, Topná zkouška</t>
  </si>
  <si>
    <t>h</t>
  </si>
  <si>
    <t>Prav.M</t>
  </si>
  <si>
    <t>HZS</t>
  </si>
  <si>
    <t>POL10_</t>
  </si>
  <si>
    <t>733110806R00</t>
  </si>
  <si>
    <t>Demontáž potrubí z ocelových trubek závitových přes 15 do DN 32</t>
  </si>
  <si>
    <t>733111123R00</t>
  </si>
  <si>
    <t>Potrubí z trubek závitových ocelových bezešvých, běžných, nízkotlaké a středotlaké, DN 15</t>
  </si>
  <si>
    <t>733111124R00</t>
  </si>
  <si>
    <t>Potrubí z trubek závitových ocelových bezešvých, běžných, nízkotlaké a středotlaké, DN 20</t>
  </si>
  <si>
    <t>733111125R00</t>
  </si>
  <si>
    <t>Potrubí z trubek závitových ocelových bezešvých, běžných, nízkotlaké a středotlaké, DN 25</t>
  </si>
  <si>
    <t>7331131RKK</t>
  </si>
  <si>
    <t>úprava přípojky DN 15 pro nový ventil, šroubení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</si>
  <si>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</si>
  <si>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</si>
  <si>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</si>
  <si>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</si>
  <si>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</si>
  <si>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</si>
  <si>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</si>
  <si>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</si>
  <si>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</si>
  <si>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</si>
  <si>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</si>
  <si>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</si>
  <si>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</si>
  <si>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733164102RT5</t>
  </si>
  <si>
    <t>Montáž potrubí měděného D 15 mm, spojovaného  lisováním, včetně dodávky a montáže závěsů</t>
  </si>
  <si>
    <t>obsahuje 1 spoj na 3 m délky délky rozvodu,bez dodávky potrubí a tvarovek, bez zednických výpomocí</t>
  </si>
  <si>
    <t>733164104RT5</t>
  </si>
  <si>
    <t>Montáž potrubí měděného D 22 mm, spojovaného  lisováním, včetně dodávky a montáže závěsů</t>
  </si>
  <si>
    <t>733164105RT5</t>
  </si>
  <si>
    <t>Montáž potrubí měděného D 28 mm, spojovaného  lisováním, včetně dodávky a montáže závěsů</t>
  </si>
  <si>
    <t>733164106RT5</t>
  </si>
  <si>
    <t>Montáž potrubí měděného D 35 mm, spojovaného  lisováním, včetně dodávky a montáže závěsů</t>
  </si>
  <si>
    <t>733164107RT5</t>
  </si>
  <si>
    <t>Montáž potrubí měděného D 42 mm, spojovaného  lisováním, včetně dodávky a montáže závěsů</t>
  </si>
  <si>
    <t>733164108RT5</t>
  </si>
  <si>
    <t>Montáž potrubí měděného D 54 mm, spojovaného  lisováním, včetně dodávky a montáže závěsů</t>
  </si>
  <si>
    <t>kotvení potrubí</t>
  </si>
  <si>
    <t>998733203R00</t>
  </si>
  <si>
    <t>Přesun hmot pro rozvody potrubí v objektech výšky do 24 m</t>
  </si>
  <si>
    <t>998733293R00</t>
  </si>
  <si>
    <t>Přesun hmot pro rozvody potrubí příplatek k ceně za zvětšený přesun přes vymezenou největší dopravní vzdálenost  do 500 m</t>
  </si>
  <si>
    <t>734209113R00</t>
  </si>
  <si>
    <t>Montáž závitové armatury se dvěma závity, G 1/2", bez dodávky materiálu</t>
  </si>
  <si>
    <t>734209118R00</t>
  </si>
  <si>
    <t>Montáž závitové armatury se dvěma závity, G 2", bez dodávky materiálu</t>
  </si>
  <si>
    <t>734221672RT2</t>
  </si>
  <si>
    <t>Hlavice termostatická, včetně dodávky materiálu</t>
  </si>
  <si>
    <t>734223112RT2</t>
  </si>
  <si>
    <t>Ventil termostatický, dvouregulační, rohový, mosazný, DN 15, s termostatickou hlavicí, PN 10, 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</si>
  <si>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</si>
  <si>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</si>
  <si>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</si>
  <si>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</si>
  <si>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734254112R00</t>
  </si>
  <si>
    <t>Ventil pojistný závitový 3,0 bar, mosazný, DN 15, vnitřní-vnitřní závit, včetně dodávky materiálu</t>
  </si>
  <si>
    <t>734254122R00</t>
  </si>
  <si>
    <t>Ventil pojistný závitový 3,0 bar, mosazný, DN 20, vnitřní-vnitřní závit, včetně dodávky materiálu</t>
  </si>
  <si>
    <t>734263211R00</t>
  </si>
  <si>
    <t>Šroubení pro radiátory typu VK dvoutrubkový systém, rohové, mosazné, DN EK 20x20, PN 10,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</si>
  <si>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</si>
  <si>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</si>
  <si>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</si>
  <si>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</si>
  <si>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</si>
  <si>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</si>
  <si>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</si>
  <si>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</si>
  <si>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734421130R00</t>
  </si>
  <si>
    <t>Tlakoměr deformační 0-10 MPa č. 03313, D 160, včetně dodávky materiálu</t>
  </si>
  <si>
    <t>armat. řada napojení úpravny vody</t>
  </si>
  <si>
    <t>armat. řada aut. doplňování DN15</t>
  </si>
  <si>
    <t>směšovací ventil DN32 Kvs16</t>
  </si>
  <si>
    <t>551100074R</t>
  </si>
  <si>
    <t>kohout kulový vnitřní-vnitřní závit FF, oboustranně prodloužený závit; pro vodovod; PN 30; 1 "; ovládání páčka</t>
  </si>
  <si>
    <t>551100075R</t>
  </si>
  <si>
    <t>kohout kulový vnitřní-vnitřní závit FF, oboustranně prodloužený závit; pro vodovod; PN 25; 5/4 "; ovládání páčka</t>
  </si>
  <si>
    <t>551100077R</t>
  </si>
  <si>
    <t>kohout kulový vnitřní-vnitřní závit FF, oboustranně prodloužený závit; pro vodovod; PN 20; 2 "; ovládání páčka</t>
  </si>
  <si>
    <t>998734203R00</t>
  </si>
  <si>
    <t>Přesun hmot pro armatury v objektech výšky do 4 m</t>
  </si>
  <si>
    <t>998734293R00</t>
  </si>
  <si>
    <t>Přesun hmot pro armatury příplatek k ceně za zvětšený přesun přes vymezenou největší dopravní vzdálenost  do 500 m</t>
  </si>
  <si>
    <t>735000912R00</t>
  </si>
  <si>
    <t>Regulace otopného systému při opravách vyregulování dvojregulačních ventilů a kohoutů s termostatickým ovládáním</t>
  </si>
  <si>
    <t>735157641R00</t>
  </si>
  <si>
    <t>Otopná tělesa panelová počet desek 2, počet přídavných přestupných ploch 2, výška 500 mm, délka 500 mm, provedení ventil kompakt, pravé spodní připojení, s nuceným oběhem, čelní deska profilovaná, včetně dodávky materiálu</t>
  </si>
  <si>
    <t>735159240R00</t>
  </si>
  <si>
    <t>Otopná tělesa panelová montáž dvouřadých, délky přes 1980 do 2820 mm, bez dodávky materiálu</t>
  </si>
  <si>
    <t>735191910R00</t>
  </si>
  <si>
    <t>Ostatní opravy otopných těles napuštění vody do otopného systému včetně potrubí (bez kotle a ohříváků)  otopných těles</t>
  </si>
  <si>
    <t>735494811R00</t>
  </si>
  <si>
    <t>Vypuštění vody z otopných soustav bez kotlů, ohříváků, zásobníků a nádrží</t>
  </si>
  <si>
    <t>( bez kotlů, ohříváků, zásobníků a nádrží )</t>
  </si>
  <si>
    <t>VRN2</t>
  </si>
  <si>
    <t>Zkušební provoz</t>
  </si>
  <si>
    <t>Soubor</t>
  </si>
  <si>
    <t>VRN</t>
  </si>
  <si>
    <t>POL99_8</t>
  </si>
  <si>
    <t>VRN3</t>
  </si>
  <si>
    <t>Mimostaveništní doprava</t>
  </si>
  <si>
    <t>005121 R</t>
  </si>
  <si>
    <t>Zařízení staveniště</t>
  </si>
  <si>
    <t>VRN5</t>
  </si>
  <si>
    <t>Provoz investora</t>
  </si>
  <si>
    <t>VRN6</t>
  </si>
  <si>
    <t>Kompletační činnost (IČD)</t>
  </si>
  <si>
    <t>210100_R</t>
  </si>
  <si>
    <t>Kotelna 1 - úprava elektroinstalace zásuvek pro nové kotle</t>
  </si>
  <si>
    <t xml:space="preserve">Položka zahrnuje: : </t>
  </si>
  <si>
    <t xml:space="preserve">Zrušení stávajících dvou zásuvek ke stávajícím kotlům. : </t>
  </si>
  <si>
    <t xml:space="preserve">Přívod k novým kotlům v liště včetně dodávky lišty cca 5 m. : </t>
  </si>
  <si>
    <t>Zřízení dvou zásuvek k novým kotlům včetně dodávky krabice a zásuvky. : 1</t>
  </si>
  <si>
    <t>721100_R</t>
  </si>
  <si>
    <t>Kotelna 1 - úprava odvodu kondenzátu</t>
  </si>
  <si>
    <t>Napojení nových kotlů na stávající odvod kondenzátu včetně dodávky HT 40 délky 5 m. : 1</t>
  </si>
  <si>
    <t>721200_R</t>
  </si>
  <si>
    <t>Kotelna 2 - zřízení odvodu kondenzátu</t>
  </si>
  <si>
    <t xml:space="preserve">Zřízení odvod kondenzátu od nových kotlů. : </t>
  </si>
  <si>
    <t xml:space="preserve">Dodávka a montáž přečerpávacího boxu splaškové kanalizace. : </t>
  </si>
  <si>
    <t xml:space="preserve">Tlakové potrubí splaškové kanalizace PPR 32 délky 25 m. : </t>
  </si>
  <si>
    <t xml:space="preserve">Prostup stropní konstrukcí včetně zapravení. : </t>
  </si>
  <si>
    <t xml:space="preserve">Napojení na stávající kanalizaci 1.NP. : </t>
  </si>
  <si>
    <t xml:space="preserve">Zapravení drážek + doplnění keramické dlažby a keramického obkladu délky 10,0 m. : </t>
  </si>
  <si>
    <t xml:space="preserve">Tlaková zkouška. : 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</si>
  <si>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</si>
  <si>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</si>
  <si>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</si>
  <si>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210200_R</t>
  </si>
  <si>
    <t>Kotelna 2 - úprava elektroinstalace - zřízení nových zásuvek pro nové kotle</t>
  </si>
  <si>
    <t xml:space="preserve">Osazení nového jističe ve stávajícím rozvaděči tělocvičny 16A. : </t>
  </si>
  <si>
    <t xml:space="preserve">Přívod k novým kotlům v liště včetně dodávky lišty cca 25 m. : </t>
  </si>
  <si>
    <t>210300_R</t>
  </si>
  <si>
    <t>Revize elektro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</si>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</sst>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opLeftCell="A16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ZYss/r5vWge277SyIkmjjdptr9Em3PnenjXE2wGX6X19vmdPyd2w0TdmfyehMnl5Bkve8D2IDetcNU40XU+joA==" saltValue="dJU4NqzMeuXUb+9/z1DRt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2531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SUMIF(F53:F67,A16,I53:I67)+SUMIF(F53:F67,"PSU",I53:I67)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SUMIF(F53:F67,A17,I53:I67)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SUMIF(F53:F67,A18,I53:I67)</f>
        <v>0</v>
      </c>
      <c r="J18" s="85"/>
    </row>
    <row r="19" spans="1:10" ht="23.25" customHeight="1" x14ac:dyDescent="0.2">
      <c r="A19" s="199" t="s">
        <v>91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SUMIF(F53:F67,A19,I53:I67)</f>
        <v>0</v>
      </c>
      <c r="J19" s="85"/>
    </row>
    <row r="20" spans="1:10" ht="23.25" customHeight="1" x14ac:dyDescent="0.2">
      <c r="A20" s="199" t="s">
        <v>92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SUMIF(F53:F67,A20,I53:I67)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51</v>
      </c>
      <c r="C39" s="148"/>
      <c r="D39" s="148"/>
      <c r="E39" s="148"/>
      <c r="F39" s="149">
        <f>'001 1 Pol'!AE219</f>
        <v>0</v>
      </c>
      <c r="G39" s="150">
        <f>'001 1 Pol'!AF219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45</v>
      </c>
      <c r="C41" s="155" t="s">
        <v>46</v>
      </c>
      <c r="D41" s="155"/>
      <c r="E41" s="155"/>
      <c r="F41" s="156">
        <f>'001 1 Pol'!AE219</f>
        <v>0</v>
      </c>
      <c r="G41" s="157">
        <f>'001 1 Pol'!AF219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'001 1 Pol'!AE219</f>
        <v>0</v>
      </c>
      <c r="G42" s="151">
        <f>'001 1 Pol'!AF219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6"/>
      <c r="B43" s="162" t="s">
        <v>53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8" t="s">
        <v>61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62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63</v>
      </c>
      <c r="C53" s="187" t="s">
        <v>64</v>
      </c>
      <c r="D53" s="188"/>
      <c r="E53" s="188"/>
      <c r="F53" s="195" t="s">
        <v>24</v>
      </c>
      <c r="G53" s="196"/>
      <c r="H53" s="196"/>
      <c r="I53" s="196">
        <f>'001 1 Pol'!G16</f>
        <v>0</v>
      </c>
      <c r="J53" s="192" t="str">
        <f>IF(I68=0,"",I53/I68*100)</f>
        <v/>
      </c>
    </row>
    <row r="54" spans="1:10" ht="36.75" customHeight="1" x14ac:dyDescent="0.2">
      <c r="A54" s="181"/>
      <c r="B54" s="186" t="s">
        <v>65</v>
      </c>
      <c r="C54" s="187" t="s">
        <v>66</v>
      </c>
      <c r="D54" s="188"/>
      <c r="E54" s="188"/>
      <c r="F54" s="195" t="s">
        <v>24</v>
      </c>
      <c r="G54" s="196"/>
      <c r="H54" s="196"/>
      <c r="I54" s="196">
        <f>'001 1 Pol'!G12</f>
        <v>0</v>
      </c>
      <c r="J54" s="192" t="str">
        <f>IF(I68=0,"",I54/I68*100)</f>
        <v/>
      </c>
    </row>
    <row r="55" spans="1:10" ht="36.75" customHeight="1" x14ac:dyDescent="0.2">
      <c r="A55" s="181"/>
      <c r="B55" s="186" t="s">
        <v>67</v>
      </c>
      <c r="C55" s="187" t="s">
        <v>68</v>
      </c>
      <c r="D55" s="188"/>
      <c r="E55" s="188"/>
      <c r="F55" s="195" t="s">
        <v>24</v>
      </c>
      <c r="G55" s="196"/>
      <c r="H55" s="196"/>
      <c r="I55" s="196">
        <f>'001 1 Pol'!G10</f>
        <v>0</v>
      </c>
      <c r="J55" s="192" t="str">
        <f>IF(I68=0,"",I55/I68*100)</f>
        <v/>
      </c>
    </row>
    <row r="56" spans="1:10" ht="36.75" customHeight="1" x14ac:dyDescent="0.2">
      <c r="A56" s="181"/>
      <c r="B56" s="186" t="s">
        <v>69</v>
      </c>
      <c r="C56" s="187" t="s">
        <v>70</v>
      </c>
      <c r="D56" s="188"/>
      <c r="E56" s="188"/>
      <c r="F56" s="195" t="s">
        <v>24</v>
      </c>
      <c r="G56" s="196"/>
      <c r="H56" s="196"/>
      <c r="I56" s="196">
        <f>'001 1 Pol'!G19</f>
        <v>0</v>
      </c>
      <c r="J56" s="192" t="str">
        <f>IF(I68=0,"",I56/I68*100)</f>
        <v/>
      </c>
    </row>
    <row r="57" spans="1:10" ht="36.75" customHeight="1" x14ac:dyDescent="0.2">
      <c r="A57" s="181"/>
      <c r="B57" s="186" t="s">
        <v>71</v>
      </c>
      <c r="C57" s="187" t="s">
        <v>72</v>
      </c>
      <c r="D57" s="188"/>
      <c r="E57" s="188"/>
      <c r="F57" s="195" t="s">
        <v>25</v>
      </c>
      <c r="G57" s="196"/>
      <c r="H57" s="196"/>
      <c r="I57" s="196">
        <f>'001 1 Pol'!G8+'001 1 Pol'!G30</f>
        <v>0</v>
      </c>
      <c r="J57" s="192" t="str">
        <f>IF(I68=0,"",I57/I68*100)</f>
        <v/>
      </c>
    </row>
    <row r="58" spans="1:10" ht="36.75" customHeight="1" x14ac:dyDescent="0.2">
      <c r="A58" s="181"/>
      <c r="B58" s="186" t="s">
        <v>73</v>
      </c>
      <c r="C58" s="187" t="s">
        <v>74</v>
      </c>
      <c r="D58" s="188"/>
      <c r="E58" s="188"/>
      <c r="F58" s="195" t="s">
        <v>25</v>
      </c>
      <c r="G58" s="196"/>
      <c r="H58" s="196"/>
      <c r="I58" s="196">
        <f>'001 1 Pol'!G195</f>
        <v>0</v>
      </c>
      <c r="J58" s="192" t="str">
        <f>IF(I68=0,"",I58/I68*100)</f>
        <v/>
      </c>
    </row>
    <row r="59" spans="1:10" ht="36.75" customHeight="1" x14ac:dyDescent="0.2">
      <c r="A59" s="181"/>
      <c r="B59" s="186" t="s">
        <v>75</v>
      </c>
      <c r="C59" s="187" t="s">
        <v>76</v>
      </c>
      <c r="D59" s="188"/>
      <c r="E59" s="188"/>
      <c r="F59" s="195" t="s">
        <v>25</v>
      </c>
      <c r="G59" s="196"/>
      <c r="H59" s="196"/>
      <c r="I59" s="196">
        <f>'001 1 Pol'!G37</f>
        <v>0</v>
      </c>
      <c r="J59" s="192" t="str">
        <f>IF(I68=0,"",I59/I68*100)</f>
        <v/>
      </c>
    </row>
    <row r="60" spans="1:10" ht="36.75" customHeight="1" x14ac:dyDescent="0.2">
      <c r="A60" s="181"/>
      <c r="B60" s="186" t="s">
        <v>77</v>
      </c>
      <c r="C60" s="187" t="s">
        <v>78</v>
      </c>
      <c r="D60" s="188"/>
      <c r="E60" s="188"/>
      <c r="F60" s="195" t="s">
        <v>25</v>
      </c>
      <c r="G60" s="196"/>
      <c r="H60" s="196"/>
      <c r="I60" s="196">
        <f>'001 1 Pol'!G70</f>
        <v>0</v>
      </c>
      <c r="J60" s="192" t="str">
        <f>IF(I68=0,"",I60/I68*100)</f>
        <v/>
      </c>
    </row>
    <row r="61" spans="1:10" ht="36.75" customHeight="1" x14ac:dyDescent="0.2">
      <c r="A61" s="181"/>
      <c r="B61" s="186" t="s">
        <v>79</v>
      </c>
      <c r="C61" s="187" t="s">
        <v>80</v>
      </c>
      <c r="D61" s="188"/>
      <c r="E61" s="188"/>
      <c r="F61" s="195" t="s">
        <v>25</v>
      </c>
      <c r="G61" s="196"/>
      <c r="H61" s="196"/>
      <c r="I61" s="196">
        <f>'001 1 Pol'!G111</f>
        <v>0</v>
      </c>
      <c r="J61" s="192" t="str">
        <f>IF(I68=0,"",I61/I68*100)</f>
        <v/>
      </c>
    </row>
    <row r="62" spans="1:10" ht="36.75" customHeight="1" x14ac:dyDescent="0.2">
      <c r="A62" s="181"/>
      <c r="B62" s="186" t="s">
        <v>81</v>
      </c>
      <c r="C62" s="187" t="s">
        <v>82</v>
      </c>
      <c r="D62" s="188"/>
      <c r="E62" s="188"/>
      <c r="F62" s="195" t="s">
        <v>25</v>
      </c>
      <c r="G62" s="196"/>
      <c r="H62" s="196"/>
      <c r="I62" s="196">
        <f>'001 1 Pol'!G119</f>
        <v>0</v>
      </c>
      <c r="J62" s="192" t="str">
        <f>IF(I68=0,"",I62/I68*100)</f>
        <v/>
      </c>
    </row>
    <row r="63" spans="1:10" ht="36.75" customHeight="1" x14ac:dyDescent="0.2">
      <c r="A63" s="181"/>
      <c r="B63" s="186" t="s">
        <v>83</v>
      </c>
      <c r="C63" s="187" t="s">
        <v>84</v>
      </c>
      <c r="D63" s="188"/>
      <c r="E63" s="188"/>
      <c r="F63" s="195" t="s">
        <v>25</v>
      </c>
      <c r="G63" s="196"/>
      <c r="H63" s="196"/>
      <c r="I63" s="196">
        <f>'001 1 Pol'!G152</f>
        <v>0</v>
      </c>
      <c r="J63" s="192" t="str">
        <f>IF(I68=0,"",I63/I68*100)</f>
        <v/>
      </c>
    </row>
    <row r="64" spans="1:10" ht="36.75" customHeight="1" x14ac:dyDescent="0.2">
      <c r="A64" s="181"/>
      <c r="B64" s="186" t="s">
        <v>85</v>
      </c>
      <c r="C64" s="187" t="s">
        <v>86</v>
      </c>
      <c r="D64" s="188"/>
      <c r="E64" s="188"/>
      <c r="F64" s="195" t="s">
        <v>25</v>
      </c>
      <c r="G64" s="196"/>
      <c r="H64" s="196"/>
      <c r="I64" s="196">
        <f>'001 1 Pol'!G175</f>
        <v>0</v>
      </c>
      <c r="J64" s="192" t="str">
        <f>IF(I68=0,"",I64/I68*100)</f>
        <v/>
      </c>
    </row>
    <row r="65" spans="1:10" ht="36.75" customHeight="1" x14ac:dyDescent="0.2">
      <c r="A65" s="181"/>
      <c r="B65" s="186" t="s">
        <v>87</v>
      </c>
      <c r="C65" s="187" t="s">
        <v>88</v>
      </c>
      <c r="D65" s="188"/>
      <c r="E65" s="188"/>
      <c r="F65" s="195" t="s">
        <v>25</v>
      </c>
      <c r="G65" s="196"/>
      <c r="H65" s="196"/>
      <c r="I65" s="196">
        <f>'001 1 Pol'!G22</f>
        <v>0</v>
      </c>
      <c r="J65" s="192" t="str">
        <f>IF(I68=0,"",I65/I68*100)</f>
        <v/>
      </c>
    </row>
    <row r="66" spans="1:10" ht="36.75" customHeight="1" x14ac:dyDescent="0.2">
      <c r="A66" s="181"/>
      <c r="B66" s="186" t="s">
        <v>89</v>
      </c>
      <c r="C66" s="187" t="s">
        <v>90</v>
      </c>
      <c r="D66" s="188"/>
      <c r="E66" s="188"/>
      <c r="F66" s="195" t="s">
        <v>26</v>
      </c>
      <c r="G66" s="196"/>
      <c r="H66" s="196"/>
      <c r="I66" s="196">
        <f>'001 1 Pol'!G189+'001 1 Pol'!G211</f>
        <v>0</v>
      </c>
      <c r="J66" s="192" t="str">
        <f>IF(I68=0,"",I66/I68*100)</f>
        <v/>
      </c>
    </row>
    <row r="67" spans="1:10" ht="36.75" customHeight="1" x14ac:dyDescent="0.2">
      <c r="A67" s="181"/>
      <c r="B67" s="186" t="s">
        <v>91</v>
      </c>
      <c r="C67" s="187" t="s">
        <v>27</v>
      </c>
      <c r="D67" s="188"/>
      <c r="E67" s="188"/>
      <c r="F67" s="195" t="s">
        <v>91</v>
      </c>
      <c r="G67" s="196"/>
      <c r="H67" s="196"/>
      <c r="I67" s="196">
        <f>'001 1 Pol'!G183</f>
        <v>0</v>
      </c>
      <c r="J67" s="192" t="str">
        <f>IF(I68=0,"",I67/I68*100)</f>
        <v/>
      </c>
    </row>
    <row r="68" spans="1:10" ht="25.5" customHeight="1" x14ac:dyDescent="0.2">
      <c r="A68" s="182"/>
      <c r="B68" s="189" t="s">
        <v>1</v>
      </c>
      <c r="C68" s="190"/>
      <c r="D68" s="191"/>
      <c r="E68" s="191"/>
      <c r="F68" s="197"/>
      <c r="G68" s="198"/>
      <c r="H68" s="198"/>
      <c r="I68" s="198">
        <f>SUM(I53:I67)</f>
        <v>0</v>
      </c>
      <c r="J68" s="193">
        <f>SUM(J53:J67)</f>
        <v>0</v>
      </c>
    </row>
    <row r="69" spans="1:10" x14ac:dyDescent="0.2">
      <c r="F69" s="135"/>
      <c r="G69" s="135"/>
      <c r="H69" s="135"/>
      <c r="I69" s="135"/>
      <c r="J69" s="194"/>
    </row>
    <row r="70" spans="1:10" x14ac:dyDescent="0.2">
      <c r="F70" s="135"/>
      <c r="G70" s="135"/>
      <c r="H70" s="135"/>
      <c r="I70" s="135"/>
      <c r="J70" s="194"/>
    </row>
    <row r="71" spans="1:10" x14ac:dyDescent="0.2">
      <c r="F71" s="135"/>
      <c r="G71" s="135"/>
      <c r="H71" s="135"/>
      <c r="I71" s="135"/>
      <c r="J71" s="194"/>
    </row>
  </sheetData>
  <sheetProtection algorithmName="SHA-512" hashValue="u2S7OQnjWWOofuPijJsv9WDG84BegO5cfkcR9YV/2ZV88meK7GdUrTHeMOpxdjLMRg3You4xVg188WzleF/8ug==" saltValue="fFuqP69SMyjHVXeAKfpAU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9s1JuQj1rapGZFp6NEKN12DjkFM5u6dVWseWpi7Kucz7jOWATaDaeaL5o1Q1jbRol67R5Sc9C95ECBbqrTXYSQ==" saltValue="YPt7Bo1GI9zvtSEL1vS4K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93</v>
      </c>
      <c r="B1" s="200"/>
      <c r="C1" s="200"/>
      <c r="D1" s="200"/>
      <c r="E1" s="200"/>
      <c r="F1" s="200"/>
      <c r="G1" s="200"/>
      <c r="AG1" t="s">
        <v>94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95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79" t="s">
        <v>95</v>
      </c>
      <c r="AG3" t="s">
        <v>96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97</v>
      </c>
    </row>
    <row r="5" spans="1:60" x14ac:dyDescent="0.2">
      <c r="D5" s="10"/>
    </row>
    <row r="6" spans="1:60" ht="38.25" x14ac:dyDescent="0.2">
      <c r="A6" s="211" t="s">
        <v>98</v>
      </c>
      <c r="B6" s="213" t="s">
        <v>99</v>
      </c>
      <c r="C6" s="213" t="s">
        <v>100</v>
      </c>
      <c r="D6" s="212" t="s">
        <v>101</v>
      </c>
      <c r="E6" s="211" t="s">
        <v>102</v>
      </c>
      <c r="F6" s="210" t="s">
        <v>103</v>
      </c>
      <c r="G6" s="211" t="s">
        <v>29</v>
      </c>
      <c r="H6" s="214" t="s">
        <v>30</v>
      </c>
      <c r="I6" s="214" t="s">
        <v>104</v>
      </c>
      <c r="J6" s="214" t="s">
        <v>31</v>
      </c>
      <c r="K6" s="214" t="s">
        <v>105</v>
      </c>
      <c r="L6" s="214" t="s">
        <v>106</v>
      </c>
      <c r="M6" s="214" t="s">
        <v>107</v>
      </c>
      <c r="N6" s="214" t="s">
        <v>108</v>
      </c>
      <c r="O6" s="214" t="s">
        <v>109</v>
      </c>
      <c r="P6" s="214" t="s">
        <v>110</v>
      </c>
      <c r="Q6" s="214" t="s">
        <v>111</v>
      </c>
      <c r="R6" s="214" t="s">
        <v>112</v>
      </c>
      <c r="S6" s="214" t="s">
        <v>113</v>
      </c>
      <c r="T6" s="214" t="s">
        <v>114</v>
      </c>
      <c r="U6" s="214" t="s">
        <v>115</v>
      </c>
      <c r="V6" s="214" t="s">
        <v>116</v>
      </c>
      <c r="W6" s="214" t="s">
        <v>117</v>
      </c>
      <c r="X6" s="214" t="s">
        <v>118</v>
      </c>
      <c r="Y6" s="214" t="s">
        <v>119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31" t="s">
        <v>120</v>
      </c>
      <c r="B8" s="232" t="s">
        <v>71</v>
      </c>
      <c r="C8" s="256" t="s">
        <v>72</v>
      </c>
      <c r="D8" s="233"/>
      <c r="E8" s="234"/>
      <c r="F8" s="235"/>
      <c r="G8" s="235">
        <f>SUMIF(AG9:AG9,"&lt;&gt;NOR",G9:G9)</f>
        <v>0</v>
      </c>
      <c r="H8" s="235"/>
      <c r="I8" s="235">
        <f>SUM(I9:I9)</f>
        <v>0</v>
      </c>
      <c r="J8" s="235"/>
      <c r="K8" s="235">
        <f>SUM(K9:K9)</f>
        <v>0</v>
      </c>
      <c r="L8" s="235"/>
      <c r="M8" s="235">
        <f>SUM(M9:M9)</f>
        <v>0</v>
      </c>
      <c r="N8" s="234"/>
      <c r="O8" s="234">
        <f>SUM(O9:O9)</f>
        <v>0</v>
      </c>
      <c r="P8" s="234"/>
      <c r="Q8" s="234">
        <f>SUM(Q9:Q9)</f>
        <v>0</v>
      </c>
      <c r="R8" s="235"/>
      <c r="S8" s="235"/>
      <c r="T8" s="236"/>
      <c r="U8" s="230"/>
      <c r="V8" s="230">
        <f>SUM(V9:V9)</f>
        <v>0</v>
      </c>
      <c r="W8" s="230"/>
      <c r="X8" s="230"/>
      <c r="Y8" s="230"/>
      <c r="AG8" t="s">
        <v>121</v>
      </c>
    </row>
    <row r="9" spans="1:60" outlineLevel="1" x14ac:dyDescent="0.2">
      <c r="A9" s="245">
        <v>1</v>
      </c>
      <c r="B9" s="246" t="s">
        <v>122</v>
      </c>
      <c r="C9" s="257" t="s">
        <v>123</v>
      </c>
      <c r="D9" s="247" t="s">
        <v>124</v>
      </c>
      <c r="E9" s="248">
        <v>87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125</v>
      </c>
      <c r="T9" s="251" t="s">
        <v>126</v>
      </c>
      <c r="U9" s="226">
        <v>0</v>
      </c>
      <c r="V9" s="226">
        <f>ROUND(E9*U9,2)</f>
        <v>0</v>
      </c>
      <c r="W9" s="226"/>
      <c r="X9" s="226" t="s">
        <v>127</v>
      </c>
      <c r="Y9" s="226" t="s">
        <v>128</v>
      </c>
      <c r="Z9" s="215"/>
      <c r="AA9" s="215"/>
      <c r="AB9" s="215"/>
      <c r="AC9" s="215"/>
      <c r="AD9" s="215"/>
      <c r="AE9" s="215"/>
      <c r="AF9" s="215"/>
      <c r="AG9" s="215" t="s">
        <v>129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x14ac:dyDescent="0.2">
      <c r="A10" s="231" t="s">
        <v>120</v>
      </c>
      <c r="B10" s="232" t="s">
        <v>67</v>
      </c>
      <c r="C10" s="256" t="s">
        <v>68</v>
      </c>
      <c r="D10" s="233"/>
      <c r="E10" s="234"/>
      <c r="F10" s="235"/>
      <c r="G10" s="235">
        <f>SUMIF(AG11:AG11,"&lt;&gt;NOR",G11:G11)</f>
        <v>0</v>
      </c>
      <c r="H10" s="235"/>
      <c r="I10" s="235">
        <f>SUM(I11:I11)</f>
        <v>0</v>
      </c>
      <c r="J10" s="235"/>
      <c r="K10" s="235">
        <f>SUM(K11:K11)</f>
        <v>0</v>
      </c>
      <c r="L10" s="235"/>
      <c r="M10" s="235">
        <f>SUM(M11:M11)</f>
        <v>0</v>
      </c>
      <c r="N10" s="234"/>
      <c r="O10" s="234">
        <f>SUM(O11:O11)</f>
        <v>0.89</v>
      </c>
      <c r="P10" s="234"/>
      <c r="Q10" s="234">
        <f>SUM(Q11:Q11)</f>
        <v>0</v>
      </c>
      <c r="R10" s="235"/>
      <c r="S10" s="235"/>
      <c r="T10" s="236"/>
      <c r="U10" s="230"/>
      <c r="V10" s="230">
        <f>SUM(V11:V11)</f>
        <v>39</v>
      </c>
      <c r="W10" s="230"/>
      <c r="X10" s="230"/>
      <c r="Y10" s="230"/>
      <c r="AG10" t="s">
        <v>121</v>
      </c>
    </row>
    <row r="11" spans="1:60" outlineLevel="1" x14ac:dyDescent="0.2">
      <c r="A11" s="245">
        <v>2</v>
      </c>
      <c r="B11" s="246" t="s">
        <v>130</v>
      </c>
      <c r="C11" s="257" t="s">
        <v>131</v>
      </c>
      <c r="D11" s="247" t="s">
        <v>132</v>
      </c>
      <c r="E11" s="248">
        <v>150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48">
        <v>5.9199999999999999E-3</v>
      </c>
      <c r="O11" s="248">
        <f>ROUND(E11*N11,2)</f>
        <v>0.89</v>
      </c>
      <c r="P11" s="248">
        <v>0</v>
      </c>
      <c r="Q11" s="248">
        <f>ROUND(E11*P11,2)</f>
        <v>0</v>
      </c>
      <c r="R11" s="250" t="s">
        <v>133</v>
      </c>
      <c r="S11" s="250" t="s">
        <v>134</v>
      </c>
      <c r="T11" s="251" t="s">
        <v>134</v>
      </c>
      <c r="U11" s="226">
        <v>0.26</v>
      </c>
      <c r="V11" s="226">
        <f>ROUND(E11*U11,2)</f>
        <v>39</v>
      </c>
      <c r="W11" s="226"/>
      <c r="X11" s="226" t="s">
        <v>127</v>
      </c>
      <c r="Y11" s="226" t="s">
        <v>128</v>
      </c>
      <c r="Z11" s="215"/>
      <c r="AA11" s="215"/>
      <c r="AB11" s="215"/>
      <c r="AC11" s="215"/>
      <c r="AD11" s="215"/>
      <c r="AE11" s="215"/>
      <c r="AF11" s="215"/>
      <c r="AG11" s="215" t="s">
        <v>135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">
      <c r="A12" s="231" t="s">
        <v>120</v>
      </c>
      <c r="B12" s="232" t="s">
        <v>65</v>
      </c>
      <c r="C12" s="256" t="s">
        <v>66</v>
      </c>
      <c r="D12" s="233"/>
      <c r="E12" s="234"/>
      <c r="F12" s="235"/>
      <c r="G12" s="235">
        <f>SUMIF(AG13:AG15,"&lt;&gt;NOR",G13:G15)</f>
        <v>0</v>
      </c>
      <c r="H12" s="235"/>
      <c r="I12" s="235">
        <f>SUM(I13:I15)</f>
        <v>0</v>
      </c>
      <c r="J12" s="235"/>
      <c r="K12" s="235">
        <f>SUM(K13:K15)</f>
        <v>0</v>
      </c>
      <c r="L12" s="235"/>
      <c r="M12" s="235">
        <f>SUM(M13:M15)</f>
        <v>0</v>
      </c>
      <c r="N12" s="234"/>
      <c r="O12" s="234">
        <f>SUM(O13:O15)</f>
        <v>0</v>
      </c>
      <c r="P12" s="234"/>
      <c r="Q12" s="234">
        <f>SUM(Q13:Q15)</f>
        <v>0</v>
      </c>
      <c r="R12" s="235"/>
      <c r="S12" s="235"/>
      <c r="T12" s="236"/>
      <c r="U12" s="230"/>
      <c r="V12" s="230">
        <f>SUM(V13:V15)</f>
        <v>0</v>
      </c>
      <c r="W12" s="230"/>
      <c r="X12" s="230"/>
      <c r="Y12" s="230"/>
      <c r="AG12" t="s">
        <v>121</v>
      </c>
    </row>
    <row r="13" spans="1:60" outlineLevel="1" x14ac:dyDescent="0.2">
      <c r="A13" s="245">
        <v>3</v>
      </c>
      <c r="B13" s="246" t="s">
        <v>136</v>
      </c>
      <c r="C13" s="257" t="s">
        <v>137</v>
      </c>
      <c r="D13" s="247" t="s">
        <v>132</v>
      </c>
      <c r="E13" s="248">
        <v>1000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125</v>
      </c>
      <c r="T13" s="251" t="s">
        <v>126</v>
      </c>
      <c r="U13" s="226">
        <v>0</v>
      </c>
      <c r="V13" s="226">
        <f>ROUND(E13*U13,2)</f>
        <v>0</v>
      </c>
      <c r="W13" s="226"/>
      <c r="X13" s="226" t="s">
        <v>127</v>
      </c>
      <c r="Y13" s="226" t="s">
        <v>128</v>
      </c>
      <c r="Z13" s="215"/>
      <c r="AA13" s="215"/>
      <c r="AB13" s="215"/>
      <c r="AC13" s="215"/>
      <c r="AD13" s="215"/>
      <c r="AE13" s="215"/>
      <c r="AF13" s="215"/>
      <c r="AG13" s="215" t="s">
        <v>135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45">
        <v>4</v>
      </c>
      <c r="B14" s="246" t="s">
        <v>138</v>
      </c>
      <c r="C14" s="257" t="s">
        <v>139</v>
      </c>
      <c r="D14" s="247" t="s">
        <v>132</v>
      </c>
      <c r="E14" s="248">
        <v>500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125</v>
      </c>
      <c r="T14" s="251" t="s">
        <v>126</v>
      </c>
      <c r="U14" s="226">
        <v>0</v>
      </c>
      <c r="V14" s="226">
        <f>ROUND(E14*U14,2)</f>
        <v>0</v>
      </c>
      <c r="W14" s="226"/>
      <c r="X14" s="226" t="s">
        <v>127</v>
      </c>
      <c r="Y14" s="226" t="s">
        <v>128</v>
      </c>
      <c r="Z14" s="215"/>
      <c r="AA14" s="215"/>
      <c r="AB14" s="215"/>
      <c r="AC14" s="215"/>
      <c r="AD14" s="215"/>
      <c r="AE14" s="215"/>
      <c r="AF14" s="215"/>
      <c r="AG14" s="215" t="s">
        <v>135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5">
        <v>5</v>
      </c>
      <c r="B15" s="246" t="s">
        <v>140</v>
      </c>
      <c r="C15" s="257" t="s">
        <v>141</v>
      </c>
      <c r="D15" s="247" t="s">
        <v>142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125</v>
      </c>
      <c r="T15" s="251" t="s">
        <v>126</v>
      </c>
      <c r="U15" s="226">
        <v>0</v>
      </c>
      <c r="V15" s="226">
        <f>ROUND(E15*U15,2)</f>
        <v>0</v>
      </c>
      <c r="W15" s="226"/>
      <c r="X15" s="226" t="s">
        <v>127</v>
      </c>
      <c r="Y15" s="226" t="s">
        <v>128</v>
      </c>
      <c r="Z15" s="215"/>
      <c r="AA15" s="215"/>
      <c r="AB15" s="215"/>
      <c r="AC15" s="215"/>
      <c r="AD15" s="215"/>
      <c r="AE15" s="215"/>
      <c r="AF15" s="215"/>
      <c r="AG15" s="215" t="s">
        <v>135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231" t="s">
        <v>120</v>
      </c>
      <c r="B16" s="232" t="s">
        <v>63</v>
      </c>
      <c r="C16" s="256" t="s">
        <v>64</v>
      </c>
      <c r="D16" s="233"/>
      <c r="E16" s="234"/>
      <c r="F16" s="235"/>
      <c r="G16" s="235">
        <f>SUMIF(AG17:AG18,"&lt;&gt;NOR",G17:G18)</f>
        <v>0</v>
      </c>
      <c r="H16" s="235"/>
      <c r="I16" s="235">
        <f>SUM(I17:I18)</f>
        <v>0</v>
      </c>
      <c r="J16" s="235"/>
      <c r="K16" s="235">
        <f>SUM(K17:K18)</f>
        <v>0</v>
      </c>
      <c r="L16" s="235"/>
      <c r="M16" s="235">
        <f>SUM(M17:M18)</f>
        <v>0</v>
      </c>
      <c r="N16" s="234"/>
      <c r="O16" s="234">
        <f>SUM(O17:O18)</f>
        <v>1.78</v>
      </c>
      <c r="P16" s="234"/>
      <c r="Q16" s="234">
        <f>SUM(Q17:Q18)</f>
        <v>0</v>
      </c>
      <c r="R16" s="235"/>
      <c r="S16" s="235"/>
      <c r="T16" s="236"/>
      <c r="U16" s="230"/>
      <c r="V16" s="230">
        <f>SUM(V17:V18)</f>
        <v>44.15</v>
      </c>
      <c r="W16" s="230"/>
      <c r="X16" s="230"/>
      <c r="Y16" s="230"/>
      <c r="AG16" t="s">
        <v>121</v>
      </c>
    </row>
    <row r="17" spans="1:60" outlineLevel="1" x14ac:dyDescent="0.2">
      <c r="A17" s="238">
        <v>6</v>
      </c>
      <c r="B17" s="239" t="s">
        <v>143</v>
      </c>
      <c r="C17" s="258" t="s">
        <v>144</v>
      </c>
      <c r="D17" s="240" t="s">
        <v>145</v>
      </c>
      <c r="E17" s="241">
        <v>50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3.5619999999999999E-2</v>
      </c>
      <c r="O17" s="241">
        <f>ROUND(E17*N17,2)</f>
        <v>1.78</v>
      </c>
      <c r="P17" s="241">
        <v>0</v>
      </c>
      <c r="Q17" s="241">
        <f>ROUND(E17*P17,2)</f>
        <v>0</v>
      </c>
      <c r="R17" s="243" t="s">
        <v>146</v>
      </c>
      <c r="S17" s="243" t="s">
        <v>134</v>
      </c>
      <c r="T17" s="244" t="s">
        <v>134</v>
      </c>
      <c r="U17" s="226">
        <v>0.88292999999999999</v>
      </c>
      <c r="V17" s="226">
        <f>ROUND(E17*U17,2)</f>
        <v>44.15</v>
      </c>
      <c r="W17" s="226"/>
      <c r="X17" s="226" t="s">
        <v>127</v>
      </c>
      <c r="Y17" s="226" t="s">
        <v>128</v>
      </c>
      <c r="Z17" s="215"/>
      <c r="AA17" s="215"/>
      <c r="AB17" s="215"/>
      <c r="AC17" s="215"/>
      <c r="AD17" s="215"/>
      <c r="AE17" s="215"/>
      <c r="AF17" s="215"/>
      <c r="AG17" s="215" t="s">
        <v>135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59" t="s">
        <v>147</v>
      </c>
      <c r="D18" s="253"/>
      <c r="E18" s="253"/>
      <c r="F18" s="253"/>
      <c r="G18" s="253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148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52" t="str">
        <f>C18</f>
        <v>jakoukoliv maltou, z pomocného pracovního lešení o výšce podlahy do 1900 mm a pro zatížení do 1,5 kPa,</v>
      </c>
      <c r="BB18" s="215"/>
      <c r="BC18" s="215"/>
      <c r="BD18" s="215"/>
      <c r="BE18" s="215"/>
      <c r="BF18" s="215"/>
      <c r="BG18" s="215"/>
      <c r="BH18" s="215"/>
    </row>
    <row r="19" spans="1:60" x14ac:dyDescent="0.2">
      <c r="A19" s="231" t="s">
        <v>120</v>
      </c>
      <c r="B19" s="232" t="s">
        <v>69</v>
      </c>
      <c r="C19" s="256" t="s">
        <v>70</v>
      </c>
      <c r="D19" s="233"/>
      <c r="E19" s="234"/>
      <c r="F19" s="235"/>
      <c r="G19" s="235">
        <f>SUMIF(AG20:AG21,"&lt;&gt;NOR",G20:G21)</f>
        <v>0</v>
      </c>
      <c r="H19" s="235"/>
      <c r="I19" s="235">
        <f>SUM(I20:I21)</f>
        <v>0</v>
      </c>
      <c r="J19" s="235"/>
      <c r="K19" s="235">
        <f>SUM(K20:K21)</f>
        <v>0</v>
      </c>
      <c r="L19" s="235"/>
      <c r="M19" s="235">
        <f>SUM(M20:M21)</f>
        <v>0</v>
      </c>
      <c r="N19" s="234"/>
      <c r="O19" s="234">
        <f>SUM(O20:O21)</f>
        <v>0</v>
      </c>
      <c r="P19" s="234"/>
      <c r="Q19" s="234">
        <f>SUM(Q20:Q21)</f>
        <v>0</v>
      </c>
      <c r="R19" s="235"/>
      <c r="S19" s="235"/>
      <c r="T19" s="236"/>
      <c r="U19" s="230"/>
      <c r="V19" s="230">
        <f>SUM(V20:V21)</f>
        <v>5.05</v>
      </c>
      <c r="W19" s="230"/>
      <c r="X19" s="230"/>
      <c r="Y19" s="230"/>
      <c r="AG19" t="s">
        <v>121</v>
      </c>
    </row>
    <row r="20" spans="1:60" ht="22.5" outlineLevel="1" x14ac:dyDescent="0.2">
      <c r="A20" s="238">
        <v>7</v>
      </c>
      <c r="B20" s="239" t="s">
        <v>149</v>
      </c>
      <c r="C20" s="258" t="s">
        <v>150</v>
      </c>
      <c r="D20" s="240" t="s">
        <v>151</v>
      </c>
      <c r="E20" s="241">
        <v>2.669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 t="s">
        <v>146</v>
      </c>
      <c r="S20" s="243" t="s">
        <v>134</v>
      </c>
      <c r="T20" s="244" t="s">
        <v>134</v>
      </c>
      <c r="U20" s="226">
        <v>1.8919999999999999</v>
      </c>
      <c r="V20" s="226">
        <f>ROUND(E20*U20,2)</f>
        <v>5.05</v>
      </c>
      <c r="W20" s="226"/>
      <c r="X20" s="226" t="s">
        <v>152</v>
      </c>
      <c r="Y20" s="226" t="s">
        <v>128</v>
      </c>
      <c r="Z20" s="215"/>
      <c r="AA20" s="215"/>
      <c r="AB20" s="215"/>
      <c r="AC20" s="215"/>
      <c r="AD20" s="215"/>
      <c r="AE20" s="215"/>
      <c r="AF20" s="215"/>
      <c r="AG20" s="215" t="s">
        <v>153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 x14ac:dyDescent="0.2">
      <c r="A21" s="222"/>
      <c r="B21" s="223"/>
      <c r="C21" s="259" t="s">
        <v>154</v>
      </c>
      <c r="D21" s="253"/>
      <c r="E21" s="253"/>
      <c r="F21" s="253"/>
      <c r="G21" s="253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148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x14ac:dyDescent="0.2">
      <c r="A22" s="231" t="s">
        <v>120</v>
      </c>
      <c r="B22" s="232" t="s">
        <v>87</v>
      </c>
      <c r="C22" s="256" t="s">
        <v>88</v>
      </c>
      <c r="D22" s="233"/>
      <c r="E22" s="234"/>
      <c r="F22" s="235"/>
      <c r="G22" s="235">
        <f>SUMIF(AG23:AG29,"&lt;&gt;NOR",G23:G29)</f>
        <v>0</v>
      </c>
      <c r="H22" s="235"/>
      <c r="I22" s="235">
        <f>SUM(I23:I29)</f>
        <v>0</v>
      </c>
      <c r="J22" s="235"/>
      <c r="K22" s="235">
        <f>SUM(K23:K29)</f>
        <v>0</v>
      </c>
      <c r="L22" s="235"/>
      <c r="M22" s="235">
        <f>SUM(M23:M29)</f>
        <v>0</v>
      </c>
      <c r="N22" s="234"/>
      <c r="O22" s="234">
        <f>SUM(O23:O29)</f>
        <v>0.01</v>
      </c>
      <c r="P22" s="234"/>
      <c r="Q22" s="234">
        <f>SUM(Q23:Q29)</f>
        <v>0</v>
      </c>
      <c r="R22" s="235"/>
      <c r="S22" s="235"/>
      <c r="T22" s="236"/>
      <c r="U22" s="230"/>
      <c r="V22" s="230">
        <f>SUM(V23:V29)</f>
        <v>51.12</v>
      </c>
      <c r="W22" s="230"/>
      <c r="X22" s="230"/>
      <c r="Y22" s="230"/>
      <c r="AG22" t="s">
        <v>121</v>
      </c>
    </row>
    <row r="23" spans="1:60" outlineLevel="1" x14ac:dyDescent="0.2">
      <c r="A23" s="238">
        <v>8</v>
      </c>
      <c r="B23" s="239" t="s">
        <v>155</v>
      </c>
      <c r="C23" s="258" t="s">
        <v>156</v>
      </c>
      <c r="D23" s="240" t="s">
        <v>157</v>
      </c>
      <c r="E23" s="241">
        <v>120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6.0000000000000002E-5</v>
      </c>
      <c r="O23" s="241">
        <f>ROUND(E23*N23,2)</f>
        <v>0.01</v>
      </c>
      <c r="P23" s="241">
        <v>0</v>
      </c>
      <c r="Q23" s="241">
        <f>ROUND(E23*P23,2)</f>
        <v>0</v>
      </c>
      <c r="R23" s="243" t="s">
        <v>158</v>
      </c>
      <c r="S23" s="243" t="s">
        <v>134</v>
      </c>
      <c r="T23" s="244" t="s">
        <v>134</v>
      </c>
      <c r="U23" s="226">
        <v>0.42599999999999999</v>
      </c>
      <c r="V23" s="226">
        <f>ROUND(E23*U23,2)</f>
        <v>51.12</v>
      </c>
      <c r="W23" s="226"/>
      <c r="X23" s="226" t="s">
        <v>127</v>
      </c>
      <c r="Y23" s="226" t="s">
        <v>128</v>
      </c>
      <c r="Z23" s="215"/>
      <c r="AA23" s="215"/>
      <c r="AB23" s="215"/>
      <c r="AC23" s="215"/>
      <c r="AD23" s="215"/>
      <c r="AE23" s="215"/>
      <c r="AF23" s="215"/>
      <c r="AG23" s="215" t="s">
        <v>135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22"/>
      <c r="B24" s="223"/>
      <c r="C24" s="260" t="s">
        <v>159</v>
      </c>
      <c r="D24" s="228"/>
      <c r="E24" s="229">
        <v>120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160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">
      <c r="A25" s="222"/>
      <c r="B25" s="223"/>
      <c r="C25" s="260" t="s">
        <v>161</v>
      </c>
      <c r="D25" s="228"/>
      <c r="E25" s="229"/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160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 x14ac:dyDescent="0.2">
      <c r="A26" s="222"/>
      <c r="B26" s="223"/>
      <c r="C26" s="260" t="s">
        <v>162</v>
      </c>
      <c r="D26" s="228"/>
      <c r="E26" s="229"/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160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>
        <v>9</v>
      </c>
      <c r="B27" s="223" t="s">
        <v>163</v>
      </c>
      <c r="C27" s="261" t="s">
        <v>164</v>
      </c>
      <c r="D27" s="224" t="s">
        <v>0</v>
      </c>
      <c r="E27" s="254"/>
      <c r="F27" s="227"/>
      <c r="G27" s="226">
        <f>ROUND(E27*F27,2)</f>
        <v>0</v>
      </c>
      <c r="H27" s="227"/>
      <c r="I27" s="226">
        <f>ROUND(E27*H27,2)</f>
        <v>0</v>
      </c>
      <c r="J27" s="227"/>
      <c r="K27" s="226">
        <f>ROUND(E27*J27,2)</f>
        <v>0</v>
      </c>
      <c r="L27" s="226">
        <v>21</v>
      </c>
      <c r="M27" s="226">
        <f>G27*(1+L27/100)</f>
        <v>0</v>
      </c>
      <c r="N27" s="225">
        <v>0</v>
      </c>
      <c r="O27" s="225">
        <f>ROUND(E27*N27,2)</f>
        <v>0</v>
      </c>
      <c r="P27" s="225">
        <v>0</v>
      </c>
      <c r="Q27" s="225">
        <f>ROUND(E27*P27,2)</f>
        <v>0</v>
      </c>
      <c r="R27" s="226" t="s">
        <v>158</v>
      </c>
      <c r="S27" s="226" t="s">
        <v>134</v>
      </c>
      <c r="T27" s="226" t="s">
        <v>134</v>
      </c>
      <c r="U27" s="226">
        <v>0</v>
      </c>
      <c r="V27" s="226">
        <f>ROUND(E27*U27,2)</f>
        <v>0</v>
      </c>
      <c r="W27" s="226"/>
      <c r="X27" s="226" t="s">
        <v>152</v>
      </c>
      <c r="Y27" s="226" t="s">
        <v>128</v>
      </c>
      <c r="Z27" s="215"/>
      <c r="AA27" s="215"/>
      <c r="AB27" s="215"/>
      <c r="AC27" s="215"/>
      <c r="AD27" s="215"/>
      <c r="AE27" s="215"/>
      <c r="AF27" s="215"/>
      <c r="AG27" s="215" t="s">
        <v>153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">
      <c r="A28" s="222"/>
      <c r="B28" s="223"/>
      <c r="C28" s="262" t="s">
        <v>165</v>
      </c>
      <c r="D28" s="255"/>
      <c r="E28" s="255"/>
      <c r="F28" s="255"/>
      <c r="G28" s="255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148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45">
        <v>10</v>
      </c>
      <c r="B29" s="246" t="s">
        <v>166</v>
      </c>
      <c r="C29" s="257" t="s">
        <v>167</v>
      </c>
      <c r="D29" s="247" t="s">
        <v>157</v>
      </c>
      <c r="E29" s="248">
        <v>120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50"/>
      <c r="S29" s="250" t="s">
        <v>125</v>
      </c>
      <c r="T29" s="251" t="s">
        <v>168</v>
      </c>
      <c r="U29" s="226">
        <v>0</v>
      </c>
      <c r="V29" s="226">
        <f>ROUND(E29*U29,2)</f>
        <v>0</v>
      </c>
      <c r="W29" s="226"/>
      <c r="X29" s="226" t="s">
        <v>127</v>
      </c>
      <c r="Y29" s="226" t="s">
        <v>128</v>
      </c>
      <c r="Z29" s="215"/>
      <c r="AA29" s="215"/>
      <c r="AB29" s="215"/>
      <c r="AC29" s="215"/>
      <c r="AD29" s="215"/>
      <c r="AE29" s="215"/>
      <c r="AF29" s="215"/>
      <c r="AG29" s="215" t="s">
        <v>135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x14ac:dyDescent="0.2">
      <c r="A30" s="231" t="s">
        <v>120</v>
      </c>
      <c r="B30" s="232" t="s">
        <v>71</v>
      </c>
      <c r="C30" s="256" t="s">
        <v>72</v>
      </c>
      <c r="D30" s="233"/>
      <c r="E30" s="234"/>
      <c r="F30" s="235"/>
      <c r="G30" s="235">
        <f>SUMIF(AG31:AG36,"&lt;&gt;NOR",G31:G36)</f>
        <v>0</v>
      </c>
      <c r="H30" s="235"/>
      <c r="I30" s="235">
        <f>SUM(I31:I36)</f>
        <v>0</v>
      </c>
      <c r="J30" s="235"/>
      <c r="K30" s="235">
        <f>SUM(K31:K36)</f>
        <v>0</v>
      </c>
      <c r="L30" s="235"/>
      <c r="M30" s="235">
        <f>SUM(M31:M36)</f>
        <v>0</v>
      </c>
      <c r="N30" s="234"/>
      <c r="O30" s="234">
        <f>SUM(O31:O36)</f>
        <v>0</v>
      </c>
      <c r="P30" s="234"/>
      <c r="Q30" s="234">
        <f>SUM(Q31:Q36)</f>
        <v>0</v>
      </c>
      <c r="R30" s="235"/>
      <c r="S30" s="235"/>
      <c r="T30" s="236"/>
      <c r="U30" s="230"/>
      <c r="V30" s="230">
        <f>SUM(V31:V36)</f>
        <v>0</v>
      </c>
      <c r="W30" s="230"/>
      <c r="X30" s="230"/>
      <c r="Y30" s="230"/>
      <c r="AG30" t="s">
        <v>121</v>
      </c>
    </row>
    <row r="31" spans="1:60" ht="22.5" outlineLevel="1" x14ac:dyDescent="0.2">
      <c r="A31" s="245">
        <v>11</v>
      </c>
      <c r="B31" s="246" t="s">
        <v>169</v>
      </c>
      <c r="C31" s="257" t="s">
        <v>170</v>
      </c>
      <c r="D31" s="247" t="s">
        <v>124</v>
      </c>
      <c r="E31" s="248">
        <v>40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5.0000000000000002E-5</v>
      </c>
      <c r="O31" s="248">
        <f>ROUND(E31*N31,2)</f>
        <v>0</v>
      </c>
      <c r="P31" s="248">
        <v>0</v>
      </c>
      <c r="Q31" s="248">
        <f>ROUND(E31*P31,2)</f>
        <v>0</v>
      </c>
      <c r="R31" s="250" t="s">
        <v>171</v>
      </c>
      <c r="S31" s="250" t="s">
        <v>134</v>
      </c>
      <c r="T31" s="251" t="s">
        <v>134</v>
      </c>
      <c r="U31" s="226">
        <v>0</v>
      </c>
      <c r="V31" s="226">
        <f>ROUND(E31*U31,2)</f>
        <v>0</v>
      </c>
      <c r="W31" s="226"/>
      <c r="X31" s="226" t="s">
        <v>172</v>
      </c>
      <c r="Y31" s="226" t="s">
        <v>128</v>
      </c>
      <c r="Z31" s="215"/>
      <c r="AA31" s="215"/>
      <c r="AB31" s="215"/>
      <c r="AC31" s="215"/>
      <c r="AD31" s="215"/>
      <c r="AE31" s="215"/>
      <c r="AF31" s="215"/>
      <c r="AG31" s="215" t="s">
        <v>173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45">
        <v>12</v>
      </c>
      <c r="B32" s="246" t="s">
        <v>174</v>
      </c>
      <c r="C32" s="257" t="s">
        <v>175</v>
      </c>
      <c r="D32" s="247" t="s">
        <v>124</v>
      </c>
      <c r="E32" s="248">
        <v>40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8.0000000000000007E-5</v>
      </c>
      <c r="O32" s="248">
        <f>ROUND(E32*N32,2)</f>
        <v>0</v>
      </c>
      <c r="P32" s="248">
        <v>0</v>
      </c>
      <c r="Q32" s="248">
        <f>ROUND(E32*P32,2)</f>
        <v>0</v>
      </c>
      <c r="R32" s="250" t="s">
        <v>171</v>
      </c>
      <c r="S32" s="250" t="s">
        <v>134</v>
      </c>
      <c r="T32" s="251" t="s">
        <v>134</v>
      </c>
      <c r="U32" s="226">
        <v>0</v>
      </c>
      <c r="V32" s="226">
        <f>ROUND(E32*U32,2)</f>
        <v>0</v>
      </c>
      <c r="W32" s="226"/>
      <c r="X32" s="226" t="s">
        <v>172</v>
      </c>
      <c r="Y32" s="226" t="s">
        <v>128</v>
      </c>
      <c r="Z32" s="215"/>
      <c r="AA32" s="215"/>
      <c r="AB32" s="215"/>
      <c r="AC32" s="215"/>
      <c r="AD32" s="215"/>
      <c r="AE32" s="215"/>
      <c r="AF32" s="215"/>
      <c r="AG32" s="215" t="s">
        <v>173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2.5" outlineLevel="1" x14ac:dyDescent="0.2">
      <c r="A33" s="245">
        <v>13</v>
      </c>
      <c r="B33" s="246" t="s">
        <v>176</v>
      </c>
      <c r="C33" s="257" t="s">
        <v>177</v>
      </c>
      <c r="D33" s="247" t="s">
        <v>124</v>
      </c>
      <c r="E33" s="248">
        <v>5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1.4999999999999999E-4</v>
      </c>
      <c r="O33" s="248">
        <f>ROUND(E33*N33,2)</f>
        <v>0</v>
      </c>
      <c r="P33" s="248">
        <v>0</v>
      </c>
      <c r="Q33" s="248">
        <f>ROUND(E33*P33,2)</f>
        <v>0</v>
      </c>
      <c r="R33" s="250" t="s">
        <v>171</v>
      </c>
      <c r="S33" s="250" t="s">
        <v>134</v>
      </c>
      <c r="T33" s="251" t="s">
        <v>134</v>
      </c>
      <c r="U33" s="226">
        <v>0</v>
      </c>
      <c r="V33" s="226">
        <f>ROUND(E33*U33,2)</f>
        <v>0</v>
      </c>
      <c r="W33" s="226"/>
      <c r="X33" s="226" t="s">
        <v>172</v>
      </c>
      <c r="Y33" s="226" t="s">
        <v>128</v>
      </c>
      <c r="Z33" s="215"/>
      <c r="AA33" s="215"/>
      <c r="AB33" s="215"/>
      <c r="AC33" s="215"/>
      <c r="AD33" s="215"/>
      <c r="AE33" s="215"/>
      <c r="AF33" s="215"/>
      <c r="AG33" s="215" t="s">
        <v>173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38">
        <v>14</v>
      </c>
      <c r="B34" s="239" t="s">
        <v>178</v>
      </c>
      <c r="C34" s="258" t="s">
        <v>179</v>
      </c>
      <c r="D34" s="240" t="s">
        <v>124</v>
      </c>
      <c r="E34" s="241">
        <v>2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1.9000000000000001E-4</v>
      </c>
      <c r="O34" s="241">
        <f>ROUND(E34*N34,2)</f>
        <v>0</v>
      </c>
      <c r="P34" s="241">
        <v>0</v>
      </c>
      <c r="Q34" s="241">
        <f>ROUND(E34*P34,2)</f>
        <v>0</v>
      </c>
      <c r="R34" s="243" t="s">
        <v>171</v>
      </c>
      <c r="S34" s="243" t="s">
        <v>134</v>
      </c>
      <c r="T34" s="244" t="s">
        <v>134</v>
      </c>
      <c r="U34" s="226">
        <v>0</v>
      </c>
      <c r="V34" s="226">
        <f>ROUND(E34*U34,2)</f>
        <v>0</v>
      </c>
      <c r="W34" s="226"/>
      <c r="X34" s="226" t="s">
        <v>172</v>
      </c>
      <c r="Y34" s="226" t="s">
        <v>128</v>
      </c>
      <c r="Z34" s="215"/>
      <c r="AA34" s="215"/>
      <c r="AB34" s="215"/>
      <c r="AC34" s="215"/>
      <c r="AD34" s="215"/>
      <c r="AE34" s="215"/>
      <c r="AF34" s="215"/>
      <c r="AG34" s="215" t="s">
        <v>173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>
        <v>15</v>
      </c>
      <c r="B35" s="223" t="s">
        <v>180</v>
      </c>
      <c r="C35" s="261" t="s">
        <v>181</v>
      </c>
      <c r="D35" s="224" t="s">
        <v>0</v>
      </c>
      <c r="E35" s="254"/>
      <c r="F35" s="227"/>
      <c r="G35" s="226">
        <f>ROUND(E35*F35,2)</f>
        <v>0</v>
      </c>
      <c r="H35" s="227"/>
      <c r="I35" s="226">
        <f>ROUND(E35*H35,2)</f>
        <v>0</v>
      </c>
      <c r="J35" s="227"/>
      <c r="K35" s="226">
        <f>ROUND(E35*J35,2)</f>
        <v>0</v>
      </c>
      <c r="L35" s="226">
        <v>21</v>
      </c>
      <c r="M35" s="226">
        <f>G35*(1+L35/100)</f>
        <v>0</v>
      </c>
      <c r="N35" s="225">
        <v>0</v>
      </c>
      <c r="O35" s="225">
        <f>ROUND(E35*N35,2)</f>
        <v>0</v>
      </c>
      <c r="P35" s="225">
        <v>0</v>
      </c>
      <c r="Q35" s="225">
        <f>ROUND(E35*P35,2)</f>
        <v>0</v>
      </c>
      <c r="R35" s="226" t="s">
        <v>182</v>
      </c>
      <c r="S35" s="226" t="s">
        <v>134</v>
      </c>
      <c r="T35" s="226" t="s">
        <v>134</v>
      </c>
      <c r="U35" s="226">
        <v>0</v>
      </c>
      <c r="V35" s="226">
        <f>ROUND(E35*U35,2)</f>
        <v>0</v>
      </c>
      <c r="W35" s="226"/>
      <c r="X35" s="226" t="s">
        <v>152</v>
      </c>
      <c r="Y35" s="226" t="s">
        <v>128</v>
      </c>
      <c r="Z35" s="215"/>
      <c r="AA35" s="215"/>
      <c r="AB35" s="215"/>
      <c r="AC35" s="215"/>
      <c r="AD35" s="215"/>
      <c r="AE35" s="215"/>
      <c r="AF35" s="215"/>
      <c r="AG35" s="215" t="s">
        <v>153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 x14ac:dyDescent="0.2">
      <c r="A36" s="222"/>
      <c r="B36" s="223"/>
      <c r="C36" s="262" t="s">
        <v>165</v>
      </c>
      <c r="D36" s="255"/>
      <c r="E36" s="255"/>
      <c r="F36" s="255"/>
      <c r="G36" s="255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148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">
      <c r="A37" s="231" t="s">
        <v>120</v>
      </c>
      <c r="B37" s="232" t="s">
        <v>75</v>
      </c>
      <c r="C37" s="256" t="s">
        <v>76</v>
      </c>
      <c r="D37" s="233"/>
      <c r="E37" s="234"/>
      <c r="F37" s="235"/>
      <c r="G37" s="235">
        <f>SUMIF(AG38:AG69,"&lt;&gt;NOR",G38:G69)</f>
        <v>0</v>
      </c>
      <c r="H37" s="235"/>
      <c r="I37" s="235">
        <f>SUM(I38:I69)</f>
        <v>0</v>
      </c>
      <c r="J37" s="235"/>
      <c r="K37" s="235">
        <f>SUM(K38:K69)</f>
        <v>0</v>
      </c>
      <c r="L37" s="235"/>
      <c r="M37" s="235">
        <f>SUM(M38:M69)</f>
        <v>0</v>
      </c>
      <c r="N37" s="234"/>
      <c r="O37" s="234">
        <f>SUM(O38:O69)</f>
        <v>0.9900000000000001</v>
      </c>
      <c r="P37" s="234"/>
      <c r="Q37" s="234">
        <f>SUM(Q38:Q69)</f>
        <v>0</v>
      </c>
      <c r="R37" s="235"/>
      <c r="S37" s="235"/>
      <c r="T37" s="236"/>
      <c r="U37" s="230"/>
      <c r="V37" s="230">
        <f>SUM(V38:V69)</f>
        <v>109.13</v>
      </c>
      <c r="W37" s="230"/>
      <c r="X37" s="230"/>
      <c r="Y37" s="230"/>
      <c r="AG37" t="s">
        <v>121</v>
      </c>
    </row>
    <row r="38" spans="1:60" outlineLevel="1" x14ac:dyDescent="0.2">
      <c r="A38" s="238">
        <v>16</v>
      </c>
      <c r="B38" s="239" t="s">
        <v>183</v>
      </c>
      <c r="C38" s="258" t="s">
        <v>184</v>
      </c>
      <c r="D38" s="240" t="s">
        <v>124</v>
      </c>
      <c r="E38" s="241">
        <v>10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5.0899999999999999E-3</v>
      </c>
      <c r="O38" s="241">
        <f>ROUND(E38*N38,2)</f>
        <v>0.05</v>
      </c>
      <c r="P38" s="241">
        <v>0</v>
      </c>
      <c r="Q38" s="241">
        <f>ROUND(E38*P38,2)</f>
        <v>0</v>
      </c>
      <c r="R38" s="243" t="s">
        <v>185</v>
      </c>
      <c r="S38" s="243" t="s">
        <v>134</v>
      </c>
      <c r="T38" s="244" t="s">
        <v>134</v>
      </c>
      <c r="U38" s="226">
        <v>0.53100000000000003</v>
      </c>
      <c r="V38" s="226">
        <f>ROUND(E38*U38,2)</f>
        <v>5.31</v>
      </c>
      <c r="W38" s="226"/>
      <c r="X38" s="226" t="s">
        <v>127</v>
      </c>
      <c r="Y38" s="226" t="s">
        <v>128</v>
      </c>
      <c r="Z38" s="215"/>
      <c r="AA38" s="215"/>
      <c r="AB38" s="215"/>
      <c r="AC38" s="215"/>
      <c r="AD38" s="215"/>
      <c r="AE38" s="215"/>
      <c r="AF38" s="215"/>
      <c r="AG38" s="215" t="s">
        <v>129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2" x14ac:dyDescent="0.2">
      <c r="A39" s="222"/>
      <c r="B39" s="223"/>
      <c r="C39" s="259" t="s">
        <v>186</v>
      </c>
      <c r="D39" s="253"/>
      <c r="E39" s="253"/>
      <c r="F39" s="253"/>
      <c r="G39" s="253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148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38">
        <v>17</v>
      </c>
      <c r="B40" s="239" t="s">
        <v>187</v>
      </c>
      <c r="C40" s="258" t="s">
        <v>188</v>
      </c>
      <c r="D40" s="240" t="s">
        <v>124</v>
      </c>
      <c r="E40" s="241">
        <v>3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1.2489999999999999E-2</v>
      </c>
      <c r="O40" s="241">
        <f>ROUND(E40*N40,2)</f>
        <v>0.04</v>
      </c>
      <c r="P40" s="241">
        <v>0</v>
      </c>
      <c r="Q40" s="241">
        <f>ROUND(E40*P40,2)</f>
        <v>0</v>
      </c>
      <c r="R40" s="243" t="s">
        <v>185</v>
      </c>
      <c r="S40" s="243" t="s">
        <v>134</v>
      </c>
      <c r="T40" s="244" t="s">
        <v>134</v>
      </c>
      <c r="U40" s="226">
        <v>0.70399999999999996</v>
      </c>
      <c r="V40" s="226">
        <f>ROUND(E40*U40,2)</f>
        <v>2.11</v>
      </c>
      <c r="W40" s="226"/>
      <c r="X40" s="226" t="s">
        <v>127</v>
      </c>
      <c r="Y40" s="226" t="s">
        <v>128</v>
      </c>
      <c r="Z40" s="215"/>
      <c r="AA40" s="215"/>
      <c r="AB40" s="215"/>
      <c r="AC40" s="215"/>
      <c r="AD40" s="215"/>
      <c r="AE40" s="215"/>
      <c r="AF40" s="215"/>
      <c r="AG40" s="215" t="s">
        <v>129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59" t="s">
        <v>186</v>
      </c>
      <c r="D41" s="253"/>
      <c r="E41" s="253"/>
      <c r="F41" s="253"/>
      <c r="G41" s="253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148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38">
        <v>18</v>
      </c>
      <c r="B42" s="239" t="s">
        <v>189</v>
      </c>
      <c r="C42" s="258" t="s">
        <v>190</v>
      </c>
      <c r="D42" s="240" t="s">
        <v>124</v>
      </c>
      <c r="E42" s="241">
        <v>3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1.4800000000000001E-2</v>
      </c>
      <c r="O42" s="241">
        <f>ROUND(E42*N42,2)</f>
        <v>0.04</v>
      </c>
      <c r="P42" s="241">
        <v>0</v>
      </c>
      <c r="Q42" s="241">
        <f>ROUND(E42*P42,2)</f>
        <v>0</v>
      </c>
      <c r="R42" s="243" t="s">
        <v>185</v>
      </c>
      <c r="S42" s="243" t="s">
        <v>134</v>
      </c>
      <c r="T42" s="244" t="s">
        <v>134</v>
      </c>
      <c r="U42" s="226">
        <v>0.753</v>
      </c>
      <c r="V42" s="226">
        <f>ROUND(E42*U42,2)</f>
        <v>2.2599999999999998</v>
      </c>
      <c r="W42" s="226"/>
      <c r="X42" s="226" t="s">
        <v>127</v>
      </c>
      <c r="Y42" s="226" t="s">
        <v>128</v>
      </c>
      <c r="Z42" s="215"/>
      <c r="AA42" s="215"/>
      <c r="AB42" s="215"/>
      <c r="AC42" s="215"/>
      <c r="AD42" s="215"/>
      <c r="AE42" s="215"/>
      <c r="AF42" s="215"/>
      <c r="AG42" s="215" t="s">
        <v>129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59" t="s">
        <v>186</v>
      </c>
      <c r="D43" s="253"/>
      <c r="E43" s="253"/>
      <c r="F43" s="253"/>
      <c r="G43" s="253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148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45">
        <v>19</v>
      </c>
      <c r="B44" s="246" t="s">
        <v>191</v>
      </c>
      <c r="C44" s="257" t="s">
        <v>192</v>
      </c>
      <c r="D44" s="247" t="s">
        <v>124</v>
      </c>
      <c r="E44" s="248">
        <v>110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7.3400000000000002E-3</v>
      </c>
      <c r="O44" s="248">
        <f>ROUND(E44*N44,2)</f>
        <v>0.81</v>
      </c>
      <c r="P44" s="248">
        <v>0</v>
      </c>
      <c r="Q44" s="248">
        <f>ROUND(E44*P44,2)</f>
        <v>0</v>
      </c>
      <c r="R44" s="250" t="s">
        <v>185</v>
      </c>
      <c r="S44" s="250" t="s">
        <v>134</v>
      </c>
      <c r="T44" s="251" t="s">
        <v>134</v>
      </c>
      <c r="U44" s="226">
        <v>0.52900000000000003</v>
      </c>
      <c r="V44" s="226">
        <f>ROUND(E44*U44,2)</f>
        <v>58.19</v>
      </c>
      <c r="W44" s="226"/>
      <c r="X44" s="226" t="s">
        <v>127</v>
      </c>
      <c r="Y44" s="226" t="s">
        <v>128</v>
      </c>
      <c r="Z44" s="215"/>
      <c r="AA44" s="215"/>
      <c r="AB44" s="215"/>
      <c r="AC44" s="215"/>
      <c r="AD44" s="215"/>
      <c r="AE44" s="215"/>
      <c r="AF44" s="215"/>
      <c r="AG44" s="215" t="s">
        <v>129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38">
        <v>20</v>
      </c>
      <c r="B45" s="239" t="s">
        <v>193</v>
      </c>
      <c r="C45" s="258" t="s">
        <v>194</v>
      </c>
      <c r="D45" s="240" t="s">
        <v>195</v>
      </c>
      <c r="E45" s="241">
        <v>2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6.3699999999999998E-3</v>
      </c>
      <c r="O45" s="241">
        <f>ROUND(E45*N45,2)</f>
        <v>0.01</v>
      </c>
      <c r="P45" s="241">
        <v>0</v>
      </c>
      <c r="Q45" s="241">
        <f>ROUND(E45*P45,2)</f>
        <v>0</v>
      </c>
      <c r="R45" s="243" t="s">
        <v>185</v>
      </c>
      <c r="S45" s="243" t="s">
        <v>134</v>
      </c>
      <c r="T45" s="244" t="s">
        <v>134</v>
      </c>
      <c r="U45" s="226">
        <v>1.756</v>
      </c>
      <c r="V45" s="226">
        <f>ROUND(E45*U45,2)</f>
        <v>3.51</v>
      </c>
      <c r="W45" s="226"/>
      <c r="X45" s="226" t="s">
        <v>127</v>
      </c>
      <c r="Y45" s="226" t="s">
        <v>128</v>
      </c>
      <c r="Z45" s="215"/>
      <c r="AA45" s="215"/>
      <c r="AB45" s="215"/>
      <c r="AC45" s="215"/>
      <c r="AD45" s="215"/>
      <c r="AE45" s="215"/>
      <c r="AF45" s="215"/>
      <c r="AG45" s="215" t="s">
        <v>129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 x14ac:dyDescent="0.2">
      <c r="A46" s="222"/>
      <c r="B46" s="223"/>
      <c r="C46" s="259" t="s">
        <v>196</v>
      </c>
      <c r="D46" s="253"/>
      <c r="E46" s="253"/>
      <c r="F46" s="253"/>
      <c r="G46" s="253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148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8">
        <v>21</v>
      </c>
      <c r="B47" s="239" t="s">
        <v>197</v>
      </c>
      <c r="C47" s="258" t="s">
        <v>198</v>
      </c>
      <c r="D47" s="240" t="s">
        <v>195</v>
      </c>
      <c r="E47" s="241">
        <v>2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8.6700000000000006E-3</v>
      </c>
      <c r="O47" s="241">
        <f>ROUND(E47*N47,2)</f>
        <v>0.02</v>
      </c>
      <c r="P47" s="241">
        <v>0</v>
      </c>
      <c r="Q47" s="241">
        <f>ROUND(E47*P47,2)</f>
        <v>0</v>
      </c>
      <c r="R47" s="243" t="s">
        <v>185</v>
      </c>
      <c r="S47" s="243" t="s">
        <v>134</v>
      </c>
      <c r="T47" s="244" t="s">
        <v>134</v>
      </c>
      <c r="U47" s="226">
        <v>1.9419999999999999</v>
      </c>
      <c r="V47" s="226">
        <f>ROUND(E47*U47,2)</f>
        <v>3.88</v>
      </c>
      <c r="W47" s="226"/>
      <c r="X47" s="226" t="s">
        <v>127</v>
      </c>
      <c r="Y47" s="226" t="s">
        <v>128</v>
      </c>
      <c r="Z47" s="215"/>
      <c r="AA47" s="215"/>
      <c r="AB47" s="215"/>
      <c r="AC47" s="215"/>
      <c r="AD47" s="215"/>
      <c r="AE47" s="215"/>
      <c r="AF47" s="215"/>
      <c r="AG47" s="215" t="s">
        <v>129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2" x14ac:dyDescent="0.2">
      <c r="A48" s="222"/>
      <c r="B48" s="223"/>
      <c r="C48" s="259" t="s">
        <v>196</v>
      </c>
      <c r="D48" s="253"/>
      <c r="E48" s="253"/>
      <c r="F48" s="253"/>
      <c r="G48" s="253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148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22.5" outlineLevel="1" x14ac:dyDescent="0.2">
      <c r="A49" s="245">
        <v>22</v>
      </c>
      <c r="B49" s="246" t="s">
        <v>199</v>
      </c>
      <c r="C49" s="257" t="s">
        <v>200</v>
      </c>
      <c r="D49" s="247" t="s">
        <v>145</v>
      </c>
      <c r="E49" s="248">
        <v>2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21</v>
      </c>
      <c r="M49" s="250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50" t="s">
        <v>185</v>
      </c>
      <c r="S49" s="250" t="s">
        <v>134</v>
      </c>
      <c r="T49" s="251" t="s">
        <v>134</v>
      </c>
      <c r="U49" s="226">
        <v>6.4000000000000001E-2</v>
      </c>
      <c r="V49" s="226">
        <f>ROUND(E49*U49,2)</f>
        <v>0.13</v>
      </c>
      <c r="W49" s="226"/>
      <c r="X49" s="226" t="s">
        <v>127</v>
      </c>
      <c r="Y49" s="226" t="s">
        <v>128</v>
      </c>
      <c r="Z49" s="215"/>
      <c r="AA49" s="215"/>
      <c r="AB49" s="215"/>
      <c r="AC49" s="215"/>
      <c r="AD49" s="215"/>
      <c r="AE49" s="215"/>
      <c r="AF49" s="215"/>
      <c r="AG49" s="215" t="s">
        <v>129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2.5" outlineLevel="1" x14ac:dyDescent="0.2">
      <c r="A50" s="245">
        <v>23</v>
      </c>
      <c r="B50" s="246" t="s">
        <v>201</v>
      </c>
      <c r="C50" s="257" t="s">
        <v>202</v>
      </c>
      <c r="D50" s="247" t="s">
        <v>124</v>
      </c>
      <c r="E50" s="248">
        <v>150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50" t="s">
        <v>185</v>
      </c>
      <c r="S50" s="250" t="s">
        <v>134</v>
      </c>
      <c r="T50" s="251" t="s">
        <v>134</v>
      </c>
      <c r="U50" s="226">
        <v>6.2E-2</v>
      </c>
      <c r="V50" s="226">
        <f>ROUND(E50*U50,2)</f>
        <v>9.3000000000000007</v>
      </c>
      <c r="W50" s="226"/>
      <c r="X50" s="226" t="s">
        <v>127</v>
      </c>
      <c r="Y50" s="226" t="s">
        <v>128</v>
      </c>
      <c r="Z50" s="215"/>
      <c r="AA50" s="215"/>
      <c r="AB50" s="215"/>
      <c r="AC50" s="215"/>
      <c r="AD50" s="215"/>
      <c r="AE50" s="215"/>
      <c r="AF50" s="215"/>
      <c r="AG50" s="215" t="s">
        <v>129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ht="22.5" outlineLevel="1" x14ac:dyDescent="0.2">
      <c r="A51" s="245">
        <v>24</v>
      </c>
      <c r="B51" s="246" t="s">
        <v>203</v>
      </c>
      <c r="C51" s="257" t="s">
        <v>204</v>
      </c>
      <c r="D51" s="247" t="s">
        <v>145</v>
      </c>
      <c r="E51" s="248">
        <v>2</v>
      </c>
      <c r="F51" s="249"/>
      <c r="G51" s="250">
        <f>ROUND(E51*F51,2)</f>
        <v>0</v>
      </c>
      <c r="H51" s="249"/>
      <c r="I51" s="250">
        <f>ROUND(E51*H51,2)</f>
        <v>0</v>
      </c>
      <c r="J51" s="249"/>
      <c r="K51" s="250">
        <f>ROUND(E51*J51,2)</f>
        <v>0</v>
      </c>
      <c r="L51" s="250">
        <v>21</v>
      </c>
      <c r="M51" s="250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50" t="s">
        <v>185</v>
      </c>
      <c r="S51" s="250" t="s">
        <v>134</v>
      </c>
      <c r="T51" s="251" t="s">
        <v>134</v>
      </c>
      <c r="U51" s="226">
        <v>0.48199999999999998</v>
      </c>
      <c r="V51" s="226">
        <f>ROUND(E51*U51,2)</f>
        <v>0.96</v>
      </c>
      <c r="W51" s="226"/>
      <c r="X51" s="226" t="s">
        <v>127</v>
      </c>
      <c r="Y51" s="226" t="s">
        <v>128</v>
      </c>
      <c r="Z51" s="215"/>
      <c r="AA51" s="215"/>
      <c r="AB51" s="215"/>
      <c r="AC51" s="215"/>
      <c r="AD51" s="215"/>
      <c r="AE51" s="215"/>
      <c r="AF51" s="215"/>
      <c r="AG51" s="215" t="s">
        <v>129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45">
        <v>25</v>
      </c>
      <c r="B52" s="246" t="s">
        <v>205</v>
      </c>
      <c r="C52" s="257" t="s">
        <v>206</v>
      </c>
      <c r="D52" s="247" t="s">
        <v>145</v>
      </c>
      <c r="E52" s="248">
        <v>1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4.4999999999999999E-4</v>
      </c>
      <c r="O52" s="248">
        <f>ROUND(E52*N52,2)</f>
        <v>0</v>
      </c>
      <c r="P52" s="248">
        <v>0</v>
      </c>
      <c r="Q52" s="248">
        <f>ROUND(E52*P52,2)</f>
        <v>0</v>
      </c>
      <c r="R52" s="250" t="s">
        <v>185</v>
      </c>
      <c r="S52" s="250" t="s">
        <v>134</v>
      </c>
      <c r="T52" s="251" t="s">
        <v>134</v>
      </c>
      <c r="U52" s="226">
        <v>0.60899999999999999</v>
      </c>
      <c r="V52" s="226">
        <f>ROUND(E52*U52,2)</f>
        <v>0.61</v>
      </c>
      <c r="W52" s="226"/>
      <c r="X52" s="226" t="s">
        <v>127</v>
      </c>
      <c r="Y52" s="226" t="s">
        <v>128</v>
      </c>
      <c r="Z52" s="215"/>
      <c r="AA52" s="215"/>
      <c r="AB52" s="215"/>
      <c r="AC52" s="215"/>
      <c r="AD52" s="215"/>
      <c r="AE52" s="215"/>
      <c r="AF52" s="215"/>
      <c r="AG52" s="215" t="s">
        <v>129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45">
        <v>26</v>
      </c>
      <c r="B53" s="246" t="s">
        <v>207</v>
      </c>
      <c r="C53" s="257" t="s">
        <v>208</v>
      </c>
      <c r="D53" s="247" t="s">
        <v>195</v>
      </c>
      <c r="E53" s="248">
        <v>1</v>
      </c>
      <c r="F53" s="249"/>
      <c r="G53" s="250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21</v>
      </c>
      <c r="M53" s="250">
        <f>G53*(1+L53/100)</f>
        <v>0</v>
      </c>
      <c r="N53" s="248">
        <v>1.4749999999999999E-2</v>
      </c>
      <c r="O53" s="248">
        <f>ROUND(E53*N53,2)</f>
        <v>0.01</v>
      </c>
      <c r="P53" s="248">
        <v>0</v>
      </c>
      <c r="Q53" s="248">
        <f>ROUND(E53*P53,2)</f>
        <v>0</v>
      </c>
      <c r="R53" s="250" t="s">
        <v>185</v>
      </c>
      <c r="S53" s="250" t="s">
        <v>134</v>
      </c>
      <c r="T53" s="251" t="s">
        <v>134</v>
      </c>
      <c r="U53" s="226">
        <v>0.97199999999999998</v>
      </c>
      <c r="V53" s="226">
        <f>ROUND(E53*U53,2)</f>
        <v>0.97</v>
      </c>
      <c r="W53" s="226"/>
      <c r="X53" s="226" t="s">
        <v>127</v>
      </c>
      <c r="Y53" s="226" t="s">
        <v>128</v>
      </c>
      <c r="Z53" s="215"/>
      <c r="AA53" s="215"/>
      <c r="AB53" s="215"/>
      <c r="AC53" s="215"/>
      <c r="AD53" s="215"/>
      <c r="AE53" s="215"/>
      <c r="AF53" s="215"/>
      <c r="AG53" s="215" t="s">
        <v>129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45">
        <v>27</v>
      </c>
      <c r="B54" s="246" t="s">
        <v>209</v>
      </c>
      <c r="C54" s="257" t="s">
        <v>210</v>
      </c>
      <c r="D54" s="247" t="s">
        <v>195</v>
      </c>
      <c r="E54" s="248">
        <v>8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21</v>
      </c>
      <c r="M54" s="250">
        <f>G54*(1+L54/100)</f>
        <v>0</v>
      </c>
      <c r="N54" s="248">
        <v>4.0000000000000003E-5</v>
      </c>
      <c r="O54" s="248">
        <f>ROUND(E54*N54,2)</f>
        <v>0</v>
      </c>
      <c r="P54" s="248">
        <v>0</v>
      </c>
      <c r="Q54" s="248">
        <f>ROUND(E54*P54,2)</f>
        <v>0</v>
      </c>
      <c r="R54" s="250" t="s">
        <v>185</v>
      </c>
      <c r="S54" s="250" t="s">
        <v>134</v>
      </c>
      <c r="T54" s="251" t="s">
        <v>134</v>
      </c>
      <c r="U54" s="226">
        <v>0.14499999999999999</v>
      </c>
      <c r="V54" s="226">
        <f>ROUND(E54*U54,2)</f>
        <v>1.1599999999999999</v>
      </c>
      <c r="W54" s="226"/>
      <c r="X54" s="226" t="s">
        <v>127</v>
      </c>
      <c r="Y54" s="226" t="s">
        <v>128</v>
      </c>
      <c r="Z54" s="215"/>
      <c r="AA54" s="215"/>
      <c r="AB54" s="215"/>
      <c r="AC54" s="215"/>
      <c r="AD54" s="215"/>
      <c r="AE54" s="215"/>
      <c r="AF54" s="215"/>
      <c r="AG54" s="215" t="s">
        <v>129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45">
        <v>28</v>
      </c>
      <c r="B55" s="246" t="s">
        <v>211</v>
      </c>
      <c r="C55" s="257" t="s">
        <v>212</v>
      </c>
      <c r="D55" s="247" t="s">
        <v>145</v>
      </c>
      <c r="E55" s="248">
        <v>8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21</v>
      </c>
      <c r="M55" s="250">
        <f>G55*(1+L55/100)</f>
        <v>0</v>
      </c>
      <c r="N55" s="248">
        <v>2.3000000000000001E-4</v>
      </c>
      <c r="O55" s="248">
        <f>ROUND(E55*N55,2)</f>
        <v>0</v>
      </c>
      <c r="P55" s="248">
        <v>0</v>
      </c>
      <c r="Q55" s="248">
        <f>ROUND(E55*P55,2)</f>
        <v>0</v>
      </c>
      <c r="R55" s="250" t="s">
        <v>185</v>
      </c>
      <c r="S55" s="250" t="s">
        <v>134</v>
      </c>
      <c r="T55" s="251" t="s">
        <v>134</v>
      </c>
      <c r="U55" s="226">
        <v>0.16600000000000001</v>
      </c>
      <c r="V55" s="226">
        <f>ROUND(E55*U55,2)</f>
        <v>1.33</v>
      </c>
      <c r="W55" s="226"/>
      <c r="X55" s="226" t="s">
        <v>127</v>
      </c>
      <c r="Y55" s="226" t="s">
        <v>128</v>
      </c>
      <c r="Z55" s="215"/>
      <c r="AA55" s="215"/>
      <c r="AB55" s="215"/>
      <c r="AC55" s="215"/>
      <c r="AD55" s="215"/>
      <c r="AE55" s="215"/>
      <c r="AF55" s="215"/>
      <c r="AG55" s="215" t="s">
        <v>129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45">
        <v>29</v>
      </c>
      <c r="B56" s="246" t="s">
        <v>213</v>
      </c>
      <c r="C56" s="257" t="s">
        <v>214</v>
      </c>
      <c r="D56" s="247" t="s">
        <v>145</v>
      </c>
      <c r="E56" s="248">
        <v>2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6.6E-4</v>
      </c>
      <c r="O56" s="248">
        <f>ROUND(E56*N56,2)</f>
        <v>0</v>
      </c>
      <c r="P56" s="248">
        <v>0</v>
      </c>
      <c r="Q56" s="248">
        <f>ROUND(E56*P56,2)</f>
        <v>0</v>
      </c>
      <c r="R56" s="250" t="s">
        <v>185</v>
      </c>
      <c r="S56" s="250" t="s">
        <v>134</v>
      </c>
      <c r="T56" s="251" t="s">
        <v>134</v>
      </c>
      <c r="U56" s="226">
        <v>0.22700000000000001</v>
      </c>
      <c r="V56" s="226">
        <f>ROUND(E56*U56,2)</f>
        <v>0.45</v>
      </c>
      <c r="W56" s="226"/>
      <c r="X56" s="226" t="s">
        <v>127</v>
      </c>
      <c r="Y56" s="226" t="s">
        <v>128</v>
      </c>
      <c r="Z56" s="215"/>
      <c r="AA56" s="215"/>
      <c r="AB56" s="215"/>
      <c r="AC56" s="215"/>
      <c r="AD56" s="215"/>
      <c r="AE56" s="215"/>
      <c r="AF56" s="215"/>
      <c r="AG56" s="215" t="s">
        <v>129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45">
        <v>30</v>
      </c>
      <c r="B57" s="246" t="s">
        <v>215</v>
      </c>
      <c r="C57" s="257" t="s">
        <v>216</v>
      </c>
      <c r="D57" s="247" t="s">
        <v>145</v>
      </c>
      <c r="E57" s="248">
        <v>2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9.7000000000000005E-4</v>
      </c>
      <c r="O57" s="248">
        <f>ROUND(E57*N57,2)</f>
        <v>0</v>
      </c>
      <c r="P57" s="248">
        <v>0</v>
      </c>
      <c r="Q57" s="248">
        <f>ROUND(E57*P57,2)</f>
        <v>0</v>
      </c>
      <c r="R57" s="250" t="s">
        <v>185</v>
      </c>
      <c r="S57" s="250" t="s">
        <v>134</v>
      </c>
      <c r="T57" s="251" t="s">
        <v>134</v>
      </c>
      <c r="U57" s="226">
        <v>0.26900000000000002</v>
      </c>
      <c r="V57" s="226">
        <f>ROUND(E57*U57,2)</f>
        <v>0.54</v>
      </c>
      <c r="W57" s="226"/>
      <c r="X57" s="226" t="s">
        <v>127</v>
      </c>
      <c r="Y57" s="226" t="s">
        <v>128</v>
      </c>
      <c r="Z57" s="215"/>
      <c r="AA57" s="215"/>
      <c r="AB57" s="215"/>
      <c r="AC57" s="215"/>
      <c r="AD57" s="215"/>
      <c r="AE57" s="215"/>
      <c r="AF57" s="215"/>
      <c r="AG57" s="215" t="s">
        <v>129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45">
        <v>31</v>
      </c>
      <c r="B58" s="246" t="s">
        <v>217</v>
      </c>
      <c r="C58" s="257" t="s">
        <v>218</v>
      </c>
      <c r="D58" s="247" t="s">
        <v>145</v>
      </c>
      <c r="E58" s="248">
        <v>2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48">
        <v>3.0000000000000001E-5</v>
      </c>
      <c r="O58" s="248">
        <f>ROUND(E58*N58,2)</f>
        <v>0</v>
      </c>
      <c r="P58" s="248">
        <v>0</v>
      </c>
      <c r="Q58" s="248">
        <f>ROUND(E58*P58,2)</f>
        <v>0</v>
      </c>
      <c r="R58" s="250" t="s">
        <v>185</v>
      </c>
      <c r="S58" s="250" t="s">
        <v>134</v>
      </c>
      <c r="T58" s="251" t="s">
        <v>134</v>
      </c>
      <c r="U58" s="226">
        <v>0.22700000000000001</v>
      </c>
      <c r="V58" s="226">
        <f>ROUND(E58*U58,2)</f>
        <v>0.45</v>
      </c>
      <c r="W58" s="226"/>
      <c r="X58" s="226" t="s">
        <v>127</v>
      </c>
      <c r="Y58" s="226" t="s">
        <v>128</v>
      </c>
      <c r="Z58" s="215"/>
      <c r="AA58" s="215"/>
      <c r="AB58" s="215"/>
      <c r="AC58" s="215"/>
      <c r="AD58" s="215"/>
      <c r="AE58" s="215"/>
      <c r="AF58" s="215"/>
      <c r="AG58" s="215" t="s">
        <v>129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45">
        <v>32</v>
      </c>
      <c r="B59" s="246" t="s">
        <v>219</v>
      </c>
      <c r="C59" s="257" t="s">
        <v>220</v>
      </c>
      <c r="D59" s="247" t="s">
        <v>145</v>
      </c>
      <c r="E59" s="248">
        <v>2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3.0000000000000001E-5</v>
      </c>
      <c r="O59" s="248">
        <f>ROUND(E59*N59,2)</f>
        <v>0</v>
      </c>
      <c r="P59" s="248">
        <v>0</v>
      </c>
      <c r="Q59" s="248">
        <f>ROUND(E59*P59,2)</f>
        <v>0</v>
      </c>
      <c r="R59" s="250" t="s">
        <v>185</v>
      </c>
      <c r="S59" s="250" t="s">
        <v>134</v>
      </c>
      <c r="T59" s="251" t="s">
        <v>134</v>
      </c>
      <c r="U59" s="226">
        <v>0.26900000000000002</v>
      </c>
      <c r="V59" s="226">
        <f>ROUND(E59*U59,2)</f>
        <v>0.54</v>
      </c>
      <c r="W59" s="226"/>
      <c r="X59" s="226" t="s">
        <v>127</v>
      </c>
      <c r="Y59" s="226" t="s">
        <v>128</v>
      </c>
      <c r="Z59" s="215"/>
      <c r="AA59" s="215"/>
      <c r="AB59" s="215"/>
      <c r="AC59" s="215"/>
      <c r="AD59" s="215"/>
      <c r="AE59" s="215"/>
      <c r="AF59" s="215"/>
      <c r="AG59" s="215" t="s">
        <v>129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45">
        <v>33</v>
      </c>
      <c r="B60" s="246" t="s">
        <v>221</v>
      </c>
      <c r="C60" s="257" t="s">
        <v>222</v>
      </c>
      <c r="D60" s="247" t="s">
        <v>145</v>
      </c>
      <c r="E60" s="248">
        <v>1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3.0000000000000001E-5</v>
      </c>
      <c r="O60" s="248">
        <f>ROUND(E60*N60,2)</f>
        <v>0</v>
      </c>
      <c r="P60" s="248">
        <v>0</v>
      </c>
      <c r="Q60" s="248">
        <f>ROUND(E60*P60,2)</f>
        <v>0</v>
      </c>
      <c r="R60" s="250" t="s">
        <v>185</v>
      </c>
      <c r="S60" s="250" t="s">
        <v>134</v>
      </c>
      <c r="T60" s="251" t="s">
        <v>134</v>
      </c>
      <c r="U60" s="226">
        <v>0.35099999999999998</v>
      </c>
      <c r="V60" s="226">
        <f>ROUND(E60*U60,2)</f>
        <v>0.35</v>
      </c>
      <c r="W60" s="226"/>
      <c r="X60" s="226" t="s">
        <v>127</v>
      </c>
      <c r="Y60" s="226" t="s">
        <v>128</v>
      </c>
      <c r="Z60" s="215"/>
      <c r="AA60" s="215"/>
      <c r="AB60" s="215"/>
      <c r="AC60" s="215"/>
      <c r="AD60" s="215"/>
      <c r="AE60" s="215"/>
      <c r="AF60" s="215"/>
      <c r="AG60" s="215" t="s">
        <v>129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2.5" outlineLevel="1" x14ac:dyDescent="0.2">
      <c r="A61" s="238">
        <v>34</v>
      </c>
      <c r="B61" s="239" t="s">
        <v>223</v>
      </c>
      <c r="C61" s="258" t="s">
        <v>224</v>
      </c>
      <c r="D61" s="240" t="s">
        <v>124</v>
      </c>
      <c r="E61" s="241">
        <v>122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21</v>
      </c>
      <c r="M61" s="243">
        <f>G61*(1+L61/100)</f>
        <v>0</v>
      </c>
      <c r="N61" s="241">
        <v>1.2E-4</v>
      </c>
      <c r="O61" s="241">
        <f>ROUND(E61*N61,2)</f>
        <v>0.01</v>
      </c>
      <c r="P61" s="241">
        <v>0</v>
      </c>
      <c r="Q61" s="241">
        <f>ROUND(E61*P61,2)</f>
        <v>0</v>
      </c>
      <c r="R61" s="243" t="s">
        <v>225</v>
      </c>
      <c r="S61" s="243" t="s">
        <v>134</v>
      </c>
      <c r="T61" s="244" t="s">
        <v>134</v>
      </c>
      <c r="U61" s="226">
        <v>0.14000000000000001</v>
      </c>
      <c r="V61" s="226">
        <f>ROUND(E61*U61,2)</f>
        <v>17.079999999999998</v>
      </c>
      <c r="W61" s="226"/>
      <c r="X61" s="226" t="s">
        <v>127</v>
      </c>
      <c r="Y61" s="226" t="s">
        <v>128</v>
      </c>
      <c r="Z61" s="215"/>
      <c r="AA61" s="215"/>
      <c r="AB61" s="215"/>
      <c r="AC61" s="215"/>
      <c r="AD61" s="215"/>
      <c r="AE61" s="215"/>
      <c r="AF61" s="215"/>
      <c r="AG61" s="215" t="s">
        <v>129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2" x14ac:dyDescent="0.2">
      <c r="A62" s="222"/>
      <c r="B62" s="223"/>
      <c r="C62" s="259" t="s">
        <v>226</v>
      </c>
      <c r="D62" s="253"/>
      <c r="E62" s="253"/>
      <c r="F62" s="253"/>
      <c r="G62" s="253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148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45">
        <v>35</v>
      </c>
      <c r="B63" s="246" t="s">
        <v>227</v>
      </c>
      <c r="C63" s="257" t="s">
        <v>228</v>
      </c>
      <c r="D63" s="247" t="s">
        <v>229</v>
      </c>
      <c r="E63" s="248">
        <v>1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50"/>
      <c r="S63" s="250" t="s">
        <v>125</v>
      </c>
      <c r="T63" s="251" t="s">
        <v>126</v>
      </c>
      <c r="U63" s="226">
        <v>0</v>
      </c>
      <c r="V63" s="226">
        <f>ROUND(E63*U63,2)</f>
        <v>0</v>
      </c>
      <c r="W63" s="226"/>
      <c r="X63" s="226" t="s">
        <v>230</v>
      </c>
      <c r="Y63" s="226" t="s">
        <v>128</v>
      </c>
      <c r="Z63" s="215"/>
      <c r="AA63" s="215"/>
      <c r="AB63" s="215"/>
      <c r="AC63" s="215"/>
      <c r="AD63" s="215"/>
      <c r="AE63" s="215"/>
      <c r="AF63" s="215"/>
      <c r="AG63" s="215" t="s">
        <v>231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45">
        <v>36</v>
      </c>
      <c r="B64" s="246" t="s">
        <v>227</v>
      </c>
      <c r="C64" s="257" t="s">
        <v>232</v>
      </c>
      <c r="D64" s="247" t="s">
        <v>229</v>
      </c>
      <c r="E64" s="248">
        <v>32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50"/>
      <c r="S64" s="250" t="s">
        <v>125</v>
      </c>
      <c r="T64" s="251" t="s">
        <v>126</v>
      </c>
      <c r="U64" s="226">
        <v>0</v>
      </c>
      <c r="V64" s="226">
        <f>ROUND(E64*U64,2)</f>
        <v>0</v>
      </c>
      <c r="W64" s="226"/>
      <c r="X64" s="226" t="s">
        <v>172</v>
      </c>
      <c r="Y64" s="226" t="s">
        <v>128</v>
      </c>
      <c r="Z64" s="215"/>
      <c r="AA64" s="215"/>
      <c r="AB64" s="215"/>
      <c r="AC64" s="215"/>
      <c r="AD64" s="215"/>
      <c r="AE64" s="215"/>
      <c r="AF64" s="215"/>
      <c r="AG64" s="215" t="s">
        <v>233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45">
        <v>37</v>
      </c>
      <c r="B65" s="246" t="s">
        <v>227</v>
      </c>
      <c r="C65" s="257" t="s">
        <v>234</v>
      </c>
      <c r="D65" s="247" t="s">
        <v>229</v>
      </c>
      <c r="E65" s="248">
        <v>4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50"/>
      <c r="S65" s="250" t="s">
        <v>125</v>
      </c>
      <c r="T65" s="251" t="s">
        <v>126</v>
      </c>
      <c r="U65" s="226">
        <v>0</v>
      </c>
      <c r="V65" s="226">
        <f>ROUND(E65*U65,2)</f>
        <v>0</v>
      </c>
      <c r="W65" s="226"/>
      <c r="X65" s="226" t="s">
        <v>230</v>
      </c>
      <c r="Y65" s="226" t="s">
        <v>128</v>
      </c>
      <c r="Z65" s="215"/>
      <c r="AA65" s="215"/>
      <c r="AB65" s="215"/>
      <c r="AC65" s="215"/>
      <c r="AD65" s="215"/>
      <c r="AE65" s="215"/>
      <c r="AF65" s="215"/>
      <c r="AG65" s="215" t="s">
        <v>231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38">
        <v>38</v>
      </c>
      <c r="B66" s="239" t="s">
        <v>235</v>
      </c>
      <c r="C66" s="258" t="s">
        <v>236</v>
      </c>
      <c r="D66" s="240" t="s">
        <v>0</v>
      </c>
      <c r="E66" s="241">
        <v>1053.3589999999999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 t="s">
        <v>185</v>
      </c>
      <c r="S66" s="243" t="s">
        <v>134</v>
      </c>
      <c r="T66" s="244" t="s">
        <v>134</v>
      </c>
      <c r="U66" s="226">
        <v>0</v>
      </c>
      <c r="V66" s="226">
        <f>ROUND(E66*U66,2)</f>
        <v>0</v>
      </c>
      <c r="W66" s="226"/>
      <c r="X66" s="226" t="s">
        <v>127</v>
      </c>
      <c r="Y66" s="226" t="s">
        <v>128</v>
      </c>
      <c r="Z66" s="215"/>
      <c r="AA66" s="215"/>
      <c r="AB66" s="215"/>
      <c r="AC66" s="215"/>
      <c r="AD66" s="215"/>
      <c r="AE66" s="215"/>
      <c r="AF66" s="215"/>
      <c r="AG66" s="215" t="s">
        <v>129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2" x14ac:dyDescent="0.2">
      <c r="A67" s="222"/>
      <c r="B67" s="223"/>
      <c r="C67" s="259" t="s">
        <v>237</v>
      </c>
      <c r="D67" s="253"/>
      <c r="E67" s="253"/>
      <c r="F67" s="253"/>
      <c r="G67" s="253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148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2.5" outlineLevel="1" x14ac:dyDescent="0.2">
      <c r="A68" s="238">
        <v>39</v>
      </c>
      <c r="B68" s="239" t="s">
        <v>238</v>
      </c>
      <c r="C68" s="258" t="s">
        <v>239</v>
      </c>
      <c r="D68" s="240" t="s">
        <v>0</v>
      </c>
      <c r="E68" s="241">
        <v>1053.3589999999999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 t="s">
        <v>185</v>
      </c>
      <c r="S68" s="243" t="s">
        <v>134</v>
      </c>
      <c r="T68" s="244" t="s">
        <v>134</v>
      </c>
      <c r="U68" s="226">
        <v>0</v>
      </c>
      <c r="V68" s="226">
        <f>ROUND(E68*U68,2)</f>
        <v>0</v>
      </c>
      <c r="W68" s="226"/>
      <c r="X68" s="226" t="s">
        <v>127</v>
      </c>
      <c r="Y68" s="226" t="s">
        <v>128</v>
      </c>
      <c r="Z68" s="215"/>
      <c r="AA68" s="215"/>
      <c r="AB68" s="215"/>
      <c r="AC68" s="215"/>
      <c r="AD68" s="215"/>
      <c r="AE68" s="215"/>
      <c r="AF68" s="215"/>
      <c r="AG68" s="215" t="s">
        <v>129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59" t="s">
        <v>237</v>
      </c>
      <c r="D69" s="253"/>
      <c r="E69" s="253"/>
      <c r="F69" s="253"/>
      <c r="G69" s="253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148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x14ac:dyDescent="0.2">
      <c r="A70" s="231" t="s">
        <v>120</v>
      </c>
      <c r="B70" s="232" t="s">
        <v>77</v>
      </c>
      <c r="C70" s="256" t="s">
        <v>78</v>
      </c>
      <c r="D70" s="233"/>
      <c r="E70" s="234"/>
      <c r="F70" s="235"/>
      <c r="G70" s="235">
        <f>SUMIF(AG71:AG110,"&lt;&gt;NOR",G71:G110)</f>
        <v>0</v>
      </c>
      <c r="H70" s="235"/>
      <c r="I70" s="235">
        <f>SUM(I71:I110)</f>
        <v>0</v>
      </c>
      <c r="J70" s="235"/>
      <c r="K70" s="235">
        <f>SUM(K71:K110)</f>
        <v>0</v>
      </c>
      <c r="L70" s="235"/>
      <c r="M70" s="235">
        <f>SUM(M71:M110)</f>
        <v>0</v>
      </c>
      <c r="N70" s="234"/>
      <c r="O70" s="234">
        <f>SUM(O71:O110)</f>
        <v>0.04</v>
      </c>
      <c r="P70" s="234"/>
      <c r="Q70" s="234">
        <f>SUM(Q71:Q110)</f>
        <v>0</v>
      </c>
      <c r="R70" s="235"/>
      <c r="S70" s="235"/>
      <c r="T70" s="236"/>
      <c r="U70" s="230"/>
      <c r="V70" s="230">
        <f>SUM(V71:V110)</f>
        <v>20.95</v>
      </c>
      <c r="W70" s="230"/>
      <c r="X70" s="230"/>
      <c r="Y70" s="230"/>
      <c r="AG70" t="s">
        <v>121</v>
      </c>
    </row>
    <row r="71" spans="1:60" ht="22.5" outlineLevel="1" x14ac:dyDescent="0.2">
      <c r="A71" s="245">
        <v>40</v>
      </c>
      <c r="B71" s="246" t="s">
        <v>240</v>
      </c>
      <c r="C71" s="257" t="s">
        <v>241</v>
      </c>
      <c r="D71" s="247" t="s">
        <v>195</v>
      </c>
      <c r="E71" s="248">
        <v>4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48">
        <v>1.085E-2</v>
      </c>
      <c r="O71" s="248">
        <f>ROUND(E71*N71,2)</f>
        <v>0.04</v>
      </c>
      <c r="P71" s="248">
        <v>0</v>
      </c>
      <c r="Q71" s="248">
        <f>ROUND(E71*P71,2)</f>
        <v>0</v>
      </c>
      <c r="R71" s="250" t="s">
        <v>242</v>
      </c>
      <c r="S71" s="250" t="s">
        <v>134</v>
      </c>
      <c r="T71" s="251" t="s">
        <v>134</v>
      </c>
      <c r="U71" s="226">
        <v>5.2370000000000001</v>
      </c>
      <c r="V71" s="226">
        <f>ROUND(E71*U71,2)</f>
        <v>20.95</v>
      </c>
      <c r="W71" s="226"/>
      <c r="X71" s="226" t="s">
        <v>127</v>
      </c>
      <c r="Y71" s="226" t="s">
        <v>128</v>
      </c>
      <c r="Z71" s="215"/>
      <c r="AA71" s="215"/>
      <c r="AB71" s="215"/>
      <c r="AC71" s="215"/>
      <c r="AD71" s="215"/>
      <c r="AE71" s="215"/>
      <c r="AF71" s="215"/>
      <c r="AG71" s="215" t="s">
        <v>129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45">
        <v>41</v>
      </c>
      <c r="B72" s="246" t="s">
        <v>227</v>
      </c>
      <c r="C72" s="257" t="s">
        <v>243</v>
      </c>
      <c r="D72" s="247" t="s">
        <v>229</v>
      </c>
      <c r="E72" s="248">
        <v>1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21</v>
      </c>
      <c r="M72" s="250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50"/>
      <c r="S72" s="250" t="s">
        <v>125</v>
      </c>
      <c r="T72" s="251" t="s">
        <v>126</v>
      </c>
      <c r="U72" s="226">
        <v>0</v>
      </c>
      <c r="V72" s="226">
        <f>ROUND(E72*U72,2)</f>
        <v>0</v>
      </c>
      <c r="W72" s="226"/>
      <c r="X72" s="226" t="s">
        <v>230</v>
      </c>
      <c r="Y72" s="226" t="s">
        <v>128</v>
      </c>
      <c r="Z72" s="215"/>
      <c r="AA72" s="215"/>
      <c r="AB72" s="215"/>
      <c r="AC72" s="215"/>
      <c r="AD72" s="215"/>
      <c r="AE72" s="215"/>
      <c r="AF72" s="215"/>
      <c r="AG72" s="215" t="s">
        <v>244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45">
        <v>42</v>
      </c>
      <c r="B73" s="246" t="s">
        <v>227</v>
      </c>
      <c r="C73" s="257" t="s">
        <v>245</v>
      </c>
      <c r="D73" s="247" t="s">
        <v>246</v>
      </c>
      <c r="E73" s="248">
        <v>1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50"/>
      <c r="S73" s="250" t="s">
        <v>125</v>
      </c>
      <c r="T73" s="251" t="s">
        <v>126</v>
      </c>
      <c r="U73" s="226">
        <v>0</v>
      </c>
      <c r="V73" s="226">
        <f>ROUND(E73*U73,2)</f>
        <v>0</v>
      </c>
      <c r="W73" s="226"/>
      <c r="X73" s="226" t="s">
        <v>230</v>
      </c>
      <c r="Y73" s="226" t="s">
        <v>128</v>
      </c>
      <c r="Z73" s="215"/>
      <c r="AA73" s="215"/>
      <c r="AB73" s="215"/>
      <c r="AC73" s="215"/>
      <c r="AD73" s="215"/>
      <c r="AE73" s="215"/>
      <c r="AF73" s="215"/>
      <c r="AG73" s="215" t="s">
        <v>244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45">
        <v>43</v>
      </c>
      <c r="B74" s="246" t="s">
        <v>227</v>
      </c>
      <c r="C74" s="257" t="s">
        <v>247</v>
      </c>
      <c r="D74" s="247" t="s">
        <v>229</v>
      </c>
      <c r="E74" s="248">
        <v>2</v>
      </c>
      <c r="F74" s="249"/>
      <c r="G74" s="250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21</v>
      </c>
      <c r="M74" s="250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50"/>
      <c r="S74" s="250" t="s">
        <v>125</v>
      </c>
      <c r="T74" s="251" t="s">
        <v>126</v>
      </c>
      <c r="U74" s="226">
        <v>0</v>
      </c>
      <c r="V74" s="226">
        <f>ROUND(E74*U74,2)</f>
        <v>0</v>
      </c>
      <c r="W74" s="226"/>
      <c r="X74" s="226" t="s">
        <v>230</v>
      </c>
      <c r="Y74" s="226" t="s">
        <v>128</v>
      </c>
      <c r="Z74" s="215"/>
      <c r="AA74" s="215"/>
      <c r="AB74" s="215"/>
      <c r="AC74" s="215"/>
      <c r="AD74" s="215"/>
      <c r="AE74" s="215"/>
      <c r="AF74" s="215"/>
      <c r="AG74" s="215" t="s">
        <v>244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45">
        <v>44</v>
      </c>
      <c r="B75" s="246" t="s">
        <v>227</v>
      </c>
      <c r="C75" s="257" t="s">
        <v>248</v>
      </c>
      <c r="D75" s="247" t="s">
        <v>229</v>
      </c>
      <c r="E75" s="248">
        <v>1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50"/>
      <c r="S75" s="250" t="s">
        <v>125</v>
      </c>
      <c r="T75" s="251" t="s">
        <v>126</v>
      </c>
      <c r="U75" s="226">
        <v>0</v>
      </c>
      <c r="V75" s="226">
        <f>ROUND(E75*U75,2)</f>
        <v>0</v>
      </c>
      <c r="W75" s="226"/>
      <c r="X75" s="226" t="s">
        <v>230</v>
      </c>
      <c r="Y75" s="226" t="s">
        <v>128</v>
      </c>
      <c r="Z75" s="215"/>
      <c r="AA75" s="215"/>
      <c r="AB75" s="215"/>
      <c r="AC75" s="215"/>
      <c r="AD75" s="215"/>
      <c r="AE75" s="215"/>
      <c r="AF75" s="215"/>
      <c r="AG75" s="215" t="s">
        <v>244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45">
        <v>45</v>
      </c>
      <c r="B76" s="246" t="s">
        <v>227</v>
      </c>
      <c r="C76" s="257" t="s">
        <v>249</v>
      </c>
      <c r="D76" s="247" t="s">
        <v>229</v>
      </c>
      <c r="E76" s="248">
        <v>2</v>
      </c>
      <c r="F76" s="249"/>
      <c r="G76" s="250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21</v>
      </c>
      <c r="M76" s="250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50"/>
      <c r="S76" s="250" t="s">
        <v>125</v>
      </c>
      <c r="T76" s="251" t="s">
        <v>126</v>
      </c>
      <c r="U76" s="226">
        <v>0</v>
      </c>
      <c r="V76" s="226">
        <f>ROUND(E76*U76,2)</f>
        <v>0</v>
      </c>
      <c r="W76" s="226"/>
      <c r="X76" s="226" t="s">
        <v>230</v>
      </c>
      <c r="Y76" s="226" t="s">
        <v>128</v>
      </c>
      <c r="Z76" s="215"/>
      <c r="AA76" s="215"/>
      <c r="AB76" s="215"/>
      <c r="AC76" s="215"/>
      <c r="AD76" s="215"/>
      <c r="AE76" s="215"/>
      <c r="AF76" s="215"/>
      <c r="AG76" s="215" t="s">
        <v>244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45">
        <v>46</v>
      </c>
      <c r="B77" s="246" t="s">
        <v>227</v>
      </c>
      <c r="C77" s="257" t="s">
        <v>250</v>
      </c>
      <c r="D77" s="247" t="s">
        <v>229</v>
      </c>
      <c r="E77" s="248">
        <v>1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50"/>
      <c r="S77" s="250" t="s">
        <v>125</v>
      </c>
      <c r="T77" s="251" t="s">
        <v>126</v>
      </c>
      <c r="U77" s="226">
        <v>0</v>
      </c>
      <c r="V77" s="226">
        <f>ROUND(E77*U77,2)</f>
        <v>0</v>
      </c>
      <c r="W77" s="226"/>
      <c r="X77" s="226" t="s">
        <v>230</v>
      </c>
      <c r="Y77" s="226" t="s">
        <v>128</v>
      </c>
      <c r="Z77" s="215"/>
      <c r="AA77" s="215"/>
      <c r="AB77" s="215"/>
      <c r="AC77" s="215"/>
      <c r="AD77" s="215"/>
      <c r="AE77" s="215"/>
      <c r="AF77" s="215"/>
      <c r="AG77" s="215" t="s">
        <v>231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45">
        <v>47</v>
      </c>
      <c r="B78" s="246" t="s">
        <v>227</v>
      </c>
      <c r="C78" s="257" t="s">
        <v>251</v>
      </c>
      <c r="D78" s="247" t="s">
        <v>229</v>
      </c>
      <c r="E78" s="248">
        <v>4</v>
      </c>
      <c r="F78" s="249"/>
      <c r="G78" s="250">
        <f>ROUND(E78*F78,2)</f>
        <v>0</v>
      </c>
      <c r="H78" s="249"/>
      <c r="I78" s="250">
        <f>ROUND(E78*H78,2)</f>
        <v>0</v>
      </c>
      <c r="J78" s="249"/>
      <c r="K78" s="250">
        <f>ROUND(E78*J78,2)</f>
        <v>0</v>
      </c>
      <c r="L78" s="250">
        <v>21</v>
      </c>
      <c r="M78" s="250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50"/>
      <c r="S78" s="250" t="s">
        <v>125</v>
      </c>
      <c r="T78" s="251" t="s">
        <v>126</v>
      </c>
      <c r="U78" s="226">
        <v>0</v>
      </c>
      <c r="V78" s="226">
        <f>ROUND(E78*U78,2)</f>
        <v>0</v>
      </c>
      <c r="W78" s="226"/>
      <c r="X78" s="226" t="s">
        <v>230</v>
      </c>
      <c r="Y78" s="226" t="s">
        <v>128</v>
      </c>
      <c r="Z78" s="215"/>
      <c r="AA78" s="215"/>
      <c r="AB78" s="215"/>
      <c r="AC78" s="215"/>
      <c r="AD78" s="215"/>
      <c r="AE78" s="215"/>
      <c r="AF78" s="215"/>
      <c r="AG78" s="215" t="s">
        <v>244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45">
        <v>48</v>
      </c>
      <c r="B79" s="246" t="s">
        <v>227</v>
      </c>
      <c r="C79" s="257" t="s">
        <v>252</v>
      </c>
      <c r="D79" s="247" t="s">
        <v>229</v>
      </c>
      <c r="E79" s="248">
        <v>4</v>
      </c>
      <c r="F79" s="249"/>
      <c r="G79" s="250">
        <f>ROUND(E79*F79,2)</f>
        <v>0</v>
      </c>
      <c r="H79" s="249"/>
      <c r="I79" s="250">
        <f>ROUND(E79*H79,2)</f>
        <v>0</v>
      </c>
      <c r="J79" s="249"/>
      <c r="K79" s="250">
        <f>ROUND(E79*J79,2)</f>
        <v>0</v>
      </c>
      <c r="L79" s="250">
        <v>21</v>
      </c>
      <c r="M79" s="250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50"/>
      <c r="S79" s="250" t="s">
        <v>125</v>
      </c>
      <c r="T79" s="251" t="s">
        <v>126</v>
      </c>
      <c r="U79" s="226">
        <v>0</v>
      </c>
      <c r="V79" s="226">
        <f>ROUND(E79*U79,2)</f>
        <v>0</v>
      </c>
      <c r="W79" s="226"/>
      <c r="X79" s="226" t="s">
        <v>230</v>
      </c>
      <c r="Y79" s="226" t="s">
        <v>128</v>
      </c>
      <c r="Z79" s="215"/>
      <c r="AA79" s="215"/>
      <c r="AB79" s="215"/>
      <c r="AC79" s="215"/>
      <c r="AD79" s="215"/>
      <c r="AE79" s="215"/>
      <c r="AF79" s="215"/>
      <c r="AG79" s="215" t="s">
        <v>244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45">
        <v>49</v>
      </c>
      <c r="B80" s="246" t="s">
        <v>227</v>
      </c>
      <c r="C80" s="257" t="s">
        <v>253</v>
      </c>
      <c r="D80" s="247" t="s">
        <v>124</v>
      </c>
      <c r="E80" s="248">
        <v>12</v>
      </c>
      <c r="F80" s="249"/>
      <c r="G80" s="250">
        <f>ROUND(E80*F80,2)</f>
        <v>0</v>
      </c>
      <c r="H80" s="249"/>
      <c r="I80" s="250">
        <f>ROUND(E80*H80,2)</f>
        <v>0</v>
      </c>
      <c r="J80" s="249"/>
      <c r="K80" s="250">
        <f>ROUND(E80*J80,2)</f>
        <v>0</v>
      </c>
      <c r="L80" s="250">
        <v>21</v>
      </c>
      <c r="M80" s="250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50"/>
      <c r="S80" s="250" t="s">
        <v>125</v>
      </c>
      <c r="T80" s="251" t="s">
        <v>126</v>
      </c>
      <c r="U80" s="226">
        <v>0</v>
      </c>
      <c r="V80" s="226">
        <f>ROUND(E80*U80,2)</f>
        <v>0</v>
      </c>
      <c r="W80" s="226"/>
      <c r="X80" s="226" t="s">
        <v>230</v>
      </c>
      <c r="Y80" s="226" t="s">
        <v>128</v>
      </c>
      <c r="Z80" s="215"/>
      <c r="AA80" s="215"/>
      <c r="AB80" s="215"/>
      <c r="AC80" s="215"/>
      <c r="AD80" s="215"/>
      <c r="AE80" s="215"/>
      <c r="AF80" s="215"/>
      <c r="AG80" s="215" t="s">
        <v>231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45">
        <v>50</v>
      </c>
      <c r="B81" s="246" t="s">
        <v>227</v>
      </c>
      <c r="C81" s="257" t="s">
        <v>254</v>
      </c>
      <c r="D81" s="247" t="s">
        <v>229</v>
      </c>
      <c r="E81" s="248">
        <v>1</v>
      </c>
      <c r="F81" s="249"/>
      <c r="G81" s="250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21</v>
      </c>
      <c r="M81" s="250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50"/>
      <c r="S81" s="250" t="s">
        <v>125</v>
      </c>
      <c r="T81" s="251" t="s">
        <v>126</v>
      </c>
      <c r="U81" s="226">
        <v>0</v>
      </c>
      <c r="V81" s="226">
        <f>ROUND(E81*U81,2)</f>
        <v>0</v>
      </c>
      <c r="W81" s="226"/>
      <c r="X81" s="226" t="s">
        <v>230</v>
      </c>
      <c r="Y81" s="226" t="s">
        <v>128</v>
      </c>
      <c r="Z81" s="215"/>
      <c r="AA81" s="215"/>
      <c r="AB81" s="215"/>
      <c r="AC81" s="215"/>
      <c r="AD81" s="215"/>
      <c r="AE81" s="215"/>
      <c r="AF81" s="215"/>
      <c r="AG81" s="215" t="s">
        <v>231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45">
        <v>51</v>
      </c>
      <c r="B82" s="246" t="s">
        <v>227</v>
      </c>
      <c r="C82" s="257" t="s">
        <v>255</v>
      </c>
      <c r="D82" s="247" t="s">
        <v>229</v>
      </c>
      <c r="E82" s="248">
        <v>1</v>
      </c>
      <c r="F82" s="249"/>
      <c r="G82" s="250">
        <f>ROUND(E82*F82,2)</f>
        <v>0</v>
      </c>
      <c r="H82" s="249"/>
      <c r="I82" s="250">
        <f>ROUND(E82*H82,2)</f>
        <v>0</v>
      </c>
      <c r="J82" s="249"/>
      <c r="K82" s="250">
        <f>ROUND(E82*J82,2)</f>
        <v>0</v>
      </c>
      <c r="L82" s="250">
        <v>21</v>
      </c>
      <c r="M82" s="250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50"/>
      <c r="S82" s="250" t="s">
        <v>125</v>
      </c>
      <c r="T82" s="251" t="s">
        <v>126</v>
      </c>
      <c r="U82" s="226">
        <v>0</v>
      </c>
      <c r="V82" s="226">
        <f>ROUND(E82*U82,2)</f>
        <v>0</v>
      </c>
      <c r="W82" s="226"/>
      <c r="X82" s="226" t="s">
        <v>230</v>
      </c>
      <c r="Y82" s="226" t="s">
        <v>128</v>
      </c>
      <c r="Z82" s="215"/>
      <c r="AA82" s="215"/>
      <c r="AB82" s="215"/>
      <c r="AC82" s="215"/>
      <c r="AD82" s="215"/>
      <c r="AE82" s="215"/>
      <c r="AF82" s="215"/>
      <c r="AG82" s="215" t="s">
        <v>244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45">
        <v>52</v>
      </c>
      <c r="B83" s="246" t="s">
        <v>227</v>
      </c>
      <c r="C83" s="257" t="s">
        <v>256</v>
      </c>
      <c r="D83" s="247" t="s">
        <v>229</v>
      </c>
      <c r="E83" s="248">
        <v>1</v>
      </c>
      <c r="F83" s="249"/>
      <c r="G83" s="250">
        <f>ROUND(E83*F83,2)</f>
        <v>0</v>
      </c>
      <c r="H83" s="249"/>
      <c r="I83" s="250">
        <f>ROUND(E83*H83,2)</f>
        <v>0</v>
      </c>
      <c r="J83" s="249"/>
      <c r="K83" s="250">
        <f>ROUND(E83*J83,2)</f>
        <v>0</v>
      </c>
      <c r="L83" s="250">
        <v>21</v>
      </c>
      <c r="M83" s="250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50"/>
      <c r="S83" s="250" t="s">
        <v>125</v>
      </c>
      <c r="T83" s="251" t="s">
        <v>126</v>
      </c>
      <c r="U83" s="226">
        <v>0</v>
      </c>
      <c r="V83" s="226">
        <f>ROUND(E83*U83,2)</f>
        <v>0</v>
      </c>
      <c r="W83" s="226"/>
      <c r="X83" s="226" t="s">
        <v>230</v>
      </c>
      <c r="Y83" s="226" t="s">
        <v>128</v>
      </c>
      <c r="Z83" s="215"/>
      <c r="AA83" s="215"/>
      <c r="AB83" s="215"/>
      <c r="AC83" s="215"/>
      <c r="AD83" s="215"/>
      <c r="AE83" s="215"/>
      <c r="AF83" s="215"/>
      <c r="AG83" s="215" t="s">
        <v>244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45">
        <v>53</v>
      </c>
      <c r="B84" s="246" t="s">
        <v>227</v>
      </c>
      <c r="C84" s="257" t="s">
        <v>257</v>
      </c>
      <c r="D84" s="247" t="s">
        <v>229</v>
      </c>
      <c r="E84" s="248">
        <v>1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21</v>
      </c>
      <c r="M84" s="250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50"/>
      <c r="S84" s="250" t="s">
        <v>125</v>
      </c>
      <c r="T84" s="251" t="s">
        <v>126</v>
      </c>
      <c r="U84" s="226">
        <v>0</v>
      </c>
      <c r="V84" s="226">
        <f>ROUND(E84*U84,2)</f>
        <v>0</v>
      </c>
      <c r="W84" s="226"/>
      <c r="X84" s="226" t="s">
        <v>230</v>
      </c>
      <c r="Y84" s="226" t="s">
        <v>128</v>
      </c>
      <c r="Z84" s="215"/>
      <c r="AA84" s="215"/>
      <c r="AB84" s="215"/>
      <c r="AC84" s="215"/>
      <c r="AD84" s="215"/>
      <c r="AE84" s="215"/>
      <c r="AF84" s="215"/>
      <c r="AG84" s="215" t="s">
        <v>244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45">
        <v>54</v>
      </c>
      <c r="B85" s="246" t="s">
        <v>227</v>
      </c>
      <c r="C85" s="257" t="s">
        <v>258</v>
      </c>
      <c r="D85" s="247" t="s">
        <v>229</v>
      </c>
      <c r="E85" s="248">
        <v>1</v>
      </c>
      <c r="F85" s="249"/>
      <c r="G85" s="250">
        <f>ROUND(E85*F85,2)</f>
        <v>0</v>
      </c>
      <c r="H85" s="249"/>
      <c r="I85" s="250">
        <f>ROUND(E85*H85,2)</f>
        <v>0</v>
      </c>
      <c r="J85" s="249"/>
      <c r="K85" s="250">
        <f>ROUND(E85*J85,2)</f>
        <v>0</v>
      </c>
      <c r="L85" s="250">
        <v>21</v>
      </c>
      <c r="M85" s="250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50"/>
      <c r="S85" s="250" t="s">
        <v>125</v>
      </c>
      <c r="T85" s="251" t="s">
        <v>126</v>
      </c>
      <c r="U85" s="226">
        <v>0</v>
      </c>
      <c r="V85" s="226">
        <f>ROUND(E85*U85,2)</f>
        <v>0</v>
      </c>
      <c r="W85" s="226"/>
      <c r="X85" s="226" t="s">
        <v>230</v>
      </c>
      <c r="Y85" s="226" t="s">
        <v>128</v>
      </c>
      <c r="Z85" s="215"/>
      <c r="AA85" s="215"/>
      <c r="AB85" s="215"/>
      <c r="AC85" s="215"/>
      <c r="AD85" s="215"/>
      <c r="AE85" s="215"/>
      <c r="AF85" s="215"/>
      <c r="AG85" s="215" t="s">
        <v>244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45">
        <v>55</v>
      </c>
      <c r="B86" s="246" t="s">
        <v>227</v>
      </c>
      <c r="C86" s="257" t="s">
        <v>259</v>
      </c>
      <c r="D86" s="247" t="s">
        <v>229</v>
      </c>
      <c r="E86" s="248">
        <v>2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50"/>
      <c r="S86" s="250" t="s">
        <v>125</v>
      </c>
      <c r="T86" s="251" t="s">
        <v>126</v>
      </c>
      <c r="U86" s="226">
        <v>0</v>
      </c>
      <c r="V86" s="226">
        <f>ROUND(E86*U86,2)</f>
        <v>0</v>
      </c>
      <c r="W86" s="226"/>
      <c r="X86" s="226" t="s">
        <v>230</v>
      </c>
      <c r="Y86" s="226" t="s">
        <v>128</v>
      </c>
      <c r="Z86" s="215"/>
      <c r="AA86" s="215"/>
      <c r="AB86" s="215"/>
      <c r="AC86" s="215"/>
      <c r="AD86" s="215"/>
      <c r="AE86" s="215"/>
      <c r="AF86" s="215"/>
      <c r="AG86" s="215" t="s">
        <v>244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45">
        <v>56</v>
      </c>
      <c r="B87" s="246" t="s">
        <v>227</v>
      </c>
      <c r="C87" s="257" t="s">
        <v>260</v>
      </c>
      <c r="D87" s="247" t="s">
        <v>229</v>
      </c>
      <c r="E87" s="248">
        <v>1</v>
      </c>
      <c r="F87" s="249"/>
      <c r="G87" s="250">
        <f>ROUND(E87*F87,2)</f>
        <v>0</v>
      </c>
      <c r="H87" s="249"/>
      <c r="I87" s="250">
        <f>ROUND(E87*H87,2)</f>
        <v>0</v>
      </c>
      <c r="J87" s="249"/>
      <c r="K87" s="250">
        <f>ROUND(E87*J87,2)</f>
        <v>0</v>
      </c>
      <c r="L87" s="250">
        <v>21</v>
      </c>
      <c r="M87" s="250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50"/>
      <c r="S87" s="250" t="s">
        <v>125</v>
      </c>
      <c r="T87" s="251" t="s">
        <v>126</v>
      </c>
      <c r="U87" s="226">
        <v>0</v>
      </c>
      <c r="V87" s="226">
        <f>ROUND(E87*U87,2)</f>
        <v>0</v>
      </c>
      <c r="W87" s="226"/>
      <c r="X87" s="226" t="s">
        <v>230</v>
      </c>
      <c r="Y87" s="226" t="s">
        <v>128</v>
      </c>
      <c r="Z87" s="215"/>
      <c r="AA87" s="215"/>
      <c r="AB87" s="215"/>
      <c r="AC87" s="215"/>
      <c r="AD87" s="215"/>
      <c r="AE87" s="215"/>
      <c r="AF87" s="215"/>
      <c r="AG87" s="215" t="s">
        <v>244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45">
        <v>57</v>
      </c>
      <c r="B88" s="246" t="s">
        <v>227</v>
      </c>
      <c r="C88" s="257" t="s">
        <v>261</v>
      </c>
      <c r="D88" s="247" t="s">
        <v>229</v>
      </c>
      <c r="E88" s="248">
        <v>2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50"/>
      <c r="S88" s="250" t="s">
        <v>125</v>
      </c>
      <c r="T88" s="251" t="s">
        <v>126</v>
      </c>
      <c r="U88" s="226">
        <v>0</v>
      </c>
      <c r="V88" s="226">
        <f>ROUND(E88*U88,2)</f>
        <v>0</v>
      </c>
      <c r="W88" s="226"/>
      <c r="X88" s="226" t="s">
        <v>230</v>
      </c>
      <c r="Y88" s="226" t="s">
        <v>128</v>
      </c>
      <c r="Z88" s="215"/>
      <c r="AA88" s="215"/>
      <c r="AB88" s="215"/>
      <c r="AC88" s="215"/>
      <c r="AD88" s="215"/>
      <c r="AE88" s="215"/>
      <c r="AF88" s="215"/>
      <c r="AG88" s="215" t="s">
        <v>244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45">
        <v>58</v>
      </c>
      <c r="B89" s="246" t="s">
        <v>227</v>
      </c>
      <c r="C89" s="257" t="s">
        <v>262</v>
      </c>
      <c r="D89" s="247" t="s">
        <v>229</v>
      </c>
      <c r="E89" s="248">
        <v>1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21</v>
      </c>
      <c r="M89" s="250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50"/>
      <c r="S89" s="250" t="s">
        <v>125</v>
      </c>
      <c r="T89" s="251" t="s">
        <v>126</v>
      </c>
      <c r="U89" s="226">
        <v>0</v>
      </c>
      <c r="V89" s="226">
        <f>ROUND(E89*U89,2)</f>
        <v>0</v>
      </c>
      <c r="W89" s="226"/>
      <c r="X89" s="226" t="s">
        <v>230</v>
      </c>
      <c r="Y89" s="226" t="s">
        <v>128</v>
      </c>
      <c r="Z89" s="215"/>
      <c r="AA89" s="215"/>
      <c r="AB89" s="215"/>
      <c r="AC89" s="215"/>
      <c r="AD89" s="215"/>
      <c r="AE89" s="215"/>
      <c r="AF89" s="215"/>
      <c r="AG89" s="215" t="s">
        <v>244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45">
        <v>59</v>
      </c>
      <c r="B90" s="246" t="s">
        <v>227</v>
      </c>
      <c r="C90" s="257" t="s">
        <v>263</v>
      </c>
      <c r="D90" s="247" t="s">
        <v>229</v>
      </c>
      <c r="E90" s="248">
        <v>1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21</v>
      </c>
      <c r="M90" s="250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50"/>
      <c r="S90" s="250" t="s">
        <v>125</v>
      </c>
      <c r="T90" s="251" t="s">
        <v>126</v>
      </c>
      <c r="U90" s="226">
        <v>0</v>
      </c>
      <c r="V90" s="226">
        <f>ROUND(E90*U90,2)</f>
        <v>0</v>
      </c>
      <c r="W90" s="226"/>
      <c r="X90" s="226" t="s">
        <v>230</v>
      </c>
      <c r="Y90" s="226" t="s">
        <v>128</v>
      </c>
      <c r="Z90" s="215"/>
      <c r="AA90" s="215"/>
      <c r="AB90" s="215"/>
      <c r="AC90" s="215"/>
      <c r="AD90" s="215"/>
      <c r="AE90" s="215"/>
      <c r="AF90" s="215"/>
      <c r="AG90" s="215" t="s">
        <v>244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45">
        <v>60</v>
      </c>
      <c r="B91" s="246" t="s">
        <v>227</v>
      </c>
      <c r="C91" s="257" t="s">
        <v>264</v>
      </c>
      <c r="D91" s="247" t="s">
        <v>229</v>
      </c>
      <c r="E91" s="248">
        <v>1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125</v>
      </c>
      <c r="T91" s="251" t="s">
        <v>126</v>
      </c>
      <c r="U91" s="226">
        <v>0</v>
      </c>
      <c r="V91" s="226">
        <f>ROUND(E91*U91,2)</f>
        <v>0</v>
      </c>
      <c r="W91" s="226"/>
      <c r="X91" s="226" t="s">
        <v>230</v>
      </c>
      <c r="Y91" s="226" t="s">
        <v>128</v>
      </c>
      <c r="Z91" s="215"/>
      <c r="AA91" s="215"/>
      <c r="AB91" s="215"/>
      <c r="AC91" s="215"/>
      <c r="AD91" s="215"/>
      <c r="AE91" s="215"/>
      <c r="AF91" s="215"/>
      <c r="AG91" s="215" t="s">
        <v>244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45">
        <v>61</v>
      </c>
      <c r="B92" s="246" t="s">
        <v>227</v>
      </c>
      <c r="C92" s="257" t="s">
        <v>265</v>
      </c>
      <c r="D92" s="247" t="s">
        <v>229</v>
      </c>
      <c r="E92" s="248">
        <v>1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50"/>
      <c r="S92" s="250" t="s">
        <v>125</v>
      </c>
      <c r="T92" s="251" t="s">
        <v>126</v>
      </c>
      <c r="U92" s="226">
        <v>0</v>
      </c>
      <c r="V92" s="226">
        <f>ROUND(E92*U92,2)</f>
        <v>0</v>
      </c>
      <c r="W92" s="226"/>
      <c r="X92" s="226" t="s">
        <v>230</v>
      </c>
      <c r="Y92" s="226" t="s">
        <v>128</v>
      </c>
      <c r="Z92" s="215"/>
      <c r="AA92" s="215"/>
      <c r="AB92" s="215"/>
      <c r="AC92" s="215"/>
      <c r="AD92" s="215"/>
      <c r="AE92" s="215"/>
      <c r="AF92" s="215"/>
      <c r="AG92" s="215" t="s">
        <v>244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45">
        <v>62</v>
      </c>
      <c r="B93" s="246" t="s">
        <v>227</v>
      </c>
      <c r="C93" s="257" t="s">
        <v>266</v>
      </c>
      <c r="D93" s="247" t="s">
        <v>229</v>
      </c>
      <c r="E93" s="248">
        <v>1</v>
      </c>
      <c r="F93" s="249"/>
      <c r="G93" s="250">
        <f>ROUND(E93*F93,2)</f>
        <v>0</v>
      </c>
      <c r="H93" s="249"/>
      <c r="I93" s="250">
        <f>ROUND(E93*H93,2)</f>
        <v>0</v>
      </c>
      <c r="J93" s="249"/>
      <c r="K93" s="250">
        <f>ROUND(E93*J93,2)</f>
        <v>0</v>
      </c>
      <c r="L93" s="250">
        <v>21</v>
      </c>
      <c r="M93" s="250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50"/>
      <c r="S93" s="250" t="s">
        <v>125</v>
      </c>
      <c r="T93" s="251" t="s">
        <v>126</v>
      </c>
      <c r="U93" s="226">
        <v>0</v>
      </c>
      <c r="V93" s="226">
        <f>ROUND(E93*U93,2)</f>
        <v>0</v>
      </c>
      <c r="W93" s="226"/>
      <c r="X93" s="226" t="s">
        <v>230</v>
      </c>
      <c r="Y93" s="226" t="s">
        <v>128</v>
      </c>
      <c r="Z93" s="215"/>
      <c r="AA93" s="215"/>
      <c r="AB93" s="215"/>
      <c r="AC93" s="215"/>
      <c r="AD93" s="215"/>
      <c r="AE93" s="215"/>
      <c r="AF93" s="215"/>
      <c r="AG93" s="215" t="s">
        <v>244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45">
        <v>63</v>
      </c>
      <c r="B94" s="246" t="s">
        <v>227</v>
      </c>
      <c r="C94" s="257" t="s">
        <v>267</v>
      </c>
      <c r="D94" s="247" t="s">
        <v>229</v>
      </c>
      <c r="E94" s="248">
        <v>2</v>
      </c>
      <c r="F94" s="249"/>
      <c r="G94" s="250">
        <f>ROUND(E94*F94,2)</f>
        <v>0</v>
      </c>
      <c r="H94" s="249"/>
      <c r="I94" s="250">
        <f>ROUND(E94*H94,2)</f>
        <v>0</v>
      </c>
      <c r="J94" s="249"/>
      <c r="K94" s="250">
        <f>ROUND(E94*J94,2)</f>
        <v>0</v>
      </c>
      <c r="L94" s="250">
        <v>21</v>
      </c>
      <c r="M94" s="250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50"/>
      <c r="S94" s="250" t="s">
        <v>125</v>
      </c>
      <c r="T94" s="251" t="s">
        <v>126</v>
      </c>
      <c r="U94" s="226">
        <v>0</v>
      </c>
      <c r="V94" s="226">
        <f>ROUND(E94*U94,2)</f>
        <v>0</v>
      </c>
      <c r="W94" s="226"/>
      <c r="X94" s="226" t="s">
        <v>230</v>
      </c>
      <c r="Y94" s="226" t="s">
        <v>128</v>
      </c>
      <c r="Z94" s="215"/>
      <c r="AA94" s="215"/>
      <c r="AB94" s="215"/>
      <c r="AC94" s="215"/>
      <c r="AD94" s="215"/>
      <c r="AE94" s="215"/>
      <c r="AF94" s="215"/>
      <c r="AG94" s="215" t="s">
        <v>244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45">
        <v>64</v>
      </c>
      <c r="B95" s="246" t="s">
        <v>227</v>
      </c>
      <c r="C95" s="257" t="s">
        <v>268</v>
      </c>
      <c r="D95" s="247" t="s">
        <v>229</v>
      </c>
      <c r="E95" s="248">
        <v>2</v>
      </c>
      <c r="F95" s="249"/>
      <c r="G95" s="250">
        <f>ROUND(E95*F95,2)</f>
        <v>0</v>
      </c>
      <c r="H95" s="249"/>
      <c r="I95" s="250">
        <f>ROUND(E95*H95,2)</f>
        <v>0</v>
      </c>
      <c r="J95" s="249"/>
      <c r="K95" s="250">
        <f>ROUND(E95*J95,2)</f>
        <v>0</v>
      </c>
      <c r="L95" s="250">
        <v>21</v>
      </c>
      <c r="M95" s="250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50"/>
      <c r="S95" s="250" t="s">
        <v>125</v>
      </c>
      <c r="T95" s="251" t="s">
        <v>126</v>
      </c>
      <c r="U95" s="226">
        <v>0</v>
      </c>
      <c r="V95" s="226">
        <f>ROUND(E95*U95,2)</f>
        <v>0</v>
      </c>
      <c r="W95" s="226"/>
      <c r="X95" s="226" t="s">
        <v>230</v>
      </c>
      <c r="Y95" s="226" t="s">
        <v>128</v>
      </c>
      <c r="Z95" s="215"/>
      <c r="AA95" s="215"/>
      <c r="AB95" s="215"/>
      <c r="AC95" s="215"/>
      <c r="AD95" s="215"/>
      <c r="AE95" s="215"/>
      <c r="AF95" s="215"/>
      <c r="AG95" s="215" t="s">
        <v>244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45">
        <v>65</v>
      </c>
      <c r="B96" s="246" t="s">
        <v>227</v>
      </c>
      <c r="C96" s="257" t="s">
        <v>269</v>
      </c>
      <c r="D96" s="247" t="s">
        <v>270</v>
      </c>
      <c r="E96" s="248">
        <v>2</v>
      </c>
      <c r="F96" s="249"/>
      <c r="G96" s="250">
        <f>ROUND(E96*F96,2)</f>
        <v>0</v>
      </c>
      <c r="H96" s="249"/>
      <c r="I96" s="250">
        <f>ROUND(E96*H96,2)</f>
        <v>0</v>
      </c>
      <c r="J96" s="249"/>
      <c r="K96" s="250">
        <f>ROUND(E96*J96,2)</f>
        <v>0</v>
      </c>
      <c r="L96" s="250">
        <v>21</v>
      </c>
      <c r="M96" s="250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50"/>
      <c r="S96" s="250" t="s">
        <v>125</v>
      </c>
      <c r="T96" s="251" t="s">
        <v>126</v>
      </c>
      <c r="U96" s="226">
        <v>0</v>
      </c>
      <c r="V96" s="226">
        <f>ROUND(E96*U96,2)</f>
        <v>0</v>
      </c>
      <c r="W96" s="226"/>
      <c r="X96" s="226" t="s">
        <v>230</v>
      </c>
      <c r="Y96" s="226" t="s">
        <v>128</v>
      </c>
      <c r="Z96" s="215"/>
      <c r="AA96" s="215"/>
      <c r="AB96" s="215"/>
      <c r="AC96" s="215"/>
      <c r="AD96" s="215"/>
      <c r="AE96" s="215"/>
      <c r="AF96" s="215"/>
      <c r="AG96" s="215" t="s">
        <v>244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45">
        <v>66</v>
      </c>
      <c r="B97" s="246" t="s">
        <v>227</v>
      </c>
      <c r="C97" s="257" t="s">
        <v>271</v>
      </c>
      <c r="D97" s="247" t="s">
        <v>229</v>
      </c>
      <c r="E97" s="248">
        <v>1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21</v>
      </c>
      <c r="M97" s="250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50"/>
      <c r="S97" s="250" t="s">
        <v>125</v>
      </c>
      <c r="T97" s="251" t="s">
        <v>126</v>
      </c>
      <c r="U97" s="226">
        <v>0</v>
      </c>
      <c r="V97" s="226">
        <f>ROUND(E97*U97,2)</f>
        <v>0</v>
      </c>
      <c r="W97" s="226"/>
      <c r="X97" s="226" t="s">
        <v>230</v>
      </c>
      <c r="Y97" s="226" t="s">
        <v>128</v>
      </c>
      <c r="Z97" s="215"/>
      <c r="AA97" s="215"/>
      <c r="AB97" s="215"/>
      <c r="AC97" s="215"/>
      <c r="AD97" s="215"/>
      <c r="AE97" s="215"/>
      <c r="AF97" s="215"/>
      <c r="AG97" s="215" t="s">
        <v>244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45">
        <v>67</v>
      </c>
      <c r="B98" s="246" t="s">
        <v>227</v>
      </c>
      <c r="C98" s="257" t="s">
        <v>272</v>
      </c>
      <c r="D98" s="247" t="s">
        <v>229</v>
      </c>
      <c r="E98" s="248">
        <v>1</v>
      </c>
      <c r="F98" s="249"/>
      <c r="G98" s="250">
        <f>ROUND(E98*F98,2)</f>
        <v>0</v>
      </c>
      <c r="H98" s="249"/>
      <c r="I98" s="250">
        <f>ROUND(E98*H98,2)</f>
        <v>0</v>
      </c>
      <c r="J98" s="249"/>
      <c r="K98" s="250">
        <f>ROUND(E98*J98,2)</f>
        <v>0</v>
      </c>
      <c r="L98" s="250">
        <v>21</v>
      </c>
      <c r="M98" s="250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50"/>
      <c r="S98" s="250" t="s">
        <v>125</v>
      </c>
      <c r="T98" s="251" t="s">
        <v>126</v>
      </c>
      <c r="U98" s="226">
        <v>0</v>
      </c>
      <c r="V98" s="226">
        <f>ROUND(E98*U98,2)</f>
        <v>0</v>
      </c>
      <c r="W98" s="226"/>
      <c r="X98" s="226" t="s">
        <v>230</v>
      </c>
      <c r="Y98" s="226" t="s">
        <v>128</v>
      </c>
      <c r="Z98" s="215"/>
      <c r="AA98" s="215"/>
      <c r="AB98" s="215"/>
      <c r="AC98" s="215"/>
      <c r="AD98" s="215"/>
      <c r="AE98" s="215"/>
      <c r="AF98" s="215"/>
      <c r="AG98" s="215" t="s">
        <v>244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45">
        <v>68</v>
      </c>
      <c r="B99" s="246" t="s">
        <v>227</v>
      </c>
      <c r="C99" s="257" t="s">
        <v>273</v>
      </c>
      <c r="D99" s="247" t="s">
        <v>229</v>
      </c>
      <c r="E99" s="248">
        <v>1</v>
      </c>
      <c r="F99" s="249"/>
      <c r="G99" s="250">
        <f>ROUND(E99*F99,2)</f>
        <v>0</v>
      </c>
      <c r="H99" s="249"/>
      <c r="I99" s="250">
        <f>ROUND(E99*H99,2)</f>
        <v>0</v>
      </c>
      <c r="J99" s="249"/>
      <c r="K99" s="250">
        <f>ROUND(E99*J99,2)</f>
        <v>0</v>
      </c>
      <c r="L99" s="250">
        <v>21</v>
      </c>
      <c r="M99" s="250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50"/>
      <c r="S99" s="250" t="s">
        <v>125</v>
      </c>
      <c r="T99" s="251" t="s">
        <v>126</v>
      </c>
      <c r="U99" s="226">
        <v>0</v>
      </c>
      <c r="V99" s="226">
        <f>ROUND(E99*U99,2)</f>
        <v>0</v>
      </c>
      <c r="W99" s="226"/>
      <c r="X99" s="226" t="s">
        <v>230</v>
      </c>
      <c r="Y99" s="226" t="s">
        <v>128</v>
      </c>
      <c r="Z99" s="215"/>
      <c r="AA99" s="215"/>
      <c r="AB99" s="215"/>
      <c r="AC99" s="215"/>
      <c r="AD99" s="215"/>
      <c r="AE99" s="215"/>
      <c r="AF99" s="215"/>
      <c r="AG99" s="215" t="s">
        <v>244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45">
        <v>69</v>
      </c>
      <c r="B100" s="246" t="s">
        <v>227</v>
      </c>
      <c r="C100" s="257" t="s">
        <v>274</v>
      </c>
      <c r="D100" s="247" t="s">
        <v>229</v>
      </c>
      <c r="E100" s="248">
        <v>1</v>
      </c>
      <c r="F100" s="249"/>
      <c r="G100" s="250">
        <f>ROUND(E100*F100,2)</f>
        <v>0</v>
      </c>
      <c r="H100" s="249"/>
      <c r="I100" s="250">
        <f>ROUND(E100*H100,2)</f>
        <v>0</v>
      </c>
      <c r="J100" s="249"/>
      <c r="K100" s="250">
        <f>ROUND(E100*J100,2)</f>
        <v>0</v>
      </c>
      <c r="L100" s="250">
        <v>21</v>
      </c>
      <c r="M100" s="250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50"/>
      <c r="S100" s="250" t="s">
        <v>125</v>
      </c>
      <c r="T100" s="251" t="s">
        <v>126</v>
      </c>
      <c r="U100" s="226">
        <v>0</v>
      </c>
      <c r="V100" s="226">
        <f>ROUND(E100*U100,2)</f>
        <v>0</v>
      </c>
      <c r="W100" s="226"/>
      <c r="X100" s="226" t="s">
        <v>230</v>
      </c>
      <c r="Y100" s="226" t="s">
        <v>128</v>
      </c>
      <c r="Z100" s="215"/>
      <c r="AA100" s="215"/>
      <c r="AB100" s="215"/>
      <c r="AC100" s="215"/>
      <c r="AD100" s="215"/>
      <c r="AE100" s="215"/>
      <c r="AF100" s="215"/>
      <c r="AG100" s="215" t="s">
        <v>244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45">
        <v>70</v>
      </c>
      <c r="B101" s="246" t="s">
        <v>227</v>
      </c>
      <c r="C101" s="257" t="s">
        <v>275</v>
      </c>
      <c r="D101" s="247" t="s">
        <v>229</v>
      </c>
      <c r="E101" s="248">
        <v>1</v>
      </c>
      <c r="F101" s="249"/>
      <c r="G101" s="250">
        <f>ROUND(E101*F101,2)</f>
        <v>0</v>
      </c>
      <c r="H101" s="249"/>
      <c r="I101" s="250">
        <f>ROUND(E101*H101,2)</f>
        <v>0</v>
      </c>
      <c r="J101" s="249"/>
      <c r="K101" s="250">
        <f>ROUND(E101*J101,2)</f>
        <v>0</v>
      </c>
      <c r="L101" s="250">
        <v>21</v>
      </c>
      <c r="M101" s="250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50"/>
      <c r="S101" s="250" t="s">
        <v>125</v>
      </c>
      <c r="T101" s="251" t="s">
        <v>126</v>
      </c>
      <c r="U101" s="226">
        <v>0</v>
      </c>
      <c r="V101" s="226">
        <f>ROUND(E101*U101,2)</f>
        <v>0</v>
      </c>
      <c r="W101" s="226"/>
      <c r="X101" s="226" t="s">
        <v>230</v>
      </c>
      <c r="Y101" s="226" t="s">
        <v>128</v>
      </c>
      <c r="Z101" s="215"/>
      <c r="AA101" s="215"/>
      <c r="AB101" s="215"/>
      <c r="AC101" s="215"/>
      <c r="AD101" s="215"/>
      <c r="AE101" s="215"/>
      <c r="AF101" s="215"/>
      <c r="AG101" s="215" t="s">
        <v>244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45">
        <v>71</v>
      </c>
      <c r="B102" s="246" t="s">
        <v>227</v>
      </c>
      <c r="C102" s="257" t="s">
        <v>276</v>
      </c>
      <c r="D102" s="247" t="s">
        <v>229</v>
      </c>
      <c r="E102" s="248">
        <v>1</v>
      </c>
      <c r="F102" s="249"/>
      <c r="G102" s="250">
        <f>ROUND(E102*F102,2)</f>
        <v>0</v>
      </c>
      <c r="H102" s="249"/>
      <c r="I102" s="250">
        <f>ROUND(E102*H102,2)</f>
        <v>0</v>
      </c>
      <c r="J102" s="249"/>
      <c r="K102" s="250">
        <f>ROUND(E102*J102,2)</f>
        <v>0</v>
      </c>
      <c r="L102" s="250">
        <v>21</v>
      </c>
      <c r="M102" s="250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50"/>
      <c r="S102" s="250" t="s">
        <v>125</v>
      </c>
      <c r="T102" s="251" t="s">
        <v>126</v>
      </c>
      <c r="U102" s="226">
        <v>0</v>
      </c>
      <c r="V102" s="226">
        <f>ROUND(E102*U102,2)</f>
        <v>0</v>
      </c>
      <c r="W102" s="226"/>
      <c r="X102" s="226" t="s">
        <v>230</v>
      </c>
      <c r="Y102" s="226" t="s">
        <v>128</v>
      </c>
      <c r="Z102" s="215"/>
      <c r="AA102" s="215"/>
      <c r="AB102" s="215"/>
      <c r="AC102" s="215"/>
      <c r="AD102" s="215"/>
      <c r="AE102" s="215"/>
      <c r="AF102" s="215"/>
      <c r="AG102" s="215" t="s">
        <v>244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45">
        <v>72</v>
      </c>
      <c r="B103" s="246" t="s">
        <v>227</v>
      </c>
      <c r="C103" s="257" t="s">
        <v>277</v>
      </c>
      <c r="D103" s="247" t="s">
        <v>229</v>
      </c>
      <c r="E103" s="248">
        <v>1</v>
      </c>
      <c r="F103" s="249"/>
      <c r="G103" s="250">
        <f>ROUND(E103*F103,2)</f>
        <v>0</v>
      </c>
      <c r="H103" s="249"/>
      <c r="I103" s="250">
        <f>ROUND(E103*H103,2)</f>
        <v>0</v>
      </c>
      <c r="J103" s="249"/>
      <c r="K103" s="250">
        <f>ROUND(E103*J103,2)</f>
        <v>0</v>
      </c>
      <c r="L103" s="250">
        <v>21</v>
      </c>
      <c r="M103" s="250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50"/>
      <c r="S103" s="250" t="s">
        <v>125</v>
      </c>
      <c r="T103" s="251" t="s">
        <v>126</v>
      </c>
      <c r="U103" s="226">
        <v>0</v>
      </c>
      <c r="V103" s="226">
        <f>ROUND(E103*U103,2)</f>
        <v>0</v>
      </c>
      <c r="W103" s="226"/>
      <c r="X103" s="226" t="s">
        <v>230</v>
      </c>
      <c r="Y103" s="226" t="s">
        <v>128</v>
      </c>
      <c r="Z103" s="215"/>
      <c r="AA103" s="215"/>
      <c r="AB103" s="215"/>
      <c r="AC103" s="215"/>
      <c r="AD103" s="215"/>
      <c r="AE103" s="215"/>
      <c r="AF103" s="215"/>
      <c r="AG103" s="215" t="s">
        <v>244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45">
        <v>73</v>
      </c>
      <c r="B104" s="246" t="s">
        <v>227</v>
      </c>
      <c r="C104" s="257" t="s">
        <v>278</v>
      </c>
      <c r="D104" s="247" t="s">
        <v>229</v>
      </c>
      <c r="E104" s="248">
        <v>2</v>
      </c>
      <c r="F104" s="249"/>
      <c r="G104" s="250">
        <f>ROUND(E104*F104,2)</f>
        <v>0</v>
      </c>
      <c r="H104" s="249"/>
      <c r="I104" s="250">
        <f>ROUND(E104*H104,2)</f>
        <v>0</v>
      </c>
      <c r="J104" s="249"/>
      <c r="K104" s="250">
        <f>ROUND(E104*J104,2)</f>
        <v>0</v>
      </c>
      <c r="L104" s="250">
        <v>21</v>
      </c>
      <c r="M104" s="250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50"/>
      <c r="S104" s="250" t="s">
        <v>125</v>
      </c>
      <c r="T104" s="251" t="s">
        <v>126</v>
      </c>
      <c r="U104" s="226">
        <v>0</v>
      </c>
      <c r="V104" s="226">
        <f>ROUND(E104*U104,2)</f>
        <v>0</v>
      </c>
      <c r="W104" s="226"/>
      <c r="X104" s="226" t="s">
        <v>230</v>
      </c>
      <c r="Y104" s="226" t="s">
        <v>128</v>
      </c>
      <c r="Z104" s="215"/>
      <c r="AA104" s="215"/>
      <c r="AB104" s="215"/>
      <c r="AC104" s="215"/>
      <c r="AD104" s="215"/>
      <c r="AE104" s="215"/>
      <c r="AF104" s="215"/>
      <c r="AG104" s="215" t="s">
        <v>244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45">
        <v>74</v>
      </c>
      <c r="B105" s="246" t="s">
        <v>227</v>
      </c>
      <c r="C105" s="257" t="s">
        <v>279</v>
      </c>
      <c r="D105" s="247" t="s">
        <v>229</v>
      </c>
      <c r="E105" s="248">
        <v>1</v>
      </c>
      <c r="F105" s="249"/>
      <c r="G105" s="250">
        <f>ROUND(E105*F105,2)</f>
        <v>0</v>
      </c>
      <c r="H105" s="249"/>
      <c r="I105" s="250">
        <f>ROUND(E105*H105,2)</f>
        <v>0</v>
      </c>
      <c r="J105" s="249"/>
      <c r="K105" s="250">
        <f>ROUND(E105*J105,2)</f>
        <v>0</v>
      </c>
      <c r="L105" s="250">
        <v>21</v>
      </c>
      <c r="M105" s="250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50"/>
      <c r="S105" s="250" t="s">
        <v>125</v>
      </c>
      <c r="T105" s="251" t="s">
        <v>126</v>
      </c>
      <c r="U105" s="226">
        <v>0</v>
      </c>
      <c r="V105" s="226">
        <f>ROUND(E105*U105,2)</f>
        <v>0</v>
      </c>
      <c r="W105" s="226"/>
      <c r="X105" s="226" t="s">
        <v>230</v>
      </c>
      <c r="Y105" s="226" t="s">
        <v>128</v>
      </c>
      <c r="Z105" s="215"/>
      <c r="AA105" s="215"/>
      <c r="AB105" s="215"/>
      <c r="AC105" s="215"/>
      <c r="AD105" s="215"/>
      <c r="AE105" s="215"/>
      <c r="AF105" s="215"/>
      <c r="AG105" s="215" t="s">
        <v>244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38">
        <v>75</v>
      </c>
      <c r="B106" s="239" t="s">
        <v>280</v>
      </c>
      <c r="C106" s="258" t="s">
        <v>281</v>
      </c>
      <c r="D106" s="240" t="s">
        <v>0</v>
      </c>
      <c r="E106" s="241">
        <v>10412.799999999999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1">
        <v>0</v>
      </c>
      <c r="O106" s="241">
        <f>ROUND(E106*N106,2)</f>
        <v>0</v>
      </c>
      <c r="P106" s="241">
        <v>0</v>
      </c>
      <c r="Q106" s="241">
        <f>ROUND(E106*P106,2)</f>
        <v>0</v>
      </c>
      <c r="R106" s="243" t="s">
        <v>242</v>
      </c>
      <c r="S106" s="243" t="s">
        <v>134</v>
      </c>
      <c r="T106" s="244" t="s">
        <v>134</v>
      </c>
      <c r="U106" s="226">
        <v>0</v>
      </c>
      <c r="V106" s="226">
        <f>ROUND(E106*U106,2)</f>
        <v>0</v>
      </c>
      <c r="W106" s="226"/>
      <c r="X106" s="226" t="s">
        <v>127</v>
      </c>
      <c r="Y106" s="226" t="s">
        <v>128</v>
      </c>
      <c r="Z106" s="215"/>
      <c r="AA106" s="215"/>
      <c r="AB106" s="215"/>
      <c r="AC106" s="215"/>
      <c r="AD106" s="215"/>
      <c r="AE106" s="215"/>
      <c r="AF106" s="215"/>
      <c r="AG106" s="215" t="s">
        <v>129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2" x14ac:dyDescent="0.2">
      <c r="A107" s="222"/>
      <c r="B107" s="223"/>
      <c r="C107" s="259" t="s">
        <v>237</v>
      </c>
      <c r="D107" s="253"/>
      <c r="E107" s="253"/>
      <c r="F107" s="253"/>
      <c r="G107" s="253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148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2.5" outlineLevel="1" x14ac:dyDescent="0.2">
      <c r="A108" s="238">
        <v>76</v>
      </c>
      <c r="B108" s="239" t="s">
        <v>282</v>
      </c>
      <c r="C108" s="258" t="s">
        <v>283</v>
      </c>
      <c r="D108" s="240" t="s">
        <v>0</v>
      </c>
      <c r="E108" s="241">
        <v>10412.799999999999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21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3" t="s">
        <v>242</v>
      </c>
      <c r="S108" s="243" t="s">
        <v>134</v>
      </c>
      <c r="T108" s="244" t="s">
        <v>134</v>
      </c>
      <c r="U108" s="226">
        <v>0</v>
      </c>
      <c r="V108" s="226">
        <f>ROUND(E108*U108,2)</f>
        <v>0</v>
      </c>
      <c r="W108" s="226"/>
      <c r="X108" s="226" t="s">
        <v>127</v>
      </c>
      <c r="Y108" s="226" t="s">
        <v>128</v>
      </c>
      <c r="Z108" s="215"/>
      <c r="AA108" s="215"/>
      <c r="AB108" s="215"/>
      <c r="AC108" s="215"/>
      <c r="AD108" s="215"/>
      <c r="AE108" s="215"/>
      <c r="AF108" s="215"/>
      <c r="AG108" s="215" t="s">
        <v>129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2" x14ac:dyDescent="0.2">
      <c r="A109" s="222"/>
      <c r="B109" s="223"/>
      <c r="C109" s="259" t="s">
        <v>237</v>
      </c>
      <c r="D109" s="253"/>
      <c r="E109" s="253"/>
      <c r="F109" s="253"/>
      <c r="G109" s="253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148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45">
        <v>77</v>
      </c>
      <c r="B110" s="246" t="s">
        <v>284</v>
      </c>
      <c r="C110" s="257" t="s">
        <v>285</v>
      </c>
      <c r="D110" s="247" t="s">
        <v>229</v>
      </c>
      <c r="E110" s="248">
        <v>4</v>
      </c>
      <c r="F110" s="249"/>
      <c r="G110" s="250">
        <f>ROUND(E110*F110,2)</f>
        <v>0</v>
      </c>
      <c r="H110" s="249"/>
      <c r="I110" s="250">
        <f>ROUND(E110*H110,2)</f>
        <v>0</v>
      </c>
      <c r="J110" s="249"/>
      <c r="K110" s="250">
        <f>ROUND(E110*J110,2)</f>
        <v>0</v>
      </c>
      <c r="L110" s="250">
        <v>21</v>
      </c>
      <c r="M110" s="250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50"/>
      <c r="S110" s="250" t="s">
        <v>125</v>
      </c>
      <c r="T110" s="251" t="s">
        <v>126</v>
      </c>
      <c r="U110" s="226">
        <v>0</v>
      </c>
      <c r="V110" s="226">
        <f>ROUND(E110*U110,2)</f>
        <v>0</v>
      </c>
      <c r="W110" s="226"/>
      <c r="X110" s="226" t="s">
        <v>172</v>
      </c>
      <c r="Y110" s="226" t="s">
        <v>128</v>
      </c>
      <c r="Z110" s="215"/>
      <c r="AA110" s="215"/>
      <c r="AB110" s="215"/>
      <c r="AC110" s="215"/>
      <c r="AD110" s="215"/>
      <c r="AE110" s="215"/>
      <c r="AF110" s="215"/>
      <c r="AG110" s="215" t="s">
        <v>233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x14ac:dyDescent="0.2">
      <c r="A111" s="231" t="s">
        <v>120</v>
      </c>
      <c r="B111" s="232" t="s">
        <v>79</v>
      </c>
      <c r="C111" s="256" t="s">
        <v>80</v>
      </c>
      <c r="D111" s="233"/>
      <c r="E111" s="234"/>
      <c r="F111" s="235"/>
      <c r="G111" s="235">
        <f>SUMIF(AG112:AG118,"&lt;&gt;NOR",G112:G118)</f>
        <v>0</v>
      </c>
      <c r="H111" s="235"/>
      <c r="I111" s="235">
        <f>SUM(I112:I118)</f>
        <v>0</v>
      </c>
      <c r="J111" s="235"/>
      <c r="K111" s="235">
        <f>SUM(K112:K118)</f>
        <v>0</v>
      </c>
      <c r="L111" s="235"/>
      <c r="M111" s="235">
        <f>SUM(M112:M118)</f>
        <v>0</v>
      </c>
      <c r="N111" s="234"/>
      <c r="O111" s="234">
        <f>SUM(O112:O118)</f>
        <v>0.08</v>
      </c>
      <c r="P111" s="234"/>
      <c r="Q111" s="234">
        <f>SUM(Q112:Q118)</f>
        <v>0</v>
      </c>
      <c r="R111" s="235"/>
      <c r="S111" s="235"/>
      <c r="T111" s="236"/>
      <c r="U111" s="230"/>
      <c r="V111" s="230">
        <f>SUM(V112:V118)</f>
        <v>73.77</v>
      </c>
      <c r="W111" s="230"/>
      <c r="X111" s="230"/>
      <c r="Y111" s="230"/>
      <c r="AG111" t="s">
        <v>121</v>
      </c>
    </row>
    <row r="112" spans="1:60" ht="22.5" outlineLevel="1" x14ac:dyDescent="0.2">
      <c r="A112" s="245">
        <v>78</v>
      </c>
      <c r="B112" s="246" t="s">
        <v>286</v>
      </c>
      <c r="C112" s="257" t="s">
        <v>287</v>
      </c>
      <c r="D112" s="247" t="s">
        <v>145</v>
      </c>
      <c r="E112" s="248">
        <v>1</v>
      </c>
      <c r="F112" s="249"/>
      <c r="G112" s="250">
        <f>ROUND(E112*F112,2)</f>
        <v>0</v>
      </c>
      <c r="H112" s="249"/>
      <c r="I112" s="250">
        <f>ROUND(E112*H112,2)</f>
        <v>0</v>
      </c>
      <c r="J112" s="249"/>
      <c r="K112" s="250">
        <f>ROUND(E112*J112,2)</f>
        <v>0</v>
      </c>
      <c r="L112" s="250">
        <v>21</v>
      </c>
      <c r="M112" s="250">
        <f>G112*(1+L112/100)</f>
        <v>0</v>
      </c>
      <c r="N112" s="248">
        <v>6.6129999999999994E-2</v>
      </c>
      <c r="O112" s="248">
        <f>ROUND(E112*N112,2)</f>
        <v>7.0000000000000007E-2</v>
      </c>
      <c r="P112" s="248">
        <v>0</v>
      </c>
      <c r="Q112" s="248">
        <f>ROUND(E112*P112,2)</f>
        <v>0</v>
      </c>
      <c r="R112" s="250" t="s">
        <v>242</v>
      </c>
      <c r="S112" s="250" t="s">
        <v>134</v>
      </c>
      <c r="T112" s="251" t="s">
        <v>134</v>
      </c>
      <c r="U112" s="226">
        <v>0.86</v>
      </c>
      <c r="V112" s="226">
        <f>ROUND(E112*U112,2)</f>
        <v>0.86</v>
      </c>
      <c r="W112" s="226"/>
      <c r="X112" s="226" t="s">
        <v>127</v>
      </c>
      <c r="Y112" s="226" t="s">
        <v>128</v>
      </c>
      <c r="Z112" s="215"/>
      <c r="AA112" s="215"/>
      <c r="AB112" s="215"/>
      <c r="AC112" s="215"/>
      <c r="AD112" s="215"/>
      <c r="AE112" s="215"/>
      <c r="AF112" s="215"/>
      <c r="AG112" s="215" t="s">
        <v>135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45">
        <v>79</v>
      </c>
      <c r="B113" s="246" t="s">
        <v>288</v>
      </c>
      <c r="C113" s="257" t="s">
        <v>289</v>
      </c>
      <c r="D113" s="247" t="s">
        <v>195</v>
      </c>
      <c r="E113" s="248">
        <v>8</v>
      </c>
      <c r="F113" s="249"/>
      <c r="G113" s="250">
        <f>ROUND(E113*F113,2)</f>
        <v>0</v>
      </c>
      <c r="H113" s="249"/>
      <c r="I113" s="250">
        <f>ROUND(E113*H113,2)</f>
        <v>0</v>
      </c>
      <c r="J113" s="249"/>
      <c r="K113" s="250">
        <f>ROUND(E113*J113,2)</f>
        <v>0</v>
      </c>
      <c r="L113" s="250">
        <v>21</v>
      </c>
      <c r="M113" s="250">
        <f>G113*(1+L113/100)</f>
        <v>0</v>
      </c>
      <c r="N113" s="248">
        <v>1.1299999999999999E-3</v>
      </c>
      <c r="O113" s="248">
        <f>ROUND(E113*N113,2)</f>
        <v>0.01</v>
      </c>
      <c r="P113" s="248">
        <v>0</v>
      </c>
      <c r="Q113" s="248">
        <f>ROUND(E113*P113,2)</f>
        <v>0</v>
      </c>
      <c r="R113" s="250" t="s">
        <v>242</v>
      </c>
      <c r="S113" s="250" t="s">
        <v>134</v>
      </c>
      <c r="T113" s="251" t="s">
        <v>134</v>
      </c>
      <c r="U113" s="226">
        <v>0.114</v>
      </c>
      <c r="V113" s="226">
        <f>ROUND(E113*U113,2)</f>
        <v>0.91</v>
      </c>
      <c r="W113" s="226"/>
      <c r="X113" s="226" t="s">
        <v>127</v>
      </c>
      <c r="Y113" s="226" t="s">
        <v>128</v>
      </c>
      <c r="Z113" s="215"/>
      <c r="AA113" s="215"/>
      <c r="AB113" s="215"/>
      <c r="AC113" s="215"/>
      <c r="AD113" s="215"/>
      <c r="AE113" s="215"/>
      <c r="AF113" s="215"/>
      <c r="AG113" s="215" t="s">
        <v>129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45">
        <v>80</v>
      </c>
      <c r="B114" s="246" t="s">
        <v>227</v>
      </c>
      <c r="C114" s="257" t="s">
        <v>290</v>
      </c>
      <c r="D114" s="247" t="s">
        <v>246</v>
      </c>
      <c r="E114" s="248">
        <v>2</v>
      </c>
      <c r="F114" s="249"/>
      <c r="G114" s="250">
        <f>ROUND(E114*F114,2)</f>
        <v>0</v>
      </c>
      <c r="H114" s="249"/>
      <c r="I114" s="250">
        <f>ROUND(E114*H114,2)</f>
        <v>0</v>
      </c>
      <c r="J114" s="249"/>
      <c r="K114" s="250">
        <f>ROUND(E114*J114,2)</f>
        <v>0</v>
      </c>
      <c r="L114" s="250">
        <v>21</v>
      </c>
      <c r="M114" s="250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50"/>
      <c r="S114" s="250" t="s">
        <v>125</v>
      </c>
      <c r="T114" s="251" t="s">
        <v>126</v>
      </c>
      <c r="U114" s="226">
        <v>0</v>
      </c>
      <c r="V114" s="226">
        <f>ROUND(E114*U114,2)</f>
        <v>0</v>
      </c>
      <c r="W114" s="226"/>
      <c r="X114" s="226" t="s">
        <v>230</v>
      </c>
      <c r="Y114" s="226" t="s">
        <v>128</v>
      </c>
      <c r="Z114" s="215"/>
      <c r="AA114" s="215"/>
      <c r="AB114" s="215"/>
      <c r="AC114" s="215"/>
      <c r="AD114" s="215"/>
      <c r="AE114" s="215"/>
      <c r="AF114" s="215"/>
      <c r="AG114" s="215" t="s">
        <v>231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45">
        <v>81</v>
      </c>
      <c r="B115" s="246" t="s">
        <v>291</v>
      </c>
      <c r="C115" s="257" t="s">
        <v>292</v>
      </c>
      <c r="D115" s="247" t="s">
        <v>246</v>
      </c>
      <c r="E115" s="248">
        <v>1</v>
      </c>
      <c r="F115" s="249"/>
      <c r="G115" s="250">
        <f>ROUND(E115*F115,2)</f>
        <v>0</v>
      </c>
      <c r="H115" s="249"/>
      <c r="I115" s="250">
        <f>ROUND(E115*H115,2)</f>
        <v>0</v>
      </c>
      <c r="J115" s="249"/>
      <c r="K115" s="250">
        <f>ROUND(E115*J115,2)</f>
        <v>0</v>
      </c>
      <c r="L115" s="250">
        <v>21</v>
      </c>
      <c r="M115" s="250">
        <f>G115*(1+L115/100)</f>
        <v>0</v>
      </c>
      <c r="N115" s="248">
        <v>0</v>
      </c>
      <c r="O115" s="248">
        <f>ROUND(E115*N115,2)</f>
        <v>0</v>
      </c>
      <c r="P115" s="248">
        <v>0</v>
      </c>
      <c r="Q115" s="248">
        <f>ROUND(E115*P115,2)</f>
        <v>0</v>
      </c>
      <c r="R115" s="250"/>
      <c r="S115" s="250" t="s">
        <v>125</v>
      </c>
      <c r="T115" s="251" t="s">
        <v>126</v>
      </c>
      <c r="U115" s="226">
        <v>0</v>
      </c>
      <c r="V115" s="226">
        <f>ROUND(E115*U115,2)</f>
        <v>0</v>
      </c>
      <c r="W115" s="226"/>
      <c r="X115" s="226" t="s">
        <v>172</v>
      </c>
      <c r="Y115" s="226" t="s">
        <v>128</v>
      </c>
      <c r="Z115" s="215"/>
      <c r="AA115" s="215"/>
      <c r="AB115" s="215"/>
      <c r="AC115" s="215"/>
      <c r="AD115" s="215"/>
      <c r="AE115" s="215"/>
      <c r="AF115" s="215"/>
      <c r="AG115" s="215" t="s">
        <v>233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45">
        <v>82</v>
      </c>
      <c r="B116" s="246" t="s">
        <v>293</v>
      </c>
      <c r="C116" s="257" t="s">
        <v>294</v>
      </c>
      <c r="D116" s="247" t="s">
        <v>0</v>
      </c>
      <c r="E116" s="248">
        <v>168.81</v>
      </c>
      <c r="F116" s="249"/>
      <c r="G116" s="250">
        <f>ROUND(E116*F116,2)</f>
        <v>0</v>
      </c>
      <c r="H116" s="249"/>
      <c r="I116" s="250">
        <f>ROUND(E116*H116,2)</f>
        <v>0</v>
      </c>
      <c r="J116" s="249"/>
      <c r="K116" s="250">
        <f>ROUND(E116*J116,2)</f>
        <v>0</v>
      </c>
      <c r="L116" s="250">
        <v>21</v>
      </c>
      <c r="M116" s="250">
        <f>G116*(1+L116/100)</f>
        <v>0</v>
      </c>
      <c r="N116" s="248">
        <v>0</v>
      </c>
      <c r="O116" s="248">
        <f>ROUND(E116*N116,2)</f>
        <v>0</v>
      </c>
      <c r="P116" s="248">
        <v>0</v>
      </c>
      <c r="Q116" s="248">
        <f>ROUND(E116*P116,2)</f>
        <v>0</v>
      </c>
      <c r="R116" s="250" t="s">
        <v>242</v>
      </c>
      <c r="S116" s="250" t="s">
        <v>134</v>
      </c>
      <c r="T116" s="251" t="s">
        <v>134</v>
      </c>
      <c r="U116" s="226">
        <v>0</v>
      </c>
      <c r="V116" s="226">
        <f>ROUND(E116*U116,2)</f>
        <v>0</v>
      </c>
      <c r="W116" s="226"/>
      <c r="X116" s="226" t="s">
        <v>127</v>
      </c>
      <c r="Y116" s="226" t="s">
        <v>128</v>
      </c>
      <c r="Z116" s="215"/>
      <c r="AA116" s="215"/>
      <c r="AB116" s="215"/>
      <c r="AC116" s="215"/>
      <c r="AD116" s="215"/>
      <c r="AE116" s="215"/>
      <c r="AF116" s="215"/>
      <c r="AG116" s="215" t="s">
        <v>129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ht="22.5" outlineLevel="1" x14ac:dyDescent="0.2">
      <c r="A117" s="245">
        <v>83</v>
      </c>
      <c r="B117" s="246" t="s">
        <v>295</v>
      </c>
      <c r="C117" s="257" t="s">
        <v>296</v>
      </c>
      <c r="D117" s="247" t="s">
        <v>0</v>
      </c>
      <c r="E117" s="248">
        <v>168.81</v>
      </c>
      <c r="F117" s="249"/>
      <c r="G117" s="250">
        <f>ROUND(E117*F117,2)</f>
        <v>0</v>
      </c>
      <c r="H117" s="249"/>
      <c r="I117" s="250">
        <f>ROUND(E117*H117,2)</f>
        <v>0</v>
      </c>
      <c r="J117" s="249"/>
      <c r="K117" s="250">
        <f>ROUND(E117*J117,2)</f>
        <v>0</v>
      </c>
      <c r="L117" s="250">
        <v>21</v>
      </c>
      <c r="M117" s="250">
        <f>G117*(1+L117/100)</f>
        <v>0</v>
      </c>
      <c r="N117" s="248">
        <v>0</v>
      </c>
      <c r="O117" s="248">
        <f>ROUND(E117*N117,2)</f>
        <v>0</v>
      </c>
      <c r="P117" s="248">
        <v>0</v>
      </c>
      <c r="Q117" s="248">
        <f>ROUND(E117*P117,2)</f>
        <v>0</v>
      </c>
      <c r="R117" s="250" t="s">
        <v>242</v>
      </c>
      <c r="S117" s="250" t="s">
        <v>134</v>
      </c>
      <c r="T117" s="251" t="s">
        <v>134</v>
      </c>
      <c r="U117" s="226">
        <v>0</v>
      </c>
      <c r="V117" s="226">
        <f>ROUND(E117*U117,2)</f>
        <v>0</v>
      </c>
      <c r="W117" s="226"/>
      <c r="X117" s="226" t="s">
        <v>127</v>
      </c>
      <c r="Y117" s="226" t="s">
        <v>128</v>
      </c>
      <c r="Z117" s="215"/>
      <c r="AA117" s="215"/>
      <c r="AB117" s="215"/>
      <c r="AC117" s="215"/>
      <c r="AD117" s="215"/>
      <c r="AE117" s="215"/>
      <c r="AF117" s="215"/>
      <c r="AG117" s="215" t="s">
        <v>129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45">
        <v>84</v>
      </c>
      <c r="B118" s="246" t="s">
        <v>297</v>
      </c>
      <c r="C118" s="257" t="s">
        <v>298</v>
      </c>
      <c r="D118" s="247" t="s">
        <v>299</v>
      </c>
      <c r="E118" s="248">
        <v>72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50" t="s">
        <v>300</v>
      </c>
      <c r="S118" s="250" t="s">
        <v>134</v>
      </c>
      <c r="T118" s="251" t="s">
        <v>134</v>
      </c>
      <c r="U118" s="226">
        <v>1</v>
      </c>
      <c r="V118" s="226">
        <f>ROUND(E118*U118,2)</f>
        <v>72</v>
      </c>
      <c r="W118" s="226"/>
      <c r="X118" s="226" t="s">
        <v>301</v>
      </c>
      <c r="Y118" s="226" t="s">
        <v>128</v>
      </c>
      <c r="Z118" s="215"/>
      <c r="AA118" s="215"/>
      <c r="AB118" s="215"/>
      <c r="AC118" s="215"/>
      <c r="AD118" s="215"/>
      <c r="AE118" s="215"/>
      <c r="AF118" s="215"/>
      <c r="AG118" s="215" t="s">
        <v>302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x14ac:dyDescent="0.2">
      <c r="A119" s="231" t="s">
        <v>120</v>
      </c>
      <c r="B119" s="232" t="s">
        <v>81</v>
      </c>
      <c r="C119" s="256" t="s">
        <v>82</v>
      </c>
      <c r="D119" s="233"/>
      <c r="E119" s="234"/>
      <c r="F119" s="235"/>
      <c r="G119" s="235">
        <f>SUMIF(AG120:AG151,"&lt;&gt;NOR",G120:G151)</f>
        <v>0</v>
      </c>
      <c r="H119" s="235"/>
      <c r="I119" s="235">
        <f>SUM(I120:I151)</f>
        <v>0</v>
      </c>
      <c r="J119" s="235"/>
      <c r="K119" s="235">
        <f>SUM(K120:K151)</f>
        <v>0</v>
      </c>
      <c r="L119" s="235"/>
      <c r="M119" s="235">
        <f>SUM(M120:M151)</f>
        <v>0</v>
      </c>
      <c r="N119" s="234"/>
      <c r="O119" s="234">
        <f>SUM(O120:O151)</f>
        <v>1.1200000000000001</v>
      </c>
      <c r="P119" s="234"/>
      <c r="Q119" s="234">
        <f>SUM(Q120:Q151)</f>
        <v>0.06</v>
      </c>
      <c r="R119" s="235"/>
      <c r="S119" s="235"/>
      <c r="T119" s="236"/>
      <c r="U119" s="230"/>
      <c r="V119" s="230">
        <f>SUM(V120:V151)</f>
        <v>184.76999999999998</v>
      </c>
      <c r="W119" s="230"/>
      <c r="X119" s="230"/>
      <c r="Y119" s="230"/>
      <c r="AG119" t="s">
        <v>121</v>
      </c>
    </row>
    <row r="120" spans="1:60" outlineLevel="1" x14ac:dyDescent="0.2">
      <c r="A120" s="245">
        <v>85</v>
      </c>
      <c r="B120" s="246" t="s">
        <v>303</v>
      </c>
      <c r="C120" s="257" t="s">
        <v>304</v>
      </c>
      <c r="D120" s="247" t="s">
        <v>124</v>
      </c>
      <c r="E120" s="248">
        <v>20</v>
      </c>
      <c r="F120" s="249"/>
      <c r="G120" s="250">
        <f>ROUND(E120*F120,2)</f>
        <v>0</v>
      </c>
      <c r="H120" s="249"/>
      <c r="I120" s="250">
        <f>ROUND(E120*H120,2)</f>
        <v>0</v>
      </c>
      <c r="J120" s="249"/>
      <c r="K120" s="250">
        <f>ROUND(E120*J120,2)</f>
        <v>0</v>
      </c>
      <c r="L120" s="250">
        <v>21</v>
      </c>
      <c r="M120" s="250">
        <f>G120*(1+L120/100)</f>
        <v>0</v>
      </c>
      <c r="N120" s="248">
        <v>2.0000000000000002E-5</v>
      </c>
      <c r="O120" s="248">
        <f>ROUND(E120*N120,2)</f>
        <v>0</v>
      </c>
      <c r="P120" s="248">
        <v>3.2000000000000002E-3</v>
      </c>
      <c r="Q120" s="248">
        <f>ROUND(E120*P120,2)</f>
        <v>0.06</v>
      </c>
      <c r="R120" s="250" t="s">
        <v>242</v>
      </c>
      <c r="S120" s="250" t="s">
        <v>134</v>
      </c>
      <c r="T120" s="251" t="s">
        <v>134</v>
      </c>
      <c r="U120" s="226">
        <v>5.2999999999999999E-2</v>
      </c>
      <c r="V120" s="226">
        <f>ROUND(E120*U120,2)</f>
        <v>1.06</v>
      </c>
      <c r="W120" s="226"/>
      <c r="X120" s="226" t="s">
        <v>127</v>
      </c>
      <c r="Y120" s="226" t="s">
        <v>128</v>
      </c>
      <c r="Z120" s="215"/>
      <c r="AA120" s="215"/>
      <c r="AB120" s="215"/>
      <c r="AC120" s="215"/>
      <c r="AD120" s="215"/>
      <c r="AE120" s="215"/>
      <c r="AF120" s="215"/>
      <c r="AG120" s="215" t="s">
        <v>129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ht="22.5" outlineLevel="1" x14ac:dyDescent="0.2">
      <c r="A121" s="245">
        <v>86</v>
      </c>
      <c r="B121" s="246" t="s">
        <v>305</v>
      </c>
      <c r="C121" s="257" t="s">
        <v>306</v>
      </c>
      <c r="D121" s="247" t="s">
        <v>124</v>
      </c>
      <c r="E121" s="248">
        <v>30</v>
      </c>
      <c r="F121" s="249"/>
      <c r="G121" s="250">
        <f>ROUND(E121*F121,2)</f>
        <v>0</v>
      </c>
      <c r="H121" s="249"/>
      <c r="I121" s="250">
        <f>ROUND(E121*H121,2)</f>
        <v>0</v>
      </c>
      <c r="J121" s="249"/>
      <c r="K121" s="250">
        <f>ROUND(E121*J121,2)</f>
        <v>0</v>
      </c>
      <c r="L121" s="250">
        <v>21</v>
      </c>
      <c r="M121" s="250">
        <f>G121*(1+L121/100)</f>
        <v>0</v>
      </c>
      <c r="N121" s="248">
        <v>6.8999999999999999E-3</v>
      </c>
      <c r="O121" s="248">
        <f>ROUND(E121*N121,2)</f>
        <v>0.21</v>
      </c>
      <c r="P121" s="248">
        <v>0</v>
      </c>
      <c r="Q121" s="248">
        <f>ROUND(E121*P121,2)</f>
        <v>0</v>
      </c>
      <c r="R121" s="250" t="s">
        <v>242</v>
      </c>
      <c r="S121" s="250" t="s">
        <v>134</v>
      </c>
      <c r="T121" s="251" t="s">
        <v>134</v>
      </c>
      <c r="U121" s="226">
        <v>0.40100000000000002</v>
      </c>
      <c r="V121" s="226">
        <f>ROUND(E121*U121,2)</f>
        <v>12.03</v>
      </c>
      <c r="W121" s="226"/>
      <c r="X121" s="226" t="s">
        <v>127</v>
      </c>
      <c r="Y121" s="226" t="s">
        <v>128</v>
      </c>
      <c r="Z121" s="215"/>
      <c r="AA121" s="215"/>
      <c r="AB121" s="215"/>
      <c r="AC121" s="215"/>
      <c r="AD121" s="215"/>
      <c r="AE121" s="215"/>
      <c r="AF121" s="215"/>
      <c r="AG121" s="215" t="s">
        <v>129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ht="22.5" outlineLevel="1" x14ac:dyDescent="0.2">
      <c r="A122" s="245">
        <v>87</v>
      </c>
      <c r="B122" s="246" t="s">
        <v>307</v>
      </c>
      <c r="C122" s="257" t="s">
        <v>308</v>
      </c>
      <c r="D122" s="247" t="s">
        <v>124</v>
      </c>
      <c r="E122" s="248">
        <v>10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6.5799999999999999E-3</v>
      </c>
      <c r="O122" s="248">
        <f>ROUND(E122*N122,2)</f>
        <v>7.0000000000000007E-2</v>
      </c>
      <c r="P122" s="248">
        <v>0</v>
      </c>
      <c r="Q122" s="248">
        <f>ROUND(E122*P122,2)</f>
        <v>0</v>
      </c>
      <c r="R122" s="250" t="s">
        <v>242</v>
      </c>
      <c r="S122" s="250" t="s">
        <v>134</v>
      </c>
      <c r="T122" s="251" t="s">
        <v>134</v>
      </c>
      <c r="U122" s="226">
        <v>0.377</v>
      </c>
      <c r="V122" s="226">
        <f>ROUND(E122*U122,2)</f>
        <v>3.77</v>
      </c>
      <c r="W122" s="226"/>
      <c r="X122" s="226" t="s">
        <v>127</v>
      </c>
      <c r="Y122" s="226" t="s">
        <v>128</v>
      </c>
      <c r="Z122" s="215"/>
      <c r="AA122" s="215"/>
      <c r="AB122" s="215"/>
      <c r="AC122" s="215"/>
      <c r="AD122" s="215"/>
      <c r="AE122" s="215"/>
      <c r="AF122" s="215"/>
      <c r="AG122" s="215" t="s">
        <v>129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22.5" outlineLevel="1" x14ac:dyDescent="0.2">
      <c r="A123" s="245">
        <v>88</v>
      </c>
      <c r="B123" s="246" t="s">
        <v>309</v>
      </c>
      <c r="C123" s="257" t="s">
        <v>310</v>
      </c>
      <c r="D123" s="247" t="s">
        <v>124</v>
      </c>
      <c r="E123" s="248">
        <v>10</v>
      </c>
      <c r="F123" s="249"/>
      <c r="G123" s="250">
        <f>ROUND(E123*F123,2)</f>
        <v>0</v>
      </c>
      <c r="H123" s="249"/>
      <c r="I123" s="250">
        <f>ROUND(E123*H123,2)</f>
        <v>0</v>
      </c>
      <c r="J123" s="249"/>
      <c r="K123" s="250">
        <f>ROUND(E123*J123,2)</f>
        <v>0</v>
      </c>
      <c r="L123" s="250">
        <v>21</v>
      </c>
      <c r="M123" s="250">
        <f>G123*(1+L123/100)</f>
        <v>0</v>
      </c>
      <c r="N123" s="248">
        <v>7.4400000000000004E-3</v>
      </c>
      <c r="O123" s="248">
        <f>ROUND(E123*N123,2)</f>
        <v>7.0000000000000007E-2</v>
      </c>
      <c r="P123" s="248">
        <v>0</v>
      </c>
      <c r="Q123" s="248">
        <f>ROUND(E123*P123,2)</f>
        <v>0</v>
      </c>
      <c r="R123" s="250" t="s">
        <v>242</v>
      </c>
      <c r="S123" s="250" t="s">
        <v>134</v>
      </c>
      <c r="T123" s="251" t="s">
        <v>134</v>
      </c>
      <c r="U123" s="226">
        <v>0.43099999999999999</v>
      </c>
      <c r="V123" s="226">
        <f>ROUND(E123*U123,2)</f>
        <v>4.3099999999999996</v>
      </c>
      <c r="W123" s="226"/>
      <c r="X123" s="226" t="s">
        <v>127</v>
      </c>
      <c r="Y123" s="226" t="s">
        <v>128</v>
      </c>
      <c r="Z123" s="215"/>
      <c r="AA123" s="215"/>
      <c r="AB123" s="215"/>
      <c r="AC123" s="215"/>
      <c r="AD123" s="215"/>
      <c r="AE123" s="215"/>
      <c r="AF123" s="215"/>
      <c r="AG123" s="215" t="s">
        <v>129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45">
        <v>89</v>
      </c>
      <c r="B124" s="246" t="s">
        <v>311</v>
      </c>
      <c r="C124" s="257" t="s">
        <v>312</v>
      </c>
      <c r="D124" s="247" t="s">
        <v>145</v>
      </c>
      <c r="E124" s="248">
        <v>316</v>
      </c>
      <c r="F124" s="249"/>
      <c r="G124" s="250">
        <f>ROUND(E124*F124,2)</f>
        <v>0</v>
      </c>
      <c r="H124" s="249"/>
      <c r="I124" s="250">
        <f>ROUND(E124*H124,2)</f>
        <v>0</v>
      </c>
      <c r="J124" s="249"/>
      <c r="K124" s="250">
        <f>ROUND(E124*J124,2)</f>
        <v>0</v>
      </c>
      <c r="L124" s="250">
        <v>21</v>
      </c>
      <c r="M124" s="250">
        <f>G124*(1+L124/100)</f>
        <v>0</v>
      </c>
      <c r="N124" s="248">
        <v>0</v>
      </c>
      <c r="O124" s="248">
        <f>ROUND(E124*N124,2)</f>
        <v>0</v>
      </c>
      <c r="P124" s="248">
        <v>0</v>
      </c>
      <c r="Q124" s="248">
        <f>ROUND(E124*P124,2)</f>
        <v>0</v>
      </c>
      <c r="R124" s="250"/>
      <c r="S124" s="250" t="s">
        <v>125</v>
      </c>
      <c r="T124" s="251" t="s">
        <v>134</v>
      </c>
      <c r="U124" s="226">
        <v>0.23699999999999999</v>
      </c>
      <c r="V124" s="226">
        <f>ROUND(E124*U124,2)</f>
        <v>74.89</v>
      </c>
      <c r="W124" s="226"/>
      <c r="X124" s="226" t="s">
        <v>127</v>
      </c>
      <c r="Y124" s="226" t="s">
        <v>128</v>
      </c>
      <c r="Z124" s="215"/>
      <c r="AA124" s="215"/>
      <c r="AB124" s="215"/>
      <c r="AC124" s="215"/>
      <c r="AD124" s="215"/>
      <c r="AE124" s="215"/>
      <c r="AF124" s="215"/>
      <c r="AG124" s="215" t="s">
        <v>135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ht="22.5" outlineLevel="1" x14ac:dyDescent="0.2">
      <c r="A125" s="238">
        <v>90</v>
      </c>
      <c r="B125" s="239" t="s">
        <v>313</v>
      </c>
      <c r="C125" s="258" t="s">
        <v>314</v>
      </c>
      <c r="D125" s="240" t="s">
        <v>124</v>
      </c>
      <c r="E125" s="241">
        <v>10</v>
      </c>
      <c r="F125" s="242"/>
      <c r="G125" s="243">
        <f>ROUND(E125*F125,2)</f>
        <v>0</v>
      </c>
      <c r="H125" s="242"/>
      <c r="I125" s="243">
        <f>ROUND(E125*H125,2)</f>
        <v>0</v>
      </c>
      <c r="J125" s="242"/>
      <c r="K125" s="243">
        <f>ROUND(E125*J125,2)</f>
        <v>0</v>
      </c>
      <c r="L125" s="243">
        <v>21</v>
      </c>
      <c r="M125" s="243">
        <f>G125*(1+L125/100)</f>
        <v>0</v>
      </c>
      <c r="N125" s="241">
        <v>7.6000000000000004E-4</v>
      </c>
      <c r="O125" s="241">
        <f>ROUND(E125*N125,2)</f>
        <v>0.01</v>
      </c>
      <c r="P125" s="241">
        <v>0</v>
      </c>
      <c r="Q125" s="241">
        <f>ROUND(E125*P125,2)</f>
        <v>0</v>
      </c>
      <c r="R125" s="243" t="s">
        <v>242</v>
      </c>
      <c r="S125" s="243" t="s">
        <v>134</v>
      </c>
      <c r="T125" s="244" t="s">
        <v>134</v>
      </c>
      <c r="U125" s="226">
        <v>0.29737999999999998</v>
      </c>
      <c r="V125" s="226">
        <f>ROUND(E125*U125,2)</f>
        <v>2.97</v>
      </c>
      <c r="W125" s="226"/>
      <c r="X125" s="226" t="s">
        <v>127</v>
      </c>
      <c r="Y125" s="226" t="s">
        <v>128</v>
      </c>
      <c r="Z125" s="215"/>
      <c r="AA125" s="215"/>
      <c r="AB125" s="215"/>
      <c r="AC125" s="215"/>
      <c r="AD125" s="215"/>
      <c r="AE125" s="215"/>
      <c r="AF125" s="215"/>
      <c r="AG125" s="215" t="s">
        <v>129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2" x14ac:dyDescent="0.2">
      <c r="A126" s="222"/>
      <c r="B126" s="223"/>
      <c r="C126" s="259" t="s">
        <v>315</v>
      </c>
      <c r="D126" s="253"/>
      <c r="E126" s="253"/>
      <c r="F126" s="253"/>
      <c r="G126" s="253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5"/>
      <c r="AA126" s="215"/>
      <c r="AB126" s="215"/>
      <c r="AC126" s="215"/>
      <c r="AD126" s="215"/>
      <c r="AE126" s="215"/>
      <c r="AF126" s="215"/>
      <c r="AG126" s="215" t="s">
        <v>148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ht="22.5" outlineLevel="1" x14ac:dyDescent="0.2">
      <c r="A127" s="238">
        <v>91</v>
      </c>
      <c r="B127" s="239" t="s">
        <v>316</v>
      </c>
      <c r="C127" s="258" t="s">
        <v>317</v>
      </c>
      <c r="D127" s="240" t="s">
        <v>124</v>
      </c>
      <c r="E127" s="241">
        <v>40</v>
      </c>
      <c r="F127" s="242"/>
      <c r="G127" s="243">
        <f>ROUND(E127*F127,2)</f>
        <v>0</v>
      </c>
      <c r="H127" s="242"/>
      <c r="I127" s="243">
        <f>ROUND(E127*H127,2)</f>
        <v>0</v>
      </c>
      <c r="J127" s="242"/>
      <c r="K127" s="243">
        <f>ROUND(E127*J127,2)</f>
        <v>0</v>
      </c>
      <c r="L127" s="243">
        <v>21</v>
      </c>
      <c r="M127" s="243">
        <f>G127*(1+L127/100)</f>
        <v>0</v>
      </c>
      <c r="N127" s="241">
        <v>1.01E-3</v>
      </c>
      <c r="O127" s="241">
        <f>ROUND(E127*N127,2)</f>
        <v>0.04</v>
      </c>
      <c r="P127" s="241">
        <v>0</v>
      </c>
      <c r="Q127" s="241">
        <f>ROUND(E127*P127,2)</f>
        <v>0</v>
      </c>
      <c r="R127" s="243" t="s">
        <v>242</v>
      </c>
      <c r="S127" s="243" t="s">
        <v>134</v>
      </c>
      <c r="T127" s="244" t="s">
        <v>134</v>
      </c>
      <c r="U127" s="226">
        <v>0.31738</v>
      </c>
      <c r="V127" s="226">
        <f>ROUND(E127*U127,2)</f>
        <v>12.7</v>
      </c>
      <c r="W127" s="226"/>
      <c r="X127" s="226" t="s">
        <v>127</v>
      </c>
      <c r="Y127" s="226" t="s">
        <v>128</v>
      </c>
      <c r="Z127" s="215"/>
      <c r="AA127" s="215"/>
      <c r="AB127" s="215"/>
      <c r="AC127" s="215"/>
      <c r="AD127" s="215"/>
      <c r="AE127" s="215"/>
      <c r="AF127" s="215"/>
      <c r="AG127" s="215" t="s">
        <v>129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2" x14ac:dyDescent="0.2">
      <c r="A128" s="222"/>
      <c r="B128" s="223"/>
      <c r="C128" s="259" t="s">
        <v>315</v>
      </c>
      <c r="D128" s="253"/>
      <c r="E128" s="253"/>
      <c r="F128" s="253"/>
      <c r="G128" s="253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26"/>
      <c r="Z128" s="215"/>
      <c r="AA128" s="215"/>
      <c r="AB128" s="215"/>
      <c r="AC128" s="215"/>
      <c r="AD128" s="215"/>
      <c r="AE128" s="215"/>
      <c r="AF128" s="215"/>
      <c r="AG128" s="215" t="s">
        <v>148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ht="22.5" outlineLevel="1" x14ac:dyDescent="0.2">
      <c r="A129" s="238">
        <v>92</v>
      </c>
      <c r="B129" s="239" t="s">
        <v>318</v>
      </c>
      <c r="C129" s="258" t="s">
        <v>319</v>
      </c>
      <c r="D129" s="240" t="s">
        <v>124</v>
      </c>
      <c r="E129" s="241">
        <v>6</v>
      </c>
      <c r="F129" s="242"/>
      <c r="G129" s="243">
        <f>ROUND(E129*F129,2)</f>
        <v>0</v>
      </c>
      <c r="H129" s="242"/>
      <c r="I129" s="243">
        <f>ROUND(E129*H129,2)</f>
        <v>0</v>
      </c>
      <c r="J129" s="242"/>
      <c r="K129" s="243">
        <f>ROUND(E129*J129,2)</f>
        <v>0</v>
      </c>
      <c r="L129" s="243">
        <v>21</v>
      </c>
      <c r="M129" s="243">
        <f>G129*(1+L129/100)</f>
        <v>0</v>
      </c>
      <c r="N129" s="241">
        <v>1.6000000000000001E-3</v>
      </c>
      <c r="O129" s="241">
        <f>ROUND(E129*N129,2)</f>
        <v>0.01</v>
      </c>
      <c r="P129" s="241">
        <v>0</v>
      </c>
      <c r="Q129" s="241">
        <f>ROUND(E129*P129,2)</f>
        <v>0</v>
      </c>
      <c r="R129" s="243" t="s">
        <v>242</v>
      </c>
      <c r="S129" s="243" t="s">
        <v>134</v>
      </c>
      <c r="T129" s="244" t="s">
        <v>134</v>
      </c>
      <c r="U129" s="226">
        <v>0.33332000000000001</v>
      </c>
      <c r="V129" s="226">
        <f>ROUND(E129*U129,2)</f>
        <v>2</v>
      </c>
      <c r="W129" s="226"/>
      <c r="X129" s="226" t="s">
        <v>127</v>
      </c>
      <c r="Y129" s="226" t="s">
        <v>128</v>
      </c>
      <c r="Z129" s="215"/>
      <c r="AA129" s="215"/>
      <c r="AB129" s="215"/>
      <c r="AC129" s="215"/>
      <c r="AD129" s="215"/>
      <c r="AE129" s="215"/>
      <c r="AF129" s="215"/>
      <c r="AG129" s="215" t="s">
        <v>129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2" x14ac:dyDescent="0.2">
      <c r="A130" s="222"/>
      <c r="B130" s="223"/>
      <c r="C130" s="259" t="s">
        <v>315</v>
      </c>
      <c r="D130" s="253"/>
      <c r="E130" s="253"/>
      <c r="F130" s="253"/>
      <c r="G130" s="253"/>
      <c r="H130" s="226"/>
      <c r="I130" s="226"/>
      <c r="J130" s="226"/>
      <c r="K130" s="226"/>
      <c r="L130" s="226"/>
      <c r="M130" s="226"/>
      <c r="N130" s="225"/>
      <c r="O130" s="225"/>
      <c r="P130" s="225"/>
      <c r="Q130" s="225"/>
      <c r="R130" s="226"/>
      <c r="S130" s="226"/>
      <c r="T130" s="226"/>
      <c r="U130" s="226"/>
      <c r="V130" s="226"/>
      <c r="W130" s="226"/>
      <c r="X130" s="226"/>
      <c r="Y130" s="226"/>
      <c r="Z130" s="215"/>
      <c r="AA130" s="215"/>
      <c r="AB130" s="215"/>
      <c r="AC130" s="215"/>
      <c r="AD130" s="215"/>
      <c r="AE130" s="215"/>
      <c r="AF130" s="215"/>
      <c r="AG130" s="215" t="s">
        <v>148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ht="22.5" outlineLevel="1" x14ac:dyDescent="0.2">
      <c r="A131" s="238">
        <v>93</v>
      </c>
      <c r="B131" s="239" t="s">
        <v>320</v>
      </c>
      <c r="C131" s="258" t="s">
        <v>321</v>
      </c>
      <c r="D131" s="240" t="s">
        <v>124</v>
      </c>
      <c r="E131" s="241">
        <v>50</v>
      </c>
      <c r="F131" s="242"/>
      <c r="G131" s="243">
        <f>ROUND(E131*F131,2)</f>
        <v>0</v>
      </c>
      <c r="H131" s="242"/>
      <c r="I131" s="243">
        <f>ROUND(E131*H131,2)</f>
        <v>0</v>
      </c>
      <c r="J131" s="242"/>
      <c r="K131" s="243">
        <f>ROUND(E131*J131,2)</f>
        <v>0</v>
      </c>
      <c r="L131" s="243">
        <v>21</v>
      </c>
      <c r="M131" s="243">
        <f>G131*(1+L131/100)</f>
        <v>0</v>
      </c>
      <c r="N131" s="241">
        <v>1.9599999999999999E-3</v>
      </c>
      <c r="O131" s="241">
        <f>ROUND(E131*N131,2)</f>
        <v>0.1</v>
      </c>
      <c r="P131" s="241">
        <v>0</v>
      </c>
      <c r="Q131" s="241">
        <f>ROUND(E131*P131,2)</f>
        <v>0</v>
      </c>
      <c r="R131" s="243" t="s">
        <v>242</v>
      </c>
      <c r="S131" s="243" t="s">
        <v>134</v>
      </c>
      <c r="T131" s="244" t="s">
        <v>134</v>
      </c>
      <c r="U131" s="226">
        <v>0.3579</v>
      </c>
      <c r="V131" s="226">
        <f>ROUND(E131*U131,2)</f>
        <v>17.899999999999999</v>
      </c>
      <c r="W131" s="226"/>
      <c r="X131" s="226" t="s">
        <v>127</v>
      </c>
      <c r="Y131" s="226" t="s">
        <v>128</v>
      </c>
      <c r="Z131" s="215"/>
      <c r="AA131" s="215"/>
      <c r="AB131" s="215"/>
      <c r="AC131" s="215"/>
      <c r="AD131" s="215"/>
      <c r="AE131" s="215"/>
      <c r="AF131" s="215"/>
      <c r="AG131" s="215" t="s">
        <v>129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2" x14ac:dyDescent="0.2">
      <c r="A132" s="222"/>
      <c r="B132" s="223"/>
      <c r="C132" s="259" t="s">
        <v>315</v>
      </c>
      <c r="D132" s="253"/>
      <c r="E132" s="253"/>
      <c r="F132" s="253"/>
      <c r="G132" s="253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5"/>
      <c r="AA132" s="215"/>
      <c r="AB132" s="215"/>
      <c r="AC132" s="215"/>
      <c r="AD132" s="215"/>
      <c r="AE132" s="215"/>
      <c r="AF132" s="215"/>
      <c r="AG132" s="215" t="s">
        <v>148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ht="22.5" outlineLevel="1" x14ac:dyDescent="0.2">
      <c r="A133" s="238">
        <v>94</v>
      </c>
      <c r="B133" s="239" t="s">
        <v>322</v>
      </c>
      <c r="C133" s="258" t="s">
        <v>323</v>
      </c>
      <c r="D133" s="240" t="s">
        <v>124</v>
      </c>
      <c r="E133" s="241">
        <v>5</v>
      </c>
      <c r="F133" s="242"/>
      <c r="G133" s="243">
        <f>ROUND(E133*F133,2)</f>
        <v>0</v>
      </c>
      <c r="H133" s="242"/>
      <c r="I133" s="243">
        <f>ROUND(E133*H133,2)</f>
        <v>0</v>
      </c>
      <c r="J133" s="242"/>
      <c r="K133" s="243">
        <f>ROUND(E133*J133,2)</f>
        <v>0</v>
      </c>
      <c r="L133" s="243">
        <v>21</v>
      </c>
      <c r="M133" s="243">
        <f>G133*(1+L133/100)</f>
        <v>0</v>
      </c>
      <c r="N133" s="241">
        <v>2.31E-3</v>
      </c>
      <c r="O133" s="241">
        <f>ROUND(E133*N133,2)</f>
        <v>0.01</v>
      </c>
      <c r="P133" s="241">
        <v>0</v>
      </c>
      <c r="Q133" s="241">
        <f>ROUND(E133*P133,2)</f>
        <v>0</v>
      </c>
      <c r="R133" s="243" t="s">
        <v>242</v>
      </c>
      <c r="S133" s="243" t="s">
        <v>134</v>
      </c>
      <c r="T133" s="244" t="s">
        <v>134</v>
      </c>
      <c r="U133" s="226">
        <v>0.4088</v>
      </c>
      <c r="V133" s="226">
        <f>ROUND(E133*U133,2)</f>
        <v>2.04</v>
      </c>
      <c r="W133" s="226"/>
      <c r="X133" s="226" t="s">
        <v>127</v>
      </c>
      <c r="Y133" s="226" t="s">
        <v>128</v>
      </c>
      <c r="Z133" s="215"/>
      <c r="AA133" s="215"/>
      <c r="AB133" s="215"/>
      <c r="AC133" s="215"/>
      <c r="AD133" s="215"/>
      <c r="AE133" s="215"/>
      <c r="AF133" s="215"/>
      <c r="AG133" s="215" t="s">
        <v>129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2" x14ac:dyDescent="0.2">
      <c r="A134" s="222"/>
      <c r="B134" s="223"/>
      <c r="C134" s="259" t="s">
        <v>315</v>
      </c>
      <c r="D134" s="253"/>
      <c r="E134" s="253"/>
      <c r="F134" s="253"/>
      <c r="G134" s="253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26"/>
      <c r="Z134" s="215"/>
      <c r="AA134" s="215"/>
      <c r="AB134" s="215"/>
      <c r="AC134" s="215"/>
      <c r="AD134" s="215"/>
      <c r="AE134" s="215"/>
      <c r="AF134" s="215"/>
      <c r="AG134" s="215" t="s">
        <v>148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ht="22.5" outlineLevel="1" x14ac:dyDescent="0.2">
      <c r="A135" s="238">
        <v>95</v>
      </c>
      <c r="B135" s="239" t="s">
        <v>324</v>
      </c>
      <c r="C135" s="258" t="s">
        <v>325</v>
      </c>
      <c r="D135" s="240" t="s">
        <v>124</v>
      </c>
      <c r="E135" s="241">
        <v>2</v>
      </c>
      <c r="F135" s="242"/>
      <c r="G135" s="243">
        <f>ROUND(E135*F135,2)</f>
        <v>0</v>
      </c>
      <c r="H135" s="242"/>
      <c r="I135" s="243">
        <f>ROUND(E135*H135,2)</f>
        <v>0</v>
      </c>
      <c r="J135" s="242"/>
      <c r="K135" s="243">
        <f>ROUND(E135*J135,2)</f>
        <v>0</v>
      </c>
      <c r="L135" s="243">
        <v>21</v>
      </c>
      <c r="M135" s="243">
        <f>G135*(1+L135/100)</f>
        <v>0</v>
      </c>
      <c r="N135" s="241">
        <v>3.7399999999999998E-3</v>
      </c>
      <c r="O135" s="241">
        <f>ROUND(E135*N135,2)</f>
        <v>0.01</v>
      </c>
      <c r="P135" s="241">
        <v>0</v>
      </c>
      <c r="Q135" s="241">
        <f>ROUND(E135*P135,2)</f>
        <v>0</v>
      </c>
      <c r="R135" s="243" t="s">
        <v>242</v>
      </c>
      <c r="S135" s="243" t="s">
        <v>134</v>
      </c>
      <c r="T135" s="244" t="s">
        <v>134</v>
      </c>
      <c r="U135" s="226">
        <v>0.46579999999999999</v>
      </c>
      <c r="V135" s="226">
        <f>ROUND(E135*U135,2)</f>
        <v>0.93</v>
      </c>
      <c r="W135" s="226"/>
      <c r="X135" s="226" t="s">
        <v>127</v>
      </c>
      <c r="Y135" s="226" t="s">
        <v>128</v>
      </c>
      <c r="Z135" s="215"/>
      <c r="AA135" s="215"/>
      <c r="AB135" s="215"/>
      <c r="AC135" s="215"/>
      <c r="AD135" s="215"/>
      <c r="AE135" s="215"/>
      <c r="AF135" s="215"/>
      <c r="AG135" s="215" t="s">
        <v>129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2" x14ac:dyDescent="0.2">
      <c r="A136" s="222"/>
      <c r="B136" s="223"/>
      <c r="C136" s="259" t="s">
        <v>315</v>
      </c>
      <c r="D136" s="253"/>
      <c r="E136" s="253"/>
      <c r="F136" s="253"/>
      <c r="G136" s="253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5"/>
      <c r="AA136" s="215"/>
      <c r="AB136" s="215"/>
      <c r="AC136" s="215"/>
      <c r="AD136" s="215"/>
      <c r="AE136" s="215"/>
      <c r="AF136" s="215"/>
      <c r="AG136" s="215" t="s">
        <v>148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ht="22.5" outlineLevel="1" x14ac:dyDescent="0.2">
      <c r="A137" s="238">
        <v>96</v>
      </c>
      <c r="B137" s="239" t="s">
        <v>326</v>
      </c>
      <c r="C137" s="258" t="s">
        <v>327</v>
      </c>
      <c r="D137" s="240" t="s">
        <v>124</v>
      </c>
      <c r="E137" s="241">
        <v>10</v>
      </c>
      <c r="F137" s="242"/>
      <c r="G137" s="243">
        <f>ROUND(E137*F137,2)</f>
        <v>0</v>
      </c>
      <c r="H137" s="242"/>
      <c r="I137" s="243">
        <f>ROUND(E137*H137,2)</f>
        <v>0</v>
      </c>
      <c r="J137" s="242"/>
      <c r="K137" s="243">
        <f>ROUND(E137*J137,2)</f>
        <v>0</v>
      </c>
      <c r="L137" s="243">
        <v>21</v>
      </c>
      <c r="M137" s="243">
        <f>G137*(1+L137/100)</f>
        <v>0</v>
      </c>
      <c r="N137" s="241">
        <v>5.8500000000000002E-3</v>
      </c>
      <c r="O137" s="241">
        <f>ROUND(E137*N137,2)</f>
        <v>0.06</v>
      </c>
      <c r="P137" s="241">
        <v>0</v>
      </c>
      <c r="Q137" s="241">
        <f>ROUND(E137*P137,2)</f>
        <v>0</v>
      </c>
      <c r="R137" s="243" t="s">
        <v>242</v>
      </c>
      <c r="S137" s="243" t="s">
        <v>134</v>
      </c>
      <c r="T137" s="244" t="s">
        <v>134</v>
      </c>
      <c r="U137" s="226">
        <v>0.41160000000000002</v>
      </c>
      <c r="V137" s="226">
        <f>ROUND(E137*U137,2)</f>
        <v>4.12</v>
      </c>
      <c r="W137" s="226"/>
      <c r="X137" s="226" t="s">
        <v>127</v>
      </c>
      <c r="Y137" s="226" t="s">
        <v>128</v>
      </c>
      <c r="Z137" s="215"/>
      <c r="AA137" s="215"/>
      <c r="AB137" s="215"/>
      <c r="AC137" s="215"/>
      <c r="AD137" s="215"/>
      <c r="AE137" s="215"/>
      <c r="AF137" s="215"/>
      <c r="AG137" s="215" t="s">
        <v>129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2" x14ac:dyDescent="0.2">
      <c r="A138" s="222"/>
      <c r="B138" s="223"/>
      <c r="C138" s="259" t="s">
        <v>328</v>
      </c>
      <c r="D138" s="253"/>
      <c r="E138" s="253"/>
      <c r="F138" s="253"/>
      <c r="G138" s="253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26"/>
      <c r="Z138" s="215"/>
      <c r="AA138" s="215"/>
      <c r="AB138" s="215"/>
      <c r="AC138" s="215"/>
      <c r="AD138" s="215"/>
      <c r="AE138" s="215"/>
      <c r="AF138" s="215"/>
      <c r="AG138" s="215" t="s">
        <v>148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ht="22.5" outlineLevel="1" x14ac:dyDescent="0.2">
      <c r="A139" s="238">
        <v>97</v>
      </c>
      <c r="B139" s="239" t="s">
        <v>329</v>
      </c>
      <c r="C139" s="258" t="s">
        <v>330</v>
      </c>
      <c r="D139" s="240" t="s">
        <v>124</v>
      </c>
      <c r="E139" s="241">
        <v>40</v>
      </c>
      <c r="F139" s="242"/>
      <c r="G139" s="243">
        <f>ROUND(E139*F139,2)</f>
        <v>0</v>
      </c>
      <c r="H139" s="242"/>
      <c r="I139" s="243">
        <f>ROUND(E139*H139,2)</f>
        <v>0</v>
      </c>
      <c r="J139" s="242"/>
      <c r="K139" s="243">
        <f>ROUND(E139*J139,2)</f>
        <v>0</v>
      </c>
      <c r="L139" s="243">
        <v>21</v>
      </c>
      <c r="M139" s="243">
        <f>G139*(1+L139/100)</f>
        <v>0</v>
      </c>
      <c r="N139" s="241">
        <v>5.8599999999999998E-3</v>
      </c>
      <c r="O139" s="241">
        <f>ROUND(E139*N139,2)</f>
        <v>0.23</v>
      </c>
      <c r="P139" s="241">
        <v>0</v>
      </c>
      <c r="Q139" s="241">
        <f>ROUND(E139*P139,2)</f>
        <v>0</v>
      </c>
      <c r="R139" s="243" t="s">
        <v>242</v>
      </c>
      <c r="S139" s="243" t="s">
        <v>134</v>
      </c>
      <c r="T139" s="244" t="s">
        <v>134</v>
      </c>
      <c r="U139" s="226">
        <v>0.43159999999999998</v>
      </c>
      <c r="V139" s="226">
        <f>ROUND(E139*U139,2)</f>
        <v>17.260000000000002</v>
      </c>
      <c r="W139" s="226"/>
      <c r="X139" s="226" t="s">
        <v>127</v>
      </c>
      <c r="Y139" s="226" t="s">
        <v>128</v>
      </c>
      <c r="Z139" s="215"/>
      <c r="AA139" s="215"/>
      <c r="AB139" s="215"/>
      <c r="AC139" s="215"/>
      <c r="AD139" s="215"/>
      <c r="AE139" s="215"/>
      <c r="AF139" s="215"/>
      <c r="AG139" s="215" t="s">
        <v>129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2" x14ac:dyDescent="0.2">
      <c r="A140" s="222"/>
      <c r="B140" s="223"/>
      <c r="C140" s="259" t="s">
        <v>328</v>
      </c>
      <c r="D140" s="253"/>
      <c r="E140" s="253"/>
      <c r="F140" s="253"/>
      <c r="G140" s="253"/>
      <c r="H140" s="226"/>
      <c r="I140" s="226"/>
      <c r="J140" s="226"/>
      <c r="K140" s="226"/>
      <c r="L140" s="226"/>
      <c r="M140" s="226"/>
      <c r="N140" s="225"/>
      <c r="O140" s="225"/>
      <c r="P140" s="225"/>
      <c r="Q140" s="225"/>
      <c r="R140" s="226"/>
      <c r="S140" s="226"/>
      <c r="T140" s="226"/>
      <c r="U140" s="226"/>
      <c r="V140" s="226"/>
      <c r="W140" s="226"/>
      <c r="X140" s="226"/>
      <c r="Y140" s="226"/>
      <c r="Z140" s="215"/>
      <c r="AA140" s="215"/>
      <c r="AB140" s="215"/>
      <c r="AC140" s="215"/>
      <c r="AD140" s="215"/>
      <c r="AE140" s="215"/>
      <c r="AF140" s="215"/>
      <c r="AG140" s="215" t="s">
        <v>148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ht="22.5" outlineLevel="1" x14ac:dyDescent="0.2">
      <c r="A141" s="238">
        <v>98</v>
      </c>
      <c r="B141" s="239" t="s">
        <v>331</v>
      </c>
      <c r="C141" s="258" t="s">
        <v>332</v>
      </c>
      <c r="D141" s="240" t="s">
        <v>124</v>
      </c>
      <c r="E141" s="241">
        <v>6</v>
      </c>
      <c r="F141" s="242"/>
      <c r="G141" s="243">
        <f>ROUND(E141*F141,2)</f>
        <v>0</v>
      </c>
      <c r="H141" s="242"/>
      <c r="I141" s="243">
        <f>ROUND(E141*H141,2)</f>
        <v>0</v>
      </c>
      <c r="J141" s="242"/>
      <c r="K141" s="243">
        <f>ROUND(E141*J141,2)</f>
        <v>0</v>
      </c>
      <c r="L141" s="243">
        <v>21</v>
      </c>
      <c r="M141" s="243">
        <f>G141*(1+L141/100)</f>
        <v>0</v>
      </c>
      <c r="N141" s="241">
        <v>4.8700000000000002E-3</v>
      </c>
      <c r="O141" s="241">
        <f>ROUND(E141*N141,2)</f>
        <v>0.03</v>
      </c>
      <c r="P141" s="241">
        <v>0</v>
      </c>
      <c r="Q141" s="241">
        <f>ROUND(E141*P141,2)</f>
        <v>0</v>
      </c>
      <c r="R141" s="243" t="s">
        <v>242</v>
      </c>
      <c r="S141" s="243" t="s">
        <v>134</v>
      </c>
      <c r="T141" s="244" t="s">
        <v>134</v>
      </c>
      <c r="U141" s="226">
        <v>0.44556000000000001</v>
      </c>
      <c r="V141" s="226">
        <f>ROUND(E141*U141,2)</f>
        <v>2.67</v>
      </c>
      <c r="W141" s="226"/>
      <c r="X141" s="226" t="s">
        <v>127</v>
      </c>
      <c r="Y141" s="226" t="s">
        <v>128</v>
      </c>
      <c r="Z141" s="215"/>
      <c r="AA141" s="215"/>
      <c r="AB141" s="215"/>
      <c r="AC141" s="215"/>
      <c r="AD141" s="215"/>
      <c r="AE141" s="215"/>
      <c r="AF141" s="215"/>
      <c r="AG141" s="215" t="s">
        <v>129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2" x14ac:dyDescent="0.2">
      <c r="A142" s="222"/>
      <c r="B142" s="223"/>
      <c r="C142" s="259" t="s">
        <v>328</v>
      </c>
      <c r="D142" s="253"/>
      <c r="E142" s="253"/>
      <c r="F142" s="253"/>
      <c r="G142" s="253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5"/>
      <c r="AA142" s="215"/>
      <c r="AB142" s="215"/>
      <c r="AC142" s="215"/>
      <c r="AD142" s="215"/>
      <c r="AE142" s="215"/>
      <c r="AF142" s="215"/>
      <c r="AG142" s="215" t="s">
        <v>148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ht="22.5" outlineLevel="1" x14ac:dyDescent="0.2">
      <c r="A143" s="238">
        <v>99</v>
      </c>
      <c r="B143" s="239" t="s">
        <v>333</v>
      </c>
      <c r="C143" s="258" t="s">
        <v>334</v>
      </c>
      <c r="D143" s="240" t="s">
        <v>124</v>
      </c>
      <c r="E143" s="241">
        <v>50</v>
      </c>
      <c r="F143" s="242"/>
      <c r="G143" s="243">
        <f>ROUND(E143*F143,2)</f>
        <v>0</v>
      </c>
      <c r="H143" s="242"/>
      <c r="I143" s="243">
        <f>ROUND(E143*H143,2)</f>
        <v>0</v>
      </c>
      <c r="J143" s="242"/>
      <c r="K143" s="243">
        <f>ROUND(E143*J143,2)</f>
        <v>0</v>
      </c>
      <c r="L143" s="243">
        <v>21</v>
      </c>
      <c r="M143" s="243">
        <f>G143*(1+L143/100)</f>
        <v>0</v>
      </c>
      <c r="N143" s="241">
        <v>4.8700000000000002E-3</v>
      </c>
      <c r="O143" s="241">
        <f>ROUND(E143*N143,2)</f>
        <v>0.24</v>
      </c>
      <c r="P143" s="241">
        <v>0</v>
      </c>
      <c r="Q143" s="241">
        <f>ROUND(E143*P143,2)</f>
        <v>0</v>
      </c>
      <c r="R143" s="243" t="s">
        <v>242</v>
      </c>
      <c r="S143" s="243" t="s">
        <v>134</v>
      </c>
      <c r="T143" s="244" t="s">
        <v>134</v>
      </c>
      <c r="U143" s="226">
        <v>0.45556000000000002</v>
      </c>
      <c r="V143" s="226">
        <f>ROUND(E143*U143,2)</f>
        <v>22.78</v>
      </c>
      <c r="W143" s="226"/>
      <c r="X143" s="226" t="s">
        <v>127</v>
      </c>
      <c r="Y143" s="226" t="s">
        <v>128</v>
      </c>
      <c r="Z143" s="215"/>
      <c r="AA143" s="215"/>
      <c r="AB143" s="215"/>
      <c r="AC143" s="215"/>
      <c r="AD143" s="215"/>
      <c r="AE143" s="215"/>
      <c r="AF143" s="215"/>
      <c r="AG143" s="215" t="s">
        <v>129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2" x14ac:dyDescent="0.2">
      <c r="A144" s="222"/>
      <c r="B144" s="223"/>
      <c r="C144" s="259" t="s">
        <v>328</v>
      </c>
      <c r="D144" s="253"/>
      <c r="E144" s="253"/>
      <c r="F144" s="253"/>
      <c r="G144" s="253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148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ht="22.5" outlineLevel="1" x14ac:dyDescent="0.2">
      <c r="A145" s="238">
        <v>100</v>
      </c>
      <c r="B145" s="239" t="s">
        <v>335</v>
      </c>
      <c r="C145" s="258" t="s">
        <v>336</v>
      </c>
      <c r="D145" s="240" t="s">
        <v>124</v>
      </c>
      <c r="E145" s="241">
        <v>5</v>
      </c>
      <c r="F145" s="242"/>
      <c r="G145" s="243">
        <f>ROUND(E145*F145,2)</f>
        <v>0</v>
      </c>
      <c r="H145" s="242"/>
      <c r="I145" s="243">
        <f>ROUND(E145*H145,2)</f>
        <v>0</v>
      </c>
      <c r="J145" s="242"/>
      <c r="K145" s="243">
        <f>ROUND(E145*J145,2)</f>
        <v>0</v>
      </c>
      <c r="L145" s="243">
        <v>21</v>
      </c>
      <c r="M145" s="243">
        <f>G145*(1+L145/100)</f>
        <v>0</v>
      </c>
      <c r="N145" s="241">
        <v>4.8900000000000002E-3</v>
      </c>
      <c r="O145" s="241">
        <f>ROUND(E145*N145,2)</f>
        <v>0.02</v>
      </c>
      <c r="P145" s="241">
        <v>0</v>
      </c>
      <c r="Q145" s="241">
        <f>ROUND(E145*P145,2)</f>
        <v>0</v>
      </c>
      <c r="R145" s="243" t="s">
        <v>242</v>
      </c>
      <c r="S145" s="243" t="s">
        <v>134</v>
      </c>
      <c r="T145" s="244" t="s">
        <v>134</v>
      </c>
      <c r="U145" s="226">
        <v>0.47355999999999998</v>
      </c>
      <c r="V145" s="226">
        <f>ROUND(E145*U145,2)</f>
        <v>2.37</v>
      </c>
      <c r="W145" s="226"/>
      <c r="X145" s="226" t="s">
        <v>127</v>
      </c>
      <c r="Y145" s="226" t="s">
        <v>128</v>
      </c>
      <c r="Z145" s="215"/>
      <c r="AA145" s="215"/>
      <c r="AB145" s="215"/>
      <c r="AC145" s="215"/>
      <c r="AD145" s="215"/>
      <c r="AE145" s="215"/>
      <c r="AF145" s="215"/>
      <c r="AG145" s="215" t="s">
        <v>129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2" x14ac:dyDescent="0.2">
      <c r="A146" s="222"/>
      <c r="B146" s="223"/>
      <c r="C146" s="259" t="s">
        <v>328</v>
      </c>
      <c r="D146" s="253"/>
      <c r="E146" s="253"/>
      <c r="F146" s="253"/>
      <c r="G146" s="253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5"/>
      <c r="AA146" s="215"/>
      <c r="AB146" s="215"/>
      <c r="AC146" s="215"/>
      <c r="AD146" s="215"/>
      <c r="AE146" s="215"/>
      <c r="AF146" s="215"/>
      <c r="AG146" s="215" t="s">
        <v>148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ht="22.5" outlineLevel="1" x14ac:dyDescent="0.2">
      <c r="A147" s="238">
        <v>101</v>
      </c>
      <c r="B147" s="239" t="s">
        <v>337</v>
      </c>
      <c r="C147" s="258" t="s">
        <v>338</v>
      </c>
      <c r="D147" s="240" t="s">
        <v>124</v>
      </c>
      <c r="E147" s="241">
        <v>2</v>
      </c>
      <c r="F147" s="242"/>
      <c r="G147" s="243">
        <f>ROUND(E147*F147,2)</f>
        <v>0</v>
      </c>
      <c r="H147" s="242"/>
      <c r="I147" s="243">
        <f>ROUND(E147*H147,2)</f>
        <v>0</v>
      </c>
      <c r="J147" s="242"/>
      <c r="K147" s="243">
        <f>ROUND(E147*J147,2)</f>
        <v>0</v>
      </c>
      <c r="L147" s="243">
        <v>21</v>
      </c>
      <c r="M147" s="243">
        <f>G147*(1+L147/100)</f>
        <v>0</v>
      </c>
      <c r="N147" s="241">
        <v>4.9399999999999999E-3</v>
      </c>
      <c r="O147" s="241">
        <f>ROUND(E147*N147,2)</f>
        <v>0.01</v>
      </c>
      <c r="P147" s="241">
        <v>0</v>
      </c>
      <c r="Q147" s="241">
        <f>ROUND(E147*P147,2)</f>
        <v>0</v>
      </c>
      <c r="R147" s="243" t="s">
        <v>242</v>
      </c>
      <c r="S147" s="243" t="s">
        <v>134</v>
      </c>
      <c r="T147" s="244" t="s">
        <v>134</v>
      </c>
      <c r="U147" s="226">
        <v>0.48355999999999999</v>
      </c>
      <c r="V147" s="226">
        <f>ROUND(E147*U147,2)</f>
        <v>0.97</v>
      </c>
      <c r="W147" s="226"/>
      <c r="X147" s="226" t="s">
        <v>127</v>
      </c>
      <c r="Y147" s="226" t="s">
        <v>128</v>
      </c>
      <c r="Z147" s="215"/>
      <c r="AA147" s="215"/>
      <c r="AB147" s="215"/>
      <c r="AC147" s="215"/>
      <c r="AD147" s="215"/>
      <c r="AE147" s="215"/>
      <c r="AF147" s="215"/>
      <c r="AG147" s="215" t="s">
        <v>129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2" x14ac:dyDescent="0.2">
      <c r="A148" s="222"/>
      <c r="B148" s="223"/>
      <c r="C148" s="259" t="s">
        <v>328</v>
      </c>
      <c r="D148" s="253"/>
      <c r="E148" s="253"/>
      <c r="F148" s="253"/>
      <c r="G148" s="253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5"/>
      <c r="AA148" s="215"/>
      <c r="AB148" s="215"/>
      <c r="AC148" s="215"/>
      <c r="AD148" s="215"/>
      <c r="AE148" s="215"/>
      <c r="AF148" s="215"/>
      <c r="AG148" s="215" t="s">
        <v>148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45">
        <v>102</v>
      </c>
      <c r="B149" s="246" t="s">
        <v>227</v>
      </c>
      <c r="C149" s="257" t="s">
        <v>339</v>
      </c>
      <c r="D149" s="247" t="s">
        <v>157</v>
      </c>
      <c r="E149" s="248">
        <v>10</v>
      </c>
      <c r="F149" s="249"/>
      <c r="G149" s="250">
        <f>ROUND(E149*F149,2)</f>
        <v>0</v>
      </c>
      <c r="H149" s="249"/>
      <c r="I149" s="250">
        <f>ROUND(E149*H149,2)</f>
        <v>0</v>
      </c>
      <c r="J149" s="249"/>
      <c r="K149" s="250">
        <f>ROUND(E149*J149,2)</f>
        <v>0</v>
      </c>
      <c r="L149" s="250">
        <v>21</v>
      </c>
      <c r="M149" s="250">
        <f>G149*(1+L149/100)</f>
        <v>0</v>
      </c>
      <c r="N149" s="248">
        <v>0</v>
      </c>
      <c r="O149" s="248">
        <f>ROUND(E149*N149,2)</f>
        <v>0</v>
      </c>
      <c r="P149" s="248">
        <v>0</v>
      </c>
      <c r="Q149" s="248">
        <f>ROUND(E149*P149,2)</f>
        <v>0</v>
      </c>
      <c r="R149" s="250"/>
      <c r="S149" s="250" t="s">
        <v>125</v>
      </c>
      <c r="T149" s="251" t="s">
        <v>126</v>
      </c>
      <c r="U149" s="226">
        <v>0</v>
      </c>
      <c r="V149" s="226">
        <f>ROUND(E149*U149,2)</f>
        <v>0</v>
      </c>
      <c r="W149" s="226"/>
      <c r="X149" s="226" t="s">
        <v>230</v>
      </c>
      <c r="Y149" s="226" t="s">
        <v>128</v>
      </c>
      <c r="Z149" s="215"/>
      <c r="AA149" s="215"/>
      <c r="AB149" s="215"/>
      <c r="AC149" s="215"/>
      <c r="AD149" s="215"/>
      <c r="AE149" s="215"/>
      <c r="AF149" s="215"/>
      <c r="AG149" s="215" t="s">
        <v>231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45">
        <v>103</v>
      </c>
      <c r="B150" s="246" t="s">
        <v>340</v>
      </c>
      <c r="C150" s="257" t="s">
        <v>341</v>
      </c>
      <c r="D150" s="247" t="s">
        <v>0</v>
      </c>
      <c r="E150" s="248">
        <v>1230.489</v>
      </c>
      <c r="F150" s="249"/>
      <c r="G150" s="250">
        <f>ROUND(E150*F150,2)</f>
        <v>0</v>
      </c>
      <c r="H150" s="249"/>
      <c r="I150" s="250">
        <f>ROUND(E150*H150,2)</f>
        <v>0</v>
      </c>
      <c r="J150" s="249"/>
      <c r="K150" s="250">
        <f>ROUND(E150*J150,2)</f>
        <v>0</v>
      </c>
      <c r="L150" s="250">
        <v>21</v>
      </c>
      <c r="M150" s="250">
        <f>G150*(1+L150/100)</f>
        <v>0</v>
      </c>
      <c r="N150" s="248">
        <v>0</v>
      </c>
      <c r="O150" s="248">
        <f>ROUND(E150*N150,2)</f>
        <v>0</v>
      </c>
      <c r="P150" s="248">
        <v>0</v>
      </c>
      <c r="Q150" s="248">
        <f>ROUND(E150*P150,2)</f>
        <v>0</v>
      </c>
      <c r="R150" s="250" t="s">
        <v>242</v>
      </c>
      <c r="S150" s="250" t="s">
        <v>134</v>
      </c>
      <c r="T150" s="251" t="s">
        <v>134</v>
      </c>
      <c r="U150" s="226">
        <v>0</v>
      </c>
      <c r="V150" s="226">
        <f>ROUND(E150*U150,2)</f>
        <v>0</v>
      </c>
      <c r="W150" s="226"/>
      <c r="X150" s="226" t="s">
        <v>127</v>
      </c>
      <c r="Y150" s="226" t="s">
        <v>128</v>
      </c>
      <c r="Z150" s="215"/>
      <c r="AA150" s="215"/>
      <c r="AB150" s="215"/>
      <c r="AC150" s="215"/>
      <c r="AD150" s="215"/>
      <c r="AE150" s="215"/>
      <c r="AF150" s="215"/>
      <c r="AG150" s="215" t="s">
        <v>129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ht="22.5" outlineLevel="1" x14ac:dyDescent="0.2">
      <c r="A151" s="245">
        <v>104</v>
      </c>
      <c r="B151" s="246" t="s">
        <v>342</v>
      </c>
      <c r="C151" s="257" t="s">
        <v>343</v>
      </c>
      <c r="D151" s="247" t="s">
        <v>0</v>
      </c>
      <c r="E151" s="248">
        <v>1230.489</v>
      </c>
      <c r="F151" s="249"/>
      <c r="G151" s="250">
        <f>ROUND(E151*F151,2)</f>
        <v>0</v>
      </c>
      <c r="H151" s="249"/>
      <c r="I151" s="250">
        <f>ROUND(E151*H151,2)</f>
        <v>0</v>
      </c>
      <c r="J151" s="249"/>
      <c r="K151" s="250">
        <f>ROUND(E151*J151,2)</f>
        <v>0</v>
      </c>
      <c r="L151" s="250">
        <v>21</v>
      </c>
      <c r="M151" s="250">
        <f>G151*(1+L151/100)</f>
        <v>0</v>
      </c>
      <c r="N151" s="248">
        <v>0</v>
      </c>
      <c r="O151" s="248">
        <f>ROUND(E151*N151,2)</f>
        <v>0</v>
      </c>
      <c r="P151" s="248">
        <v>0</v>
      </c>
      <c r="Q151" s="248">
        <f>ROUND(E151*P151,2)</f>
        <v>0</v>
      </c>
      <c r="R151" s="250" t="s">
        <v>242</v>
      </c>
      <c r="S151" s="250" t="s">
        <v>134</v>
      </c>
      <c r="T151" s="251" t="s">
        <v>134</v>
      </c>
      <c r="U151" s="226">
        <v>0</v>
      </c>
      <c r="V151" s="226">
        <f>ROUND(E151*U151,2)</f>
        <v>0</v>
      </c>
      <c r="W151" s="226"/>
      <c r="X151" s="226" t="s">
        <v>127</v>
      </c>
      <c r="Y151" s="226" t="s">
        <v>128</v>
      </c>
      <c r="Z151" s="215"/>
      <c r="AA151" s="215"/>
      <c r="AB151" s="215"/>
      <c r="AC151" s="215"/>
      <c r="AD151" s="215"/>
      <c r="AE151" s="215"/>
      <c r="AF151" s="215"/>
      <c r="AG151" s="215" t="s">
        <v>129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x14ac:dyDescent="0.2">
      <c r="A152" s="231" t="s">
        <v>120</v>
      </c>
      <c r="B152" s="232" t="s">
        <v>83</v>
      </c>
      <c r="C152" s="256" t="s">
        <v>84</v>
      </c>
      <c r="D152" s="233"/>
      <c r="E152" s="234"/>
      <c r="F152" s="235"/>
      <c r="G152" s="235">
        <f>SUMIF(AG153:AG174,"&lt;&gt;NOR",G153:G174)</f>
        <v>0</v>
      </c>
      <c r="H152" s="235"/>
      <c r="I152" s="235">
        <f>SUM(I153:I174)</f>
        <v>0</v>
      </c>
      <c r="J152" s="235"/>
      <c r="K152" s="235">
        <f>SUM(K153:K174)</f>
        <v>0</v>
      </c>
      <c r="L152" s="235"/>
      <c r="M152" s="235">
        <f>SUM(M153:M174)</f>
        <v>0</v>
      </c>
      <c r="N152" s="234"/>
      <c r="O152" s="234">
        <f>SUM(O153:O174)</f>
        <v>0.31</v>
      </c>
      <c r="P152" s="234"/>
      <c r="Q152" s="234">
        <f>SUM(Q153:Q174)</f>
        <v>0</v>
      </c>
      <c r="R152" s="235"/>
      <c r="S152" s="235"/>
      <c r="T152" s="236"/>
      <c r="U152" s="230"/>
      <c r="V152" s="230">
        <f>SUM(V153:V174)</f>
        <v>139.47999999999996</v>
      </c>
      <c r="W152" s="230"/>
      <c r="X152" s="230"/>
      <c r="Y152" s="230"/>
      <c r="AG152" t="s">
        <v>121</v>
      </c>
    </row>
    <row r="153" spans="1:60" outlineLevel="1" x14ac:dyDescent="0.2">
      <c r="A153" s="245">
        <v>105</v>
      </c>
      <c r="B153" s="246" t="s">
        <v>344</v>
      </c>
      <c r="C153" s="257" t="s">
        <v>345</v>
      </c>
      <c r="D153" s="247" t="s">
        <v>145</v>
      </c>
      <c r="E153" s="248">
        <v>316</v>
      </c>
      <c r="F153" s="249"/>
      <c r="G153" s="250">
        <f>ROUND(E153*F153,2)</f>
        <v>0</v>
      </c>
      <c r="H153" s="249"/>
      <c r="I153" s="250">
        <f>ROUND(E153*H153,2)</f>
        <v>0</v>
      </c>
      <c r="J153" s="249"/>
      <c r="K153" s="250">
        <f>ROUND(E153*J153,2)</f>
        <v>0</v>
      </c>
      <c r="L153" s="250">
        <v>21</v>
      </c>
      <c r="M153" s="250">
        <f>G153*(1+L153/100)</f>
        <v>0</v>
      </c>
      <c r="N153" s="248">
        <v>0</v>
      </c>
      <c r="O153" s="248">
        <f>ROUND(E153*N153,2)</f>
        <v>0</v>
      </c>
      <c r="P153" s="248">
        <v>0</v>
      </c>
      <c r="Q153" s="248">
        <f>ROUND(E153*P153,2)</f>
        <v>0</v>
      </c>
      <c r="R153" s="250" t="s">
        <v>242</v>
      </c>
      <c r="S153" s="250" t="s">
        <v>134</v>
      </c>
      <c r="T153" s="251" t="s">
        <v>134</v>
      </c>
      <c r="U153" s="226">
        <v>0.16500000000000001</v>
      </c>
      <c r="V153" s="226">
        <f>ROUND(E153*U153,2)</f>
        <v>52.14</v>
      </c>
      <c r="W153" s="226"/>
      <c r="X153" s="226" t="s">
        <v>127</v>
      </c>
      <c r="Y153" s="226" t="s">
        <v>128</v>
      </c>
      <c r="Z153" s="215"/>
      <c r="AA153" s="215"/>
      <c r="AB153" s="215"/>
      <c r="AC153" s="215"/>
      <c r="AD153" s="215"/>
      <c r="AE153" s="215"/>
      <c r="AF153" s="215"/>
      <c r="AG153" s="215" t="s">
        <v>129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45">
        <v>106</v>
      </c>
      <c r="B154" s="246" t="s">
        <v>346</v>
      </c>
      <c r="C154" s="257" t="s">
        <v>347</v>
      </c>
      <c r="D154" s="247" t="s">
        <v>145</v>
      </c>
      <c r="E154" s="248">
        <v>4</v>
      </c>
      <c r="F154" s="249"/>
      <c r="G154" s="250">
        <f>ROUND(E154*F154,2)</f>
        <v>0</v>
      </c>
      <c r="H154" s="249"/>
      <c r="I154" s="250">
        <f>ROUND(E154*H154,2)</f>
        <v>0</v>
      </c>
      <c r="J154" s="249"/>
      <c r="K154" s="250">
        <f>ROUND(E154*J154,2)</f>
        <v>0</v>
      </c>
      <c r="L154" s="250">
        <v>21</v>
      </c>
      <c r="M154" s="250">
        <f>G154*(1+L154/100)</f>
        <v>0</v>
      </c>
      <c r="N154" s="248">
        <v>0</v>
      </c>
      <c r="O154" s="248">
        <f>ROUND(E154*N154,2)</f>
        <v>0</v>
      </c>
      <c r="P154" s="248">
        <v>0</v>
      </c>
      <c r="Q154" s="248">
        <f>ROUND(E154*P154,2)</f>
        <v>0</v>
      </c>
      <c r="R154" s="250" t="s">
        <v>242</v>
      </c>
      <c r="S154" s="250" t="s">
        <v>134</v>
      </c>
      <c r="T154" s="251" t="s">
        <v>134</v>
      </c>
      <c r="U154" s="226">
        <v>0.42199999999999999</v>
      </c>
      <c r="V154" s="226">
        <f>ROUND(E154*U154,2)</f>
        <v>1.69</v>
      </c>
      <c r="W154" s="226"/>
      <c r="X154" s="226" t="s">
        <v>127</v>
      </c>
      <c r="Y154" s="226" t="s">
        <v>128</v>
      </c>
      <c r="Z154" s="215"/>
      <c r="AA154" s="215"/>
      <c r="AB154" s="215"/>
      <c r="AC154" s="215"/>
      <c r="AD154" s="215"/>
      <c r="AE154" s="215"/>
      <c r="AF154" s="215"/>
      <c r="AG154" s="215" t="s">
        <v>129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45">
        <v>107</v>
      </c>
      <c r="B155" s="246" t="s">
        <v>348</v>
      </c>
      <c r="C155" s="257" t="s">
        <v>349</v>
      </c>
      <c r="D155" s="247" t="s">
        <v>145</v>
      </c>
      <c r="E155" s="248">
        <v>158</v>
      </c>
      <c r="F155" s="249"/>
      <c r="G155" s="250">
        <f>ROUND(E155*F155,2)</f>
        <v>0</v>
      </c>
      <c r="H155" s="249"/>
      <c r="I155" s="250">
        <f>ROUND(E155*H155,2)</f>
        <v>0</v>
      </c>
      <c r="J155" s="249"/>
      <c r="K155" s="250">
        <f>ROUND(E155*J155,2)</f>
        <v>0</v>
      </c>
      <c r="L155" s="250">
        <v>21</v>
      </c>
      <c r="M155" s="250">
        <f>G155*(1+L155/100)</f>
        <v>0</v>
      </c>
      <c r="N155" s="248">
        <v>1.2E-4</v>
      </c>
      <c r="O155" s="248">
        <f>ROUND(E155*N155,2)</f>
        <v>0.02</v>
      </c>
      <c r="P155" s="248">
        <v>0</v>
      </c>
      <c r="Q155" s="248">
        <f>ROUND(E155*P155,2)</f>
        <v>0</v>
      </c>
      <c r="R155" s="250" t="s">
        <v>242</v>
      </c>
      <c r="S155" s="250" t="s">
        <v>134</v>
      </c>
      <c r="T155" s="251" t="s">
        <v>134</v>
      </c>
      <c r="U155" s="226">
        <v>7.1999999999999995E-2</v>
      </c>
      <c r="V155" s="226">
        <f>ROUND(E155*U155,2)</f>
        <v>11.38</v>
      </c>
      <c r="W155" s="226"/>
      <c r="X155" s="226" t="s">
        <v>127</v>
      </c>
      <c r="Y155" s="226" t="s">
        <v>128</v>
      </c>
      <c r="Z155" s="215"/>
      <c r="AA155" s="215"/>
      <c r="AB155" s="215"/>
      <c r="AC155" s="215"/>
      <c r="AD155" s="215"/>
      <c r="AE155" s="215"/>
      <c r="AF155" s="215"/>
      <c r="AG155" s="215" t="s">
        <v>129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ht="22.5" outlineLevel="1" x14ac:dyDescent="0.2">
      <c r="A156" s="245">
        <v>108</v>
      </c>
      <c r="B156" s="246" t="s">
        <v>350</v>
      </c>
      <c r="C156" s="257" t="s">
        <v>351</v>
      </c>
      <c r="D156" s="247" t="s">
        <v>145</v>
      </c>
      <c r="E156" s="248">
        <v>158</v>
      </c>
      <c r="F156" s="249"/>
      <c r="G156" s="250">
        <f>ROUND(E156*F156,2)</f>
        <v>0</v>
      </c>
      <c r="H156" s="249"/>
      <c r="I156" s="250">
        <f>ROUND(E156*H156,2)</f>
        <v>0</v>
      </c>
      <c r="J156" s="249"/>
      <c r="K156" s="250">
        <f>ROUND(E156*J156,2)</f>
        <v>0</v>
      </c>
      <c r="L156" s="250">
        <v>21</v>
      </c>
      <c r="M156" s="250">
        <f>G156*(1+L156/100)</f>
        <v>0</v>
      </c>
      <c r="N156" s="248">
        <v>1.1000000000000001E-3</v>
      </c>
      <c r="O156" s="248">
        <f>ROUND(E156*N156,2)</f>
        <v>0.17</v>
      </c>
      <c r="P156" s="248">
        <v>0</v>
      </c>
      <c r="Q156" s="248">
        <f>ROUND(E156*P156,2)</f>
        <v>0</v>
      </c>
      <c r="R156" s="250" t="s">
        <v>242</v>
      </c>
      <c r="S156" s="250" t="s">
        <v>134</v>
      </c>
      <c r="T156" s="251" t="s">
        <v>134</v>
      </c>
      <c r="U156" s="226">
        <v>0.247</v>
      </c>
      <c r="V156" s="226">
        <f>ROUND(E156*U156,2)</f>
        <v>39.03</v>
      </c>
      <c r="W156" s="226"/>
      <c r="X156" s="226" t="s">
        <v>127</v>
      </c>
      <c r="Y156" s="226" t="s">
        <v>128</v>
      </c>
      <c r="Z156" s="215"/>
      <c r="AA156" s="215"/>
      <c r="AB156" s="215"/>
      <c r="AC156" s="215"/>
      <c r="AD156" s="215"/>
      <c r="AE156" s="215"/>
      <c r="AF156" s="215"/>
      <c r="AG156" s="215" t="s">
        <v>129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45">
        <v>109</v>
      </c>
      <c r="B157" s="246" t="s">
        <v>352</v>
      </c>
      <c r="C157" s="257" t="s">
        <v>353</v>
      </c>
      <c r="D157" s="247" t="s">
        <v>145</v>
      </c>
      <c r="E157" s="248">
        <v>2</v>
      </c>
      <c r="F157" s="249"/>
      <c r="G157" s="250">
        <f>ROUND(E157*F157,2)</f>
        <v>0</v>
      </c>
      <c r="H157" s="249"/>
      <c r="I157" s="250">
        <f>ROUND(E157*H157,2)</f>
        <v>0</v>
      </c>
      <c r="J157" s="249"/>
      <c r="K157" s="250">
        <f>ROUND(E157*J157,2)</f>
        <v>0</v>
      </c>
      <c r="L157" s="250">
        <v>21</v>
      </c>
      <c r="M157" s="250">
        <f>G157*(1+L157/100)</f>
        <v>0</v>
      </c>
      <c r="N157" s="248">
        <v>3.4000000000000002E-4</v>
      </c>
      <c r="O157" s="248">
        <f>ROUND(E157*N157,2)</f>
        <v>0</v>
      </c>
      <c r="P157" s="248">
        <v>0</v>
      </c>
      <c r="Q157" s="248">
        <f>ROUND(E157*P157,2)</f>
        <v>0</v>
      </c>
      <c r="R157" s="250" t="s">
        <v>242</v>
      </c>
      <c r="S157" s="250" t="s">
        <v>134</v>
      </c>
      <c r="T157" s="251" t="s">
        <v>134</v>
      </c>
      <c r="U157" s="226">
        <v>0.22700000000000001</v>
      </c>
      <c r="V157" s="226">
        <f>ROUND(E157*U157,2)</f>
        <v>0.45</v>
      </c>
      <c r="W157" s="226"/>
      <c r="X157" s="226" t="s">
        <v>127</v>
      </c>
      <c r="Y157" s="226" t="s">
        <v>128</v>
      </c>
      <c r="Z157" s="215"/>
      <c r="AA157" s="215"/>
      <c r="AB157" s="215"/>
      <c r="AC157" s="215"/>
      <c r="AD157" s="215"/>
      <c r="AE157" s="215"/>
      <c r="AF157" s="215"/>
      <c r="AG157" s="215" t="s">
        <v>129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45">
        <v>110</v>
      </c>
      <c r="B158" s="246" t="s">
        <v>354</v>
      </c>
      <c r="C158" s="257" t="s">
        <v>355</v>
      </c>
      <c r="D158" s="247" t="s">
        <v>145</v>
      </c>
      <c r="E158" s="248">
        <v>2</v>
      </c>
      <c r="F158" s="249"/>
      <c r="G158" s="250">
        <f>ROUND(E158*F158,2)</f>
        <v>0</v>
      </c>
      <c r="H158" s="249"/>
      <c r="I158" s="250">
        <f>ROUND(E158*H158,2)</f>
        <v>0</v>
      </c>
      <c r="J158" s="249"/>
      <c r="K158" s="250">
        <f>ROUND(E158*J158,2)</f>
        <v>0</v>
      </c>
      <c r="L158" s="250">
        <v>21</v>
      </c>
      <c r="M158" s="250">
        <f>G158*(1+L158/100)</f>
        <v>0</v>
      </c>
      <c r="N158" s="248">
        <v>5.5000000000000003E-4</v>
      </c>
      <c r="O158" s="248">
        <f>ROUND(E158*N158,2)</f>
        <v>0</v>
      </c>
      <c r="P158" s="248">
        <v>0</v>
      </c>
      <c r="Q158" s="248">
        <f>ROUND(E158*P158,2)</f>
        <v>0</v>
      </c>
      <c r="R158" s="250" t="s">
        <v>242</v>
      </c>
      <c r="S158" s="250" t="s">
        <v>134</v>
      </c>
      <c r="T158" s="251" t="s">
        <v>134</v>
      </c>
      <c r="U158" s="226">
        <v>0.26900000000000002</v>
      </c>
      <c r="V158" s="226">
        <f>ROUND(E158*U158,2)</f>
        <v>0.54</v>
      </c>
      <c r="W158" s="226"/>
      <c r="X158" s="226" t="s">
        <v>127</v>
      </c>
      <c r="Y158" s="226" t="s">
        <v>128</v>
      </c>
      <c r="Z158" s="215"/>
      <c r="AA158" s="215"/>
      <c r="AB158" s="215"/>
      <c r="AC158" s="215"/>
      <c r="AD158" s="215"/>
      <c r="AE158" s="215"/>
      <c r="AF158" s="215"/>
      <c r="AG158" s="215" t="s">
        <v>129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ht="22.5" outlineLevel="1" x14ac:dyDescent="0.2">
      <c r="A159" s="245">
        <v>111</v>
      </c>
      <c r="B159" s="246" t="s">
        <v>356</v>
      </c>
      <c r="C159" s="257" t="s">
        <v>357</v>
      </c>
      <c r="D159" s="247" t="s">
        <v>145</v>
      </c>
      <c r="E159" s="248">
        <v>2</v>
      </c>
      <c r="F159" s="249"/>
      <c r="G159" s="250">
        <f>ROUND(E159*F159,2)</f>
        <v>0</v>
      </c>
      <c r="H159" s="249"/>
      <c r="I159" s="250">
        <f>ROUND(E159*H159,2)</f>
        <v>0</v>
      </c>
      <c r="J159" s="249"/>
      <c r="K159" s="250">
        <f>ROUND(E159*J159,2)</f>
        <v>0</v>
      </c>
      <c r="L159" s="250">
        <v>21</v>
      </c>
      <c r="M159" s="250">
        <f>G159*(1+L159/100)</f>
        <v>0</v>
      </c>
      <c r="N159" s="248">
        <v>0</v>
      </c>
      <c r="O159" s="248">
        <f>ROUND(E159*N159,2)</f>
        <v>0</v>
      </c>
      <c r="P159" s="248">
        <v>0</v>
      </c>
      <c r="Q159" s="248">
        <f>ROUND(E159*P159,2)</f>
        <v>0</v>
      </c>
      <c r="R159" s="250" t="s">
        <v>242</v>
      </c>
      <c r="S159" s="250" t="s">
        <v>134</v>
      </c>
      <c r="T159" s="251" t="s">
        <v>134</v>
      </c>
      <c r="U159" s="226">
        <v>0.16500000000000001</v>
      </c>
      <c r="V159" s="226">
        <f>ROUND(E159*U159,2)</f>
        <v>0.33</v>
      </c>
      <c r="W159" s="226"/>
      <c r="X159" s="226" t="s">
        <v>127</v>
      </c>
      <c r="Y159" s="226" t="s">
        <v>128</v>
      </c>
      <c r="Z159" s="215"/>
      <c r="AA159" s="215"/>
      <c r="AB159" s="215"/>
      <c r="AC159" s="215"/>
      <c r="AD159" s="215"/>
      <c r="AE159" s="215"/>
      <c r="AF159" s="215"/>
      <c r="AG159" s="215" t="s">
        <v>129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ht="22.5" outlineLevel="1" x14ac:dyDescent="0.2">
      <c r="A160" s="245">
        <v>112</v>
      </c>
      <c r="B160" s="246" t="s">
        <v>358</v>
      </c>
      <c r="C160" s="257" t="s">
        <v>359</v>
      </c>
      <c r="D160" s="247" t="s">
        <v>145</v>
      </c>
      <c r="E160" s="248">
        <v>2</v>
      </c>
      <c r="F160" s="249"/>
      <c r="G160" s="250">
        <f>ROUND(E160*F160,2)</f>
        <v>0</v>
      </c>
      <c r="H160" s="249"/>
      <c r="I160" s="250">
        <f>ROUND(E160*H160,2)</f>
        <v>0</v>
      </c>
      <c r="J160" s="249"/>
      <c r="K160" s="250">
        <f>ROUND(E160*J160,2)</f>
        <v>0</v>
      </c>
      <c r="L160" s="250">
        <v>21</v>
      </c>
      <c r="M160" s="250">
        <f>G160*(1+L160/100)</f>
        <v>0</v>
      </c>
      <c r="N160" s="248">
        <v>0</v>
      </c>
      <c r="O160" s="248">
        <f>ROUND(E160*N160,2)</f>
        <v>0</v>
      </c>
      <c r="P160" s="248">
        <v>0</v>
      </c>
      <c r="Q160" s="248">
        <f>ROUND(E160*P160,2)</f>
        <v>0</v>
      </c>
      <c r="R160" s="250" t="s">
        <v>242</v>
      </c>
      <c r="S160" s="250" t="s">
        <v>134</v>
      </c>
      <c r="T160" s="251" t="s">
        <v>134</v>
      </c>
      <c r="U160" s="226">
        <v>0.20599999999999999</v>
      </c>
      <c r="V160" s="226">
        <f>ROUND(E160*U160,2)</f>
        <v>0.41</v>
      </c>
      <c r="W160" s="226"/>
      <c r="X160" s="226" t="s">
        <v>127</v>
      </c>
      <c r="Y160" s="226" t="s">
        <v>128</v>
      </c>
      <c r="Z160" s="215"/>
      <c r="AA160" s="215"/>
      <c r="AB160" s="215"/>
      <c r="AC160" s="215"/>
      <c r="AD160" s="215"/>
      <c r="AE160" s="215"/>
      <c r="AF160" s="215"/>
      <c r="AG160" s="215" t="s">
        <v>129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ht="22.5" outlineLevel="1" x14ac:dyDescent="0.2">
      <c r="A161" s="245">
        <v>113</v>
      </c>
      <c r="B161" s="246" t="s">
        <v>360</v>
      </c>
      <c r="C161" s="257" t="s">
        <v>361</v>
      </c>
      <c r="D161" s="247" t="s">
        <v>145</v>
      </c>
      <c r="E161" s="248">
        <v>158</v>
      </c>
      <c r="F161" s="249"/>
      <c r="G161" s="250">
        <f>ROUND(E161*F161,2)</f>
        <v>0</v>
      </c>
      <c r="H161" s="249"/>
      <c r="I161" s="250">
        <f>ROUND(E161*H161,2)</f>
        <v>0</v>
      </c>
      <c r="J161" s="249"/>
      <c r="K161" s="250">
        <f>ROUND(E161*J161,2)</f>
        <v>0</v>
      </c>
      <c r="L161" s="250">
        <v>21</v>
      </c>
      <c r="M161" s="250">
        <f>G161*(1+L161/100)</f>
        <v>0</v>
      </c>
      <c r="N161" s="248">
        <v>6.9999999999999999E-4</v>
      </c>
      <c r="O161" s="248">
        <f>ROUND(E161*N161,2)</f>
        <v>0.11</v>
      </c>
      <c r="P161" s="248">
        <v>0</v>
      </c>
      <c r="Q161" s="248">
        <f>ROUND(E161*P161,2)</f>
        <v>0</v>
      </c>
      <c r="R161" s="250" t="s">
        <v>242</v>
      </c>
      <c r="S161" s="250" t="s">
        <v>134</v>
      </c>
      <c r="T161" s="251" t="s">
        <v>134</v>
      </c>
      <c r="U161" s="226">
        <v>0.186</v>
      </c>
      <c r="V161" s="226">
        <f>ROUND(E161*U161,2)</f>
        <v>29.39</v>
      </c>
      <c r="W161" s="226"/>
      <c r="X161" s="226" t="s">
        <v>127</v>
      </c>
      <c r="Y161" s="226" t="s">
        <v>128</v>
      </c>
      <c r="Z161" s="215"/>
      <c r="AA161" s="215"/>
      <c r="AB161" s="215"/>
      <c r="AC161" s="215"/>
      <c r="AD161" s="215"/>
      <c r="AE161" s="215"/>
      <c r="AF161" s="215"/>
      <c r="AG161" s="215" t="s">
        <v>129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ht="22.5" outlineLevel="1" x14ac:dyDescent="0.2">
      <c r="A162" s="245">
        <v>114</v>
      </c>
      <c r="B162" s="246" t="s">
        <v>362</v>
      </c>
      <c r="C162" s="257" t="s">
        <v>363</v>
      </c>
      <c r="D162" s="247" t="s">
        <v>145</v>
      </c>
      <c r="E162" s="248">
        <v>12</v>
      </c>
      <c r="F162" s="249"/>
      <c r="G162" s="250">
        <f>ROUND(E162*F162,2)</f>
        <v>0</v>
      </c>
      <c r="H162" s="249"/>
      <c r="I162" s="250">
        <f>ROUND(E162*H162,2)</f>
        <v>0</v>
      </c>
      <c r="J162" s="249"/>
      <c r="K162" s="250">
        <f>ROUND(E162*J162,2)</f>
        <v>0</v>
      </c>
      <c r="L162" s="250">
        <v>21</v>
      </c>
      <c r="M162" s="250">
        <f>G162*(1+L162/100)</f>
        <v>0</v>
      </c>
      <c r="N162" s="248">
        <v>1.3999999999999999E-4</v>
      </c>
      <c r="O162" s="248">
        <f>ROUND(E162*N162,2)</f>
        <v>0</v>
      </c>
      <c r="P162" s="248">
        <v>0</v>
      </c>
      <c r="Q162" s="248">
        <f>ROUND(E162*P162,2)</f>
        <v>0</v>
      </c>
      <c r="R162" s="250" t="s">
        <v>242</v>
      </c>
      <c r="S162" s="250" t="s">
        <v>134</v>
      </c>
      <c r="T162" s="251" t="s">
        <v>134</v>
      </c>
      <c r="U162" s="226">
        <v>8.2000000000000003E-2</v>
      </c>
      <c r="V162" s="226">
        <f>ROUND(E162*U162,2)</f>
        <v>0.98</v>
      </c>
      <c r="W162" s="226"/>
      <c r="X162" s="226" t="s">
        <v>127</v>
      </c>
      <c r="Y162" s="226" t="s">
        <v>128</v>
      </c>
      <c r="Z162" s="215"/>
      <c r="AA162" s="215"/>
      <c r="AB162" s="215"/>
      <c r="AC162" s="215"/>
      <c r="AD162" s="215"/>
      <c r="AE162" s="215"/>
      <c r="AF162" s="215"/>
      <c r="AG162" s="215" t="s">
        <v>129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45">
        <v>115</v>
      </c>
      <c r="B163" s="246" t="s">
        <v>364</v>
      </c>
      <c r="C163" s="257" t="s">
        <v>365</v>
      </c>
      <c r="D163" s="247" t="s">
        <v>145</v>
      </c>
      <c r="E163" s="248">
        <v>2</v>
      </c>
      <c r="F163" s="249"/>
      <c r="G163" s="250">
        <f>ROUND(E163*F163,2)</f>
        <v>0</v>
      </c>
      <c r="H163" s="249"/>
      <c r="I163" s="250">
        <f>ROUND(E163*H163,2)</f>
        <v>0</v>
      </c>
      <c r="J163" s="249"/>
      <c r="K163" s="250">
        <f>ROUND(E163*J163,2)</f>
        <v>0</v>
      </c>
      <c r="L163" s="250">
        <v>21</v>
      </c>
      <c r="M163" s="250">
        <f>G163*(1+L163/100)</f>
        <v>0</v>
      </c>
      <c r="N163" s="248">
        <v>4.6000000000000001E-4</v>
      </c>
      <c r="O163" s="248">
        <f>ROUND(E163*N163,2)</f>
        <v>0</v>
      </c>
      <c r="P163" s="248">
        <v>0</v>
      </c>
      <c r="Q163" s="248">
        <f>ROUND(E163*P163,2)</f>
        <v>0</v>
      </c>
      <c r="R163" s="250" t="s">
        <v>242</v>
      </c>
      <c r="S163" s="250" t="s">
        <v>134</v>
      </c>
      <c r="T163" s="251" t="s">
        <v>134</v>
      </c>
      <c r="U163" s="226">
        <v>0.22700000000000001</v>
      </c>
      <c r="V163" s="226">
        <f>ROUND(E163*U163,2)</f>
        <v>0.45</v>
      </c>
      <c r="W163" s="226"/>
      <c r="X163" s="226" t="s">
        <v>127</v>
      </c>
      <c r="Y163" s="226" t="s">
        <v>128</v>
      </c>
      <c r="Z163" s="215"/>
      <c r="AA163" s="215"/>
      <c r="AB163" s="215"/>
      <c r="AC163" s="215"/>
      <c r="AD163" s="215"/>
      <c r="AE163" s="215"/>
      <c r="AF163" s="215"/>
      <c r="AG163" s="215" t="s">
        <v>129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45">
        <v>116</v>
      </c>
      <c r="B164" s="246" t="s">
        <v>366</v>
      </c>
      <c r="C164" s="257" t="s">
        <v>367</v>
      </c>
      <c r="D164" s="247" t="s">
        <v>145</v>
      </c>
      <c r="E164" s="248">
        <v>2</v>
      </c>
      <c r="F164" s="249"/>
      <c r="G164" s="250">
        <f>ROUND(E164*F164,2)</f>
        <v>0</v>
      </c>
      <c r="H164" s="249"/>
      <c r="I164" s="250">
        <f>ROUND(E164*H164,2)</f>
        <v>0</v>
      </c>
      <c r="J164" s="249"/>
      <c r="K164" s="250">
        <f>ROUND(E164*J164,2)</f>
        <v>0</v>
      </c>
      <c r="L164" s="250">
        <v>21</v>
      </c>
      <c r="M164" s="250">
        <f>G164*(1+L164/100)</f>
        <v>0</v>
      </c>
      <c r="N164" s="248">
        <v>5.5999999999999995E-4</v>
      </c>
      <c r="O164" s="248">
        <f>ROUND(E164*N164,2)</f>
        <v>0</v>
      </c>
      <c r="P164" s="248">
        <v>0</v>
      </c>
      <c r="Q164" s="248">
        <f>ROUND(E164*P164,2)</f>
        <v>0</v>
      </c>
      <c r="R164" s="250" t="s">
        <v>242</v>
      </c>
      <c r="S164" s="250" t="s">
        <v>134</v>
      </c>
      <c r="T164" s="251" t="s">
        <v>134</v>
      </c>
      <c r="U164" s="226">
        <v>0.26900000000000002</v>
      </c>
      <c r="V164" s="226">
        <f>ROUND(E164*U164,2)</f>
        <v>0.54</v>
      </c>
      <c r="W164" s="226"/>
      <c r="X164" s="226" t="s">
        <v>127</v>
      </c>
      <c r="Y164" s="226" t="s">
        <v>128</v>
      </c>
      <c r="Z164" s="215"/>
      <c r="AA164" s="215"/>
      <c r="AB164" s="215"/>
      <c r="AC164" s="215"/>
      <c r="AD164" s="215"/>
      <c r="AE164" s="215"/>
      <c r="AF164" s="215"/>
      <c r="AG164" s="215" t="s">
        <v>129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45">
        <v>117</v>
      </c>
      <c r="B165" s="246" t="s">
        <v>368</v>
      </c>
      <c r="C165" s="257" t="s">
        <v>369</v>
      </c>
      <c r="D165" s="247" t="s">
        <v>145</v>
      </c>
      <c r="E165" s="248">
        <v>1</v>
      </c>
      <c r="F165" s="249"/>
      <c r="G165" s="250">
        <f>ROUND(E165*F165,2)</f>
        <v>0</v>
      </c>
      <c r="H165" s="249"/>
      <c r="I165" s="250">
        <f>ROUND(E165*H165,2)</f>
        <v>0</v>
      </c>
      <c r="J165" s="249"/>
      <c r="K165" s="250">
        <f>ROUND(E165*J165,2)</f>
        <v>0</v>
      </c>
      <c r="L165" s="250">
        <v>21</v>
      </c>
      <c r="M165" s="250">
        <f>G165*(1+L165/100)</f>
        <v>0</v>
      </c>
      <c r="N165" s="248">
        <v>1.42E-3</v>
      </c>
      <c r="O165" s="248">
        <f>ROUND(E165*N165,2)</f>
        <v>0</v>
      </c>
      <c r="P165" s="248">
        <v>0</v>
      </c>
      <c r="Q165" s="248">
        <f>ROUND(E165*P165,2)</f>
        <v>0</v>
      </c>
      <c r="R165" s="250" t="s">
        <v>242</v>
      </c>
      <c r="S165" s="250" t="s">
        <v>134</v>
      </c>
      <c r="T165" s="251" t="s">
        <v>134</v>
      </c>
      <c r="U165" s="226">
        <v>0.42399999999999999</v>
      </c>
      <c r="V165" s="226">
        <f>ROUND(E165*U165,2)</f>
        <v>0.42</v>
      </c>
      <c r="W165" s="226"/>
      <c r="X165" s="226" t="s">
        <v>127</v>
      </c>
      <c r="Y165" s="226" t="s">
        <v>128</v>
      </c>
      <c r="Z165" s="215"/>
      <c r="AA165" s="215"/>
      <c r="AB165" s="215"/>
      <c r="AC165" s="215"/>
      <c r="AD165" s="215"/>
      <c r="AE165" s="215"/>
      <c r="AF165" s="215"/>
      <c r="AG165" s="215" t="s">
        <v>129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">
      <c r="A166" s="245">
        <v>118</v>
      </c>
      <c r="B166" s="246" t="s">
        <v>370</v>
      </c>
      <c r="C166" s="257" t="s">
        <v>371</v>
      </c>
      <c r="D166" s="247" t="s">
        <v>145</v>
      </c>
      <c r="E166" s="248">
        <v>4</v>
      </c>
      <c r="F166" s="249"/>
      <c r="G166" s="250">
        <f>ROUND(E166*F166,2)</f>
        <v>0</v>
      </c>
      <c r="H166" s="249"/>
      <c r="I166" s="250">
        <f>ROUND(E166*H166,2)</f>
        <v>0</v>
      </c>
      <c r="J166" s="249"/>
      <c r="K166" s="250">
        <f>ROUND(E166*J166,2)</f>
        <v>0</v>
      </c>
      <c r="L166" s="250">
        <v>21</v>
      </c>
      <c r="M166" s="250">
        <f>G166*(1+L166/100)</f>
        <v>0</v>
      </c>
      <c r="N166" s="248">
        <v>2.97E-3</v>
      </c>
      <c r="O166" s="248">
        <f>ROUND(E166*N166,2)</f>
        <v>0.01</v>
      </c>
      <c r="P166" s="248">
        <v>0</v>
      </c>
      <c r="Q166" s="248">
        <f>ROUND(E166*P166,2)</f>
        <v>0</v>
      </c>
      <c r="R166" s="250" t="s">
        <v>242</v>
      </c>
      <c r="S166" s="250" t="s">
        <v>134</v>
      </c>
      <c r="T166" s="251" t="s">
        <v>134</v>
      </c>
      <c r="U166" s="226">
        <v>0.433</v>
      </c>
      <c r="V166" s="226">
        <f>ROUND(E166*U166,2)</f>
        <v>1.73</v>
      </c>
      <c r="W166" s="226"/>
      <c r="X166" s="226" t="s">
        <v>127</v>
      </c>
      <c r="Y166" s="226" t="s">
        <v>128</v>
      </c>
      <c r="Z166" s="215"/>
      <c r="AA166" s="215"/>
      <c r="AB166" s="215"/>
      <c r="AC166" s="215"/>
      <c r="AD166" s="215"/>
      <c r="AE166" s="215"/>
      <c r="AF166" s="215"/>
      <c r="AG166" s="215" t="s">
        <v>129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45">
        <v>119</v>
      </c>
      <c r="B167" s="246" t="s">
        <v>227</v>
      </c>
      <c r="C167" s="257" t="s">
        <v>372</v>
      </c>
      <c r="D167" s="247" t="s">
        <v>246</v>
      </c>
      <c r="E167" s="248">
        <v>1</v>
      </c>
      <c r="F167" s="249"/>
      <c r="G167" s="250">
        <f>ROUND(E167*F167,2)</f>
        <v>0</v>
      </c>
      <c r="H167" s="249"/>
      <c r="I167" s="250">
        <f>ROUND(E167*H167,2)</f>
        <v>0</v>
      </c>
      <c r="J167" s="249"/>
      <c r="K167" s="250">
        <f>ROUND(E167*J167,2)</f>
        <v>0</v>
      </c>
      <c r="L167" s="250">
        <v>21</v>
      </c>
      <c r="M167" s="250">
        <f>G167*(1+L167/100)</f>
        <v>0</v>
      </c>
      <c r="N167" s="248">
        <v>0</v>
      </c>
      <c r="O167" s="248">
        <f>ROUND(E167*N167,2)</f>
        <v>0</v>
      </c>
      <c r="P167" s="248">
        <v>0</v>
      </c>
      <c r="Q167" s="248">
        <f>ROUND(E167*P167,2)</f>
        <v>0</v>
      </c>
      <c r="R167" s="250"/>
      <c r="S167" s="250" t="s">
        <v>125</v>
      </c>
      <c r="T167" s="251" t="s">
        <v>126</v>
      </c>
      <c r="U167" s="226">
        <v>0</v>
      </c>
      <c r="V167" s="226">
        <f>ROUND(E167*U167,2)</f>
        <v>0</v>
      </c>
      <c r="W167" s="226"/>
      <c r="X167" s="226" t="s">
        <v>230</v>
      </c>
      <c r="Y167" s="226" t="s">
        <v>128</v>
      </c>
      <c r="Z167" s="215"/>
      <c r="AA167" s="215"/>
      <c r="AB167" s="215"/>
      <c r="AC167" s="215"/>
      <c r="AD167" s="215"/>
      <c r="AE167" s="215"/>
      <c r="AF167" s="215"/>
      <c r="AG167" s="215" t="s">
        <v>244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45">
        <v>120</v>
      </c>
      <c r="B168" s="246" t="s">
        <v>227</v>
      </c>
      <c r="C168" s="257" t="s">
        <v>373</v>
      </c>
      <c r="D168" s="247" t="s">
        <v>246</v>
      </c>
      <c r="E168" s="248">
        <v>1</v>
      </c>
      <c r="F168" s="249"/>
      <c r="G168" s="250">
        <f>ROUND(E168*F168,2)</f>
        <v>0</v>
      </c>
      <c r="H168" s="249"/>
      <c r="I168" s="250">
        <f>ROUND(E168*H168,2)</f>
        <v>0</v>
      </c>
      <c r="J168" s="249"/>
      <c r="K168" s="250">
        <f>ROUND(E168*J168,2)</f>
        <v>0</v>
      </c>
      <c r="L168" s="250">
        <v>21</v>
      </c>
      <c r="M168" s="250">
        <f>G168*(1+L168/100)</f>
        <v>0</v>
      </c>
      <c r="N168" s="248">
        <v>0</v>
      </c>
      <c r="O168" s="248">
        <f>ROUND(E168*N168,2)</f>
        <v>0</v>
      </c>
      <c r="P168" s="248">
        <v>0</v>
      </c>
      <c r="Q168" s="248">
        <f>ROUND(E168*P168,2)</f>
        <v>0</v>
      </c>
      <c r="R168" s="250"/>
      <c r="S168" s="250" t="s">
        <v>125</v>
      </c>
      <c r="T168" s="251" t="s">
        <v>126</v>
      </c>
      <c r="U168" s="226">
        <v>0</v>
      </c>
      <c r="V168" s="226">
        <f>ROUND(E168*U168,2)</f>
        <v>0</v>
      </c>
      <c r="W168" s="226"/>
      <c r="X168" s="226" t="s">
        <v>230</v>
      </c>
      <c r="Y168" s="226" t="s">
        <v>128</v>
      </c>
      <c r="Z168" s="215"/>
      <c r="AA168" s="215"/>
      <c r="AB168" s="215"/>
      <c r="AC168" s="215"/>
      <c r="AD168" s="215"/>
      <c r="AE168" s="215"/>
      <c r="AF168" s="215"/>
      <c r="AG168" s="215" t="s">
        <v>244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45">
        <v>121</v>
      </c>
      <c r="B169" s="246" t="s">
        <v>227</v>
      </c>
      <c r="C169" s="257" t="s">
        <v>374</v>
      </c>
      <c r="D169" s="247" t="s">
        <v>229</v>
      </c>
      <c r="E169" s="248">
        <v>1</v>
      </c>
      <c r="F169" s="249"/>
      <c r="G169" s="250">
        <f>ROUND(E169*F169,2)</f>
        <v>0</v>
      </c>
      <c r="H169" s="249"/>
      <c r="I169" s="250">
        <f>ROUND(E169*H169,2)</f>
        <v>0</v>
      </c>
      <c r="J169" s="249"/>
      <c r="K169" s="250">
        <f>ROUND(E169*J169,2)</f>
        <v>0</v>
      </c>
      <c r="L169" s="250">
        <v>21</v>
      </c>
      <c r="M169" s="250">
        <f>G169*(1+L169/100)</f>
        <v>0</v>
      </c>
      <c r="N169" s="248">
        <v>0</v>
      </c>
      <c r="O169" s="248">
        <f>ROUND(E169*N169,2)</f>
        <v>0</v>
      </c>
      <c r="P169" s="248">
        <v>0</v>
      </c>
      <c r="Q169" s="248">
        <f>ROUND(E169*P169,2)</f>
        <v>0</v>
      </c>
      <c r="R169" s="250"/>
      <c r="S169" s="250" t="s">
        <v>125</v>
      </c>
      <c r="T169" s="251" t="s">
        <v>126</v>
      </c>
      <c r="U169" s="226">
        <v>0</v>
      </c>
      <c r="V169" s="226">
        <f>ROUND(E169*U169,2)</f>
        <v>0</v>
      </c>
      <c r="W169" s="226"/>
      <c r="X169" s="226" t="s">
        <v>230</v>
      </c>
      <c r="Y169" s="226" t="s">
        <v>128</v>
      </c>
      <c r="Z169" s="215"/>
      <c r="AA169" s="215"/>
      <c r="AB169" s="215"/>
      <c r="AC169" s="215"/>
      <c r="AD169" s="215"/>
      <c r="AE169" s="215"/>
      <c r="AF169" s="215"/>
      <c r="AG169" s="215" t="s">
        <v>231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ht="22.5" outlineLevel="1" x14ac:dyDescent="0.2">
      <c r="A170" s="245">
        <v>122</v>
      </c>
      <c r="B170" s="246" t="s">
        <v>375</v>
      </c>
      <c r="C170" s="257" t="s">
        <v>376</v>
      </c>
      <c r="D170" s="247" t="s">
        <v>145</v>
      </c>
      <c r="E170" s="248">
        <v>4</v>
      </c>
      <c r="F170" s="249"/>
      <c r="G170" s="250">
        <f>ROUND(E170*F170,2)</f>
        <v>0</v>
      </c>
      <c r="H170" s="249"/>
      <c r="I170" s="250">
        <f>ROUND(E170*H170,2)</f>
        <v>0</v>
      </c>
      <c r="J170" s="249"/>
      <c r="K170" s="250">
        <f>ROUND(E170*J170,2)</f>
        <v>0</v>
      </c>
      <c r="L170" s="250">
        <v>21</v>
      </c>
      <c r="M170" s="250">
        <f>G170*(1+L170/100)</f>
        <v>0</v>
      </c>
      <c r="N170" s="248">
        <v>4.6000000000000001E-4</v>
      </c>
      <c r="O170" s="248">
        <f>ROUND(E170*N170,2)</f>
        <v>0</v>
      </c>
      <c r="P170" s="248">
        <v>0</v>
      </c>
      <c r="Q170" s="248">
        <f>ROUND(E170*P170,2)</f>
        <v>0</v>
      </c>
      <c r="R170" s="250" t="s">
        <v>171</v>
      </c>
      <c r="S170" s="250" t="s">
        <v>134</v>
      </c>
      <c r="T170" s="251" t="s">
        <v>126</v>
      </c>
      <c r="U170" s="226">
        <v>0</v>
      </c>
      <c r="V170" s="226">
        <f>ROUND(E170*U170,2)</f>
        <v>0</v>
      </c>
      <c r="W170" s="226"/>
      <c r="X170" s="226" t="s">
        <v>172</v>
      </c>
      <c r="Y170" s="226" t="s">
        <v>128</v>
      </c>
      <c r="Z170" s="215"/>
      <c r="AA170" s="215"/>
      <c r="AB170" s="215"/>
      <c r="AC170" s="215"/>
      <c r="AD170" s="215"/>
      <c r="AE170" s="215"/>
      <c r="AF170" s="215"/>
      <c r="AG170" s="215" t="s">
        <v>173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ht="22.5" outlineLevel="1" x14ac:dyDescent="0.2">
      <c r="A171" s="245">
        <v>123</v>
      </c>
      <c r="B171" s="246" t="s">
        <v>377</v>
      </c>
      <c r="C171" s="257" t="s">
        <v>378</v>
      </c>
      <c r="D171" s="247" t="s">
        <v>145</v>
      </c>
      <c r="E171" s="248">
        <v>4</v>
      </c>
      <c r="F171" s="249"/>
      <c r="G171" s="250">
        <f>ROUND(E171*F171,2)</f>
        <v>0</v>
      </c>
      <c r="H171" s="249"/>
      <c r="I171" s="250">
        <f>ROUND(E171*H171,2)</f>
        <v>0</v>
      </c>
      <c r="J171" s="249"/>
      <c r="K171" s="250">
        <f>ROUND(E171*J171,2)</f>
        <v>0</v>
      </c>
      <c r="L171" s="250">
        <v>21</v>
      </c>
      <c r="M171" s="250">
        <f>G171*(1+L171/100)</f>
        <v>0</v>
      </c>
      <c r="N171" s="248">
        <v>6.8000000000000005E-4</v>
      </c>
      <c r="O171" s="248">
        <f>ROUND(E171*N171,2)</f>
        <v>0</v>
      </c>
      <c r="P171" s="248">
        <v>0</v>
      </c>
      <c r="Q171" s="248">
        <f>ROUND(E171*P171,2)</f>
        <v>0</v>
      </c>
      <c r="R171" s="250" t="s">
        <v>171</v>
      </c>
      <c r="S171" s="250" t="s">
        <v>134</v>
      </c>
      <c r="T171" s="251" t="s">
        <v>134</v>
      </c>
      <c r="U171" s="226">
        <v>0</v>
      </c>
      <c r="V171" s="226">
        <f>ROUND(E171*U171,2)</f>
        <v>0</v>
      </c>
      <c r="W171" s="226"/>
      <c r="X171" s="226" t="s">
        <v>172</v>
      </c>
      <c r="Y171" s="226" t="s">
        <v>128</v>
      </c>
      <c r="Z171" s="215"/>
      <c r="AA171" s="215"/>
      <c r="AB171" s="215"/>
      <c r="AC171" s="215"/>
      <c r="AD171" s="215"/>
      <c r="AE171" s="215"/>
      <c r="AF171" s="215"/>
      <c r="AG171" s="215" t="s">
        <v>173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ht="22.5" outlineLevel="1" x14ac:dyDescent="0.2">
      <c r="A172" s="245">
        <v>124</v>
      </c>
      <c r="B172" s="246" t="s">
        <v>379</v>
      </c>
      <c r="C172" s="257" t="s">
        <v>380</v>
      </c>
      <c r="D172" s="247" t="s">
        <v>145</v>
      </c>
      <c r="E172" s="248">
        <v>3</v>
      </c>
      <c r="F172" s="249"/>
      <c r="G172" s="250">
        <f>ROUND(E172*F172,2)</f>
        <v>0</v>
      </c>
      <c r="H172" s="249"/>
      <c r="I172" s="250">
        <f>ROUND(E172*H172,2)</f>
        <v>0</v>
      </c>
      <c r="J172" s="249"/>
      <c r="K172" s="250">
        <f>ROUND(E172*J172,2)</f>
        <v>0</v>
      </c>
      <c r="L172" s="250">
        <v>21</v>
      </c>
      <c r="M172" s="250">
        <f>G172*(1+L172/100)</f>
        <v>0</v>
      </c>
      <c r="N172" s="248">
        <v>1.65E-3</v>
      </c>
      <c r="O172" s="248">
        <f>ROUND(E172*N172,2)</f>
        <v>0</v>
      </c>
      <c r="P172" s="248">
        <v>0</v>
      </c>
      <c r="Q172" s="248">
        <f>ROUND(E172*P172,2)</f>
        <v>0</v>
      </c>
      <c r="R172" s="250" t="s">
        <v>171</v>
      </c>
      <c r="S172" s="250" t="s">
        <v>134</v>
      </c>
      <c r="T172" s="251" t="s">
        <v>134</v>
      </c>
      <c r="U172" s="226">
        <v>0</v>
      </c>
      <c r="V172" s="226">
        <f>ROUND(E172*U172,2)</f>
        <v>0</v>
      </c>
      <c r="W172" s="226"/>
      <c r="X172" s="226" t="s">
        <v>172</v>
      </c>
      <c r="Y172" s="226" t="s">
        <v>128</v>
      </c>
      <c r="Z172" s="215"/>
      <c r="AA172" s="215"/>
      <c r="AB172" s="215"/>
      <c r="AC172" s="215"/>
      <c r="AD172" s="215"/>
      <c r="AE172" s="215"/>
      <c r="AF172" s="215"/>
      <c r="AG172" s="215" t="s">
        <v>173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45">
        <v>125</v>
      </c>
      <c r="B173" s="246" t="s">
        <v>381</v>
      </c>
      <c r="C173" s="257" t="s">
        <v>382</v>
      </c>
      <c r="D173" s="247" t="s">
        <v>0</v>
      </c>
      <c r="E173" s="248">
        <v>2723.0037000000002</v>
      </c>
      <c r="F173" s="249"/>
      <c r="G173" s="250">
        <f>ROUND(E173*F173,2)</f>
        <v>0</v>
      </c>
      <c r="H173" s="249"/>
      <c r="I173" s="250">
        <f>ROUND(E173*H173,2)</f>
        <v>0</v>
      </c>
      <c r="J173" s="249"/>
      <c r="K173" s="250">
        <f>ROUND(E173*J173,2)</f>
        <v>0</v>
      </c>
      <c r="L173" s="250">
        <v>21</v>
      </c>
      <c r="M173" s="250">
        <f>G173*(1+L173/100)</f>
        <v>0</v>
      </c>
      <c r="N173" s="248">
        <v>0</v>
      </c>
      <c r="O173" s="248">
        <f>ROUND(E173*N173,2)</f>
        <v>0</v>
      </c>
      <c r="P173" s="248">
        <v>0</v>
      </c>
      <c r="Q173" s="248">
        <f>ROUND(E173*P173,2)</f>
        <v>0</v>
      </c>
      <c r="R173" s="250" t="s">
        <v>242</v>
      </c>
      <c r="S173" s="250" t="s">
        <v>134</v>
      </c>
      <c r="T173" s="251" t="s">
        <v>134</v>
      </c>
      <c r="U173" s="226">
        <v>0</v>
      </c>
      <c r="V173" s="226">
        <f>ROUND(E173*U173,2)</f>
        <v>0</v>
      </c>
      <c r="W173" s="226"/>
      <c r="X173" s="226" t="s">
        <v>127</v>
      </c>
      <c r="Y173" s="226" t="s">
        <v>128</v>
      </c>
      <c r="Z173" s="215"/>
      <c r="AA173" s="215"/>
      <c r="AB173" s="215"/>
      <c r="AC173" s="215"/>
      <c r="AD173" s="215"/>
      <c r="AE173" s="215"/>
      <c r="AF173" s="215"/>
      <c r="AG173" s="215" t="s">
        <v>129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ht="22.5" outlineLevel="1" x14ac:dyDescent="0.2">
      <c r="A174" s="245">
        <v>126</v>
      </c>
      <c r="B174" s="246" t="s">
        <v>383</v>
      </c>
      <c r="C174" s="257" t="s">
        <v>384</v>
      </c>
      <c r="D174" s="247" t="s">
        <v>0</v>
      </c>
      <c r="E174" s="248">
        <v>2723.0037000000002</v>
      </c>
      <c r="F174" s="249"/>
      <c r="G174" s="250">
        <f>ROUND(E174*F174,2)</f>
        <v>0</v>
      </c>
      <c r="H174" s="249"/>
      <c r="I174" s="250">
        <f>ROUND(E174*H174,2)</f>
        <v>0</v>
      </c>
      <c r="J174" s="249"/>
      <c r="K174" s="250">
        <f>ROUND(E174*J174,2)</f>
        <v>0</v>
      </c>
      <c r="L174" s="250">
        <v>21</v>
      </c>
      <c r="M174" s="250">
        <f>G174*(1+L174/100)</f>
        <v>0</v>
      </c>
      <c r="N174" s="248">
        <v>0</v>
      </c>
      <c r="O174" s="248">
        <f>ROUND(E174*N174,2)</f>
        <v>0</v>
      </c>
      <c r="P174" s="248">
        <v>0</v>
      </c>
      <c r="Q174" s="248">
        <f>ROUND(E174*P174,2)</f>
        <v>0</v>
      </c>
      <c r="R174" s="250" t="s">
        <v>242</v>
      </c>
      <c r="S174" s="250" t="s">
        <v>134</v>
      </c>
      <c r="T174" s="251" t="s">
        <v>134</v>
      </c>
      <c r="U174" s="226">
        <v>0</v>
      </c>
      <c r="V174" s="226">
        <f>ROUND(E174*U174,2)</f>
        <v>0</v>
      </c>
      <c r="W174" s="226"/>
      <c r="X174" s="226" t="s">
        <v>127</v>
      </c>
      <c r="Y174" s="226" t="s">
        <v>128</v>
      </c>
      <c r="Z174" s="215"/>
      <c r="AA174" s="215"/>
      <c r="AB174" s="215"/>
      <c r="AC174" s="215"/>
      <c r="AD174" s="215"/>
      <c r="AE174" s="215"/>
      <c r="AF174" s="215"/>
      <c r="AG174" s="215" t="s">
        <v>129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x14ac:dyDescent="0.2">
      <c r="A175" s="231" t="s">
        <v>120</v>
      </c>
      <c r="B175" s="232" t="s">
        <v>85</v>
      </c>
      <c r="C175" s="256" t="s">
        <v>86</v>
      </c>
      <c r="D175" s="233"/>
      <c r="E175" s="234"/>
      <c r="F175" s="235"/>
      <c r="G175" s="235">
        <f>SUMIF(AG176:AG182,"&lt;&gt;NOR",G176:G182)</f>
        <v>0</v>
      </c>
      <c r="H175" s="235"/>
      <c r="I175" s="235">
        <f>SUM(I176:I182)</f>
        <v>0</v>
      </c>
      <c r="J175" s="235"/>
      <c r="K175" s="235">
        <f>SUM(K176:K182)</f>
        <v>0</v>
      </c>
      <c r="L175" s="235"/>
      <c r="M175" s="235">
        <f>SUM(M176:M182)</f>
        <v>0</v>
      </c>
      <c r="N175" s="234"/>
      <c r="O175" s="234">
        <f>SUM(O176:O182)</f>
        <v>0.02</v>
      </c>
      <c r="P175" s="234"/>
      <c r="Q175" s="234">
        <f>SUM(Q176:Q182)</f>
        <v>0</v>
      </c>
      <c r="R175" s="235"/>
      <c r="S175" s="235"/>
      <c r="T175" s="236"/>
      <c r="U175" s="230"/>
      <c r="V175" s="230">
        <f>SUM(V176:V182)</f>
        <v>158.07</v>
      </c>
      <c r="W175" s="230"/>
      <c r="X175" s="230"/>
      <c r="Y175" s="230"/>
      <c r="AG175" t="s">
        <v>121</v>
      </c>
    </row>
    <row r="176" spans="1:60" ht="22.5" outlineLevel="1" x14ac:dyDescent="0.2">
      <c r="A176" s="245">
        <v>127</v>
      </c>
      <c r="B176" s="246" t="s">
        <v>385</v>
      </c>
      <c r="C176" s="257" t="s">
        <v>386</v>
      </c>
      <c r="D176" s="247" t="s">
        <v>145</v>
      </c>
      <c r="E176" s="248">
        <v>158</v>
      </c>
      <c r="F176" s="249"/>
      <c r="G176" s="250">
        <f>ROUND(E176*F176,2)</f>
        <v>0</v>
      </c>
      <c r="H176" s="249"/>
      <c r="I176" s="250">
        <f>ROUND(E176*H176,2)</f>
        <v>0</v>
      </c>
      <c r="J176" s="249"/>
      <c r="K176" s="250">
        <f>ROUND(E176*J176,2)</f>
        <v>0</v>
      </c>
      <c r="L176" s="250">
        <v>21</v>
      </c>
      <c r="M176" s="250">
        <f>G176*(1+L176/100)</f>
        <v>0</v>
      </c>
      <c r="N176" s="248">
        <v>0</v>
      </c>
      <c r="O176" s="248">
        <f>ROUND(E176*N176,2)</f>
        <v>0</v>
      </c>
      <c r="P176" s="248">
        <v>0</v>
      </c>
      <c r="Q176" s="248">
        <f>ROUND(E176*P176,2)</f>
        <v>0</v>
      </c>
      <c r="R176" s="250" t="s">
        <v>242</v>
      </c>
      <c r="S176" s="250" t="s">
        <v>134</v>
      </c>
      <c r="T176" s="251" t="s">
        <v>134</v>
      </c>
      <c r="U176" s="226">
        <v>0.26800000000000002</v>
      </c>
      <c r="V176" s="226">
        <f>ROUND(E176*U176,2)</f>
        <v>42.34</v>
      </c>
      <c r="W176" s="226"/>
      <c r="X176" s="226" t="s">
        <v>127</v>
      </c>
      <c r="Y176" s="226" t="s">
        <v>128</v>
      </c>
      <c r="Z176" s="215"/>
      <c r="AA176" s="215"/>
      <c r="AB176" s="215"/>
      <c r="AC176" s="215"/>
      <c r="AD176" s="215"/>
      <c r="AE176" s="215"/>
      <c r="AF176" s="215"/>
      <c r="AG176" s="215" t="s">
        <v>129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ht="33.75" outlineLevel="1" x14ac:dyDescent="0.2">
      <c r="A177" s="245">
        <v>128</v>
      </c>
      <c r="B177" s="246" t="s">
        <v>387</v>
      </c>
      <c r="C177" s="257" t="s">
        <v>388</v>
      </c>
      <c r="D177" s="247" t="s">
        <v>145</v>
      </c>
      <c r="E177" s="248">
        <v>1</v>
      </c>
      <c r="F177" s="249"/>
      <c r="G177" s="250">
        <f>ROUND(E177*F177,2)</f>
        <v>0</v>
      </c>
      <c r="H177" s="249"/>
      <c r="I177" s="250">
        <f>ROUND(E177*H177,2)</f>
        <v>0</v>
      </c>
      <c r="J177" s="249"/>
      <c r="K177" s="250">
        <f>ROUND(E177*J177,2)</f>
        <v>0</v>
      </c>
      <c r="L177" s="250">
        <v>21</v>
      </c>
      <c r="M177" s="250">
        <f>G177*(1+L177/100)</f>
        <v>0</v>
      </c>
      <c r="N177" s="248">
        <v>1.516E-2</v>
      </c>
      <c r="O177" s="248">
        <f>ROUND(E177*N177,2)</f>
        <v>0.02</v>
      </c>
      <c r="P177" s="248">
        <v>0</v>
      </c>
      <c r="Q177" s="248">
        <f>ROUND(E177*P177,2)</f>
        <v>0</v>
      </c>
      <c r="R177" s="250" t="s">
        <v>242</v>
      </c>
      <c r="S177" s="250" t="s">
        <v>134</v>
      </c>
      <c r="T177" s="251" t="s">
        <v>134</v>
      </c>
      <c r="U177" s="226">
        <v>0.91300000000000003</v>
      </c>
      <c r="V177" s="226">
        <f>ROUND(E177*U177,2)</f>
        <v>0.91</v>
      </c>
      <c r="W177" s="226"/>
      <c r="X177" s="226" t="s">
        <v>127</v>
      </c>
      <c r="Y177" s="226" t="s">
        <v>128</v>
      </c>
      <c r="Z177" s="215"/>
      <c r="AA177" s="215"/>
      <c r="AB177" s="215"/>
      <c r="AC177" s="215"/>
      <c r="AD177" s="215"/>
      <c r="AE177" s="215"/>
      <c r="AF177" s="215"/>
      <c r="AG177" s="215" t="s">
        <v>129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ht="22.5" outlineLevel="1" x14ac:dyDescent="0.2">
      <c r="A178" s="245">
        <v>129</v>
      </c>
      <c r="B178" s="246" t="s">
        <v>389</v>
      </c>
      <c r="C178" s="257" t="s">
        <v>390</v>
      </c>
      <c r="D178" s="247" t="s">
        <v>145</v>
      </c>
      <c r="E178" s="248">
        <v>1</v>
      </c>
      <c r="F178" s="249"/>
      <c r="G178" s="250">
        <f>ROUND(E178*F178,2)</f>
        <v>0</v>
      </c>
      <c r="H178" s="249"/>
      <c r="I178" s="250">
        <f>ROUND(E178*H178,2)</f>
        <v>0</v>
      </c>
      <c r="J178" s="249"/>
      <c r="K178" s="250">
        <f>ROUND(E178*J178,2)</f>
        <v>0</v>
      </c>
      <c r="L178" s="250">
        <v>21</v>
      </c>
      <c r="M178" s="250">
        <f>G178*(1+L178/100)</f>
        <v>0</v>
      </c>
      <c r="N178" s="248">
        <v>0</v>
      </c>
      <c r="O178" s="248">
        <f>ROUND(E178*N178,2)</f>
        <v>0</v>
      </c>
      <c r="P178" s="248">
        <v>0</v>
      </c>
      <c r="Q178" s="248">
        <f>ROUND(E178*P178,2)</f>
        <v>0</v>
      </c>
      <c r="R178" s="250" t="s">
        <v>242</v>
      </c>
      <c r="S178" s="250" t="s">
        <v>134</v>
      </c>
      <c r="T178" s="251" t="s">
        <v>134</v>
      </c>
      <c r="U178" s="226">
        <v>1.3169999999999999</v>
      </c>
      <c r="V178" s="226">
        <f>ROUND(E178*U178,2)</f>
        <v>1.32</v>
      </c>
      <c r="W178" s="226"/>
      <c r="X178" s="226" t="s">
        <v>127</v>
      </c>
      <c r="Y178" s="226" t="s">
        <v>128</v>
      </c>
      <c r="Z178" s="215"/>
      <c r="AA178" s="215"/>
      <c r="AB178" s="215"/>
      <c r="AC178" s="215"/>
      <c r="AD178" s="215"/>
      <c r="AE178" s="215"/>
      <c r="AF178" s="215"/>
      <c r="AG178" s="215" t="s">
        <v>129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ht="22.5" outlineLevel="1" x14ac:dyDescent="0.2">
      <c r="A179" s="245">
        <v>130</v>
      </c>
      <c r="B179" s="246" t="s">
        <v>391</v>
      </c>
      <c r="C179" s="257" t="s">
        <v>392</v>
      </c>
      <c r="D179" s="247" t="s">
        <v>132</v>
      </c>
      <c r="E179" s="248">
        <v>500</v>
      </c>
      <c r="F179" s="249"/>
      <c r="G179" s="250">
        <f>ROUND(E179*F179,2)</f>
        <v>0</v>
      </c>
      <c r="H179" s="249"/>
      <c r="I179" s="250">
        <f>ROUND(E179*H179,2)</f>
        <v>0</v>
      </c>
      <c r="J179" s="249"/>
      <c r="K179" s="250">
        <f>ROUND(E179*J179,2)</f>
        <v>0</v>
      </c>
      <c r="L179" s="250">
        <v>21</v>
      </c>
      <c r="M179" s="250">
        <f>G179*(1+L179/100)</f>
        <v>0</v>
      </c>
      <c r="N179" s="248">
        <v>0</v>
      </c>
      <c r="O179" s="248">
        <f>ROUND(E179*N179,2)</f>
        <v>0</v>
      </c>
      <c r="P179" s="248">
        <v>0</v>
      </c>
      <c r="Q179" s="248">
        <f>ROUND(E179*P179,2)</f>
        <v>0</v>
      </c>
      <c r="R179" s="250" t="s">
        <v>242</v>
      </c>
      <c r="S179" s="250" t="s">
        <v>134</v>
      </c>
      <c r="T179" s="251" t="s">
        <v>134</v>
      </c>
      <c r="U179" s="226">
        <v>3.1E-2</v>
      </c>
      <c r="V179" s="226">
        <f>ROUND(E179*U179,2)</f>
        <v>15.5</v>
      </c>
      <c r="W179" s="226"/>
      <c r="X179" s="226" t="s">
        <v>127</v>
      </c>
      <c r="Y179" s="226" t="s">
        <v>128</v>
      </c>
      <c r="Z179" s="215"/>
      <c r="AA179" s="215"/>
      <c r="AB179" s="215"/>
      <c r="AC179" s="215"/>
      <c r="AD179" s="215"/>
      <c r="AE179" s="215"/>
      <c r="AF179" s="215"/>
      <c r="AG179" s="215" t="s">
        <v>129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38">
        <v>131</v>
      </c>
      <c r="B180" s="239" t="s">
        <v>393</v>
      </c>
      <c r="C180" s="258" t="s">
        <v>394</v>
      </c>
      <c r="D180" s="240" t="s">
        <v>132</v>
      </c>
      <c r="E180" s="241">
        <v>500</v>
      </c>
      <c r="F180" s="242"/>
      <c r="G180" s="243">
        <f>ROUND(E180*F180,2)</f>
        <v>0</v>
      </c>
      <c r="H180" s="242"/>
      <c r="I180" s="243">
        <f>ROUND(E180*H180,2)</f>
        <v>0</v>
      </c>
      <c r="J180" s="242"/>
      <c r="K180" s="243">
        <f>ROUND(E180*J180,2)</f>
        <v>0</v>
      </c>
      <c r="L180" s="243">
        <v>21</v>
      </c>
      <c r="M180" s="243">
        <f>G180*(1+L180/100)</f>
        <v>0</v>
      </c>
      <c r="N180" s="241">
        <v>0</v>
      </c>
      <c r="O180" s="241">
        <f>ROUND(E180*N180,2)</f>
        <v>0</v>
      </c>
      <c r="P180" s="241">
        <v>0</v>
      </c>
      <c r="Q180" s="241">
        <f>ROUND(E180*P180,2)</f>
        <v>0</v>
      </c>
      <c r="R180" s="243" t="s">
        <v>242</v>
      </c>
      <c r="S180" s="243" t="s">
        <v>134</v>
      </c>
      <c r="T180" s="244" t="s">
        <v>134</v>
      </c>
      <c r="U180" s="226">
        <v>5.1999999999999998E-2</v>
      </c>
      <c r="V180" s="226">
        <f>ROUND(E180*U180,2)</f>
        <v>26</v>
      </c>
      <c r="W180" s="226"/>
      <c r="X180" s="226" t="s">
        <v>127</v>
      </c>
      <c r="Y180" s="226" t="s">
        <v>128</v>
      </c>
      <c r="Z180" s="215"/>
      <c r="AA180" s="215"/>
      <c r="AB180" s="215"/>
      <c r="AC180" s="215"/>
      <c r="AD180" s="215"/>
      <c r="AE180" s="215"/>
      <c r="AF180" s="215"/>
      <c r="AG180" s="215" t="s">
        <v>129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2" x14ac:dyDescent="0.2">
      <c r="A181" s="222"/>
      <c r="B181" s="223"/>
      <c r="C181" s="259" t="s">
        <v>395</v>
      </c>
      <c r="D181" s="253"/>
      <c r="E181" s="253"/>
      <c r="F181" s="253"/>
      <c r="G181" s="253"/>
      <c r="H181" s="226"/>
      <c r="I181" s="226"/>
      <c r="J181" s="226"/>
      <c r="K181" s="226"/>
      <c r="L181" s="226"/>
      <c r="M181" s="226"/>
      <c r="N181" s="225"/>
      <c r="O181" s="225"/>
      <c r="P181" s="225"/>
      <c r="Q181" s="225"/>
      <c r="R181" s="226"/>
      <c r="S181" s="226"/>
      <c r="T181" s="226"/>
      <c r="U181" s="226"/>
      <c r="V181" s="226"/>
      <c r="W181" s="226"/>
      <c r="X181" s="226"/>
      <c r="Y181" s="226"/>
      <c r="Z181" s="215"/>
      <c r="AA181" s="215"/>
      <c r="AB181" s="215"/>
      <c r="AC181" s="215"/>
      <c r="AD181" s="215"/>
      <c r="AE181" s="215"/>
      <c r="AF181" s="215"/>
      <c r="AG181" s="215" t="s">
        <v>148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45">
        <v>132</v>
      </c>
      <c r="B182" s="246" t="s">
        <v>297</v>
      </c>
      <c r="C182" s="257" t="s">
        <v>298</v>
      </c>
      <c r="D182" s="247" t="s">
        <v>299</v>
      </c>
      <c r="E182" s="248">
        <v>72</v>
      </c>
      <c r="F182" s="249"/>
      <c r="G182" s="250">
        <f>ROUND(E182*F182,2)</f>
        <v>0</v>
      </c>
      <c r="H182" s="249"/>
      <c r="I182" s="250">
        <f>ROUND(E182*H182,2)</f>
        <v>0</v>
      </c>
      <c r="J182" s="249"/>
      <c r="K182" s="250">
        <f>ROUND(E182*J182,2)</f>
        <v>0</v>
      </c>
      <c r="L182" s="250">
        <v>21</v>
      </c>
      <c r="M182" s="250">
        <f>G182*(1+L182/100)</f>
        <v>0</v>
      </c>
      <c r="N182" s="248">
        <v>0</v>
      </c>
      <c r="O182" s="248">
        <f>ROUND(E182*N182,2)</f>
        <v>0</v>
      </c>
      <c r="P182" s="248">
        <v>0</v>
      </c>
      <c r="Q182" s="248">
        <f>ROUND(E182*P182,2)</f>
        <v>0</v>
      </c>
      <c r="R182" s="250" t="s">
        <v>300</v>
      </c>
      <c r="S182" s="250" t="s">
        <v>134</v>
      </c>
      <c r="T182" s="251" t="s">
        <v>134</v>
      </c>
      <c r="U182" s="226">
        <v>1</v>
      </c>
      <c r="V182" s="226">
        <f>ROUND(E182*U182,2)</f>
        <v>72</v>
      </c>
      <c r="W182" s="226"/>
      <c r="X182" s="226" t="s">
        <v>301</v>
      </c>
      <c r="Y182" s="226" t="s">
        <v>128</v>
      </c>
      <c r="Z182" s="215"/>
      <c r="AA182" s="215"/>
      <c r="AB182" s="215"/>
      <c r="AC182" s="215"/>
      <c r="AD182" s="215"/>
      <c r="AE182" s="215"/>
      <c r="AF182" s="215"/>
      <c r="AG182" s="215" t="s">
        <v>302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x14ac:dyDescent="0.2">
      <c r="A183" s="231" t="s">
        <v>120</v>
      </c>
      <c r="B183" s="232" t="s">
        <v>91</v>
      </c>
      <c r="C183" s="256" t="s">
        <v>27</v>
      </c>
      <c r="D183" s="233"/>
      <c r="E183" s="234"/>
      <c r="F183" s="235"/>
      <c r="G183" s="235">
        <f>SUMIF(AG184:AG188,"&lt;&gt;NOR",G184:G188)</f>
        <v>0</v>
      </c>
      <c r="H183" s="235"/>
      <c r="I183" s="235">
        <f>SUM(I184:I188)</f>
        <v>0</v>
      </c>
      <c r="J183" s="235"/>
      <c r="K183" s="235">
        <f>SUM(K184:K188)</f>
        <v>0</v>
      </c>
      <c r="L183" s="235"/>
      <c r="M183" s="235">
        <f>SUM(M184:M188)</f>
        <v>0</v>
      </c>
      <c r="N183" s="234"/>
      <c r="O183" s="234">
        <f>SUM(O184:O188)</f>
        <v>0</v>
      </c>
      <c r="P183" s="234"/>
      <c r="Q183" s="234">
        <f>SUM(Q184:Q188)</f>
        <v>0</v>
      </c>
      <c r="R183" s="235"/>
      <c r="S183" s="235"/>
      <c r="T183" s="236"/>
      <c r="U183" s="230"/>
      <c r="V183" s="230">
        <f>SUM(V184:V188)</f>
        <v>0</v>
      </c>
      <c r="W183" s="230"/>
      <c r="X183" s="230"/>
      <c r="Y183" s="230"/>
      <c r="AG183" t="s">
        <v>121</v>
      </c>
    </row>
    <row r="184" spans="1:60" outlineLevel="1" x14ac:dyDescent="0.2">
      <c r="A184" s="245">
        <v>133</v>
      </c>
      <c r="B184" s="246" t="s">
        <v>396</v>
      </c>
      <c r="C184" s="257" t="s">
        <v>397</v>
      </c>
      <c r="D184" s="247" t="s">
        <v>398</v>
      </c>
      <c r="E184" s="248">
        <v>1</v>
      </c>
      <c r="F184" s="249"/>
      <c r="G184" s="250">
        <f>ROUND(E184*F184,2)</f>
        <v>0</v>
      </c>
      <c r="H184" s="249"/>
      <c r="I184" s="250">
        <f>ROUND(E184*H184,2)</f>
        <v>0</v>
      </c>
      <c r="J184" s="249"/>
      <c r="K184" s="250">
        <f>ROUND(E184*J184,2)</f>
        <v>0</v>
      </c>
      <c r="L184" s="250">
        <v>21</v>
      </c>
      <c r="M184" s="250">
        <f>G184*(1+L184/100)</f>
        <v>0</v>
      </c>
      <c r="N184" s="248">
        <v>0</v>
      </c>
      <c r="O184" s="248">
        <f>ROUND(E184*N184,2)</f>
        <v>0</v>
      </c>
      <c r="P184" s="248">
        <v>0</v>
      </c>
      <c r="Q184" s="248">
        <f>ROUND(E184*P184,2)</f>
        <v>0</v>
      </c>
      <c r="R184" s="250"/>
      <c r="S184" s="250" t="s">
        <v>125</v>
      </c>
      <c r="T184" s="251" t="s">
        <v>126</v>
      </c>
      <c r="U184" s="226">
        <v>0</v>
      </c>
      <c r="V184" s="226">
        <f>ROUND(E184*U184,2)</f>
        <v>0</v>
      </c>
      <c r="W184" s="226"/>
      <c r="X184" s="226" t="s">
        <v>399</v>
      </c>
      <c r="Y184" s="226" t="s">
        <v>128</v>
      </c>
      <c r="Z184" s="215"/>
      <c r="AA184" s="215"/>
      <c r="AB184" s="215"/>
      <c r="AC184" s="215"/>
      <c r="AD184" s="215"/>
      <c r="AE184" s="215"/>
      <c r="AF184" s="215"/>
      <c r="AG184" s="215" t="s">
        <v>400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45">
        <v>134</v>
      </c>
      <c r="B185" s="246" t="s">
        <v>401</v>
      </c>
      <c r="C185" s="257" t="s">
        <v>402</v>
      </c>
      <c r="D185" s="247" t="s">
        <v>398</v>
      </c>
      <c r="E185" s="248">
        <v>1</v>
      </c>
      <c r="F185" s="249"/>
      <c r="G185" s="250">
        <f>ROUND(E185*F185,2)</f>
        <v>0</v>
      </c>
      <c r="H185" s="249"/>
      <c r="I185" s="250">
        <f>ROUND(E185*H185,2)</f>
        <v>0</v>
      </c>
      <c r="J185" s="249"/>
      <c r="K185" s="250">
        <f>ROUND(E185*J185,2)</f>
        <v>0</v>
      </c>
      <c r="L185" s="250">
        <v>21</v>
      </c>
      <c r="M185" s="250">
        <f>G185*(1+L185/100)</f>
        <v>0</v>
      </c>
      <c r="N185" s="248">
        <v>0</v>
      </c>
      <c r="O185" s="248">
        <f>ROUND(E185*N185,2)</f>
        <v>0</v>
      </c>
      <c r="P185" s="248">
        <v>0</v>
      </c>
      <c r="Q185" s="248">
        <f>ROUND(E185*P185,2)</f>
        <v>0</v>
      </c>
      <c r="R185" s="250"/>
      <c r="S185" s="250" t="s">
        <v>125</v>
      </c>
      <c r="T185" s="251" t="s">
        <v>126</v>
      </c>
      <c r="U185" s="226">
        <v>0</v>
      </c>
      <c r="V185" s="226">
        <f>ROUND(E185*U185,2)</f>
        <v>0</v>
      </c>
      <c r="W185" s="226"/>
      <c r="X185" s="226" t="s">
        <v>399</v>
      </c>
      <c r="Y185" s="226" t="s">
        <v>128</v>
      </c>
      <c r="Z185" s="215"/>
      <c r="AA185" s="215"/>
      <c r="AB185" s="215"/>
      <c r="AC185" s="215"/>
      <c r="AD185" s="215"/>
      <c r="AE185" s="215"/>
      <c r="AF185" s="215"/>
      <c r="AG185" s="215" t="s">
        <v>400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45">
        <v>135</v>
      </c>
      <c r="B186" s="246" t="s">
        <v>403</v>
      </c>
      <c r="C186" s="257" t="s">
        <v>404</v>
      </c>
      <c r="D186" s="247" t="s">
        <v>398</v>
      </c>
      <c r="E186" s="248">
        <v>1</v>
      </c>
      <c r="F186" s="249"/>
      <c r="G186" s="250">
        <f>ROUND(E186*F186,2)</f>
        <v>0</v>
      </c>
      <c r="H186" s="249"/>
      <c r="I186" s="250">
        <f>ROUND(E186*H186,2)</f>
        <v>0</v>
      </c>
      <c r="J186" s="249"/>
      <c r="K186" s="250">
        <f>ROUND(E186*J186,2)</f>
        <v>0</v>
      </c>
      <c r="L186" s="250">
        <v>21</v>
      </c>
      <c r="M186" s="250">
        <f>G186*(1+L186/100)</f>
        <v>0</v>
      </c>
      <c r="N186" s="248">
        <v>0</v>
      </c>
      <c r="O186" s="248">
        <f>ROUND(E186*N186,2)</f>
        <v>0</v>
      </c>
      <c r="P186" s="248">
        <v>0</v>
      </c>
      <c r="Q186" s="248">
        <f>ROUND(E186*P186,2)</f>
        <v>0</v>
      </c>
      <c r="R186" s="250"/>
      <c r="S186" s="250" t="s">
        <v>134</v>
      </c>
      <c r="T186" s="251" t="s">
        <v>126</v>
      </c>
      <c r="U186" s="226">
        <v>0</v>
      </c>
      <c r="V186" s="226">
        <f>ROUND(E186*U186,2)</f>
        <v>0</v>
      </c>
      <c r="W186" s="226"/>
      <c r="X186" s="226" t="s">
        <v>399</v>
      </c>
      <c r="Y186" s="226" t="s">
        <v>128</v>
      </c>
      <c r="Z186" s="215"/>
      <c r="AA186" s="215"/>
      <c r="AB186" s="215"/>
      <c r="AC186" s="215"/>
      <c r="AD186" s="215"/>
      <c r="AE186" s="215"/>
      <c r="AF186" s="215"/>
      <c r="AG186" s="215" t="s">
        <v>400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45">
        <v>136</v>
      </c>
      <c r="B187" s="246" t="s">
        <v>405</v>
      </c>
      <c r="C187" s="257" t="s">
        <v>406</v>
      </c>
      <c r="D187" s="247" t="s">
        <v>398</v>
      </c>
      <c r="E187" s="248">
        <v>1</v>
      </c>
      <c r="F187" s="249"/>
      <c r="G187" s="250">
        <f>ROUND(E187*F187,2)</f>
        <v>0</v>
      </c>
      <c r="H187" s="249"/>
      <c r="I187" s="250">
        <f>ROUND(E187*H187,2)</f>
        <v>0</v>
      </c>
      <c r="J187" s="249"/>
      <c r="K187" s="250">
        <f>ROUND(E187*J187,2)</f>
        <v>0</v>
      </c>
      <c r="L187" s="250">
        <v>21</v>
      </c>
      <c r="M187" s="250">
        <f>G187*(1+L187/100)</f>
        <v>0</v>
      </c>
      <c r="N187" s="248">
        <v>0</v>
      </c>
      <c r="O187" s="248">
        <f>ROUND(E187*N187,2)</f>
        <v>0</v>
      </c>
      <c r="P187" s="248">
        <v>0</v>
      </c>
      <c r="Q187" s="248">
        <f>ROUND(E187*P187,2)</f>
        <v>0</v>
      </c>
      <c r="R187" s="250"/>
      <c r="S187" s="250" t="s">
        <v>125</v>
      </c>
      <c r="T187" s="251" t="s">
        <v>126</v>
      </c>
      <c r="U187" s="226">
        <v>0</v>
      </c>
      <c r="V187" s="226">
        <f>ROUND(E187*U187,2)</f>
        <v>0</v>
      </c>
      <c r="W187" s="226"/>
      <c r="X187" s="226" t="s">
        <v>399</v>
      </c>
      <c r="Y187" s="226" t="s">
        <v>128</v>
      </c>
      <c r="Z187" s="215"/>
      <c r="AA187" s="215"/>
      <c r="AB187" s="215"/>
      <c r="AC187" s="215"/>
      <c r="AD187" s="215"/>
      <c r="AE187" s="215"/>
      <c r="AF187" s="215"/>
      <c r="AG187" s="215" t="s">
        <v>400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45">
        <v>137</v>
      </c>
      <c r="B188" s="246" t="s">
        <v>407</v>
      </c>
      <c r="C188" s="257" t="s">
        <v>408</v>
      </c>
      <c r="D188" s="247" t="s">
        <v>398</v>
      </c>
      <c r="E188" s="248">
        <v>1</v>
      </c>
      <c r="F188" s="249"/>
      <c r="G188" s="250">
        <f>ROUND(E188*F188,2)</f>
        <v>0</v>
      </c>
      <c r="H188" s="249"/>
      <c r="I188" s="250">
        <f>ROUND(E188*H188,2)</f>
        <v>0</v>
      </c>
      <c r="J188" s="249"/>
      <c r="K188" s="250">
        <f>ROUND(E188*J188,2)</f>
        <v>0</v>
      </c>
      <c r="L188" s="250">
        <v>21</v>
      </c>
      <c r="M188" s="250">
        <f>G188*(1+L188/100)</f>
        <v>0</v>
      </c>
      <c r="N188" s="248">
        <v>0</v>
      </c>
      <c r="O188" s="248">
        <f>ROUND(E188*N188,2)</f>
        <v>0</v>
      </c>
      <c r="P188" s="248">
        <v>0</v>
      </c>
      <c r="Q188" s="248">
        <f>ROUND(E188*P188,2)</f>
        <v>0</v>
      </c>
      <c r="R188" s="250"/>
      <c r="S188" s="250" t="s">
        <v>125</v>
      </c>
      <c r="T188" s="251" t="s">
        <v>126</v>
      </c>
      <c r="U188" s="226">
        <v>0</v>
      </c>
      <c r="V188" s="226">
        <f>ROUND(E188*U188,2)</f>
        <v>0</v>
      </c>
      <c r="W188" s="226"/>
      <c r="X188" s="226" t="s">
        <v>399</v>
      </c>
      <c r="Y188" s="226" t="s">
        <v>128</v>
      </c>
      <c r="Z188" s="215"/>
      <c r="AA188" s="215"/>
      <c r="AB188" s="215"/>
      <c r="AC188" s="215"/>
      <c r="AD188" s="215"/>
      <c r="AE188" s="215"/>
      <c r="AF188" s="215"/>
      <c r="AG188" s="215" t="s">
        <v>400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x14ac:dyDescent="0.2">
      <c r="A189" s="231" t="s">
        <v>120</v>
      </c>
      <c r="B189" s="232" t="s">
        <v>89</v>
      </c>
      <c r="C189" s="256" t="s">
        <v>90</v>
      </c>
      <c r="D189" s="233"/>
      <c r="E189" s="234"/>
      <c r="F189" s="235"/>
      <c r="G189" s="235">
        <f>SUMIF(AG190:AG194,"&lt;&gt;NOR",G190:G194)</f>
        <v>0</v>
      </c>
      <c r="H189" s="235"/>
      <c r="I189" s="235">
        <f>SUM(I190:I194)</f>
        <v>0</v>
      </c>
      <c r="J189" s="235"/>
      <c r="K189" s="235">
        <f>SUM(K190:K194)</f>
        <v>0</v>
      </c>
      <c r="L189" s="235"/>
      <c r="M189" s="235">
        <f>SUM(M190:M194)</f>
        <v>0</v>
      </c>
      <c r="N189" s="234"/>
      <c r="O189" s="234">
        <f>SUM(O190:O194)</f>
        <v>0</v>
      </c>
      <c r="P189" s="234"/>
      <c r="Q189" s="234">
        <f>SUM(Q190:Q194)</f>
        <v>0</v>
      </c>
      <c r="R189" s="235"/>
      <c r="S189" s="235"/>
      <c r="T189" s="236"/>
      <c r="U189" s="230"/>
      <c r="V189" s="230">
        <f>SUM(V190:V194)</f>
        <v>0</v>
      </c>
      <c r="W189" s="230"/>
      <c r="X189" s="230"/>
      <c r="Y189" s="230"/>
      <c r="AG189" t="s">
        <v>121</v>
      </c>
    </row>
    <row r="190" spans="1:60" outlineLevel="1" x14ac:dyDescent="0.2">
      <c r="A190" s="238">
        <v>138</v>
      </c>
      <c r="B190" s="239" t="s">
        <v>409</v>
      </c>
      <c r="C190" s="258" t="s">
        <v>410</v>
      </c>
      <c r="D190" s="240" t="s">
        <v>142</v>
      </c>
      <c r="E190" s="241">
        <v>1</v>
      </c>
      <c r="F190" s="242"/>
      <c r="G190" s="243">
        <f>ROUND(E190*F190,2)</f>
        <v>0</v>
      </c>
      <c r="H190" s="242"/>
      <c r="I190" s="243">
        <f>ROUND(E190*H190,2)</f>
        <v>0</v>
      </c>
      <c r="J190" s="242"/>
      <c r="K190" s="243">
        <f>ROUND(E190*J190,2)</f>
        <v>0</v>
      </c>
      <c r="L190" s="243">
        <v>21</v>
      </c>
      <c r="M190" s="243">
        <f>G190*(1+L190/100)</f>
        <v>0</v>
      </c>
      <c r="N190" s="241">
        <v>0</v>
      </c>
      <c r="O190" s="241">
        <f>ROUND(E190*N190,2)</f>
        <v>0</v>
      </c>
      <c r="P190" s="241">
        <v>0</v>
      </c>
      <c r="Q190" s="241">
        <f>ROUND(E190*P190,2)</f>
        <v>0</v>
      </c>
      <c r="R190" s="243"/>
      <c r="S190" s="243" t="s">
        <v>125</v>
      </c>
      <c r="T190" s="244" t="s">
        <v>168</v>
      </c>
      <c r="U190" s="226">
        <v>0</v>
      </c>
      <c r="V190" s="226">
        <f>ROUND(E190*U190,2)</f>
        <v>0</v>
      </c>
      <c r="W190" s="226"/>
      <c r="X190" s="226" t="s">
        <v>127</v>
      </c>
      <c r="Y190" s="226" t="s">
        <v>128</v>
      </c>
      <c r="Z190" s="215"/>
      <c r="AA190" s="215"/>
      <c r="AB190" s="215"/>
      <c r="AC190" s="215"/>
      <c r="AD190" s="215"/>
      <c r="AE190" s="215"/>
      <c r="AF190" s="215"/>
      <c r="AG190" s="215" t="s">
        <v>135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2" x14ac:dyDescent="0.2">
      <c r="A191" s="222"/>
      <c r="B191" s="223"/>
      <c r="C191" s="260" t="s">
        <v>411</v>
      </c>
      <c r="D191" s="228"/>
      <c r="E191" s="229"/>
      <c r="F191" s="226"/>
      <c r="G191" s="226"/>
      <c r="H191" s="226"/>
      <c r="I191" s="226"/>
      <c r="J191" s="226"/>
      <c r="K191" s="226"/>
      <c r="L191" s="226"/>
      <c r="M191" s="226"/>
      <c r="N191" s="225"/>
      <c r="O191" s="225"/>
      <c r="P191" s="225"/>
      <c r="Q191" s="225"/>
      <c r="R191" s="226"/>
      <c r="S191" s="226"/>
      <c r="T191" s="226"/>
      <c r="U191" s="226"/>
      <c r="V191" s="226"/>
      <c r="W191" s="226"/>
      <c r="X191" s="226"/>
      <c r="Y191" s="226"/>
      <c r="Z191" s="215"/>
      <c r="AA191" s="215"/>
      <c r="AB191" s="215"/>
      <c r="AC191" s="215"/>
      <c r="AD191" s="215"/>
      <c r="AE191" s="215"/>
      <c r="AF191" s="215"/>
      <c r="AG191" s="215" t="s">
        <v>160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3" x14ac:dyDescent="0.2">
      <c r="A192" s="222"/>
      <c r="B192" s="223"/>
      <c r="C192" s="260" t="s">
        <v>412</v>
      </c>
      <c r="D192" s="228"/>
      <c r="E192" s="229"/>
      <c r="F192" s="226"/>
      <c r="G192" s="226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26"/>
      <c r="Z192" s="215"/>
      <c r="AA192" s="215"/>
      <c r="AB192" s="215"/>
      <c r="AC192" s="215"/>
      <c r="AD192" s="215"/>
      <c r="AE192" s="215"/>
      <c r="AF192" s="215"/>
      <c r="AG192" s="215" t="s">
        <v>160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3" x14ac:dyDescent="0.2">
      <c r="A193" s="222"/>
      <c r="B193" s="223"/>
      <c r="C193" s="260" t="s">
        <v>413</v>
      </c>
      <c r="D193" s="228"/>
      <c r="E193" s="229"/>
      <c r="F193" s="226"/>
      <c r="G193" s="226"/>
      <c r="H193" s="226"/>
      <c r="I193" s="226"/>
      <c r="J193" s="226"/>
      <c r="K193" s="226"/>
      <c r="L193" s="226"/>
      <c r="M193" s="226"/>
      <c r="N193" s="225"/>
      <c r="O193" s="225"/>
      <c r="P193" s="225"/>
      <c r="Q193" s="225"/>
      <c r="R193" s="226"/>
      <c r="S193" s="226"/>
      <c r="T193" s="226"/>
      <c r="U193" s="226"/>
      <c r="V193" s="226"/>
      <c r="W193" s="226"/>
      <c r="X193" s="226"/>
      <c r="Y193" s="226"/>
      <c r="Z193" s="215"/>
      <c r="AA193" s="215"/>
      <c r="AB193" s="215"/>
      <c r="AC193" s="215"/>
      <c r="AD193" s="215"/>
      <c r="AE193" s="215"/>
      <c r="AF193" s="215"/>
      <c r="AG193" s="215" t="s">
        <v>160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3" x14ac:dyDescent="0.2">
      <c r="A194" s="222"/>
      <c r="B194" s="223"/>
      <c r="C194" s="260" t="s">
        <v>414</v>
      </c>
      <c r="D194" s="228"/>
      <c r="E194" s="229">
        <v>1</v>
      </c>
      <c r="F194" s="226"/>
      <c r="G194" s="226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26"/>
      <c r="Z194" s="215"/>
      <c r="AA194" s="215"/>
      <c r="AB194" s="215"/>
      <c r="AC194" s="215"/>
      <c r="AD194" s="215"/>
      <c r="AE194" s="215"/>
      <c r="AF194" s="215"/>
      <c r="AG194" s="215" t="s">
        <v>160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x14ac:dyDescent="0.2">
      <c r="A195" s="231" t="s">
        <v>120</v>
      </c>
      <c r="B195" s="232" t="s">
        <v>73</v>
      </c>
      <c r="C195" s="256" t="s">
        <v>74</v>
      </c>
      <c r="D195" s="233"/>
      <c r="E195" s="234"/>
      <c r="F195" s="235"/>
      <c r="G195" s="235">
        <f>SUMIF(AG196:AG210,"&lt;&gt;NOR",G196:G210)</f>
        <v>0</v>
      </c>
      <c r="H195" s="235"/>
      <c r="I195" s="235">
        <f>SUM(I196:I210)</f>
        <v>0</v>
      </c>
      <c r="J195" s="235"/>
      <c r="K195" s="235">
        <f>SUM(K196:K210)</f>
        <v>0</v>
      </c>
      <c r="L195" s="235"/>
      <c r="M195" s="235">
        <f>SUM(M196:M210)</f>
        <v>0</v>
      </c>
      <c r="N195" s="234"/>
      <c r="O195" s="234">
        <f>SUM(O196:O210)</f>
        <v>0</v>
      </c>
      <c r="P195" s="234"/>
      <c r="Q195" s="234">
        <f>SUM(Q196:Q210)</f>
        <v>0</v>
      </c>
      <c r="R195" s="235"/>
      <c r="S195" s="235"/>
      <c r="T195" s="236"/>
      <c r="U195" s="230"/>
      <c r="V195" s="230">
        <f>SUM(V196:V210)</f>
        <v>0</v>
      </c>
      <c r="W195" s="230"/>
      <c r="X195" s="230"/>
      <c r="Y195" s="230"/>
      <c r="AG195" t="s">
        <v>121</v>
      </c>
    </row>
    <row r="196" spans="1:60" outlineLevel="1" x14ac:dyDescent="0.2">
      <c r="A196" s="238">
        <v>139</v>
      </c>
      <c r="B196" s="239" t="s">
        <v>415</v>
      </c>
      <c r="C196" s="258" t="s">
        <v>416</v>
      </c>
      <c r="D196" s="240" t="s">
        <v>142</v>
      </c>
      <c r="E196" s="241">
        <v>1</v>
      </c>
      <c r="F196" s="242"/>
      <c r="G196" s="243">
        <f>ROUND(E196*F196,2)</f>
        <v>0</v>
      </c>
      <c r="H196" s="242"/>
      <c r="I196" s="243">
        <f>ROUND(E196*H196,2)</f>
        <v>0</v>
      </c>
      <c r="J196" s="242"/>
      <c r="K196" s="243">
        <f>ROUND(E196*J196,2)</f>
        <v>0</v>
      </c>
      <c r="L196" s="243">
        <v>21</v>
      </c>
      <c r="M196" s="243">
        <f>G196*(1+L196/100)</f>
        <v>0</v>
      </c>
      <c r="N196" s="241">
        <v>0</v>
      </c>
      <c r="O196" s="241">
        <f>ROUND(E196*N196,2)</f>
        <v>0</v>
      </c>
      <c r="P196" s="241">
        <v>0</v>
      </c>
      <c r="Q196" s="241">
        <f>ROUND(E196*P196,2)</f>
        <v>0</v>
      </c>
      <c r="R196" s="243"/>
      <c r="S196" s="243" t="s">
        <v>125</v>
      </c>
      <c r="T196" s="244" t="s">
        <v>168</v>
      </c>
      <c r="U196" s="226">
        <v>0</v>
      </c>
      <c r="V196" s="226">
        <f>ROUND(E196*U196,2)</f>
        <v>0</v>
      </c>
      <c r="W196" s="226"/>
      <c r="X196" s="226" t="s">
        <v>127</v>
      </c>
      <c r="Y196" s="226" t="s">
        <v>128</v>
      </c>
      <c r="Z196" s="215"/>
      <c r="AA196" s="215"/>
      <c r="AB196" s="215"/>
      <c r="AC196" s="215"/>
      <c r="AD196" s="215"/>
      <c r="AE196" s="215"/>
      <c r="AF196" s="215"/>
      <c r="AG196" s="215" t="s">
        <v>135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2" x14ac:dyDescent="0.2">
      <c r="A197" s="222"/>
      <c r="B197" s="223"/>
      <c r="C197" s="260" t="s">
        <v>411</v>
      </c>
      <c r="D197" s="228"/>
      <c r="E197" s="229"/>
      <c r="F197" s="226"/>
      <c r="G197" s="226"/>
      <c r="H197" s="226"/>
      <c r="I197" s="226"/>
      <c r="J197" s="226"/>
      <c r="K197" s="226"/>
      <c r="L197" s="226"/>
      <c r="M197" s="226"/>
      <c r="N197" s="225"/>
      <c r="O197" s="225"/>
      <c r="P197" s="225"/>
      <c r="Q197" s="225"/>
      <c r="R197" s="226"/>
      <c r="S197" s="226"/>
      <c r="T197" s="226"/>
      <c r="U197" s="226"/>
      <c r="V197" s="226"/>
      <c r="W197" s="226"/>
      <c r="X197" s="226"/>
      <c r="Y197" s="226"/>
      <c r="Z197" s="215"/>
      <c r="AA197" s="215"/>
      <c r="AB197" s="215"/>
      <c r="AC197" s="215"/>
      <c r="AD197" s="215"/>
      <c r="AE197" s="215"/>
      <c r="AF197" s="215"/>
      <c r="AG197" s="215" t="s">
        <v>160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ht="22.5" outlineLevel="3" x14ac:dyDescent="0.2">
      <c r="A198" s="222"/>
      <c r="B198" s="223"/>
      <c r="C198" s="260" t="s">
        <v>417</v>
      </c>
      <c r="D198" s="228"/>
      <c r="E198" s="229">
        <v>1</v>
      </c>
      <c r="F198" s="226"/>
      <c r="G198" s="226"/>
      <c r="H198" s="226"/>
      <c r="I198" s="226"/>
      <c r="J198" s="226"/>
      <c r="K198" s="226"/>
      <c r="L198" s="226"/>
      <c r="M198" s="226"/>
      <c r="N198" s="225"/>
      <c r="O198" s="225"/>
      <c r="P198" s="225"/>
      <c r="Q198" s="225"/>
      <c r="R198" s="226"/>
      <c r="S198" s="226"/>
      <c r="T198" s="226"/>
      <c r="U198" s="226"/>
      <c r="V198" s="226"/>
      <c r="W198" s="226"/>
      <c r="X198" s="226"/>
      <c r="Y198" s="226"/>
      <c r="Z198" s="215"/>
      <c r="AA198" s="215"/>
      <c r="AB198" s="215"/>
      <c r="AC198" s="215"/>
      <c r="AD198" s="215"/>
      <c r="AE198" s="215"/>
      <c r="AF198" s="215"/>
      <c r="AG198" s="215" t="s">
        <v>160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">
      <c r="A199" s="238">
        <v>140</v>
      </c>
      <c r="B199" s="239" t="s">
        <v>418</v>
      </c>
      <c r="C199" s="258" t="s">
        <v>419</v>
      </c>
      <c r="D199" s="240" t="s">
        <v>142</v>
      </c>
      <c r="E199" s="241">
        <v>1</v>
      </c>
      <c r="F199" s="242"/>
      <c r="G199" s="243">
        <f>ROUND(E199*F199,2)</f>
        <v>0</v>
      </c>
      <c r="H199" s="242"/>
      <c r="I199" s="243">
        <f>ROUND(E199*H199,2)</f>
        <v>0</v>
      </c>
      <c r="J199" s="242"/>
      <c r="K199" s="243">
        <f>ROUND(E199*J199,2)</f>
        <v>0</v>
      </c>
      <c r="L199" s="243">
        <v>21</v>
      </c>
      <c r="M199" s="243">
        <f>G199*(1+L199/100)</f>
        <v>0</v>
      </c>
      <c r="N199" s="241">
        <v>0</v>
      </c>
      <c r="O199" s="241">
        <f>ROUND(E199*N199,2)</f>
        <v>0</v>
      </c>
      <c r="P199" s="241">
        <v>0</v>
      </c>
      <c r="Q199" s="241">
        <f>ROUND(E199*P199,2)</f>
        <v>0</v>
      </c>
      <c r="R199" s="243"/>
      <c r="S199" s="243" t="s">
        <v>125</v>
      </c>
      <c r="T199" s="244" t="s">
        <v>168</v>
      </c>
      <c r="U199" s="226">
        <v>0</v>
      </c>
      <c r="V199" s="226">
        <f>ROUND(E199*U199,2)</f>
        <v>0</v>
      </c>
      <c r="W199" s="226"/>
      <c r="X199" s="226" t="s">
        <v>127</v>
      </c>
      <c r="Y199" s="226" t="s">
        <v>128</v>
      </c>
      <c r="Z199" s="215"/>
      <c r="AA199" s="215"/>
      <c r="AB199" s="215"/>
      <c r="AC199" s="215"/>
      <c r="AD199" s="215"/>
      <c r="AE199" s="215"/>
      <c r="AF199" s="215"/>
      <c r="AG199" s="215" t="s">
        <v>135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2" x14ac:dyDescent="0.2">
      <c r="A200" s="222"/>
      <c r="B200" s="223"/>
      <c r="C200" s="260" t="s">
        <v>411</v>
      </c>
      <c r="D200" s="228"/>
      <c r="E200" s="229"/>
      <c r="F200" s="226"/>
      <c r="G200" s="226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26"/>
      <c r="Z200" s="215"/>
      <c r="AA200" s="215"/>
      <c r="AB200" s="215"/>
      <c r="AC200" s="215"/>
      <c r="AD200" s="215"/>
      <c r="AE200" s="215"/>
      <c r="AF200" s="215"/>
      <c r="AG200" s="215" t="s">
        <v>160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3" x14ac:dyDescent="0.2">
      <c r="A201" s="222"/>
      <c r="B201" s="223"/>
      <c r="C201" s="260" t="s">
        <v>420</v>
      </c>
      <c r="D201" s="228"/>
      <c r="E201" s="229"/>
      <c r="F201" s="226"/>
      <c r="G201" s="226"/>
      <c r="H201" s="226"/>
      <c r="I201" s="226"/>
      <c r="J201" s="226"/>
      <c r="K201" s="226"/>
      <c r="L201" s="226"/>
      <c r="M201" s="226"/>
      <c r="N201" s="225"/>
      <c r="O201" s="225"/>
      <c r="P201" s="225"/>
      <c r="Q201" s="225"/>
      <c r="R201" s="226"/>
      <c r="S201" s="226"/>
      <c r="T201" s="226"/>
      <c r="U201" s="226"/>
      <c r="V201" s="226"/>
      <c r="W201" s="226"/>
      <c r="X201" s="226"/>
      <c r="Y201" s="226"/>
      <c r="Z201" s="215"/>
      <c r="AA201" s="215"/>
      <c r="AB201" s="215"/>
      <c r="AC201" s="215"/>
      <c r="AD201" s="215"/>
      <c r="AE201" s="215"/>
      <c r="AF201" s="215"/>
      <c r="AG201" s="215" t="s">
        <v>160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3" x14ac:dyDescent="0.2">
      <c r="A202" s="222"/>
      <c r="B202" s="223"/>
      <c r="C202" s="260" t="s">
        <v>421</v>
      </c>
      <c r="D202" s="228"/>
      <c r="E202" s="229"/>
      <c r="F202" s="226"/>
      <c r="G202" s="226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26"/>
      <c r="Z202" s="215"/>
      <c r="AA202" s="215"/>
      <c r="AB202" s="215"/>
      <c r="AC202" s="215"/>
      <c r="AD202" s="215"/>
      <c r="AE202" s="215"/>
      <c r="AF202" s="215"/>
      <c r="AG202" s="215" t="s">
        <v>160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3" x14ac:dyDescent="0.2">
      <c r="A203" s="222"/>
      <c r="B203" s="223"/>
      <c r="C203" s="260" t="s">
        <v>422</v>
      </c>
      <c r="D203" s="228"/>
      <c r="E203" s="229"/>
      <c r="F203" s="226"/>
      <c r="G203" s="226"/>
      <c r="H203" s="226"/>
      <c r="I203" s="226"/>
      <c r="J203" s="226"/>
      <c r="K203" s="226"/>
      <c r="L203" s="226"/>
      <c r="M203" s="226"/>
      <c r="N203" s="225"/>
      <c r="O203" s="225"/>
      <c r="P203" s="225"/>
      <c r="Q203" s="225"/>
      <c r="R203" s="226"/>
      <c r="S203" s="226"/>
      <c r="T203" s="226"/>
      <c r="U203" s="226"/>
      <c r="V203" s="226"/>
      <c r="W203" s="226"/>
      <c r="X203" s="226"/>
      <c r="Y203" s="226"/>
      <c r="Z203" s="215"/>
      <c r="AA203" s="215"/>
      <c r="AB203" s="215"/>
      <c r="AC203" s="215"/>
      <c r="AD203" s="215"/>
      <c r="AE203" s="215"/>
      <c r="AF203" s="215"/>
      <c r="AG203" s="215" t="s">
        <v>160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3" x14ac:dyDescent="0.2">
      <c r="A204" s="222"/>
      <c r="B204" s="223"/>
      <c r="C204" s="260" t="s">
        <v>423</v>
      </c>
      <c r="D204" s="228"/>
      <c r="E204" s="229"/>
      <c r="F204" s="226"/>
      <c r="G204" s="226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26"/>
      <c r="Z204" s="215"/>
      <c r="AA204" s="215"/>
      <c r="AB204" s="215"/>
      <c r="AC204" s="215"/>
      <c r="AD204" s="215"/>
      <c r="AE204" s="215"/>
      <c r="AF204" s="215"/>
      <c r="AG204" s="215" t="s">
        <v>160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3" x14ac:dyDescent="0.2">
      <c r="A205" s="222"/>
      <c r="B205" s="223"/>
      <c r="C205" s="260" t="s">
        <v>424</v>
      </c>
      <c r="D205" s="228"/>
      <c r="E205" s="229"/>
      <c r="F205" s="226"/>
      <c r="G205" s="226"/>
      <c r="H205" s="226"/>
      <c r="I205" s="226"/>
      <c r="J205" s="226"/>
      <c r="K205" s="226"/>
      <c r="L205" s="226"/>
      <c r="M205" s="226"/>
      <c r="N205" s="225"/>
      <c r="O205" s="225"/>
      <c r="P205" s="225"/>
      <c r="Q205" s="225"/>
      <c r="R205" s="226"/>
      <c r="S205" s="226"/>
      <c r="T205" s="226"/>
      <c r="U205" s="226"/>
      <c r="V205" s="226"/>
      <c r="W205" s="226"/>
      <c r="X205" s="226"/>
      <c r="Y205" s="226"/>
      <c r="Z205" s="215"/>
      <c r="AA205" s="215"/>
      <c r="AB205" s="215"/>
      <c r="AC205" s="215"/>
      <c r="AD205" s="215"/>
      <c r="AE205" s="215"/>
      <c r="AF205" s="215"/>
      <c r="AG205" s="215" t="s">
        <v>160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3" x14ac:dyDescent="0.2">
      <c r="A206" s="222"/>
      <c r="B206" s="223"/>
      <c r="C206" s="260" t="s">
        <v>425</v>
      </c>
      <c r="D206" s="228"/>
      <c r="E206" s="229"/>
      <c r="F206" s="226"/>
      <c r="G206" s="226"/>
      <c r="H206" s="226"/>
      <c r="I206" s="226"/>
      <c r="J206" s="226"/>
      <c r="K206" s="226"/>
      <c r="L206" s="226"/>
      <c r="M206" s="226"/>
      <c r="N206" s="225"/>
      <c r="O206" s="225"/>
      <c r="P206" s="225"/>
      <c r="Q206" s="225"/>
      <c r="R206" s="226"/>
      <c r="S206" s="226"/>
      <c r="T206" s="226"/>
      <c r="U206" s="226"/>
      <c r="V206" s="226"/>
      <c r="W206" s="226"/>
      <c r="X206" s="226"/>
      <c r="Y206" s="226"/>
      <c r="Z206" s="215"/>
      <c r="AA206" s="215"/>
      <c r="AB206" s="215"/>
      <c r="AC206" s="215"/>
      <c r="AD206" s="215"/>
      <c r="AE206" s="215"/>
      <c r="AF206" s="215"/>
      <c r="AG206" s="215" t="s">
        <v>160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3" x14ac:dyDescent="0.2">
      <c r="A207" s="222"/>
      <c r="B207" s="223"/>
      <c r="C207" s="260" t="s">
        <v>426</v>
      </c>
      <c r="D207" s="228"/>
      <c r="E207" s="229"/>
      <c r="F207" s="226"/>
      <c r="G207" s="226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26"/>
      <c r="Z207" s="215"/>
      <c r="AA207" s="215"/>
      <c r="AB207" s="215"/>
      <c r="AC207" s="215"/>
      <c r="AD207" s="215"/>
      <c r="AE207" s="215"/>
      <c r="AF207" s="215"/>
      <c r="AG207" s="215" t="s">
        <v>160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3" x14ac:dyDescent="0.2">
      <c r="A208" s="222"/>
      <c r="B208" s="223"/>
      <c r="C208" s="260" t="s">
        <v>43</v>
      </c>
      <c r="D208" s="228"/>
      <c r="E208" s="229">
        <v>1</v>
      </c>
      <c r="F208" s="226"/>
      <c r="G208" s="226"/>
      <c r="H208" s="226"/>
      <c r="I208" s="226"/>
      <c r="J208" s="226"/>
      <c r="K208" s="226"/>
      <c r="L208" s="226"/>
      <c r="M208" s="226"/>
      <c r="N208" s="225"/>
      <c r="O208" s="225"/>
      <c r="P208" s="225"/>
      <c r="Q208" s="225"/>
      <c r="R208" s="226"/>
      <c r="S208" s="226"/>
      <c r="T208" s="226"/>
      <c r="U208" s="226"/>
      <c r="V208" s="226"/>
      <c r="W208" s="226"/>
      <c r="X208" s="226"/>
      <c r="Y208" s="226"/>
      <c r="Z208" s="215"/>
      <c r="AA208" s="215"/>
      <c r="AB208" s="215"/>
      <c r="AC208" s="215"/>
      <c r="AD208" s="215"/>
      <c r="AE208" s="215"/>
      <c r="AF208" s="215"/>
      <c r="AG208" s="215" t="s">
        <v>160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22">
        <v>141</v>
      </c>
      <c r="B209" s="223" t="s">
        <v>427</v>
      </c>
      <c r="C209" s="261" t="s">
        <v>428</v>
      </c>
      <c r="D209" s="224" t="s">
        <v>0</v>
      </c>
      <c r="E209" s="254"/>
      <c r="F209" s="227"/>
      <c r="G209" s="226">
        <f>ROUND(E209*F209,2)</f>
        <v>0</v>
      </c>
      <c r="H209" s="227"/>
      <c r="I209" s="226">
        <f>ROUND(E209*H209,2)</f>
        <v>0</v>
      </c>
      <c r="J209" s="227"/>
      <c r="K209" s="226">
        <f>ROUND(E209*J209,2)</f>
        <v>0</v>
      </c>
      <c r="L209" s="226">
        <v>21</v>
      </c>
      <c r="M209" s="226">
        <f>G209*(1+L209/100)</f>
        <v>0</v>
      </c>
      <c r="N209" s="225">
        <v>0</v>
      </c>
      <c r="O209" s="225">
        <f>ROUND(E209*N209,2)</f>
        <v>0</v>
      </c>
      <c r="P209" s="225">
        <v>0</v>
      </c>
      <c r="Q209" s="225">
        <f>ROUND(E209*P209,2)</f>
        <v>0</v>
      </c>
      <c r="R209" s="226" t="s">
        <v>185</v>
      </c>
      <c r="S209" s="226" t="s">
        <v>134</v>
      </c>
      <c r="T209" s="226" t="s">
        <v>134</v>
      </c>
      <c r="U209" s="226">
        <v>0</v>
      </c>
      <c r="V209" s="226">
        <f>ROUND(E209*U209,2)</f>
        <v>0</v>
      </c>
      <c r="W209" s="226"/>
      <c r="X209" s="226" t="s">
        <v>152</v>
      </c>
      <c r="Y209" s="226" t="s">
        <v>128</v>
      </c>
      <c r="Z209" s="215"/>
      <c r="AA209" s="215"/>
      <c r="AB209" s="215"/>
      <c r="AC209" s="215"/>
      <c r="AD209" s="215"/>
      <c r="AE209" s="215"/>
      <c r="AF209" s="215"/>
      <c r="AG209" s="215" t="s">
        <v>153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2" x14ac:dyDescent="0.2">
      <c r="A210" s="222"/>
      <c r="B210" s="223"/>
      <c r="C210" s="262" t="s">
        <v>429</v>
      </c>
      <c r="D210" s="255"/>
      <c r="E210" s="255"/>
      <c r="F210" s="255"/>
      <c r="G210" s="255"/>
      <c r="H210" s="226"/>
      <c r="I210" s="226"/>
      <c r="J210" s="226"/>
      <c r="K210" s="226"/>
      <c r="L210" s="226"/>
      <c r="M210" s="226"/>
      <c r="N210" s="225"/>
      <c r="O210" s="225"/>
      <c r="P210" s="225"/>
      <c r="Q210" s="225"/>
      <c r="R210" s="226"/>
      <c r="S210" s="226"/>
      <c r="T210" s="226"/>
      <c r="U210" s="226"/>
      <c r="V210" s="226"/>
      <c r="W210" s="226"/>
      <c r="X210" s="226"/>
      <c r="Y210" s="226"/>
      <c r="Z210" s="215"/>
      <c r="AA210" s="215"/>
      <c r="AB210" s="215"/>
      <c r="AC210" s="215"/>
      <c r="AD210" s="215"/>
      <c r="AE210" s="215"/>
      <c r="AF210" s="215"/>
      <c r="AG210" s="215" t="s">
        <v>148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x14ac:dyDescent="0.2">
      <c r="A211" s="231" t="s">
        <v>120</v>
      </c>
      <c r="B211" s="232" t="s">
        <v>89</v>
      </c>
      <c r="C211" s="256" t="s">
        <v>90</v>
      </c>
      <c r="D211" s="233"/>
      <c r="E211" s="234"/>
      <c r="F211" s="235"/>
      <c r="G211" s="235">
        <f>SUMIF(AG212:AG217,"&lt;&gt;NOR",G212:G217)</f>
        <v>0</v>
      </c>
      <c r="H211" s="235"/>
      <c r="I211" s="235">
        <f>SUM(I212:I217)</f>
        <v>0</v>
      </c>
      <c r="J211" s="235"/>
      <c r="K211" s="235">
        <f>SUM(K212:K217)</f>
        <v>0</v>
      </c>
      <c r="L211" s="235"/>
      <c r="M211" s="235">
        <f>SUM(M212:M217)</f>
        <v>0</v>
      </c>
      <c r="N211" s="234"/>
      <c r="O211" s="234">
        <f>SUM(O212:O217)</f>
        <v>0</v>
      </c>
      <c r="P211" s="234"/>
      <c r="Q211" s="234">
        <f>SUM(Q212:Q217)</f>
        <v>0</v>
      </c>
      <c r="R211" s="235"/>
      <c r="S211" s="235"/>
      <c r="T211" s="236"/>
      <c r="U211" s="230"/>
      <c r="V211" s="230">
        <f>SUM(V212:V217)</f>
        <v>0</v>
      </c>
      <c r="W211" s="230"/>
      <c r="X211" s="230"/>
      <c r="Y211" s="230"/>
      <c r="AG211" t="s">
        <v>121</v>
      </c>
    </row>
    <row r="212" spans="1:60" outlineLevel="1" x14ac:dyDescent="0.2">
      <c r="A212" s="238">
        <v>142</v>
      </c>
      <c r="B212" s="239" t="s">
        <v>430</v>
      </c>
      <c r="C212" s="258" t="s">
        <v>431</v>
      </c>
      <c r="D212" s="240" t="s">
        <v>142</v>
      </c>
      <c r="E212" s="241">
        <v>1</v>
      </c>
      <c r="F212" s="242"/>
      <c r="G212" s="243">
        <f>ROUND(E212*F212,2)</f>
        <v>0</v>
      </c>
      <c r="H212" s="242"/>
      <c r="I212" s="243">
        <f>ROUND(E212*H212,2)</f>
        <v>0</v>
      </c>
      <c r="J212" s="242"/>
      <c r="K212" s="243">
        <f>ROUND(E212*J212,2)</f>
        <v>0</v>
      </c>
      <c r="L212" s="243">
        <v>21</v>
      </c>
      <c r="M212" s="243">
        <f>G212*(1+L212/100)</f>
        <v>0</v>
      </c>
      <c r="N212" s="241">
        <v>0</v>
      </c>
      <c r="O212" s="241">
        <f>ROUND(E212*N212,2)</f>
        <v>0</v>
      </c>
      <c r="P212" s="241">
        <v>0</v>
      </c>
      <c r="Q212" s="241">
        <f>ROUND(E212*P212,2)</f>
        <v>0</v>
      </c>
      <c r="R212" s="243"/>
      <c r="S212" s="243" t="s">
        <v>125</v>
      </c>
      <c r="T212" s="244" t="s">
        <v>168</v>
      </c>
      <c r="U212" s="226">
        <v>0</v>
      </c>
      <c r="V212" s="226">
        <f>ROUND(E212*U212,2)</f>
        <v>0</v>
      </c>
      <c r="W212" s="226"/>
      <c r="X212" s="226" t="s">
        <v>127</v>
      </c>
      <c r="Y212" s="226" t="s">
        <v>128</v>
      </c>
      <c r="Z212" s="215"/>
      <c r="AA212" s="215"/>
      <c r="AB212" s="215"/>
      <c r="AC212" s="215"/>
      <c r="AD212" s="215"/>
      <c r="AE212" s="215"/>
      <c r="AF212" s="215"/>
      <c r="AG212" s="215" t="s">
        <v>135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2" x14ac:dyDescent="0.2">
      <c r="A213" s="222"/>
      <c r="B213" s="223"/>
      <c r="C213" s="260" t="s">
        <v>411</v>
      </c>
      <c r="D213" s="228"/>
      <c r="E213" s="229"/>
      <c r="F213" s="226"/>
      <c r="G213" s="226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26"/>
      <c r="Z213" s="215"/>
      <c r="AA213" s="215"/>
      <c r="AB213" s="215"/>
      <c r="AC213" s="215"/>
      <c r="AD213" s="215"/>
      <c r="AE213" s="215"/>
      <c r="AF213" s="215"/>
      <c r="AG213" s="215" t="s">
        <v>160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3" x14ac:dyDescent="0.2">
      <c r="A214" s="222"/>
      <c r="B214" s="223"/>
      <c r="C214" s="260" t="s">
        <v>432</v>
      </c>
      <c r="D214" s="228"/>
      <c r="E214" s="229"/>
      <c r="F214" s="226"/>
      <c r="G214" s="226"/>
      <c r="H214" s="226"/>
      <c r="I214" s="226"/>
      <c r="J214" s="226"/>
      <c r="K214" s="226"/>
      <c r="L214" s="226"/>
      <c r="M214" s="226"/>
      <c r="N214" s="225"/>
      <c r="O214" s="225"/>
      <c r="P214" s="225"/>
      <c r="Q214" s="225"/>
      <c r="R214" s="226"/>
      <c r="S214" s="226"/>
      <c r="T214" s="226"/>
      <c r="U214" s="226"/>
      <c r="V214" s="226"/>
      <c r="W214" s="226"/>
      <c r="X214" s="226"/>
      <c r="Y214" s="226"/>
      <c r="Z214" s="215"/>
      <c r="AA214" s="215"/>
      <c r="AB214" s="215"/>
      <c r="AC214" s="215"/>
      <c r="AD214" s="215"/>
      <c r="AE214" s="215"/>
      <c r="AF214" s="215"/>
      <c r="AG214" s="215" t="s">
        <v>160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3" x14ac:dyDescent="0.2">
      <c r="A215" s="222"/>
      <c r="B215" s="223"/>
      <c r="C215" s="260" t="s">
        <v>433</v>
      </c>
      <c r="D215" s="228"/>
      <c r="E215" s="229"/>
      <c r="F215" s="226"/>
      <c r="G215" s="226"/>
      <c r="H215" s="226"/>
      <c r="I215" s="226"/>
      <c r="J215" s="226"/>
      <c r="K215" s="226"/>
      <c r="L215" s="226"/>
      <c r="M215" s="226"/>
      <c r="N215" s="225"/>
      <c r="O215" s="225"/>
      <c r="P215" s="225"/>
      <c r="Q215" s="225"/>
      <c r="R215" s="226"/>
      <c r="S215" s="226"/>
      <c r="T215" s="226"/>
      <c r="U215" s="226"/>
      <c r="V215" s="226"/>
      <c r="W215" s="226"/>
      <c r="X215" s="226"/>
      <c r="Y215" s="226"/>
      <c r="Z215" s="215"/>
      <c r="AA215" s="215"/>
      <c r="AB215" s="215"/>
      <c r="AC215" s="215"/>
      <c r="AD215" s="215"/>
      <c r="AE215" s="215"/>
      <c r="AF215" s="215"/>
      <c r="AG215" s="215" t="s">
        <v>160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3" x14ac:dyDescent="0.2">
      <c r="A216" s="222"/>
      <c r="B216" s="223"/>
      <c r="C216" s="260" t="s">
        <v>414</v>
      </c>
      <c r="D216" s="228"/>
      <c r="E216" s="229">
        <v>1</v>
      </c>
      <c r="F216" s="226"/>
      <c r="G216" s="226"/>
      <c r="H216" s="226"/>
      <c r="I216" s="226"/>
      <c r="J216" s="226"/>
      <c r="K216" s="226"/>
      <c r="L216" s="226"/>
      <c r="M216" s="226"/>
      <c r="N216" s="225"/>
      <c r="O216" s="225"/>
      <c r="P216" s="225"/>
      <c r="Q216" s="225"/>
      <c r="R216" s="226"/>
      <c r="S216" s="226"/>
      <c r="T216" s="226"/>
      <c r="U216" s="226"/>
      <c r="V216" s="226"/>
      <c r="W216" s="226"/>
      <c r="X216" s="226"/>
      <c r="Y216" s="226"/>
      <c r="Z216" s="215"/>
      <c r="AA216" s="215"/>
      <c r="AB216" s="215"/>
      <c r="AC216" s="215"/>
      <c r="AD216" s="215"/>
      <c r="AE216" s="215"/>
      <c r="AF216" s="215"/>
      <c r="AG216" s="215" t="s">
        <v>160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38">
        <v>143</v>
      </c>
      <c r="B217" s="239" t="s">
        <v>434</v>
      </c>
      <c r="C217" s="258" t="s">
        <v>435</v>
      </c>
      <c r="D217" s="240" t="s">
        <v>142</v>
      </c>
      <c r="E217" s="241">
        <v>1</v>
      </c>
      <c r="F217" s="242"/>
      <c r="G217" s="243">
        <f>ROUND(E217*F217,2)</f>
        <v>0</v>
      </c>
      <c r="H217" s="242"/>
      <c r="I217" s="243">
        <f>ROUND(E217*H217,2)</f>
        <v>0</v>
      </c>
      <c r="J217" s="242"/>
      <c r="K217" s="243">
        <f>ROUND(E217*J217,2)</f>
        <v>0</v>
      </c>
      <c r="L217" s="243">
        <v>21</v>
      </c>
      <c r="M217" s="243">
        <f>G217*(1+L217/100)</f>
        <v>0</v>
      </c>
      <c r="N217" s="241">
        <v>0</v>
      </c>
      <c r="O217" s="241">
        <f>ROUND(E217*N217,2)</f>
        <v>0</v>
      </c>
      <c r="P217" s="241">
        <v>0</v>
      </c>
      <c r="Q217" s="241">
        <f>ROUND(E217*P217,2)</f>
        <v>0</v>
      </c>
      <c r="R217" s="243"/>
      <c r="S217" s="243" t="s">
        <v>125</v>
      </c>
      <c r="T217" s="244" t="s">
        <v>168</v>
      </c>
      <c r="U217" s="226">
        <v>0</v>
      </c>
      <c r="V217" s="226">
        <f>ROUND(E217*U217,2)</f>
        <v>0</v>
      </c>
      <c r="W217" s="226"/>
      <c r="X217" s="226" t="s">
        <v>127</v>
      </c>
      <c r="Y217" s="226" t="s">
        <v>128</v>
      </c>
      <c r="Z217" s="215"/>
      <c r="AA217" s="215"/>
      <c r="AB217" s="215"/>
      <c r="AC217" s="215"/>
      <c r="AD217" s="215"/>
      <c r="AE217" s="215"/>
      <c r="AF217" s="215"/>
      <c r="AG217" s="215" t="s">
        <v>135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x14ac:dyDescent="0.2">
      <c r="A218" s="3"/>
      <c r="B218" s="4"/>
      <c r="C218" s="26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v>15</v>
      </c>
      <c r="AF218">
        <v>21</v>
      </c>
      <c r="AG218" t="s">
        <v>106</v>
      </c>
    </row>
    <row r="219" spans="1:60" x14ac:dyDescent="0.2">
      <c r="A219" s="218"/>
      <c r="B219" s="219" t="s">
        <v>29</v>
      </c>
      <c r="C219" s="264"/>
      <c r="D219" s="220"/>
      <c r="E219" s="221"/>
      <c r="F219" s="221"/>
      <c r="G219" s="237">
        <f>G8+G10+G12+G16+G19+G22+G30+G37+G70+G111+G119+G152+G175+G183+G189+G195+G211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E219">
        <f>SUMIF(L7:L217,AE218,G7:G217)</f>
        <v>0</v>
      </c>
      <c r="AF219">
        <f>SUMIF(L7:L217,AF218,G7:G217)</f>
        <v>0</v>
      </c>
      <c r="AG219" t="s">
        <v>436</v>
      </c>
    </row>
    <row r="220" spans="1:60" x14ac:dyDescent="0.2">
      <c r="C220" s="265"/>
      <c r="D220" s="10"/>
      <c r="AG220" t="s">
        <v>437</v>
      </c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hbW+61XiNkkYWTX9KnCtooaZ+hg1r/+QW8fMLcFM4foy/AEuLta7YLVZ0z8AJcFSC53ERrEVDgW+PI7PqnnAw==" saltValue="LlsvdlUsft9gFk/YJ75qJQ==" spinCount="100000" sheet="1" formatRows="0"/>
  <mergeCells count="32">
    <mergeCell ref="C181:G181"/>
    <mergeCell ref="C210:G210"/>
    <mergeCell ref="C138:G138"/>
    <mergeCell ref="C140:G140"/>
    <mergeCell ref="C142:G142"/>
    <mergeCell ref="C144:G144"/>
    <mergeCell ref="C146:G146"/>
    <mergeCell ref="C148:G148"/>
    <mergeCell ref="C126:G126"/>
    <mergeCell ref="C128:G128"/>
    <mergeCell ref="C130:G130"/>
    <mergeCell ref="C132:G132"/>
    <mergeCell ref="C134:G134"/>
    <mergeCell ref="C136:G136"/>
    <mergeCell ref="C48:G48"/>
    <mergeCell ref="C62:G62"/>
    <mergeCell ref="C67:G67"/>
    <mergeCell ref="C69:G69"/>
    <mergeCell ref="C107:G107"/>
    <mergeCell ref="C109:G109"/>
    <mergeCell ref="C28:G28"/>
    <mergeCell ref="C36:G36"/>
    <mergeCell ref="C39:G39"/>
    <mergeCell ref="C41:G41"/>
    <mergeCell ref="C43:G43"/>
    <mergeCell ref="C46:G46"/>
    <mergeCell ref="A1:G1"/>
    <mergeCell ref="C2:G2"/>
    <mergeCell ref="C3:G3"/>
    <mergeCell ref="C4:G4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1 Pol'!Názvy_tisku</vt:lpstr>
      <vt:lpstr>oadresa</vt:lpstr>
      <vt:lpstr>Stavba!Objednatel</vt:lpstr>
      <vt:lpstr>Stavba!Objekt</vt:lpstr>
      <vt:lpstr>'001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cp:lastPrinted>2019-03-19T12:27:02Z</cp:lastPrinted>
  <dcterms:created xsi:type="dcterms:W3CDTF">2009-04-08T07:15:50Z</dcterms:created>
  <dcterms:modified xsi:type="dcterms:W3CDTF">2023-07-19T11:34:00Z</dcterms:modified>
</cp:coreProperties>
</file>