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ky/Documents/01 QUANTUM/Administrace VR/102 Mesto Bruntal/04 Kamery/06 ZD mimo rezim/"/>
    </mc:Choice>
  </mc:AlternateContent>
  <xr:revisionPtr revIDLastSave="0" documentId="13_ncr:1_{1A9C8273-371C-464E-A1A0-0D69AC8E578C}" xr6:coauthVersionLast="47" xr6:coauthVersionMax="47" xr10:uidLastSave="{00000000-0000-0000-0000-000000000000}"/>
  <bookViews>
    <workbookView xWindow="1400" yWindow="720" windowWidth="35840" windowHeight="20680" activeTab="1" xr2:uid="{00000000-000D-0000-FFFF-FFFF00000000}"/>
  </bookViews>
  <sheets>
    <sheet name="Modernizace MKDS" sheetId="1" r:id="rId1"/>
    <sheet name="Rozšíření - neuznatelné náklad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J12" i="2" s="1"/>
  <c r="I11" i="2"/>
  <c r="J11" i="2" s="1"/>
  <c r="I10" i="2"/>
  <c r="J10" i="2" s="1"/>
  <c r="I15" i="2"/>
  <c r="J15" i="2" s="1"/>
  <c r="I14" i="2"/>
  <c r="J14" i="2" s="1"/>
  <c r="I13" i="2"/>
  <c r="J13" i="2" s="1"/>
  <c r="I9" i="2"/>
  <c r="J9" i="2" s="1"/>
  <c r="I8" i="2"/>
  <c r="J8" i="2" s="1"/>
  <c r="I7" i="2"/>
  <c r="J7" i="2" s="1"/>
  <c r="I6" i="2"/>
  <c r="J6" i="2" s="1"/>
  <c r="I5" i="2"/>
  <c r="J5" i="2" s="1"/>
  <c r="I4" i="2"/>
  <c r="I19" i="1"/>
  <c r="J19" i="1" s="1"/>
  <c r="I23" i="1"/>
  <c r="J23" i="1" s="1"/>
  <c r="I22" i="1"/>
  <c r="J22" i="1" s="1"/>
  <c r="I21" i="1"/>
  <c r="J21" i="1" s="1"/>
  <c r="I20" i="1"/>
  <c r="J20" i="1" s="1"/>
  <c r="J16" i="2" l="1"/>
  <c r="J4" i="2"/>
  <c r="J17" i="2" s="1"/>
  <c r="I24" i="1"/>
  <c r="J24" i="1" s="1"/>
  <c r="I17" i="1"/>
  <c r="J17" i="1" s="1"/>
  <c r="I25" i="1"/>
  <c r="J25" i="1" s="1"/>
  <c r="I18" i="1"/>
  <c r="J18" i="1" s="1"/>
  <c r="I16" i="1"/>
  <c r="J16" i="1" s="1"/>
  <c r="I15" i="1"/>
  <c r="J15" i="1" s="1"/>
  <c r="I14" i="1"/>
  <c r="J14" i="1" s="1"/>
  <c r="I13" i="1"/>
  <c r="J13" i="1" s="1"/>
  <c r="I26" i="1"/>
  <c r="J26" i="1" s="1"/>
  <c r="I27" i="1"/>
  <c r="J27" i="1" s="1"/>
  <c r="I12" i="1"/>
  <c r="J12" i="1" s="1"/>
  <c r="I7" i="1"/>
  <c r="J7" i="1" s="1"/>
  <c r="I6" i="1"/>
  <c r="J6" i="1" s="1"/>
  <c r="I4" i="1"/>
  <c r="I11" i="1"/>
  <c r="J11" i="1" s="1"/>
  <c r="I10" i="1"/>
  <c r="J10" i="1" s="1"/>
  <c r="I9" i="1"/>
  <c r="J9" i="1" s="1"/>
  <c r="I8" i="1"/>
  <c r="J8" i="1" s="1"/>
  <c r="I5" i="1"/>
  <c r="J5" i="1" s="1"/>
  <c r="J28" i="1" l="1"/>
  <c r="J4" i="1"/>
  <c r="J29" i="1" s="1"/>
</calcChain>
</file>

<file path=xl/sharedStrings.xml><?xml version="1.0" encoding="utf-8"?>
<sst xmlns="http://schemas.openxmlformats.org/spreadsheetml/2006/main" count="158" uniqueCount="51">
  <si>
    <t>MJ</t>
  </si>
  <si>
    <t>množství</t>
  </si>
  <si>
    <t>ks</t>
  </si>
  <si>
    <t>kpls</t>
  </si>
  <si>
    <t>Montáž</t>
  </si>
  <si>
    <t>MW spoj</t>
  </si>
  <si>
    <t>Instalace správce systému</t>
  </si>
  <si>
    <t>Kamera typu box pro čtení RZ - 1080p</t>
  </si>
  <si>
    <t xml:space="preserve">Objektiv megapixelový varifokal s IR kompenzací </t>
  </si>
  <si>
    <t>Venkovní klimakryt s možností připojení IR reflektoru</t>
  </si>
  <si>
    <t>Držák klimakrytu na stěnu, kovové provedení</t>
  </si>
  <si>
    <t>Adaptér na sloup</t>
  </si>
  <si>
    <t>IR reflektor - 850nm s výměnnou čočkou</t>
  </si>
  <si>
    <t>Stěnový držák pro spedome</t>
  </si>
  <si>
    <t>PTZ Speedome kamera kompatibilní se systémem Geutebrück</t>
  </si>
  <si>
    <t>Sloupový adaptér pro stěnový držák</t>
  </si>
  <si>
    <t>Úprava serveru pro čtení RZ na  analytické funkce</t>
  </si>
  <si>
    <t>Jádro analytického nástroje včetně videoproxy a napojení na stávající systém</t>
  </si>
  <si>
    <t>Detekce shlukování osob</t>
  </si>
  <si>
    <t>Detekce typu, modelu, RZ  a barvy vozidla</t>
  </si>
  <si>
    <t>Reidentifikace objektu pro forenzní analýzu napříč všemi použitými kamerami (pohlaví, věk, pokrývka hlavy, barva a typ oděvu)</t>
  </si>
  <si>
    <t>Rozpoznávání RZ na neuronových sítích - rozšíření stávajícího systému</t>
  </si>
  <si>
    <t>Rozpoznávání typů vozidel - rozšíření stávajícího systému</t>
  </si>
  <si>
    <t xml:space="preserve">Server pro VMS SW včetně základní licence a potřebného příslušenství a pevných disků na 30 dní záznamu </t>
  </si>
  <si>
    <t>Kamerová licence na jeden kanál</t>
  </si>
  <si>
    <t>Klientské stanice pro připojení 2 monitorů</t>
  </si>
  <si>
    <t>5G router včetně monitrovacího SW</t>
  </si>
  <si>
    <t>Implemetace do stávajícícho systému</t>
  </si>
  <si>
    <t>Typ</t>
  </si>
  <si>
    <t>Popis položky</t>
  </si>
  <si>
    <t>Vyhovuje TD?</t>
  </si>
  <si>
    <t>ANO/NE</t>
  </si>
  <si>
    <t>"Modernizace městského kamerového dohledového systému Městské policie Bruntál"</t>
  </si>
  <si>
    <t>P. č.</t>
  </si>
  <si>
    <t xml:space="preserve"> Celkem v Kč               bez DPH</t>
  </si>
  <si>
    <t xml:space="preserve"> Celkem v Kč včetně DPH</t>
  </si>
  <si>
    <t>Cena celkem v Kč bez DPH</t>
  </si>
  <si>
    <t>Cena celkem v Kč včetně DPH 21%</t>
  </si>
  <si>
    <t>Cena / MJ               v Kč bez DPH</t>
  </si>
  <si>
    <t>dodavatel vyplňuje pouze podbarvená pole, ostatní pole se dopočítávají samy</t>
  </si>
  <si>
    <t>*</t>
  </si>
  <si>
    <t>cena za Maintenance, servis a cestovné (hodnotící kritéria č. 2, 3 a 4) je uvedena v Servisní smlouvě předložené dodavatelem v rámci nabídky</t>
  </si>
  <si>
    <t>10.1.</t>
  </si>
  <si>
    <t>10.2.</t>
  </si>
  <si>
    <t>10.3.</t>
  </si>
  <si>
    <t>10.4.</t>
  </si>
  <si>
    <t>10.5.</t>
  </si>
  <si>
    <t>10.6.</t>
  </si>
  <si>
    <t>11.1.</t>
  </si>
  <si>
    <t>Doložení technického listu v CZ</t>
  </si>
  <si>
    <t>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</si>
</sst>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4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8" fillId="0" borderId="0"/>
    <xf numFmtId="0" fontId="7" fillId="0" borderId="0"/>
    <xf numFmtId="0" fontId="8" fillId="0" borderId="0"/>
  </cellStyleXfs>
  <cellXfs count="44">
    <xf numFmtId="0" fontId="0" fillId="0" borderId="0" xfId="0"/>
    <xf numFmtId="0" fontId="1" fillId="0" borderId="0" xfId="0" applyFont="1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5" xfId="0" applyFont="1" applyFill="1" applyBorder="1"/>
    <xf numFmtId="164" fontId="6" fillId="2" borderId="6" xfId="0" applyNumberFormat="1" applyFont="1" applyFill="1" applyBorder="1" applyAlignment="1">
      <alignment horizontal="center"/>
    </xf>
    <xf numFmtId="0" fontId="2" fillId="2" borderId="7" xfId="0" applyFont="1" applyFill="1" applyBorder="1"/>
    <xf numFmtId="0" fontId="6" fillId="2" borderId="8" xfId="0" applyFont="1" applyFill="1" applyBorder="1" applyAlignment="1">
      <alignment wrapText="1"/>
    </xf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/>
    </xf>
    <xf numFmtId="164" fontId="6" fillId="2" borderId="9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5" fillId="0" borderId="11" xfId="0" applyFont="1" applyBorder="1" applyAlignment="1">
      <alignment horizontal="center"/>
    </xf>
    <xf numFmtId="0" fontId="2" fillId="2" borderId="12" xfId="0" applyFont="1" applyFill="1" applyBorder="1"/>
    <xf numFmtId="0" fontId="9" fillId="2" borderId="1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3" fillId="4" borderId="1" xfId="0" applyNumberFormat="1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/>
    </xf>
    <xf numFmtId="0" fontId="0" fillId="4" borderId="0" xfId="0" applyFill="1"/>
    <xf numFmtId="14" fontId="12" fillId="0" borderId="0" xfId="0" applyNumberFormat="1" applyFont="1" applyAlignment="1">
      <alignment horizontal="left" vertical="top"/>
    </xf>
    <xf numFmtId="0" fontId="10" fillId="0" borderId="0" xfId="0" applyFont="1"/>
    <xf numFmtId="16" fontId="11" fillId="0" borderId="5" xfId="0" applyNumberFormat="1" applyFont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0" xfId="0" applyAlignment="1">
      <alignment horizontal="center"/>
    </xf>
  </cellXfs>
  <cellStyles count="5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4" xfId="3" xr:uid="{00000000-0005-0000-0000-000003000000}"/>
    <cellStyle name="Normální 5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896471</xdr:colOff>
      <xdr:row>0</xdr:row>
      <xdr:rowOff>0</xdr:rowOff>
    </xdr:from>
    <xdr:to>
      <xdr:col>7</xdr:col>
      <xdr:colOff>386977</xdr:colOff>
      <xdr:row>0</xdr:row>
      <xdr:rowOff>812800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B6721A6-CF3B-1FA3-C238-6DA901976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669" y="0"/>
          <a:ext cx="5765800" cy="812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896471</xdr:colOff>
      <xdr:row>0</xdr:row>
      <xdr:rowOff>0</xdr:rowOff>
    </xdr:from>
    <xdr:to>
      <xdr:col>7</xdr:col>
      <xdr:colOff>386977</xdr:colOff>
      <xdr:row>0</xdr:row>
      <xdr:rowOff>812800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975AB91-8B84-4048-A2B2-7ED6EEBD2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3971" y="0"/>
          <a:ext cx="5764306" cy="812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opLeftCell="A6" zoomScale="187" workbookViewId="0">
      <selection activeCell="C10" sqref="C10"/>
    </sheetView>
  </sheetViews>
  <sheetFormatPr baseColWidth="10" defaultRowHeight="13" x14ac:dyDescent="0.15"/>
  <cols>
    <col min="1" max="1" width="4.1640625" customWidth="1"/>
    <col min="2" max="2" width="12.1640625" customWidth="1"/>
    <col min="3" max="3" width="39.1640625" customWidth="1"/>
    <col min="4" max="4" width="9.5" bestFit="1" customWidth="1"/>
    <col min="5" max="5" width="9.5" customWidth="1"/>
    <col min="6" max="6" width="4.83203125" style="7" customWidth="1"/>
    <col min="7" max="7" width="7.1640625" customWidth="1"/>
    <col min="8" max="8" width="11.1640625" customWidth="1"/>
    <col min="9" max="9" width="11.5" customWidth="1"/>
    <col min="10" max="10" width="10.5" customWidth="1"/>
    <col min="11" max="258" width="8.83203125" customWidth="1"/>
  </cols>
  <sheetData>
    <row r="1" spans="1:10" ht="70" customHeight="1" thickBot="1" x14ac:dyDescent="0.2">
      <c r="A1" s="43"/>
      <c r="B1" s="43"/>
      <c r="C1" s="43"/>
      <c r="D1" s="43"/>
      <c r="E1" s="43"/>
      <c r="F1" s="43"/>
      <c r="G1" s="43"/>
      <c r="H1" s="43"/>
      <c r="I1" s="43"/>
      <c r="J1" s="43"/>
    </row>
    <row r="2" spans="1:10" ht="14" thickBot="1" x14ac:dyDescent="0.2">
      <c r="A2" s="40" t="s">
        <v>32</v>
      </c>
      <c r="B2" s="41"/>
      <c r="C2" s="41"/>
      <c r="D2" s="41"/>
      <c r="E2" s="41"/>
      <c r="F2" s="41"/>
      <c r="G2" s="41"/>
      <c r="H2" s="41"/>
      <c r="I2" s="41"/>
      <c r="J2" s="42"/>
    </row>
    <row r="3" spans="1:10" ht="36" x14ac:dyDescent="0.15">
      <c r="A3" s="23" t="s">
        <v>33</v>
      </c>
      <c r="B3" s="20" t="s">
        <v>28</v>
      </c>
      <c r="C3" s="8" t="s">
        <v>29</v>
      </c>
      <c r="D3" s="8" t="s">
        <v>30</v>
      </c>
      <c r="E3" s="21" t="s">
        <v>49</v>
      </c>
      <c r="F3" s="8" t="s">
        <v>0</v>
      </c>
      <c r="G3" s="8" t="s">
        <v>1</v>
      </c>
      <c r="H3" s="21" t="s">
        <v>38</v>
      </c>
      <c r="I3" s="21" t="s">
        <v>34</v>
      </c>
      <c r="J3" s="22" t="s">
        <v>35</v>
      </c>
    </row>
    <row r="4" spans="1:10" x14ac:dyDescent="0.15">
      <c r="A4" s="24">
        <v>1</v>
      </c>
      <c r="B4" s="34"/>
      <c r="C4" s="30" t="s">
        <v>7</v>
      </c>
      <c r="D4" s="33" t="s">
        <v>31</v>
      </c>
      <c r="E4" s="26" t="s">
        <v>50</v>
      </c>
      <c r="F4" s="4" t="s">
        <v>2</v>
      </c>
      <c r="G4" s="4">
        <v>3</v>
      </c>
      <c r="H4" s="32"/>
      <c r="I4" s="27">
        <f>G4*H4</f>
        <v>0</v>
      </c>
      <c r="J4" s="28">
        <f>PRODUCT(I4,1.21)</f>
        <v>0</v>
      </c>
    </row>
    <row r="5" spans="1:10" x14ac:dyDescent="0.15">
      <c r="A5" s="24">
        <v>2</v>
      </c>
      <c r="B5" s="34"/>
      <c r="C5" s="31" t="s">
        <v>8</v>
      </c>
      <c r="D5" s="33" t="s">
        <v>31</v>
      </c>
      <c r="E5" s="26" t="s">
        <v>50</v>
      </c>
      <c r="F5" s="4" t="s">
        <v>3</v>
      </c>
      <c r="G5" s="4">
        <v>3</v>
      </c>
      <c r="H5" s="32"/>
      <c r="I5" s="27">
        <f t="shared" ref="I5:I11" si="0">G5*H5</f>
        <v>0</v>
      </c>
      <c r="J5" s="28">
        <f t="shared" ref="J5:J27" si="1">PRODUCT(I5,1.21)</f>
        <v>0</v>
      </c>
    </row>
    <row r="6" spans="1:10" x14ac:dyDescent="0.15">
      <c r="A6" s="24">
        <v>3</v>
      </c>
      <c r="B6" s="34"/>
      <c r="C6" s="31" t="s">
        <v>9</v>
      </c>
      <c r="D6" s="33" t="s">
        <v>31</v>
      </c>
      <c r="E6" s="26" t="s">
        <v>50</v>
      </c>
      <c r="F6" s="4" t="s">
        <v>2</v>
      </c>
      <c r="G6" s="4">
        <v>3</v>
      </c>
      <c r="H6" s="32"/>
      <c r="I6" s="27">
        <f>G6*H6</f>
        <v>0</v>
      </c>
      <c r="J6" s="28">
        <f t="shared" si="1"/>
        <v>0</v>
      </c>
    </row>
    <row r="7" spans="1:10" x14ac:dyDescent="0.15">
      <c r="A7" s="24">
        <v>4</v>
      </c>
      <c r="B7" s="34"/>
      <c r="C7" s="31" t="s">
        <v>10</v>
      </c>
      <c r="D7" s="33" t="s">
        <v>31</v>
      </c>
      <c r="E7" s="26"/>
      <c r="F7" s="4" t="s">
        <v>3</v>
      </c>
      <c r="G7" s="4">
        <v>3</v>
      </c>
      <c r="H7" s="32"/>
      <c r="I7" s="27">
        <f>G7*H7</f>
        <v>0</v>
      </c>
      <c r="J7" s="28">
        <f t="shared" si="1"/>
        <v>0</v>
      </c>
    </row>
    <row r="8" spans="1:10" x14ac:dyDescent="0.15">
      <c r="A8" s="24">
        <v>5</v>
      </c>
      <c r="B8" s="34"/>
      <c r="C8" s="30" t="s">
        <v>11</v>
      </c>
      <c r="D8" s="33" t="s">
        <v>31</v>
      </c>
      <c r="E8" s="26"/>
      <c r="F8" s="4" t="s">
        <v>3</v>
      </c>
      <c r="G8" s="4">
        <v>3</v>
      </c>
      <c r="H8" s="32"/>
      <c r="I8" s="27">
        <f t="shared" si="0"/>
        <v>0</v>
      </c>
      <c r="J8" s="28">
        <f t="shared" si="1"/>
        <v>0</v>
      </c>
    </row>
    <row r="9" spans="1:10" x14ac:dyDescent="0.15">
      <c r="A9" s="24">
        <v>6</v>
      </c>
      <c r="B9" s="34"/>
      <c r="C9" s="30" t="s">
        <v>12</v>
      </c>
      <c r="D9" s="33" t="s">
        <v>31</v>
      </c>
      <c r="E9" s="26" t="s">
        <v>50</v>
      </c>
      <c r="F9" s="4" t="s">
        <v>3</v>
      </c>
      <c r="G9" s="4">
        <v>3</v>
      </c>
      <c r="H9" s="32"/>
      <c r="I9" s="27">
        <f t="shared" si="0"/>
        <v>0</v>
      </c>
      <c r="J9" s="28">
        <f t="shared" si="1"/>
        <v>0</v>
      </c>
    </row>
    <row r="10" spans="1:10" x14ac:dyDescent="0.15">
      <c r="A10" s="24">
        <v>7</v>
      </c>
      <c r="B10" s="34"/>
      <c r="C10" s="30" t="s">
        <v>14</v>
      </c>
      <c r="D10" s="33" t="s">
        <v>31</v>
      </c>
      <c r="E10" s="26" t="s">
        <v>50</v>
      </c>
      <c r="F10" s="4" t="s">
        <v>3</v>
      </c>
      <c r="G10" s="4">
        <v>1</v>
      </c>
      <c r="H10" s="32"/>
      <c r="I10" s="27">
        <f t="shared" si="0"/>
        <v>0</v>
      </c>
      <c r="J10" s="28">
        <f t="shared" si="1"/>
        <v>0</v>
      </c>
    </row>
    <row r="11" spans="1:10" x14ac:dyDescent="0.15">
      <c r="A11" s="24">
        <v>8</v>
      </c>
      <c r="B11" s="34"/>
      <c r="C11" s="30" t="s">
        <v>13</v>
      </c>
      <c r="D11" s="33" t="s">
        <v>31</v>
      </c>
      <c r="E11" s="26"/>
      <c r="F11" s="4" t="s">
        <v>3</v>
      </c>
      <c r="G11" s="4">
        <v>1</v>
      </c>
      <c r="H11" s="32"/>
      <c r="I11" s="27">
        <f t="shared" si="0"/>
        <v>0</v>
      </c>
      <c r="J11" s="28">
        <f t="shared" si="1"/>
        <v>0</v>
      </c>
    </row>
    <row r="12" spans="1:10" x14ac:dyDescent="0.15">
      <c r="A12" s="24">
        <v>9</v>
      </c>
      <c r="B12" s="34"/>
      <c r="C12" s="30" t="s">
        <v>15</v>
      </c>
      <c r="D12" s="33" t="s">
        <v>31</v>
      </c>
      <c r="E12" s="26"/>
      <c r="F12" s="4" t="s">
        <v>3</v>
      </c>
      <c r="G12" s="4">
        <v>1</v>
      </c>
      <c r="H12" s="32"/>
      <c r="I12" s="27">
        <f>G12*H12</f>
        <v>0</v>
      </c>
      <c r="J12" s="28">
        <f t="shared" si="1"/>
        <v>0</v>
      </c>
    </row>
    <row r="13" spans="1:10" x14ac:dyDescent="0.15">
      <c r="A13" s="24">
        <v>10</v>
      </c>
      <c r="B13" s="18"/>
      <c r="C13" s="30" t="s">
        <v>16</v>
      </c>
      <c r="D13" s="33" t="s">
        <v>31</v>
      </c>
      <c r="E13" s="26"/>
      <c r="F13" s="4" t="s">
        <v>2</v>
      </c>
      <c r="G13" s="4">
        <v>1</v>
      </c>
      <c r="H13" s="32"/>
      <c r="I13" s="27">
        <f t="shared" ref="I13:I25" si="2">G13*H13</f>
        <v>0</v>
      </c>
      <c r="J13" s="28">
        <f t="shared" si="1"/>
        <v>0</v>
      </c>
    </row>
    <row r="14" spans="1:10" ht="23.5" customHeight="1" x14ac:dyDescent="0.15">
      <c r="A14" s="38" t="s">
        <v>42</v>
      </c>
      <c r="B14" s="34"/>
      <c r="C14" s="31" t="s">
        <v>17</v>
      </c>
      <c r="D14" s="33" t="s">
        <v>31</v>
      </c>
      <c r="E14" s="26" t="s">
        <v>50</v>
      </c>
      <c r="F14" s="4" t="s">
        <v>2</v>
      </c>
      <c r="G14" s="4">
        <v>1</v>
      </c>
      <c r="H14" s="32"/>
      <c r="I14" s="27">
        <f t="shared" si="2"/>
        <v>0</v>
      </c>
      <c r="J14" s="28">
        <f t="shared" si="1"/>
        <v>0</v>
      </c>
    </row>
    <row r="15" spans="1:10" x14ac:dyDescent="0.15">
      <c r="A15" s="24" t="s">
        <v>43</v>
      </c>
      <c r="B15" s="34"/>
      <c r="C15" s="30" t="s">
        <v>18</v>
      </c>
      <c r="D15" s="33" t="s">
        <v>31</v>
      </c>
      <c r="E15" s="26"/>
      <c r="F15" s="4" t="s">
        <v>3</v>
      </c>
      <c r="G15" s="4">
        <v>2</v>
      </c>
      <c r="H15" s="32"/>
      <c r="I15" s="27">
        <f t="shared" si="2"/>
        <v>0</v>
      </c>
      <c r="J15" s="28">
        <f t="shared" si="1"/>
        <v>0</v>
      </c>
    </row>
    <row r="16" spans="1:10" x14ac:dyDescent="0.15">
      <c r="A16" s="38" t="s">
        <v>44</v>
      </c>
      <c r="B16" s="34"/>
      <c r="C16" s="31" t="s">
        <v>19</v>
      </c>
      <c r="D16" s="33" t="s">
        <v>31</v>
      </c>
      <c r="E16" s="26"/>
      <c r="F16" s="4" t="s">
        <v>2</v>
      </c>
      <c r="G16" s="4">
        <v>2</v>
      </c>
      <c r="H16" s="32"/>
      <c r="I16" s="27">
        <f t="shared" si="2"/>
        <v>0</v>
      </c>
      <c r="J16" s="28">
        <f t="shared" si="1"/>
        <v>0</v>
      </c>
    </row>
    <row r="17" spans="1:10" ht="34" customHeight="1" x14ac:dyDescent="0.15">
      <c r="A17" s="24" t="s">
        <v>45</v>
      </c>
      <c r="B17" s="34"/>
      <c r="C17" s="31" t="s">
        <v>20</v>
      </c>
      <c r="D17" s="33" t="s">
        <v>31</v>
      </c>
      <c r="E17" s="26"/>
      <c r="F17" s="4" t="s">
        <v>2</v>
      </c>
      <c r="G17" s="4">
        <v>7</v>
      </c>
      <c r="H17" s="32"/>
      <c r="I17" s="27">
        <f t="shared" si="2"/>
        <v>0</v>
      </c>
      <c r="J17" s="28">
        <f t="shared" si="1"/>
        <v>0</v>
      </c>
    </row>
    <row r="18" spans="1:10" ht="24" x14ac:dyDescent="0.15">
      <c r="A18" s="25" t="s">
        <v>46</v>
      </c>
      <c r="B18" s="34"/>
      <c r="C18" s="30" t="s">
        <v>21</v>
      </c>
      <c r="D18" s="33" t="s">
        <v>31</v>
      </c>
      <c r="E18" s="26" t="s">
        <v>50</v>
      </c>
      <c r="F18" s="4" t="s">
        <v>3</v>
      </c>
      <c r="G18" s="4">
        <v>3</v>
      </c>
      <c r="H18" s="32"/>
      <c r="I18" s="27">
        <f t="shared" si="2"/>
        <v>0</v>
      </c>
      <c r="J18" s="28">
        <f t="shared" si="1"/>
        <v>0</v>
      </c>
    </row>
    <row r="19" spans="1:10" x14ac:dyDescent="0.15">
      <c r="A19" s="39" t="s">
        <v>47</v>
      </c>
      <c r="B19" s="34"/>
      <c r="C19" s="30" t="s">
        <v>22</v>
      </c>
      <c r="D19" s="33" t="s">
        <v>31</v>
      </c>
      <c r="E19" s="26"/>
      <c r="F19" s="4" t="s">
        <v>2</v>
      </c>
      <c r="G19" s="4">
        <v>3</v>
      </c>
      <c r="H19" s="32"/>
      <c r="I19" s="27">
        <f t="shared" si="2"/>
        <v>0</v>
      </c>
      <c r="J19" s="28">
        <f t="shared" si="1"/>
        <v>0</v>
      </c>
    </row>
    <row r="20" spans="1:10" ht="24" x14ac:dyDescent="0.15">
      <c r="A20" s="39">
        <v>11</v>
      </c>
      <c r="B20" s="34"/>
      <c r="C20" s="30" t="s">
        <v>23</v>
      </c>
      <c r="D20" s="33" t="s">
        <v>31</v>
      </c>
      <c r="E20" s="26" t="s">
        <v>50</v>
      </c>
      <c r="F20" s="4" t="s">
        <v>2</v>
      </c>
      <c r="G20" s="4">
        <v>1</v>
      </c>
      <c r="H20" s="32"/>
      <c r="I20" s="27">
        <f t="shared" si="2"/>
        <v>0</v>
      </c>
      <c r="J20" s="28">
        <f t="shared" si="1"/>
        <v>0</v>
      </c>
    </row>
    <row r="21" spans="1:10" x14ac:dyDescent="0.15">
      <c r="A21" s="39" t="s">
        <v>48</v>
      </c>
      <c r="B21" s="34"/>
      <c r="C21" s="30" t="s">
        <v>24</v>
      </c>
      <c r="D21" s="33" t="s">
        <v>31</v>
      </c>
      <c r="E21" s="26"/>
      <c r="F21" s="4" t="s">
        <v>2</v>
      </c>
      <c r="G21" s="4">
        <v>40</v>
      </c>
      <c r="H21" s="32"/>
      <c r="I21" s="27">
        <f t="shared" si="2"/>
        <v>0</v>
      </c>
      <c r="J21" s="28">
        <f t="shared" si="1"/>
        <v>0</v>
      </c>
    </row>
    <row r="22" spans="1:10" x14ac:dyDescent="0.15">
      <c r="A22" s="39">
        <v>12</v>
      </c>
      <c r="B22" s="34"/>
      <c r="C22" s="30" t="s">
        <v>25</v>
      </c>
      <c r="D22" s="33" t="s">
        <v>31</v>
      </c>
      <c r="E22" s="26" t="s">
        <v>50</v>
      </c>
      <c r="F22" s="4" t="s">
        <v>2</v>
      </c>
      <c r="G22" s="4">
        <v>4</v>
      </c>
      <c r="H22" s="32"/>
      <c r="I22" s="27">
        <f t="shared" si="2"/>
        <v>0</v>
      </c>
      <c r="J22" s="28">
        <f t="shared" si="1"/>
        <v>0</v>
      </c>
    </row>
    <row r="23" spans="1:10" x14ac:dyDescent="0.15">
      <c r="A23" s="39">
        <v>13</v>
      </c>
      <c r="B23" s="34"/>
      <c r="C23" s="30" t="s">
        <v>26</v>
      </c>
      <c r="D23" s="33" t="s">
        <v>31</v>
      </c>
      <c r="E23" s="26" t="s">
        <v>50</v>
      </c>
      <c r="F23" s="4" t="s">
        <v>2</v>
      </c>
      <c r="G23" s="4">
        <v>5</v>
      </c>
      <c r="H23" s="32"/>
      <c r="I23" s="27">
        <f t="shared" si="2"/>
        <v>0</v>
      </c>
      <c r="J23" s="28">
        <f t="shared" si="1"/>
        <v>0</v>
      </c>
    </row>
    <row r="24" spans="1:10" x14ac:dyDescent="0.15">
      <c r="A24" s="24">
        <v>14</v>
      </c>
      <c r="B24" s="34"/>
      <c r="C24" s="30" t="s">
        <v>5</v>
      </c>
      <c r="D24" s="33" t="s">
        <v>31</v>
      </c>
      <c r="E24" s="26" t="s">
        <v>50</v>
      </c>
      <c r="F24" s="4" t="s">
        <v>3</v>
      </c>
      <c r="G24" s="4">
        <v>1</v>
      </c>
      <c r="H24" s="32"/>
      <c r="I24" s="27">
        <f>G24*H24</f>
        <v>0</v>
      </c>
      <c r="J24" s="28">
        <f t="shared" si="1"/>
        <v>0</v>
      </c>
    </row>
    <row r="25" spans="1:10" x14ac:dyDescent="0.15">
      <c r="A25" s="24">
        <v>15</v>
      </c>
      <c r="B25" s="18"/>
      <c r="C25" s="30" t="s">
        <v>27</v>
      </c>
      <c r="D25" s="26"/>
      <c r="E25" s="26"/>
      <c r="F25" s="4" t="s">
        <v>2</v>
      </c>
      <c r="G25" s="4">
        <v>1</v>
      </c>
      <c r="H25" s="32"/>
      <c r="I25" s="27">
        <f t="shared" si="2"/>
        <v>0</v>
      </c>
      <c r="J25" s="28">
        <f t="shared" si="1"/>
        <v>0</v>
      </c>
    </row>
    <row r="26" spans="1:10" x14ac:dyDescent="0.15">
      <c r="A26" s="24">
        <v>16</v>
      </c>
      <c r="B26" s="18"/>
      <c r="C26" s="30" t="s">
        <v>4</v>
      </c>
      <c r="D26" s="26"/>
      <c r="E26" s="26"/>
      <c r="F26" s="4" t="s">
        <v>2</v>
      </c>
      <c r="G26" s="4">
        <v>1</v>
      </c>
      <c r="H26" s="32"/>
      <c r="I26" s="27">
        <f>G26*H26</f>
        <v>0</v>
      </c>
      <c r="J26" s="28">
        <f t="shared" si="1"/>
        <v>0</v>
      </c>
    </row>
    <row r="27" spans="1:10" x14ac:dyDescent="0.15">
      <c r="A27" s="24">
        <v>17</v>
      </c>
      <c r="B27" s="18"/>
      <c r="C27" s="31" t="s">
        <v>6</v>
      </c>
      <c r="D27" s="29"/>
      <c r="E27" s="29"/>
      <c r="F27" s="4" t="s">
        <v>2</v>
      </c>
      <c r="G27" s="4">
        <v>1</v>
      </c>
      <c r="H27" s="32"/>
      <c r="I27" s="27">
        <f>G27*H27</f>
        <v>0</v>
      </c>
      <c r="J27" s="28">
        <f t="shared" si="1"/>
        <v>0</v>
      </c>
    </row>
    <row r="28" spans="1:10" x14ac:dyDescent="0.15">
      <c r="A28" s="9"/>
      <c r="B28" s="17"/>
      <c r="C28" s="3" t="s">
        <v>36</v>
      </c>
      <c r="D28" s="3"/>
      <c r="E28" s="3"/>
      <c r="F28" s="6"/>
      <c r="G28" s="2"/>
      <c r="H28" s="5"/>
      <c r="I28" s="5"/>
      <c r="J28" s="10">
        <f>SUM(I4:I27)</f>
        <v>0</v>
      </c>
    </row>
    <row r="29" spans="1:10" ht="14" thickBot="1" x14ac:dyDescent="0.2">
      <c r="A29" s="11"/>
      <c r="B29" s="19"/>
      <c r="C29" s="12" t="s">
        <v>37</v>
      </c>
      <c r="D29" s="12"/>
      <c r="E29" s="12"/>
      <c r="F29" s="13"/>
      <c r="G29" s="14"/>
      <c r="H29" s="15"/>
      <c r="I29" s="15"/>
      <c r="J29" s="16">
        <f>SUM(J4:J27)</f>
        <v>0</v>
      </c>
    </row>
    <row r="31" spans="1:10" x14ac:dyDescent="0.15">
      <c r="A31" s="35"/>
      <c r="B31" s="36" t="s">
        <v>39</v>
      </c>
    </row>
    <row r="32" spans="1:10" x14ac:dyDescent="0.15">
      <c r="A32" s="37" t="s">
        <v>40</v>
      </c>
      <c r="B32" s="36" t="s">
        <v>41</v>
      </c>
    </row>
    <row r="38" spans="13:13" x14ac:dyDescent="0.15">
      <c r="M38" s="1"/>
    </row>
  </sheetData>
  <mergeCells count="2">
    <mergeCell ref="A2:J2"/>
    <mergeCell ref="A1:J1"/>
  </mergeCells>
  <phoneticPr fontId="0" type="noConversion"/>
  <pageMargins left="0.78740157480314998" right="0.78740157480314998" top="0.44" bottom="0.61" header="0.25" footer="0.511811023622047"/>
  <pageSetup paperSize="9" scale="84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55222-DFBB-3246-8F0C-1FC687567500}">
  <sheetPr>
    <pageSetUpPr fitToPage="1"/>
  </sheetPr>
  <dimension ref="A1:M26"/>
  <sheetViews>
    <sheetView tabSelected="1" zoomScale="187" workbookViewId="0">
      <selection activeCell="A16" sqref="A16"/>
    </sheetView>
  </sheetViews>
  <sheetFormatPr baseColWidth="10" defaultRowHeight="13" x14ac:dyDescent="0.15"/>
  <cols>
    <col min="1" max="1" width="4.1640625" customWidth="1"/>
    <col min="2" max="2" width="12.1640625" customWidth="1"/>
    <col min="3" max="3" width="39.1640625" customWidth="1"/>
    <col min="4" max="4" width="9.5" bestFit="1" customWidth="1"/>
    <col min="5" max="5" width="9.5" customWidth="1"/>
    <col min="6" max="6" width="4.83203125" style="7" customWidth="1"/>
    <col min="7" max="7" width="7.1640625" customWidth="1"/>
    <col min="8" max="8" width="11.1640625" customWidth="1"/>
    <col min="9" max="9" width="11.5" customWidth="1"/>
    <col min="10" max="10" width="10.5" customWidth="1"/>
    <col min="11" max="258" width="8.83203125" customWidth="1"/>
  </cols>
  <sheetData>
    <row r="1" spans="1:10" ht="70" customHeight="1" thickBot="1" x14ac:dyDescent="0.2">
      <c r="A1" s="43"/>
      <c r="B1" s="43"/>
      <c r="C1" s="43"/>
      <c r="D1" s="43"/>
      <c r="E1" s="43"/>
      <c r="F1" s="43"/>
      <c r="G1" s="43"/>
      <c r="H1" s="43"/>
      <c r="I1" s="43"/>
      <c r="J1" s="43"/>
    </row>
    <row r="2" spans="1:10" ht="14" thickBot="1" x14ac:dyDescent="0.2">
      <c r="A2" s="40" t="s">
        <v>32</v>
      </c>
      <c r="B2" s="41"/>
      <c r="C2" s="41"/>
      <c r="D2" s="41"/>
      <c r="E2" s="41"/>
      <c r="F2" s="41"/>
      <c r="G2" s="41"/>
      <c r="H2" s="41"/>
      <c r="I2" s="41"/>
      <c r="J2" s="42"/>
    </row>
    <row r="3" spans="1:10" ht="36" x14ac:dyDescent="0.15">
      <c r="A3" s="23" t="s">
        <v>33</v>
      </c>
      <c r="B3" s="20" t="s">
        <v>28</v>
      </c>
      <c r="C3" s="8" t="s">
        <v>29</v>
      </c>
      <c r="D3" s="8" t="s">
        <v>30</v>
      </c>
      <c r="E3" s="21" t="s">
        <v>49</v>
      </c>
      <c r="F3" s="8" t="s">
        <v>0</v>
      </c>
      <c r="G3" s="8" t="s">
        <v>1</v>
      </c>
      <c r="H3" s="21" t="s">
        <v>38</v>
      </c>
      <c r="I3" s="21" t="s">
        <v>34</v>
      </c>
      <c r="J3" s="22" t="s">
        <v>35</v>
      </c>
    </row>
    <row r="4" spans="1:10" x14ac:dyDescent="0.15">
      <c r="A4" s="24">
        <v>1</v>
      </c>
      <c r="B4" s="34"/>
      <c r="C4" s="30" t="s">
        <v>7</v>
      </c>
      <c r="D4" s="33" t="s">
        <v>31</v>
      </c>
      <c r="E4" s="26" t="s">
        <v>50</v>
      </c>
      <c r="F4" s="4" t="s">
        <v>2</v>
      </c>
      <c r="G4" s="4">
        <v>1</v>
      </c>
      <c r="H4" s="32"/>
      <c r="I4" s="27">
        <f>G4*H4</f>
        <v>0</v>
      </c>
      <c r="J4" s="28">
        <f>PRODUCT(I4,1.21)</f>
        <v>0</v>
      </c>
    </row>
    <row r="5" spans="1:10" ht="19" customHeight="1" x14ac:dyDescent="0.15">
      <c r="A5" s="24">
        <v>2</v>
      </c>
      <c r="B5" s="34"/>
      <c r="C5" s="31" t="s">
        <v>8</v>
      </c>
      <c r="D5" s="33" t="s">
        <v>31</v>
      </c>
      <c r="E5" s="26" t="s">
        <v>50</v>
      </c>
      <c r="F5" s="4" t="s">
        <v>3</v>
      </c>
      <c r="G5" s="4">
        <v>1</v>
      </c>
      <c r="H5" s="32"/>
      <c r="I5" s="27">
        <f t="shared" ref="I5:I12" si="0">G5*H5</f>
        <v>0</v>
      </c>
      <c r="J5" s="28">
        <f t="shared" ref="J5:J15" si="1">PRODUCT(I5,1.21)</f>
        <v>0</v>
      </c>
    </row>
    <row r="6" spans="1:10" x14ac:dyDescent="0.15">
      <c r="A6" s="24">
        <v>3</v>
      </c>
      <c r="B6" s="34"/>
      <c r="C6" s="31" t="s">
        <v>9</v>
      </c>
      <c r="D6" s="33" t="s">
        <v>31</v>
      </c>
      <c r="E6" s="26" t="s">
        <v>50</v>
      </c>
      <c r="F6" s="4" t="s">
        <v>2</v>
      </c>
      <c r="G6" s="4">
        <v>1</v>
      </c>
      <c r="H6" s="32"/>
      <c r="I6" s="27">
        <f>G6*H6</f>
        <v>0</v>
      </c>
      <c r="J6" s="28">
        <f t="shared" si="1"/>
        <v>0</v>
      </c>
    </row>
    <row r="7" spans="1:10" x14ac:dyDescent="0.15">
      <c r="A7" s="24">
        <v>4</v>
      </c>
      <c r="B7" s="34"/>
      <c r="C7" s="31" t="s">
        <v>10</v>
      </c>
      <c r="D7" s="33" t="s">
        <v>31</v>
      </c>
      <c r="E7" s="26"/>
      <c r="F7" s="4" t="s">
        <v>3</v>
      </c>
      <c r="G7" s="4">
        <v>1</v>
      </c>
      <c r="H7" s="32"/>
      <c r="I7" s="27">
        <f>G7*H7</f>
        <v>0</v>
      </c>
      <c r="J7" s="28">
        <f t="shared" si="1"/>
        <v>0</v>
      </c>
    </row>
    <row r="8" spans="1:10" x14ac:dyDescent="0.15">
      <c r="A8" s="24">
        <v>5</v>
      </c>
      <c r="B8" s="34"/>
      <c r="C8" s="30" t="s">
        <v>11</v>
      </c>
      <c r="D8" s="33" t="s">
        <v>31</v>
      </c>
      <c r="E8" s="26"/>
      <c r="F8" s="4" t="s">
        <v>3</v>
      </c>
      <c r="G8" s="4">
        <v>1</v>
      </c>
      <c r="H8" s="32"/>
      <c r="I8" s="27">
        <f t="shared" si="0"/>
        <v>0</v>
      </c>
      <c r="J8" s="28">
        <f t="shared" si="1"/>
        <v>0</v>
      </c>
    </row>
    <row r="9" spans="1:10" x14ac:dyDescent="0.15">
      <c r="A9" s="24">
        <v>6</v>
      </c>
      <c r="B9" s="34"/>
      <c r="C9" s="30" t="s">
        <v>12</v>
      </c>
      <c r="D9" s="33" t="s">
        <v>31</v>
      </c>
      <c r="E9" s="26" t="s">
        <v>50</v>
      </c>
      <c r="F9" s="4" t="s">
        <v>3</v>
      </c>
      <c r="G9" s="4">
        <v>1</v>
      </c>
      <c r="H9" s="32"/>
      <c r="I9" s="27">
        <f t="shared" si="0"/>
        <v>0</v>
      </c>
      <c r="J9" s="28">
        <f t="shared" si="1"/>
        <v>0</v>
      </c>
    </row>
    <row r="10" spans="1:10" ht="24" x14ac:dyDescent="0.15">
      <c r="A10" s="25">
        <v>7</v>
      </c>
      <c r="B10" s="34"/>
      <c r="C10" s="30" t="s">
        <v>21</v>
      </c>
      <c r="D10" s="33" t="s">
        <v>31</v>
      </c>
      <c r="E10" s="26" t="s">
        <v>50</v>
      </c>
      <c r="F10" s="4" t="s">
        <v>3</v>
      </c>
      <c r="G10" s="4">
        <v>1</v>
      </c>
      <c r="H10" s="32"/>
      <c r="I10" s="27">
        <f t="shared" si="0"/>
        <v>0</v>
      </c>
      <c r="J10" s="28">
        <f t="shared" si="1"/>
        <v>0</v>
      </c>
    </row>
    <row r="11" spans="1:10" x14ac:dyDescent="0.15">
      <c r="A11" s="39">
        <v>8</v>
      </c>
      <c r="B11" s="34"/>
      <c r="C11" s="30" t="s">
        <v>22</v>
      </c>
      <c r="D11" s="33" t="s">
        <v>31</v>
      </c>
      <c r="E11" s="26"/>
      <c r="F11" s="4" t="s">
        <v>2</v>
      </c>
      <c r="G11" s="4">
        <v>1</v>
      </c>
      <c r="H11" s="32"/>
      <c r="I11" s="27">
        <f t="shared" si="0"/>
        <v>0</v>
      </c>
      <c r="J11" s="28">
        <f t="shared" si="1"/>
        <v>0</v>
      </c>
    </row>
    <row r="12" spans="1:10" x14ac:dyDescent="0.15">
      <c r="A12" s="39">
        <v>9</v>
      </c>
      <c r="B12" s="34"/>
      <c r="C12" s="30" t="s">
        <v>26</v>
      </c>
      <c r="D12" s="33" t="s">
        <v>31</v>
      </c>
      <c r="E12" s="26" t="s">
        <v>50</v>
      </c>
      <c r="F12" s="4" t="s">
        <v>2</v>
      </c>
      <c r="G12" s="4">
        <v>1</v>
      </c>
      <c r="H12" s="32"/>
      <c r="I12" s="27">
        <f t="shared" si="0"/>
        <v>0</v>
      </c>
      <c r="J12" s="28">
        <f t="shared" si="1"/>
        <v>0</v>
      </c>
    </row>
    <row r="13" spans="1:10" x14ac:dyDescent="0.15">
      <c r="A13" s="24">
        <v>10</v>
      </c>
      <c r="B13" s="18"/>
      <c r="C13" s="30" t="s">
        <v>27</v>
      </c>
      <c r="D13" s="26"/>
      <c r="E13" s="26"/>
      <c r="F13" s="4" t="s">
        <v>2</v>
      </c>
      <c r="G13" s="4">
        <v>1</v>
      </c>
      <c r="H13" s="32"/>
      <c r="I13" s="27">
        <f t="shared" ref="I13" si="2">G13*H13</f>
        <v>0</v>
      </c>
      <c r="J13" s="28">
        <f t="shared" si="1"/>
        <v>0</v>
      </c>
    </row>
    <row r="14" spans="1:10" x14ac:dyDescent="0.15">
      <c r="A14" s="24">
        <v>11</v>
      </c>
      <c r="B14" s="18"/>
      <c r="C14" s="30" t="s">
        <v>4</v>
      </c>
      <c r="D14" s="26"/>
      <c r="E14" s="26"/>
      <c r="F14" s="4" t="s">
        <v>2</v>
      </c>
      <c r="G14" s="4">
        <v>1</v>
      </c>
      <c r="H14" s="32"/>
      <c r="I14" s="27">
        <f>G14*H14</f>
        <v>0</v>
      </c>
      <c r="J14" s="28">
        <f t="shared" si="1"/>
        <v>0</v>
      </c>
    </row>
    <row r="15" spans="1:10" x14ac:dyDescent="0.15">
      <c r="A15" s="24">
        <v>12</v>
      </c>
      <c r="B15" s="18"/>
      <c r="C15" s="31" t="s">
        <v>6</v>
      </c>
      <c r="D15" s="29"/>
      <c r="E15" s="29"/>
      <c r="F15" s="4" t="s">
        <v>2</v>
      </c>
      <c r="G15" s="4">
        <v>1</v>
      </c>
      <c r="H15" s="32"/>
      <c r="I15" s="27">
        <f>G15*H15</f>
        <v>0</v>
      </c>
      <c r="J15" s="28">
        <f t="shared" si="1"/>
        <v>0</v>
      </c>
    </row>
    <row r="16" spans="1:10" x14ac:dyDescent="0.15">
      <c r="A16" s="9"/>
      <c r="B16" s="17"/>
      <c r="C16" s="3" t="s">
        <v>36</v>
      </c>
      <c r="D16" s="3"/>
      <c r="E16" s="3"/>
      <c r="F16" s="6"/>
      <c r="G16" s="2"/>
      <c r="H16" s="5"/>
      <c r="I16" s="5"/>
      <c r="J16" s="10">
        <f>SUM(I4:I15)</f>
        <v>0</v>
      </c>
    </row>
    <row r="17" spans="1:13" ht="14" thickBot="1" x14ac:dyDescent="0.2">
      <c r="A17" s="11"/>
      <c r="B17" s="19"/>
      <c r="C17" s="12" t="s">
        <v>37</v>
      </c>
      <c r="D17" s="12"/>
      <c r="E17" s="12"/>
      <c r="F17" s="13"/>
      <c r="G17" s="14"/>
      <c r="H17" s="15"/>
      <c r="I17" s="15"/>
      <c r="J17" s="16">
        <f>SUM(J4:J15)</f>
        <v>0</v>
      </c>
    </row>
    <row r="19" spans="1:13" x14ac:dyDescent="0.15">
      <c r="A19" s="35"/>
      <c r="B19" s="36" t="s">
        <v>39</v>
      </c>
    </row>
    <row r="20" spans="1:13" x14ac:dyDescent="0.15">
      <c r="A20" s="37" t="s">
        <v>40</v>
      </c>
      <c r="B20" s="36" t="s">
        <v>41</v>
      </c>
    </row>
    <row r="26" spans="1:13" x14ac:dyDescent="0.15">
      <c r="M26" s="1"/>
    </row>
  </sheetData>
  <mergeCells count="2">
    <mergeCell ref="A1:J1"/>
    <mergeCell ref="A2:J2"/>
  </mergeCells>
  <pageMargins left="0.78740157480314998" right="0.78740157480314998" top="0.44" bottom="0.61" header="0.25" footer="0.511811023622047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Modernizace MKDS</vt:lpstr>
      <vt:lpstr>Rozšíření - neuznatelné náklady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oem</dc:creator>
  <cp:keywords/>
  <dc:description/>
  <cp:lastModifiedBy>Markéta Vodáková</cp:lastModifiedBy>
  <cp:lastPrinted>2021-12-14T20:34:36Z</cp:lastPrinted>
  <dcterms:created xsi:type="dcterms:W3CDTF">2010-10-14T13:09:15Z</dcterms:created>
  <dcterms:modified xsi:type="dcterms:W3CDTF">2025-04-21T15:22:00Z</dcterms:modified>
  <cp:category/>
</cp:coreProperties>
</file>