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Odbor rozvoje\Oddělení RSP\Müllerová\Část I - Gastronomické vybavení\Prilohy ZD pro I. cast Gastronomicke vybaveni\Přílohy ZD pro I. část Gastronomické vybavení\"/>
    </mc:Choice>
  </mc:AlternateContent>
  <bookViews>
    <workbookView xWindow="0" yWindow="0" windowWidth="29010" windowHeight="14070"/>
  </bookViews>
  <sheets>
    <sheet name="1-Gastro" sheetId="8" r:id="rId1"/>
  </sheets>
  <definedNames>
    <definedName name="_xlnm.Print_Area" localSheetId="0">'1-Gastro'!$B$3:$L$78,'1-Gastro'!$B$82:$L$124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8" i="8" l="1"/>
  <c r="J98" i="8"/>
  <c r="J123" i="8" l="1"/>
  <c r="J93" i="8" l="1"/>
  <c r="J70" i="8"/>
  <c r="F70" i="8"/>
  <c r="F93" i="8"/>
  <c r="F92" i="8" l="1"/>
  <c r="J90" i="8"/>
  <c r="J67" i="8"/>
  <c r="J13" i="8"/>
  <c r="F69" i="8"/>
  <c r="E8" i="8"/>
  <c r="E63" i="8" s="1"/>
  <c r="F36" i="8"/>
  <c r="J36" i="8"/>
  <c r="F37" i="8"/>
  <c r="J37" i="8"/>
  <c r="F38" i="8"/>
  <c r="J38" i="8"/>
  <c r="E65" i="8"/>
  <c r="F67" i="8"/>
  <c r="E88" i="8"/>
  <c r="F90" i="8"/>
  <c r="P97" i="8"/>
  <c r="P96" i="8" s="1"/>
  <c r="R97" i="8"/>
  <c r="R96" i="8" s="1"/>
  <c r="T97" i="8"/>
  <c r="T96" i="8" s="1"/>
  <c r="P98" i="8"/>
  <c r="R98" i="8"/>
  <c r="T98" i="8"/>
  <c r="J99" i="8"/>
  <c r="J100" i="8"/>
  <c r="J101" i="8"/>
  <c r="J102" i="8"/>
  <c r="J103" i="8"/>
  <c r="J104" i="8"/>
  <c r="J105" i="8"/>
  <c r="J106" i="8"/>
  <c r="J107" i="8"/>
  <c r="J97" i="8" s="1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E86" i="8" l="1"/>
  <c r="J75" i="8" l="1"/>
  <c r="J34" i="8" s="1"/>
  <c r="J96" i="8"/>
  <c r="J74" i="8" s="1"/>
  <c r="J76" i="8" l="1"/>
  <c r="J31" i="8"/>
  <c r="J40" i="8" s="1"/>
</calcChain>
</file>

<file path=xl/sharedStrings.xml><?xml version="1.0" encoding="utf-8"?>
<sst xmlns="http://schemas.openxmlformats.org/spreadsheetml/2006/main" count="138" uniqueCount="85">
  <si>
    <t/>
  </si>
  <si>
    <t>v ---  níže se nacházejí doplnkové a pomocné údaje k sestavám  --- v</t>
  </si>
  <si>
    <t>Stavba:</t>
  </si>
  <si>
    <t>KSO:</t>
  </si>
  <si>
    <t>CC-CZ:</t>
  </si>
  <si>
    <t>Místo:</t>
  </si>
  <si>
    <t>Datum:</t>
  </si>
  <si>
    <t>Zadavatel:</t>
  </si>
  <si>
    <t>IČ:</t>
  </si>
  <si>
    <t>Město Zábřeh</t>
  </si>
  <si>
    <t>DIČ:</t>
  </si>
  <si>
    <t>Uchazeč: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</si>
  <si>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</si>
  <si>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</si>
  <si>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</si>
  <si>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</si>
  <si>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</si>
  <si>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</si>
  <si>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</si>
  <si>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</si>
  <si>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</si>
  <si>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</si>
  <si>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</si>
  <si>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</si>
  <si>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</si>
  <si>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</si>
  <si>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</si>
  <si>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Datum a podpis:</t>
  </si>
  <si>
    <t>Razítko</t>
  </si>
  <si>
    <t>Objednavatel</t>
  </si>
  <si>
    <t>Uchazeč</t>
  </si>
  <si>
    <t>Popis</t>
  </si>
  <si>
    <t>Objekt:</t>
  </si>
  <si>
    <t>Kód dílu - Popis</t>
  </si>
  <si>
    <t>Cena celkem [CZK]</t>
  </si>
  <si>
    <t>PČ</t>
  </si>
  <si>
    <t>MJ</t>
  </si>
  <si>
    <t>Množství</t>
  </si>
  <si>
    <t>J.cena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</si>
  <si>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</si>
  <si>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</si>
  <si>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</si>
  <si>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</si>
  <si>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</si>
  <si>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</si>
  <si>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</si>
  <si>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ks</t>
  </si>
  <si>
    <t>Masarykovo náměstí 510/6, 789 01 Zábřeh</t>
  </si>
  <si>
    <t>Zábřeh, Sušilova 1375/41</t>
  </si>
  <si>
    <t>Práce a dodávky</t>
  </si>
  <si>
    <t>kód položky</t>
  </si>
  <si>
    <t>Náklady ze soupisu celkem</t>
  </si>
  <si>
    <t>REKAPITULACE ČLENĚNÍ SOUPISU PRACÍ A DODÁVKY</t>
  </si>
  <si>
    <t>Pobytová odlehčovací služba Zábřeh - Sušilova</t>
  </si>
  <si>
    <r>
      <t>Vozík transportní</t>
    </r>
    <r>
      <rPr>
        <sz val="10"/>
        <color theme="1"/>
        <rFont val="Arial"/>
        <family val="2"/>
        <charset val="238"/>
      </rPr>
      <t>, dle specifikace K01</t>
    </r>
  </si>
  <si>
    <r>
      <t>Pracovní stůl s dřezem</t>
    </r>
    <r>
      <rPr>
        <sz val="10"/>
        <color theme="1"/>
        <rFont val="Arial"/>
        <family val="2"/>
        <charset val="238"/>
      </rPr>
      <t>, dle specifikace K02</t>
    </r>
  </si>
  <si>
    <r>
      <t>Sprcha tlaková s napouštěcím ramínkem, směšovací baterie</t>
    </r>
    <r>
      <rPr>
        <sz val="10"/>
        <color theme="1"/>
        <rFont val="Arial"/>
        <family val="2"/>
        <charset val="238"/>
      </rPr>
      <t>, dle specifikace K03</t>
    </r>
  </si>
  <si>
    <r>
      <t>Odpadkový koš na kolečnách</t>
    </r>
    <r>
      <rPr>
        <sz val="10"/>
        <color theme="1"/>
        <rFont val="Arial"/>
        <family val="2"/>
        <charset val="238"/>
      </rPr>
      <t>, dle specifikace K04</t>
    </r>
  </si>
  <si>
    <r>
      <t>Automatický změkčovač vody</t>
    </r>
    <r>
      <rPr>
        <sz val="10"/>
        <color theme="1"/>
        <rFont val="Arial"/>
        <family val="2"/>
        <charset val="238"/>
      </rPr>
      <t>, dle specifikace K05</t>
    </r>
  </si>
  <si>
    <r>
      <t>Podstolová myčka stolního nádobí</t>
    </r>
    <r>
      <rPr>
        <sz val="10"/>
        <color theme="1"/>
        <rFont val="Arial"/>
        <family val="2"/>
        <charset val="238"/>
      </rPr>
      <t>, dle specifikace K06</t>
    </r>
  </si>
  <si>
    <r>
      <t>Dávkovač na desinfekci nerezový</t>
    </r>
    <r>
      <rPr>
        <sz val="10"/>
        <color theme="1"/>
        <rFont val="Arial"/>
        <family val="2"/>
        <charset val="238"/>
      </rPr>
      <t>, dle specifikace K07</t>
    </r>
  </si>
  <si>
    <r>
      <t>Podstolová chladnička se statickým chlazením</t>
    </r>
    <r>
      <rPr>
        <sz val="10"/>
        <color theme="1"/>
        <rFont val="Arial"/>
        <family val="2"/>
        <charset val="238"/>
      </rPr>
      <t>, dle specifikace K08</t>
    </r>
  </si>
  <si>
    <r>
      <t>Velký mycí dřez</t>
    </r>
    <r>
      <rPr>
        <sz val="10"/>
        <color theme="1"/>
        <rFont val="Arial"/>
        <family val="2"/>
        <charset val="238"/>
      </rPr>
      <t>, dle specifikace K09</t>
    </r>
  </si>
  <si>
    <r>
      <t>Sprcha tlaková s napouštěcím ramínkem, směšovací baterie</t>
    </r>
    <r>
      <rPr>
        <sz val="10"/>
        <color theme="1"/>
        <rFont val="Arial"/>
        <family val="2"/>
        <charset val="238"/>
      </rPr>
      <t>, dle specifikace K10</t>
    </r>
  </si>
  <si>
    <r>
      <rPr>
        <b/>
        <sz val="10"/>
        <color theme="1"/>
        <rFont val="Arial"/>
        <family val="2"/>
        <charset val="238"/>
      </rPr>
      <t>Celonerezový regál</t>
    </r>
    <r>
      <rPr>
        <sz val="10"/>
        <color theme="1"/>
        <rFont val="Arial"/>
        <family val="2"/>
        <charset val="238"/>
      </rPr>
      <t>, dle specifikace K15</t>
    </r>
  </si>
  <si>
    <r>
      <rPr>
        <b/>
        <sz val="10"/>
        <color theme="1"/>
        <rFont val="Arial"/>
        <family val="2"/>
        <charset val="238"/>
      </rPr>
      <t>Nerezová postavba bez pracovní desky</t>
    </r>
    <r>
      <rPr>
        <sz val="10"/>
        <color theme="1"/>
        <rFont val="Arial"/>
        <family val="2"/>
        <charset val="238"/>
      </rPr>
      <t>, dle specifikace  K16</t>
    </r>
  </si>
  <si>
    <r>
      <t xml:space="preserve">Elektrický konvektomat s bojlerovým vyvíječem páry </t>
    </r>
    <r>
      <rPr>
        <sz val="10"/>
        <color theme="1"/>
        <rFont val="Arial"/>
        <family val="2"/>
        <charset val="238"/>
      </rPr>
      <t>, dle specifikace K17</t>
    </r>
  </si>
  <si>
    <r>
      <t>Varný blok na stavební soklu 150mm - Indukční sporák</t>
    </r>
    <r>
      <rPr>
        <sz val="10"/>
        <color theme="1"/>
        <rFont val="Arial"/>
        <family val="2"/>
        <charset val="238"/>
      </rPr>
      <t>, dle specifikace K18</t>
    </r>
  </si>
  <si>
    <r>
      <t>Digestoř</t>
    </r>
    <r>
      <rPr>
        <sz val="10"/>
        <color theme="1"/>
        <rFont val="Arial"/>
        <family val="2"/>
        <charset val="238"/>
      </rPr>
      <t>, dle specifikace K19</t>
    </r>
  </si>
  <si>
    <r>
      <t>Pracovní podstavba bez pracovní desky</t>
    </r>
    <r>
      <rPr>
        <sz val="10"/>
        <color theme="1"/>
        <rFont val="Arial"/>
        <family val="2"/>
        <charset val="238"/>
      </rPr>
      <t>, dle specifikace K20</t>
    </r>
  </si>
  <si>
    <r>
      <t>Pracovní stůl s dřezem</t>
    </r>
    <r>
      <rPr>
        <sz val="10"/>
        <color theme="1"/>
        <rFont val="Arial"/>
        <family val="2"/>
        <charset val="238"/>
      </rPr>
      <t>, dle specifikace K21</t>
    </r>
  </si>
  <si>
    <r>
      <t>Chladící podstavba 2 sekce. 1. modul 2x zásuvka GN1/1 hloubka zásuvky minimálně 215mm,  2. modul dveře se zásuvy na 11x  GN1/1</t>
    </r>
    <r>
      <rPr>
        <sz val="10"/>
        <color theme="1"/>
        <rFont val="Arial"/>
        <family val="2"/>
        <charset val="238"/>
      </rPr>
      <t>, dle specifikace K22</t>
    </r>
  </si>
  <si>
    <r>
      <t>Stolní baterie s loketním ovládáním</t>
    </r>
    <r>
      <rPr>
        <sz val="10"/>
        <color theme="1"/>
        <rFont val="Arial"/>
        <family val="2"/>
        <charset val="238"/>
      </rPr>
      <t>, dle specifikace K23</t>
    </r>
  </si>
  <si>
    <r>
      <t>Udržovací skříň hygienicky zabudovaná do pracovního stolu</t>
    </r>
    <r>
      <rPr>
        <sz val="10"/>
        <color theme="1"/>
        <rFont val="Arial"/>
        <family val="2"/>
        <charset val="238"/>
      </rPr>
      <t>, dle specifikace K24</t>
    </r>
  </si>
  <si>
    <r>
      <t>Celonerezová chladnička</t>
    </r>
    <r>
      <rPr>
        <sz val="10"/>
        <color theme="1"/>
        <rFont val="Arial"/>
        <family val="2"/>
        <charset val="238"/>
      </rPr>
      <t>, dle specifikace K30</t>
    </r>
  </si>
  <si>
    <r>
      <t>Celonerezová skříň s křídlovými dveřmi</t>
    </r>
    <r>
      <rPr>
        <sz val="10"/>
        <color theme="1"/>
        <rFont val="Arial"/>
        <family val="2"/>
        <charset val="238"/>
      </rPr>
      <t>, dle specifikace K33</t>
    </r>
  </si>
  <si>
    <r>
      <t>Pracovní stůl nerezový</t>
    </r>
    <r>
      <rPr>
        <sz val="10"/>
        <color theme="1"/>
        <rFont val="Arial"/>
        <family val="2"/>
        <charset val="238"/>
      </rPr>
      <t>, dle specifikace K34</t>
    </r>
  </si>
  <si>
    <r>
      <t>Celonerezový regál</t>
    </r>
    <r>
      <rPr>
        <sz val="10"/>
        <color theme="1"/>
        <rFont val="Arial"/>
        <family val="2"/>
        <charset val="238"/>
      </rPr>
      <t>, dle specifikace K35</t>
    </r>
  </si>
  <si>
    <r>
      <t>Výdejní vyhřívaný vozík</t>
    </r>
    <r>
      <rPr>
        <sz val="10"/>
        <color theme="1"/>
        <rFont val="Arial"/>
        <family val="2"/>
        <charset val="238"/>
      </rPr>
      <t>, dle specifikace K40</t>
    </r>
  </si>
  <si>
    <r>
      <t>Nerezový pracovní stůl</t>
    </r>
    <r>
      <rPr>
        <sz val="10"/>
        <color theme="1"/>
        <rFont val="Arial"/>
        <family val="2"/>
        <charset val="238"/>
      </rPr>
      <t>, dle specifikace K41</t>
    </r>
  </si>
  <si>
    <t>Práce a dodávky I87</t>
  </si>
  <si>
    <t>KRYCÍ LIST VÝKAZU GASTRONOMICKÉHO VYBAVENÍ</t>
  </si>
  <si>
    <t xml:space="preserve">    1 - Gastronomické vybavení</t>
  </si>
  <si>
    <t>SOUPIS GASTRONOMICKÉHO VYBAVENÍ</t>
  </si>
  <si>
    <t>A_Příloha č. 2 - Položkový rozpočet_I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</si>
</sst>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%"/>
    <numFmt numFmtId="165" formatCode="dd\.mm\.yyyy"/>
    <numFmt numFmtId="166" formatCode="#,##0.0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0"/>
      <color rgb="FF3366FF"/>
      <name val="Arial"/>
      <family val="2"/>
      <charset val="238"/>
    </font>
    <font>
      <sz val="10"/>
      <color rgb="FF969696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960000"/>
      <name val="Arial"/>
      <family val="2"/>
      <charset val="238"/>
    </font>
    <font>
      <sz val="8"/>
      <color rgb="FF969696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464646"/>
      <name val="Arial"/>
      <family val="2"/>
      <charset val="238"/>
    </font>
    <font>
      <sz val="9"/>
      <name val="Arial"/>
      <family val="2"/>
      <charset val="238"/>
    </font>
    <font>
      <b/>
      <sz val="12"/>
      <color rgb="FF800000"/>
      <name val="Arial"/>
      <family val="2"/>
      <charset val="238"/>
    </font>
    <font>
      <sz val="12"/>
      <color rgb="FF003366"/>
      <name val="Arial"/>
      <family val="2"/>
      <charset val="238"/>
    </font>
    <font>
      <sz val="10"/>
      <color rgb="FF003366"/>
      <name val="Arial"/>
      <family val="2"/>
      <charset val="238"/>
    </font>
    <font>
      <sz val="9"/>
      <color rgb="FF969696"/>
      <name val="Arial"/>
      <family val="2"/>
      <charset val="238"/>
    </font>
    <font>
      <sz val="8"/>
      <color rgb="FF96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3366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0" xfId="0" applyFont="1" applyAlignment="1">
      <alignment horizontal="left" vertical="center"/>
    </xf>
    <xf numFmtId="0" fontId="1" fillId="0" borderId="16" xfId="0" applyFont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" fillId="0" borderId="16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4" fontId="9" fillId="0" borderId="0" xfId="0" applyNumberFormat="1" applyFont="1"/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6" fontId="18" fillId="0" borderId="7" xfId="0" applyNumberFormat="1" applyFont="1" applyBorder="1"/>
    <xf numFmtId="166" fontId="18" fillId="0" borderId="8" xfId="0" applyNumberFormat="1" applyFont="1" applyBorder="1"/>
    <xf numFmtId="4" fontId="19" fillId="0" borderId="0" xfId="0" applyNumberFormat="1" applyFont="1" applyAlignment="1">
      <alignment vertical="center"/>
    </xf>
    <xf numFmtId="0" fontId="20" fillId="0" borderId="3" xfId="0" applyFont="1" applyBorder="1"/>
    <xf numFmtId="0" fontId="20" fillId="0" borderId="15" xfId="0" applyFont="1" applyBorder="1"/>
    <xf numFmtId="0" fontId="20" fillId="0" borderId="15" xfId="0" applyFont="1" applyBorder="1" applyProtection="1">
      <protection locked="0"/>
    </xf>
    <xf numFmtId="4" fontId="15" fillId="0" borderId="15" xfId="0" applyNumberFormat="1" applyFont="1" applyBorder="1"/>
    <xf numFmtId="0" fontId="20" fillId="0" borderId="0" xfId="0" applyFont="1"/>
    <xf numFmtId="0" fontId="20" fillId="0" borderId="9" xfId="0" applyFont="1" applyBorder="1"/>
    <xf numFmtId="166" fontId="20" fillId="0" borderId="0" xfId="0" applyNumberFormat="1" applyFont="1"/>
    <xf numFmtId="166" fontId="20" fillId="0" borderId="10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4" fontId="20" fillId="0" borderId="0" xfId="0" applyNumberFormat="1" applyFont="1" applyAlignment="1">
      <alignment vertical="center"/>
    </xf>
    <xf numFmtId="0" fontId="13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center"/>
    </xf>
    <xf numFmtId="4" fontId="13" fillId="2" borderId="14" xfId="0" applyNumberFormat="1" applyFont="1" applyFill="1" applyBorder="1" applyAlignment="1" applyProtection="1">
      <alignment vertical="center"/>
      <protection locked="0"/>
    </xf>
    <xf numFmtId="4" fontId="13" fillId="0" borderId="14" xfId="0" applyNumberFormat="1" applyFont="1" applyBorder="1" applyAlignment="1">
      <alignment vertical="center"/>
    </xf>
    <xf numFmtId="0" fontId="17" fillId="2" borderId="9" xfId="0" applyFont="1" applyFill="1" applyBorder="1" applyAlignment="1" applyProtection="1">
      <alignment horizontal="left" vertical="center"/>
      <protection locked="0"/>
    </xf>
    <xf numFmtId="166" fontId="17" fillId="0" borderId="0" xfId="0" applyNumberFormat="1" applyFont="1" applyAlignment="1">
      <alignment vertical="center"/>
    </xf>
    <xf numFmtId="166" fontId="17" fillId="0" borderId="10" xfId="0" applyNumberFormat="1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2" borderId="0" xfId="0" applyFont="1" applyFill="1" applyAlignment="1" applyProtection="1">
      <alignment horizontal="left" vertical="center"/>
      <protection locked="0"/>
    </xf>
    <xf numFmtId="0" fontId="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horizontal="left" vertical="center" wrapText="1"/>
    </xf>
    <xf numFmtId="0" fontId="1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3" fillId="3" borderId="0" xfId="0" applyFont="1" applyFill="1" applyAlignment="1">
      <alignment horizontal="center" vertical="center" wrapText="1"/>
    </xf>
    <xf numFmtId="0" fontId="20" fillId="0" borderId="15" xfId="0" applyFont="1" applyBorder="1" applyAlignment="1">
      <alignment horizont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ita Zábřeh - Zdeňka Hrubá" id="{69503940-4137-47E4-BA07-B1F2A828E461}" userId="S::zdenka.hruba@zabreh.charita.cz::1a13d484-14ff-428d-99e0-ac8624b8949d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M124"/>
  <sheetViews>
    <sheetView showGridLines="0" tabSelected="1" topLeftCell="A105" zoomScale="80" zoomScaleNormal="80" workbookViewId="0">
      <selection activeCell="I99" sqref="I99"/>
    </sheetView>
  </sheetViews>
  <sheetFormatPr defaultColWidth="9.140625" defaultRowHeight="14.25" x14ac:dyDescent="0.2"/>
  <cols>
    <col min="1" max="1" width="6.85546875" style="1" customWidth="1"/>
    <col min="2" max="2" width="1.140625" style="1" customWidth="1"/>
    <col min="3" max="3" width="3.42578125" style="1" customWidth="1"/>
    <col min="4" max="4" width="3.5703125" style="1" customWidth="1"/>
    <col min="5" max="5" width="14" style="1" customWidth="1"/>
    <col min="6" max="6" width="41.42578125" style="1" customWidth="1"/>
    <col min="7" max="7" width="6.140625" style="1" customWidth="1"/>
    <col min="8" max="8" width="11.42578125" style="1" customWidth="1"/>
    <col min="9" max="9" width="12.85546875" style="1" customWidth="1"/>
    <col min="10" max="11" width="18.28515625" style="1" customWidth="1"/>
    <col min="12" max="12" width="1.140625" style="1" customWidth="1"/>
    <col min="13" max="13" width="7.5703125" style="1" customWidth="1"/>
    <col min="14" max="14" width="8.7109375" style="1" hidden="1" customWidth="1"/>
    <col min="15" max="20" width="11.5703125" style="1" hidden="1" customWidth="1"/>
    <col min="21" max="21" width="13.42578125" style="1" hidden="1" customWidth="1"/>
    <col min="22" max="22" width="10.140625" style="1" customWidth="1"/>
    <col min="23" max="23" width="13.42578125" style="1" customWidth="1"/>
    <col min="24" max="24" width="10.140625" style="1" customWidth="1"/>
    <col min="25" max="25" width="12.28515625" style="1" customWidth="1"/>
    <col min="26" max="26" width="9" style="1" customWidth="1"/>
    <col min="27" max="27" width="12.28515625" style="1" customWidth="1"/>
    <col min="28" max="28" width="13.42578125" style="1" customWidth="1"/>
    <col min="29" max="29" width="9" style="1" customWidth="1"/>
    <col min="30" max="30" width="12.28515625" style="1" customWidth="1"/>
    <col min="31" max="31" width="13.42578125" style="1" customWidth="1"/>
    <col min="32" max="56" width="9.140625" style="1"/>
    <col min="57" max="61" width="10" style="1" bestFit="1" customWidth="1"/>
    <col min="62" max="62" width="9.140625" style="1"/>
    <col min="63" max="63" width="9.28515625" style="1" bestFit="1" customWidth="1"/>
    <col min="64" max="16384" width="9.140625" style="1"/>
  </cols>
  <sheetData>
    <row r="2" spans="2:56" ht="37.15" customHeight="1" x14ac:dyDescent="0.2">
      <c r="M2" s="99"/>
      <c r="N2" s="99"/>
      <c r="O2" s="99"/>
      <c r="P2" s="99"/>
      <c r="Q2" s="99"/>
      <c r="R2" s="99"/>
      <c r="S2" s="99"/>
      <c r="T2" s="99"/>
      <c r="U2" s="99"/>
      <c r="V2" s="99"/>
      <c r="AT2" s="2"/>
      <c r="AZ2" s="3"/>
      <c r="BA2" s="3"/>
      <c r="BB2" s="3"/>
      <c r="BC2" s="3"/>
      <c r="BD2" s="3"/>
    </row>
    <row r="3" spans="2:56" ht="7.15" customHeight="1" x14ac:dyDescent="0.2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AT3" s="2"/>
      <c r="AZ3" s="3"/>
      <c r="BA3" s="3"/>
      <c r="BB3" s="3"/>
      <c r="BC3" s="3"/>
      <c r="BD3" s="3"/>
    </row>
    <row r="4" spans="2:56" s="95" customFormat="1" ht="17.25" customHeight="1" x14ac:dyDescent="0.2">
      <c r="B4" s="6"/>
      <c r="C4" s="96"/>
      <c r="D4" s="95" t="s">
        <v>84</v>
      </c>
      <c r="E4" s="96"/>
      <c r="F4" s="96"/>
      <c r="G4" s="96"/>
      <c r="H4" s="96"/>
      <c r="I4" s="96"/>
      <c r="J4" s="96"/>
      <c r="K4" s="96"/>
      <c r="L4" s="96"/>
      <c r="M4" s="6"/>
      <c r="AT4" s="2"/>
      <c r="AZ4" s="3"/>
      <c r="BA4" s="3"/>
      <c r="BB4" s="3"/>
      <c r="BC4" s="3"/>
      <c r="BD4" s="3"/>
    </row>
    <row r="5" spans="2:56" ht="25.15" customHeight="1" x14ac:dyDescent="0.2">
      <c r="B5" s="6"/>
      <c r="D5" s="7" t="s">
        <v>81</v>
      </c>
      <c r="L5" s="8"/>
      <c r="M5" s="6"/>
      <c r="N5" s="9" t="s">
        <v>1</v>
      </c>
      <c r="AT5" s="2"/>
      <c r="AZ5" s="3"/>
      <c r="BA5" s="3"/>
      <c r="BB5" s="3"/>
      <c r="BC5" s="3"/>
      <c r="BD5" s="3"/>
    </row>
    <row r="6" spans="2:56" ht="7.15" customHeight="1" x14ac:dyDescent="0.2">
      <c r="B6" s="6"/>
      <c r="L6" s="8"/>
      <c r="M6" s="6"/>
      <c r="AZ6" s="3"/>
      <c r="BA6" s="3"/>
      <c r="BB6" s="3"/>
      <c r="BC6" s="3"/>
      <c r="BD6" s="3"/>
    </row>
    <row r="7" spans="2:56" ht="12" customHeight="1" x14ac:dyDescent="0.2">
      <c r="B7" s="6"/>
      <c r="D7" s="10" t="s">
        <v>2</v>
      </c>
      <c r="L7" s="8"/>
      <c r="M7" s="6"/>
      <c r="AZ7" s="3"/>
      <c r="BA7" s="3"/>
      <c r="BB7" s="3"/>
      <c r="BC7" s="3"/>
      <c r="BD7" s="3"/>
    </row>
    <row r="8" spans="2:56" ht="16.5" customHeight="1" x14ac:dyDescent="0.2">
      <c r="B8" s="6"/>
      <c r="E8" s="97" t="str">
        <f>E10</f>
        <v>Pobytová odlehčovací služba Zábřeh - Sušilova</v>
      </c>
      <c r="F8" s="98"/>
      <c r="G8" s="98"/>
      <c r="H8" s="98"/>
      <c r="L8" s="8"/>
      <c r="M8" s="6"/>
      <c r="AZ8" s="3"/>
      <c r="BA8" s="3"/>
      <c r="BB8" s="3"/>
      <c r="BC8" s="3"/>
      <c r="BD8" s="3"/>
    </row>
    <row r="9" spans="2:56" s="12" customFormat="1" ht="12" customHeight="1" x14ac:dyDescent="0.25">
      <c r="B9" s="11"/>
      <c r="D9" s="10" t="s">
        <v>32</v>
      </c>
      <c r="L9" s="13"/>
      <c r="M9" s="11"/>
      <c r="AZ9" s="3"/>
      <c r="BA9" s="3"/>
      <c r="BB9" s="3"/>
      <c r="BC9" s="3"/>
      <c r="BD9" s="3"/>
    </row>
    <row r="10" spans="2:56" s="12" customFormat="1" ht="16.5" customHeight="1" x14ac:dyDescent="0.25">
      <c r="B10" s="11"/>
      <c r="E10" s="100" t="s">
        <v>53</v>
      </c>
      <c r="F10" s="101"/>
      <c r="G10" s="101"/>
      <c r="H10" s="101"/>
      <c r="L10" s="13"/>
      <c r="M10" s="11"/>
      <c r="AZ10" s="3"/>
      <c r="BA10" s="3"/>
      <c r="BB10" s="3"/>
      <c r="BC10" s="3"/>
      <c r="BD10" s="3"/>
    </row>
    <row r="11" spans="2:56" s="12" customFormat="1" x14ac:dyDescent="0.25">
      <c r="B11" s="11"/>
      <c r="L11" s="13"/>
      <c r="M11" s="11"/>
      <c r="AZ11" s="3"/>
      <c r="BA11" s="3"/>
      <c r="BB11" s="3"/>
      <c r="BC11" s="3"/>
      <c r="BD11" s="3"/>
    </row>
    <row r="12" spans="2:56" s="12" customFormat="1" ht="12" customHeight="1" x14ac:dyDescent="0.25">
      <c r="B12" s="11"/>
      <c r="D12" s="10" t="s">
        <v>3</v>
      </c>
      <c r="F12" s="14" t="s">
        <v>0</v>
      </c>
      <c r="I12" s="10" t="s">
        <v>4</v>
      </c>
      <c r="J12" s="14" t="s">
        <v>0</v>
      </c>
      <c r="K12" s="14"/>
      <c r="L12" s="13"/>
      <c r="M12" s="11"/>
      <c r="AZ12" s="3"/>
      <c r="BA12" s="3"/>
      <c r="BB12" s="3"/>
      <c r="BC12" s="3"/>
      <c r="BD12" s="3"/>
    </row>
    <row r="13" spans="2:56" s="12" customFormat="1" ht="12" customHeight="1" x14ac:dyDescent="0.25">
      <c r="B13" s="11"/>
      <c r="D13" s="10" t="s">
        <v>5</v>
      </c>
      <c r="F13" s="14" t="s">
        <v>48</v>
      </c>
      <c r="I13" s="10" t="s">
        <v>6</v>
      </c>
      <c r="J13" s="15">
        <f ca="1">TODAY()</f>
        <v>45834</v>
      </c>
      <c r="K13" s="15"/>
      <c r="L13" s="13"/>
      <c r="M13" s="11"/>
      <c r="AZ13" s="3"/>
      <c r="BA13" s="3"/>
      <c r="BB13" s="3"/>
      <c r="BC13" s="3"/>
      <c r="BD13" s="3"/>
    </row>
    <row r="14" spans="2:56" s="12" customFormat="1" ht="10.9" customHeight="1" x14ac:dyDescent="0.25">
      <c r="B14" s="11"/>
      <c r="L14" s="13"/>
      <c r="M14" s="11"/>
      <c r="AZ14" s="3"/>
      <c r="BA14" s="3"/>
      <c r="BB14" s="3"/>
      <c r="BC14" s="3"/>
      <c r="BD14" s="3"/>
    </row>
    <row r="15" spans="2:56" s="12" customFormat="1" ht="12" customHeight="1" x14ac:dyDescent="0.25">
      <c r="B15" s="11"/>
      <c r="D15" s="10" t="s">
        <v>7</v>
      </c>
      <c r="F15" s="86" t="s">
        <v>9</v>
      </c>
      <c r="I15" s="10" t="s">
        <v>8</v>
      </c>
      <c r="J15" s="14" t="s">
        <v>0</v>
      </c>
      <c r="K15" s="14"/>
      <c r="L15" s="13"/>
      <c r="M15" s="11"/>
      <c r="AZ15" s="3"/>
      <c r="BA15" s="3"/>
      <c r="BB15" s="3"/>
      <c r="BC15" s="3"/>
      <c r="BD15" s="3"/>
    </row>
    <row r="16" spans="2:56" s="12" customFormat="1" ht="18" customHeight="1" x14ac:dyDescent="0.25">
      <c r="B16" s="11"/>
      <c r="E16" s="14"/>
      <c r="F16" s="86" t="s">
        <v>47</v>
      </c>
      <c r="I16" s="10" t="s">
        <v>10</v>
      </c>
      <c r="J16" s="14" t="s">
        <v>0</v>
      </c>
      <c r="K16" s="14"/>
      <c r="L16" s="13"/>
      <c r="M16" s="11"/>
      <c r="AZ16" s="3"/>
      <c r="BA16" s="3"/>
      <c r="BB16" s="3"/>
      <c r="BC16" s="3"/>
      <c r="BD16" s="3"/>
    </row>
    <row r="17" spans="2:56" s="12" customFormat="1" ht="7.15" customHeight="1" x14ac:dyDescent="0.25">
      <c r="B17" s="11"/>
      <c r="L17" s="13"/>
      <c r="M17" s="11"/>
      <c r="AZ17" s="3"/>
      <c r="BA17" s="3"/>
      <c r="BB17" s="3"/>
      <c r="BC17" s="3"/>
      <c r="BD17" s="3"/>
    </row>
    <row r="18" spans="2:56" s="12" customFormat="1" ht="12" customHeight="1" x14ac:dyDescent="0.25">
      <c r="B18" s="11"/>
      <c r="D18" s="10" t="s">
        <v>11</v>
      </c>
      <c r="F18" s="93"/>
      <c r="G18" s="85"/>
      <c r="I18" s="10" t="s">
        <v>8</v>
      </c>
      <c r="J18" s="16"/>
      <c r="K18" s="16"/>
      <c r="L18" s="13"/>
      <c r="M18" s="11"/>
      <c r="AZ18" s="3"/>
      <c r="BA18" s="3"/>
      <c r="BB18" s="3"/>
      <c r="BC18" s="3"/>
      <c r="BD18" s="3"/>
    </row>
    <row r="19" spans="2:56" s="12" customFormat="1" ht="18" customHeight="1" x14ac:dyDescent="0.25">
      <c r="B19" s="11"/>
      <c r="E19" s="91"/>
      <c r="F19" s="94"/>
      <c r="G19" s="87"/>
      <c r="H19" s="88"/>
      <c r="I19" s="10" t="s">
        <v>10</v>
      </c>
      <c r="J19" s="16"/>
      <c r="K19" s="16"/>
      <c r="L19" s="13"/>
      <c r="M19" s="11"/>
      <c r="AZ19" s="3"/>
      <c r="BA19" s="3"/>
      <c r="BB19" s="3"/>
      <c r="BC19" s="3"/>
      <c r="BD19" s="3"/>
    </row>
    <row r="20" spans="2:56" s="12" customFormat="1" ht="7.15" customHeight="1" x14ac:dyDescent="0.25">
      <c r="B20" s="11"/>
      <c r="L20" s="13"/>
      <c r="M20" s="11"/>
      <c r="AZ20" s="3"/>
      <c r="BA20" s="3"/>
      <c r="BB20" s="3"/>
      <c r="BC20" s="3"/>
      <c r="BD20" s="3"/>
    </row>
    <row r="21" spans="2:56" s="12" customFormat="1" ht="12" customHeight="1" x14ac:dyDescent="0.25">
      <c r="B21" s="11"/>
      <c r="D21" s="10"/>
      <c r="I21" s="10"/>
      <c r="J21" s="14" t="s">
        <v>0</v>
      </c>
      <c r="K21" s="14"/>
      <c r="L21" s="13"/>
      <c r="M21" s="11"/>
      <c r="AZ21" s="3"/>
      <c r="BA21" s="3"/>
      <c r="BB21" s="3"/>
      <c r="BC21" s="3"/>
      <c r="BD21" s="3"/>
    </row>
    <row r="22" spans="2:56" s="12" customFormat="1" ht="18" customHeight="1" x14ac:dyDescent="0.25">
      <c r="B22" s="11"/>
      <c r="E22" s="14"/>
      <c r="I22" s="10"/>
      <c r="J22" s="14" t="s">
        <v>0</v>
      </c>
      <c r="K22" s="14"/>
      <c r="L22" s="13"/>
      <c r="M22" s="11"/>
      <c r="AZ22" s="3"/>
      <c r="BA22" s="3"/>
      <c r="BB22" s="3"/>
      <c r="BC22" s="3"/>
      <c r="BD22" s="3"/>
    </row>
    <row r="23" spans="2:56" s="12" customFormat="1" ht="7.15" customHeight="1" x14ac:dyDescent="0.25">
      <c r="B23" s="11"/>
      <c r="L23" s="13"/>
      <c r="M23" s="11"/>
      <c r="AZ23" s="3"/>
      <c r="BA23" s="3"/>
      <c r="BB23" s="3"/>
      <c r="BC23" s="3"/>
      <c r="BD23" s="3"/>
    </row>
    <row r="24" spans="2:56" s="12" customFormat="1" ht="12" customHeight="1" x14ac:dyDescent="0.25">
      <c r="B24" s="11"/>
      <c r="D24" s="10"/>
      <c r="I24" s="10"/>
      <c r="J24" s="14" t="s">
        <v>0</v>
      </c>
      <c r="K24" s="14"/>
      <c r="L24" s="13"/>
      <c r="M24" s="11"/>
      <c r="AZ24" s="3"/>
      <c r="BA24" s="3"/>
      <c r="BB24" s="3"/>
      <c r="BC24" s="3"/>
      <c r="BD24" s="3"/>
    </row>
    <row r="25" spans="2:56" s="12" customFormat="1" ht="18" customHeight="1" x14ac:dyDescent="0.25">
      <c r="B25" s="11"/>
      <c r="E25" s="14"/>
      <c r="I25" s="10"/>
      <c r="J25" s="14" t="s">
        <v>0</v>
      </c>
      <c r="K25" s="14"/>
      <c r="L25" s="13"/>
      <c r="M25" s="11"/>
      <c r="AZ25" s="3"/>
      <c r="BA25" s="3"/>
      <c r="BB25" s="3"/>
      <c r="BC25" s="3"/>
      <c r="BD25" s="3"/>
    </row>
    <row r="26" spans="2:56" s="12" customFormat="1" ht="7.15" customHeight="1" x14ac:dyDescent="0.25">
      <c r="B26" s="11"/>
      <c r="L26" s="13"/>
      <c r="M26" s="11"/>
      <c r="AZ26" s="3"/>
      <c r="BA26" s="3"/>
      <c r="BB26" s="3"/>
      <c r="BC26" s="3"/>
      <c r="BD26" s="3"/>
    </row>
    <row r="27" spans="2:56" s="12" customFormat="1" ht="12" customHeight="1" x14ac:dyDescent="0.25">
      <c r="B27" s="11"/>
      <c r="D27" s="10" t="s">
        <v>13</v>
      </c>
      <c r="L27" s="13"/>
      <c r="M27" s="11"/>
      <c r="AZ27" s="3"/>
      <c r="BA27" s="3"/>
      <c r="BB27" s="3"/>
      <c r="BC27" s="3"/>
      <c r="BD27" s="3"/>
    </row>
    <row r="28" spans="2:56" s="18" customFormat="1" ht="16.5" customHeight="1" x14ac:dyDescent="0.25">
      <c r="B28" s="17"/>
      <c r="E28" s="102" t="s">
        <v>0</v>
      </c>
      <c r="F28" s="102"/>
      <c r="G28" s="102"/>
      <c r="H28" s="102"/>
      <c r="L28" s="20"/>
      <c r="M28" s="17"/>
      <c r="AZ28" s="21"/>
      <c r="BA28" s="21"/>
      <c r="BB28" s="21"/>
      <c r="BC28" s="21"/>
      <c r="BD28" s="21"/>
    </row>
    <row r="29" spans="2:56" s="12" customFormat="1" ht="7.15" customHeight="1" x14ac:dyDescent="0.25">
      <c r="B29" s="11"/>
      <c r="L29" s="13"/>
      <c r="M29" s="11"/>
      <c r="AZ29" s="3"/>
      <c r="BA29" s="3"/>
      <c r="BB29" s="3"/>
      <c r="BC29" s="3"/>
      <c r="BD29" s="3"/>
    </row>
    <row r="30" spans="2:56" s="12" customFormat="1" ht="7.15" customHeight="1" x14ac:dyDescent="0.25">
      <c r="B30" s="11"/>
      <c r="L30" s="13"/>
      <c r="M30" s="11"/>
      <c r="AZ30" s="3"/>
      <c r="BA30" s="3"/>
      <c r="BB30" s="3"/>
      <c r="BC30" s="3"/>
      <c r="BD30" s="3"/>
    </row>
    <row r="31" spans="2:56" s="12" customFormat="1" ht="25.35" customHeight="1" x14ac:dyDescent="0.25">
      <c r="B31" s="11"/>
      <c r="D31" s="22" t="s">
        <v>14</v>
      </c>
      <c r="J31" s="23">
        <f>ROUND(J96, 2)</f>
        <v>0</v>
      </c>
      <c r="K31" s="23"/>
      <c r="L31" s="13"/>
      <c r="M31" s="11"/>
      <c r="AZ31" s="3"/>
      <c r="BA31" s="3"/>
      <c r="BB31" s="3"/>
      <c r="BC31" s="3"/>
      <c r="BD31" s="3"/>
    </row>
    <row r="32" spans="2:56" s="12" customFormat="1" ht="7.15" customHeight="1" x14ac:dyDescent="0.25">
      <c r="B32" s="11"/>
      <c r="L32" s="13"/>
      <c r="M32" s="11"/>
      <c r="AZ32" s="3"/>
      <c r="BA32" s="3"/>
      <c r="BB32" s="3"/>
      <c r="BC32" s="3"/>
      <c r="BD32" s="3"/>
    </row>
    <row r="33" spans="2:56" s="12" customFormat="1" ht="14.45" customHeight="1" x14ac:dyDescent="0.25">
      <c r="B33" s="11"/>
      <c r="F33" s="24" t="s">
        <v>16</v>
      </c>
      <c r="I33" s="24" t="s">
        <v>15</v>
      </c>
      <c r="J33" s="24" t="s">
        <v>17</v>
      </c>
      <c r="K33" s="24"/>
      <c r="L33" s="13"/>
      <c r="M33" s="11"/>
      <c r="AZ33" s="3"/>
      <c r="BA33" s="3"/>
      <c r="BB33" s="3"/>
      <c r="BC33" s="3"/>
      <c r="BD33" s="3"/>
    </row>
    <row r="34" spans="2:56" s="12" customFormat="1" ht="14.45" customHeight="1" x14ac:dyDescent="0.25">
      <c r="B34" s="11"/>
      <c r="D34" s="25" t="s">
        <v>18</v>
      </c>
      <c r="E34" s="10" t="s">
        <v>19</v>
      </c>
      <c r="F34" s="26"/>
      <c r="I34" s="27">
        <v>0.21</v>
      </c>
      <c r="J34" s="26">
        <f>J75*0.21</f>
        <v>0</v>
      </c>
      <c r="K34" s="26"/>
      <c r="L34" s="13"/>
      <c r="M34" s="11"/>
      <c r="AZ34" s="3"/>
      <c r="BA34" s="3"/>
      <c r="BB34" s="3"/>
      <c r="BC34" s="3"/>
      <c r="BD34" s="3"/>
    </row>
    <row r="35" spans="2:56" s="12" customFormat="1" ht="14.45" customHeight="1" x14ac:dyDescent="0.25">
      <c r="B35" s="11"/>
      <c r="E35" s="10" t="s">
        <v>20</v>
      </c>
      <c r="F35" s="26"/>
      <c r="I35" s="27">
        <v>0.12</v>
      </c>
      <c r="J35" s="26"/>
      <c r="K35" s="26"/>
      <c r="L35" s="13"/>
      <c r="M35" s="11"/>
      <c r="AZ35" s="3"/>
      <c r="BA35" s="3"/>
      <c r="BB35" s="3"/>
      <c r="BC35" s="3"/>
      <c r="BD35" s="3"/>
    </row>
    <row r="36" spans="2:56" s="12" customFormat="1" ht="14.45" hidden="1" customHeight="1" x14ac:dyDescent="0.25">
      <c r="B36" s="11"/>
      <c r="E36" s="10" t="s">
        <v>21</v>
      </c>
      <c r="F36" s="26">
        <f>ROUND((SUM(BG96:BG98)),  2)</f>
        <v>0</v>
      </c>
      <c r="I36" s="27">
        <v>0.21</v>
      </c>
      <c r="J36" s="26">
        <f>0</f>
        <v>0</v>
      </c>
      <c r="K36" s="26"/>
      <c r="L36" s="13"/>
      <c r="M36" s="11"/>
      <c r="AZ36" s="3"/>
      <c r="BA36" s="3"/>
      <c r="BB36" s="3"/>
      <c r="BC36" s="3"/>
      <c r="BD36" s="3"/>
    </row>
    <row r="37" spans="2:56" s="12" customFormat="1" ht="14.45" hidden="1" customHeight="1" x14ac:dyDescent="0.25">
      <c r="B37" s="11"/>
      <c r="E37" s="10" t="s">
        <v>22</v>
      </c>
      <c r="F37" s="26">
        <f>ROUND((SUM(BH96:BH98)),  2)</f>
        <v>0</v>
      </c>
      <c r="I37" s="27">
        <v>0.12</v>
      </c>
      <c r="J37" s="26">
        <f>0</f>
        <v>0</v>
      </c>
      <c r="K37" s="26"/>
      <c r="L37" s="13"/>
      <c r="M37" s="11"/>
      <c r="AZ37" s="3"/>
      <c r="BA37" s="3"/>
      <c r="BB37" s="3"/>
      <c r="BC37" s="3"/>
      <c r="BD37" s="3"/>
    </row>
    <row r="38" spans="2:56" s="12" customFormat="1" ht="14.45" hidden="1" customHeight="1" x14ac:dyDescent="0.25">
      <c r="B38" s="11"/>
      <c r="E38" s="10" t="s">
        <v>23</v>
      </c>
      <c r="F38" s="26">
        <f>ROUND((SUM(BI96:BI98)),  2)</f>
        <v>0</v>
      </c>
      <c r="I38" s="27">
        <v>0</v>
      </c>
      <c r="J38" s="26">
        <f>0</f>
        <v>0</v>
      </c>
      <c r="K38" s="26"/>
      <c r="L38" s="13"/>
      <c r="M38" s="11"/>
    </row>
    <row r="39" spans="2:56" s="12" customFormat="1" ht="7.15" customHeight="1" x14ac:dyDescent="0.25">
      <c r="B39" s="11"/>
      <c r="L39" s="13"/>
      <c r="M39" s="11"/>
    </row>
    <row r="40" spans="2:56" s="12" customFormat="1" ht="25.35" customHeight="1" x14ac:dyDescent="0.25">
      <c r="B40" s="11"/>
      <c r="C40" s="28"/>
      <c r="D40" s="29" t="s">
        <v>24</v>
      </c>
      <c r="E40" s="28"/>
      <c r="F40" s="28"/>
      <c r="G40" s="30" t="s">
        <v>25</v>
      </c>
      <c r="H40" s="31" t="s">
        <v>26</v>
      </c>
      <c r="I40" s="28"/>
      <c r="J40" s="32">
        <f>SUM(J31:J38)</f>
        <v>0</v>
      </c>
      <c r="K40" s="32"/>
      <c r="L40" s="13"/>
      <c r="M40" s="11"/>
    </row>
    <row r="41" spans="2:56" s="12" customFormat="1" ht="14.45" customHeight="1" x14ac:dyDescent="0.25">
      <c r="B41" s="11"/>
      <c r="L41" s="13"/>
      <c r="M41" s="11"/>
    </row>
    <row r="42" spans="2:56" x14ac:dyDescent="0.2">
      <c r="B42" s="6"/>
      <c r="L42" s="8"/>
      <c r="M42" s="6"/>
    </row>
    <row r="43" spans="2:56" s="12" customFormat="1" x14ac:dyDescent="0.25">
      <c r="B43" s="11"/>
      <c r="D43" s="33" t="s">
        <v>29</v>
      </c>
      <c r="G43" s="33" t="s">
        <v>30</v>
      </c>
      <c r="L43" s="13"/>
      <c r="M43" s="11"/>
    </row>
    <row r="44" spans="2:56" x14ac:dyDescent="0.2">
      <c r="B44" s="6"/>
      <c r="L44" s="8"/>
      <c r="M44" s="6"/>
    </row>
    <row r="45" spans="2:56" x14ac:dyDescent="0.2">
      <c r="B45" s="6"/>
      <c r="L45" s="8"/>
      <c r="M45" s="6"/>
    </row>
    <row r="46" spans="2:56" x14ac:dyDescent="0.2">
      <c r="B46" s="6"/>
      <c r="L46" s="8"/>
      <c r="M46" s="6"/>
    </row>
    <row r="47" spans="2:56" x14ac:dyDescent="0.2">
      <c r="B47" s="6"/>
      <c r="L47" s="8"/>
      <c r="M47" s="6"/>
    </row>
    <row r="48" spans="2:56" x14ac:dyDescent="0.2">
      <c r="B48" s="6"/>
      <c r="L48" s="8"/>
      <c r="M48" s="6"/>
    </row>
    <row r="49" spans="2:13" x14ac:dyDescent="0.2">
      <c r="B49" s="6"/>
      <c r="L49" s="8"/>
      <c r="M49" s="6"/>
    </row>
    <row r="50" spans="2:13" x14ac:dyDescent="0.2">
      <c r="B50" s="6"/>
      <c r="L50" s="8"/>
      <c r="M50" s="6"/>
    </row>
    <row r="51" spans="2:13" x14ac:dyDescent="0.2">
      <c r="B51" s="6"/>
      <c r="L51" s="8"/>
      <c r="M51" s="6"/>
    </row>
    <row r="52" spans="2:13" x14ac:dyDescent="0.2">
      <c r="B52" s="6"/>
      <c r="L52" s="8"/>
      <c r="M52" s="6"/>
    </row>
    <row r="53" spans="2:13" x14ac:dyDescent="0.2">
      <c r="B53" s="6"/>
      <c r="L53" s="8"/>
      <c r="M53" s="6"/>
    </row>
    <row r="54" spans="2:13" s="12" customFormat="1" x14ac:dyDescent="0.25">
      <c r="B54" s="11"/>
      <c r="D54" s="10" t="s">
        <v>27</v>
      </c>
      <c r="F54" s="34" t="s">
        <v>28</v>
      </c>
      <c r="G54" s="10" t="s">
        <v>27</v>
      </c>
      <c r="J54" s="24" t="s">
        <v>28</v>
      </c>
      <c r="K54" s="24"/>
      <c r="L54" s="13"/>
      <c r="M54" s="11"/>
    </row>
    <row r="55" spans="2:13" s="12" customFormat="1" ht="14.45" customHeight="1" x14ac:dyDescent="0.25">
      <c r="B55" s="35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11"/>
    </row>
    <row r="59" spans="2:13" s="12" customFormat="1" ht="7.15" customHeight="1" x14ac:dyDescent="0.25"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11"/>
    </row>
    <row r="60" spans="2:13" s="12" customFormat="1" ht="25.15" customHeight="1" x14ac:dyDescent="0.25">
      <c r="B60" s="11"/>
      <c r="C60" s="7" t="s">
        <v>52</v>
      </c>
      <c r="M60" s="11"/>
    </row>
    <row r="61" spans="2:13" s="12" customFormat="1" ht="7.15" customHeight="1" x14ac:dyDescent="0.25">
      <c r="B61" s="11"/>
      <c r="M61" s="11"/>
    </row>
    <row r="62" spans="2:13" s="12" customFormat="1" ht="12" customHeight="1" x14ac:dyDescent="0.25">
      <c r="B62" s="11"/>
      <c r="C62" s="10" t="s">
        <v>2</v>
      </c>
      <c r="M62" s="11"/>
    </row>
    <row r="63" spans="2:13" s="12" customFormat="1" ht="16.5" customHeight="1" x14ac:dyDescent="0.25">
      <c r="B63" s="11"/>
      <c r="E63" s="97" t="str">
        <f>E8</f>
        <v>Pobytová odlehčovací služba Zábřeh - Sušilova</v>
      </c>
      <c r="F63" s="98"/>
      <c r="G63" s="98"/>
      <c r="H63" s="98"/>
      <c r="M63" s="11"/>
    </row>
    <row r="64" spans="2:13" s="12" customFormat="1" ht="12" customHeight="1" x14ac:dyDescent="0.25">
      <c r="B64" s="11"/>
      <c r="C64" s="10" t="s">
        <v>32</v>
      </c>
      <c r="M64" s="11"/>
    </row>
    <row r="65" spans="2:47" s="12" customFormat="1" ht="16.5" customHeight="1" x14ac:dyDescent="0.25">
      <c r="B65" s="11"/>
      <c r="E65" s="100" t="str">
        <f>E10</f>
        <v>Pobytová odlehčovací služba Zábřeh - Sušilova</v>
      </c>
      <c r="F65" s="101"/>
      <c r="G65" s="101"/>
      <c r="H65" s="101"/>
      <c r="M65" s="11"/>
    </row>
    <row r="66" spans="2:47" s="12" customFormat="1" ht="7.15" customHeight="1" x14ac:dyDescent="0.25">
      <c r="B66" s="11"/>
      <c r="M66" s="11"/>
    </row>
    <row r="67" spans="2:47" s="12" customFormat="1" ht="12" customHeight="1" x14ac:dyDescent="0.25">
      <c r="B67" s="11"/>
      <c r="C67" s="10" t="s">
        <v>5</v>
      </c>
      <c r="F67" s="14" t="str">
        <f>F13</f>
        <v>Zábřeh, Sušilova 1375/41</v>
      </c>
      <c r="I67" s="10" t="s">
        <v>6</v>
      </c>
      <c r="J67" s="15">
        <f ca="1">TODAY()</f>
        <v>45834</v>
      </c>
      <c r="K67" s="15"/>
      <c r="M67" s="11"/>
    </row>
    <row r="68" spans="2:47" s="12" customFormat="1" ht="7.15" customHeight="1" x14ac:dyDescent="0.25">
      <c r="B68" s="11"/>
      <c r="M68" s="11"/>
    </row>
    <row r="69" spans="2:47" s="12" customFormat="1" ht="25.7" customHeight="1" x14ac:dyDescent="0.25">
      <c r="B69" s="11"/>
      <c r="C69" s="10" t="s">
        <v>7</v>
      </c>
      <c r="F69" s="14" t="str">
        <f>F15</f>
        <v>Město Zábřeh</v>
      </c>
      <c r="I69" s="10"/>
      <c r="J69" s="19"/>
      <c r="K69" s="19"/>
      <c r="M69" s="11"/>
    </row>
    <row r="70" spans="2:47" s="12" customFormat="1" ht="15.2" customHeight="1" x14ac:dyDescent="0.25">
      <c r="B70" s="11"/>
      <c r="C70" s="10" t="s">
        <v>11</v>
      </c>
      <c r="F70" s="14" t="str">
        <f>IF(F18="","",F18)</f>
        <v/>
      </c>
      <c r="I70" s="10" t="s">
        <v>12</v>
      </c>
      <c r="J70" s="19" t="str">
        <f>IF(F24="","",F24)</f>
        <v/>
      </c>
      <c r="K70" s="19"/>
      <c r="M70" s="11"/>
    </row>
    <row r="71" spans="2:47" s="12" customFormat="1" ht="10.15" customHeight="1" x14ac:dyDescent="0.25">
      <c r="B71" s="11"/>
      <c r="M71" s="11"/>
    </row>
    <row r="72" spans="2:47" s="12" customFormat="1" ht="29.25" customHeight="1" x14ac:dyDescent="0.25">
      <c r="B72" s="11"/>
      <c r="C72" s="39" t="s">
        <v>33</v>
      </c>
      <c r="D72" s="28"/>
      <c r="E72" s="28"/>
      <c r="F72" s="28"/>
      <c r="G72" s="28"/>
      <c r="H72" s="28"/>
      <c r="I72" s="28"/>
      <c r="J72" s="40" t="s">
        <v>34</v>
      </c>
      <c r="K72" s="40"/>
      <c r="M72" s="11"/>
    </row>
    <row r="73" spans="2:47" s="12" customFormat="1" ht="10.15" customHeight="1" x14ac:dyDescent="0.25">
      <c r="B73" s="11"/>
      <c r="M73" s="11"/>
    </row>
    <row r="74" spans="2:47" s="12" customFormat="1" ht="22.9" customHeight="1" x14ac:dyDescent="0.25">
      <c r="B74" s="11"/>
      <c r="C74" s="41" t="s">
        <v>51</v>
      </c>
      <c r="J74" s="23">
        <f>J96</f>
        <v>0</v>
      </c>
      <c r="K74" s="23"/>
      <c r="M74" s="11"/>
      <c r="AU74" s="2"/>
    </row>
    <row r="75" spans="2:47" s="43" customFormat="1" ht="25.15" customHeight="1" x14ac:dyDescent="0.25">
      <c r="B75" s="42"/>
      <c r="D75" s="44" t="s">
        <v>49</v>
      </c>
      <c r="J75" s="45">
        <f>J97</f>
        <v>0</v>
      </c>
      <c r="K75" s="45"/>
      <c r="M75" s="42"/>
    </row>
    <row r="76" spans="2:47" s="47" customFormat="1" ht="19.899999999999999" customHeight="1" x14ac:dyDescent="0.25">
      <c r="B76" s="46"/>
      <c r="D76" s="48" t="s">
        <v>82</v>
      </c>
      <c r="J76" s="49">
        <f>J96</f>
        <v>0</v>
      </c>
      <c r="K76" s="49"/>
      <c r="M76" s="46"/>
    </row>
    <row r="77" spans="2:47" s="12" customFormat="1" ht="21.75" customHeight="1" x14ac:dyDescent="0.25">
      <c r="B77" s="11"/>
      <c r="M77" s="11"/>
    </row>
    <row r="78" spans="2:47" s="12" customFormat="1" ht="7.15" customHeight="1" x14ac:dyDescent="0.25"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11"/>
    </row>
    <row r="82" spans="2:63" s="12" customFormat="1" ht="7.15" customHeight="1" x14ac:dyDescent="0.25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11"/>
    </row>
    <row r="83" spans="2:63" s="12" customFormat="1" ht="25.15" customHeight="1" x14ac:dyDescent="0.25">
      <c r="B83" s="11"/>
      <c r="C83" s="7" t="s">
        <v>83</v>
      </c>
      <c r="M83" s="11"/>
    </row>
    <row r="84" spans="2:63" s="12" customFormat="1" ht="7.15" customHeight="1" x14ac:dyDescent="0.25">
      <c r="B84" s="11"/>
      <c r="M84" s="11"/>
    </row>
    <row r="85" spans="2:63" s="12" customFormat="1" ht="12" customHeight="1" x14ac:dyDescent="0.25">
      <c r="B85" s="11"/>
      <c r="C85" s="10" t="s">
        <v>2</v>
      </c>
      <c r="M85" s="11"/>
    </row>
    <row r="86" spans="2:63" s="12" customFormat="1" ht="16.5" customHeight="1" x14ac:dyDescent="0.25">
      <c r="B86" s="11"/>
      <c r="E86" s="97" t="str">
        <f>E8</f>
        <v>Pobytová odlehčovací služba Zábřeh - Sušilova</v>
      </c>
      <c r="F86" s="98"/>
      <c r="G86" s="98"/>
      <c r="H86" s="98"/>
      <c r="M86" s="11"/>
    </row>
    <row r="87" spans="2:63" s="12" customFormat="1" ht="12" customHeight="1" x14ac:dyDescent="0.25">
      <c r="B87" s="11"/>
      <c r="C87" s="10" t="s">
        <v>32</v>
      </c>
      <c r="M87" s="11"/>
    </row>
    <row r="88" spans="2:63" s="12" customFormat="1" ht="16.5" customHeight="1" x14ac:dyDescent="0.25">
      <c r="B88" s="11"/>
      <c r="E88" s="100" t="str">
        <f>E10</f>
        <v>Pobytová odlehčovací služba Zábřeh - Sušilova</v>
      </c>
      <c r="F88" s="101"/>
      <c r="G88" s="101"/>
      <c r="H88" s="101"/>
      <c r="M88" s="11"/>
    </row>
    <row r="89" spans="2:63" s="12" customFormat="1" ht="7.15" customHeight="1" x14ac:dyDescent="0.25">
      <c r="B89" s="11"/>
      <c r="M89" s="11"/>
    </row>
    <row r="90" spans="2:63" s="12" customFormat="1" ht="12" customHeight="1" x14ac:dyDescent="0.25">
      <c r="B90" s="11"/>
      <c r="C90" s="10" t="s">
        <v>5</v>
      </c>
      <c r="F90" s="14" t="str">
        <f>F13</f>
        <v>Zábřeh, Sušilova 1375/41</v>
      </c>
      <c r="I90" s="10" t="s">
        <v>6</v>
      </c>
      <c r="J90" s="15">
        <f ca="1">TODAY()</f>
        <v>45834</v>
      </c>
      <c r="K90" s="15"/>
      <c r="M90" s="11"/>
    </row>
    <row r="91" spans="2:63" s="12" customFormat="1" ht="7.15" customHeight="1" x14ac:dyDescent="0.25">
      <c r="B91" s="11"/>
      <c r="M91" s="11"/>
    </row>
    <row r="92" spans="2:63" s="12" customFormat="1" ht="25.7" customHeight="1" x14ac:dyDescent="0.25">
      <c r="B92" s="11"/>
      <c r="C92" s="10" t="s">
        <v>7</v>
      </c>
      <c r="F92" s="14" t="str">
        <f>F15</f>
        <v>Město Zábřeh</v>
      </c>
      <c r="I92" s="10"/>
      <c r="J92" s="19"/>
      <c r="K92" s="19"/>
      <c r="M92" s="11"/>
    </row>
    <row r="93" spans="2:63" s="12" customFormat="1" ht="15.2" customHeight="1" x14ac:dyDescent="0.25">
      <c r="B93" s="11"/>
      <c r="C93" s="10" t="s">
        <v>11</v>
      </c>
      <c r="F93" s="14" t="str">
        <f>IF(F18="","",F18)</f>
        <v/>
      </c>
      <c r="I93" s="10" t="s">
        <v>12</v>
      </c>
      <c r="J93" s="92" t="str">
        <f>IF(F24="","",F24)</f>
        <v/>
      </c>
      <c r="K93" s="19"/>
      <c r="M93" s="11"/>
    </row>
    <row r="94" spans="2:63" s="12" customFormat="1" ht="10.15" customHeight="1" x14ac:dyDescent="0.25">
      <c r="B94" s="11"/>
      <c r="M94" s="11"/>
    </row>
    <row r="95" spans="2:63" s="55" customFormat="1" ht="29.25" customHeight="1" x14ac:dyDescent="0.25">
      <c r="B95" s="50"/>
      <c r="C95" s="108" t="s">
        <v>35</v>
      </c>
      <c r="D95" s="108"/>
      <c r="E95" s="108" t="s">
        <v>31</v>
      </c>
      <c r="F95" s="108"/>
      <c r="G95" s="51" t="s">
        <v>36</v>
      </c>
      <c r="H95" s="51" t="s">
        <v>37</v>
      </c>
      <c r="I95" s="51" t="s">
        <v>38</v>
      </c>
      <c r="J95" s="51" t="s">
        <v>34</v>
      </c>
      <c r="K95" s="51"/>
      <c r="L95" s="89"/>
      <c r="M95" s="50"/>
      <c r="N95" s="52" t="s">
        <v>0</v>
      </c>
      <c r="O95" s="53" t="s">
        <v>39</v>
      </c>
      <c r="P95" s="53" t="s">
        <v>40</v>
      </c>
      <c r="Q95" s="53" t="s">
        <v>41</v>
      </c>
      <c r="R95" s="53" t="s">
        <v>42</v>
      </c>
      <c r="S95" s="53" t="s">
        <v>43</v>
      </c>
      <c r="T95" s="54" t="s">
        <v>44</v>
      </c>
    </row>
    <row r="96" spans="2:63" s="12" customFormat="1" ht="22.9" customHeight="1" x14ac:dyDescent="0.25">
      <c r="B96" s="11"/>
      <c r="C96" s="56" t="s">
        <v>45</v>
      </c>
      <c r="J96" s="57">
        <f>J97</f>
        <v>0</v>
      </c>
      <c r="K96" s="57"/>
      <c r="M96" s="11"/>
      <c r="N96" s="58"/>
      <c r="O96" s="59"/>
      <c r="P96" s="60" t="e">
        <f>P97+#REF!+#REF!</f>
        <v>#REF!</v>
      </c>
      <c r="Q96" s="59"/>
      <c r="R96" s="60" t="e">
        <f>R97+#REF!+#REF!</f>
        <v>#REF!</v>
      </c>
      <c r="S96" s="59"/>
      <c r="T96" s="61" t="e">
        <f>T97+#REF!+#REF!</f>
        <v>#REF!</v>
      </c>
      <c r="AT96" s="2"/>
      <c r="AU96" s="2"/>
      <c r="BK96" s="62"/>
    </row>
    <row r="97" spans="2:65" s="67" customFormat="1" ht="25.9" customHeight="1" x14ac:dyDescent="0.2">
      <c r="B97" s="63"/>
      <c r="C97" s="109" t="s">
        <v>50</v>
      </c>
      <c r="D97" s="109"/>
      <c r="E97" s="103" t="s">
        <v>80</v>
      </c>
      <c r="F97" s="103"/>
      <c r="G97" s="64"/>
      <c r="H97" s="64"/>
      <c r="I97" s="65"/>
      <c r="J97" s="66">
        <f>SUM(J98:J123)</f>
        <v>0</v>
      </c>
      <c r="K97" s="66"/>
      <c r="M97" s="63"/>
      <c r="N97" s="68"/>
      <c r="P97" s="69" t="e">
        <f>#REF!+#REF!+#REF!+#REF!+#REF!+#REF!+#REF!</f>
        <v>#REF!</v>
      </c>
      <c r="R97" s="69" t="e">
        <f>#REF!+#REF!+#REF!+#REF!+#REF!+#REF!+#REF!</f>
        <v>#REF!</v>
      </c>
      <c r="T97" s="70" t="e">
        <f>#REF!+#REF!+#REF!+#REF!+#REF!+#REF!+#REF!</f>
        <v>#REF!</v>
      </c>
      <c r="AR97" s="71"/>
      <c r="AT97" s="72"/>
      <c r="AU97" s="72"/>
      <c r="AY97" s="71"/>
      <c r="BK97" s="73"/>
    </row>
    <row r="98" spans="2:65" s="12" customFormat="1" ht="27" customHeight="1" x14ac:dyDescent="0.25">
      <c r="B98" s="11"/>
      <c r="C98" s="104">
        <v>101</v>
      </c>
      <c r="D98" s="105"/>
      <c r="E98" s="106" t="s">
        <v>54</v>
      </c>
      <c r="F98" s="107"/>
      <c r="G98" s="74" t="s">
        <v>46</v>
      </c>
      <c r="H98" s="75">
        <v>1</v>
      </c>
      <c r="I98" s="76">
        <v>0</v>
      </c>
      <c r="J98" s="77">
        <f>H98*I98</f>
        <v>0</v>
      </c>
      <c r="K98" s="77"/>
      <c r="L98" s="90"/>
      <c r="M98" s="11"/>
      <c r="N98" s="78" t="s">
        <v>0</v>
      </c>
      <c r="P98" s="79">
        <f>O98*H98</f>
        <v>0</v>
      </c>
      <c r="Q98" s="79">
        <v>0.21490999999999999</v>
      </c>
      <c r="R98" s="79">
        <f>Q98*H98</f>
        <v>0.21490999999999999</v>
      </c>
      <c r="S98" s="79">
        <v>0</v>
      </c>
      <c r="T98" s="80">
        <f>S98*H98</f>
        <v>0</v>
      </c>
      <c r="AR98" s="81"/>
      <c r="AT98" s="81"/>
      <c r="AU98" s="81"/>
      <c r="AY98" s="2"/>
      <c r="BE98" s="82"/>
      <c r="BF98" s="82"/>
      <c r="BG98" s="82"/>
      <c r="BH98" s="82"/>
      <c r="BI98" s="82"/>
      <c r="BJ98" s="2"/>
      <c r="BK98" s="82"/>
      <c r="BL98" s="2"/>
      <c r="BM98" s="81"/>
    </row>
    <row r="99" spans="2:65" s="12" customFormat="1" ht="27" customHeight="1" x14ac:dyDescent="0.25">
      <c r="B99" s="11"/>
      <c r="C99" s="104">
        <v>102</v>
      </c>
      <c r="D99" s="105"/>
      <c r="E99" s="106" t="s">
        <v>55</v>
      </c>
      <c r="F99" s="107"/>
      <c r="G99" s="74" t="s">
        <v>46</v>
      </c>
      <c r="H99" s="75">
        <v>1</v>
      </c>
      <c r="I99" s="76">
        <v>0</v>
      </c>
      <c r="J99" s="77">
        <f t="shared" ref="J99:J122" si="0">H99*I99</f>
        <v>0</v>
      </c>
      <c r="K99" s="77"/>
      <c r="L99" s="83"/>
      <c r="M99" s="11"/>
      <c r="N99" s="84"/>
      <c r="P99" s="79"/>
      <c r="Q99" s="79"/>
      <c r="R99" s="79"/>
      <c r="S99" s="79"/>
      <c r="T99" s="79"/>
      <c r="AR99" s="81"/>
      <c r="AT99" s="81"/>
      <c r="AU99" s="81"/>
      <c r="AY99" s="2"/>
      <c r="BE99" s="82"/>
      <c r="BF99" s="82"/>
      <c r="BG99" s="82"/>
      <c r="BH99" s="82"/>
      <c r="BI99" s="82"/>
      <c r="BJ99" s="2"/>
      <c r="BK99" s="82"/>
      <c r="BL99" s="2"/>
      <c r="BM99" s="81"/>
    </row>
    <row r="100" spans="2:65" s="12" customFormat="1" ht="27" customHeight="1" x14ac:dyDescent="0.25">
      <c r="B100" s="11"/>
      <c r="C100" s="104">
        <v>103</v>
      </c>
      <c r="D100" s="105"/>
      <c r="E100" s="106" t="s">
        <v>56</v>
      </c>
      <c r="F100" s="107"/>
      <c r="G100" s="74" t="s">
        <v>46</v>
      </c>
      <c r="H100" s="75">
        <v>1</v>
      </c>
      <c r="I100" s="76">
        <v>0</v>
      </c>
      <c r="J100" s="77">
        <f t="shared" si="0"/>
        <v>0</v>
      </c>
      <c r="K100" s="77"/>
      <c r="L100" s="83"/>
      <c r="M100" s="11"/>
      <c r="N100" s="84"/>
      <c r="P100" s="79"/>
      <c r="Q100" s="79"/>
      <c r="R100" s="79"/>
      <c r="S100" s="79"/>
      <c r="T100" s="79"/>
      <c r="AR100" s="81"/>
      <c r="AT100" s="81"/>
      <c r="AU100" s="81"/>
      <c r="AY100" s="2"/>
      <c r="BE100" s="82"/>
      <c r="BF100" s="82"/>
      <c r="BG100" s="82"/>
      <c r="BH100" s="82"/>
      <c r="BI100" s="82"/>
      <c r="BJ100" s="2"/>
      <c r="BK100" s="82"/>
      <c r="BL100" s="2"/>
      <c r="BM100" s="81"/>
    </row>
    <row r="101" spans="2:65" s="12" customFormat="1" ht="27" customHeight="1" x14ac:dyDescent="0.25">
      <c r="B101" s="11"/>
      <c r="C101" s="104">
        <v>104</v>
      </c>
      <c r="D101" s="105"/>
      <c r="E101" s="106" t="s">
        <v>57</v>
      </c>
      <c r="F101" s="107"/>
      <c r="G101" s="74" t="s">
        <v>46</v>
      </c>
      <c r="H101" s="75">
        <v>1</v>
      </c>
      <c r="I101" s="76">
        <v>0</v>
      </c>
      <c r="J101" s="77">
        <f t="shared" si="0"/>
        <v>0</v>
      </c>
      <c r="K101" s="77"/>
      <c r="L101" s="83"/>
      <c r="M101" s="11"/>
      <c r="N101" s="84"/>
      <c r="P101" s="79"/>
      <c r="Q101" s="79"/>
      <c r="R101" s="79"/>
      <c r="S101" s="79"/>
      <c r="T101" s="79"/>
      <c r="AR101" s="81"/>
      <c r="AT101" s="81"/>
      <c r="AU101" s="81"/>
      <c r="AY101" s="2"/>
      <c r="BE101" s="82"/>
      <c r="BF101" s="82"/>
      <c r="BG101" s="82"/>
      <c r="BH101" s="82"/>
      <c r="BI101" s="82"/>
      <c r="BJ101" s="2"/>
      <c r="BK101" s="82"/>
      <c r="BL101" s="2"/>
      <c r="BM101" s="81"/>
    </row>
    <row r="102" spans="2:65" s="12" customFormat="1" ht="27" customHeight="1" x14ac:dyDescent="0.25">
      <c r="B102" s="11"/>
      <c r="C102" s="104">
        <v>105</v>
      </c>
      <c r="D102" s="105"/>
      <c r="E102" s="106" t="s">
        <v>58</v>
      </c>
      <c r="F102" s="107"/>
      <c r="G102" s="74" t="s">
        <v>46</v>
      </c>
      <c r="H102" s="75">
        <v>1</v>
      </c>
      <c r="I102" s="76">
        <v>0</v>
      </c>
      <c r="J102" s="77">
        <f t="shared" si="0"/>
        <v>0</v>
      </c>
      <c r="K102" s="77"/>
      <c r="L102" s="83"/>
      <c r="M102" s="11"/>
      <c r="N102" s="84"/>
      <c r="P102" s="79"/>
      <c r="Q102" s="79"/>
      <c r="R102" s="79"/>
      <c r="S102" s="79"/>
      <c r="T102" s="79"/>
      <c r="AR102" s="81"/>
      <c r="AT102" s="81"/>
      <c r="AU102" s="81"/>
      <c r="AY102" s="2"/>
      <c r="BE102" s="82"/>
      <c r="BF102" s="82"/>
      <c r="BG102" s="82"/>
      <c r="BH102" s="82"/>
      <c r="BI102" s="82"/>
      <c r="BJ102" s="2"/>
      <c r="BK102" s="82"/>
      <c r="BL102" s="2"/>
      <c r="BM102" s="81"/>
    </row>
    <row r="103" spans="2:65" s="12" customFormat="1" ht="27" customHeight="1" x14ac:dyDescent="0.25">
      <c r="B103" s="11"/>
      <c r="C103" s="104">
        <v>106</v>
      </c>
      <c r="D103" s="105"/>
      <c r="E103" s="106" t="s">
        <v>59</v>
      </c>
      <c r="F103" s="107"/>
      <c r="G103" s="74" t="s">
        <v>46</v>
      </c>
      <c r="H103" s="75">
        <v>1</v>
      </c>
      <c r="I103" s="76">
        <v>0</v>
      </c>
      <c r="J103" s="77">
        <f t="shared" si="0"/>
        <v>0</v>
      </c>
      <c r="K103" s="77"/>
      <c r="L103" s="83"/>
      <c r="M103" s="11"/>
      <c r="N103" s="84"/>
      <c r="P103" s="79"/>
      <c r="Q103" s="79"/>
      <c r="R103" s="79"/>
      <c r="S103" s="79"/>
      <c r="T103" s="79"/>
      <c r="AR103" s="81"/>
      <c r="AT103" s="81"/>
      <c r="AU103" s="81"/>
      <c r="AY103" s="2"/>
      <c r="BE103" s="82"/>
      <c r="BF103" s="82"/>
      <c r="BG103" s="82"/>
      <c r="BH103" s="82"/>
      <c r="BI103" s="82"/>
      <c r="BJ103" s="2"/>
      <c r="BK103" s="82"/>
      <c r="BL103" s="2"/>
      <c r="BM103" s="81"/>
    </row>
    <row r="104" spans="2:65" s="12" customFormat="1" ht="27" customHeight="1" x14ac:dyDescent="0.25">
      <c r="B104" s="11"/>
      <c r="C104" s="104">
        <v>107</v>
      </c>
      <c r="D104" s="105"/>
      <c r="E104" s="106" t="s">
        <v>60</v>
      </c>
      <c r="F104" s="107"/>
      <c r="G104" s="74" t="s">
        <v>46</v>
      </c>
      <c r="H104" s="75">
        <v>1</v>
      </c>
      <c r="I104" s="76">
        <v>0</v>
      </c>
      <c r="J104" s="77">
        <f t="shared" si="0"/>
        <v>0</v>
      </c>
      <c r="K104" s="77"/>
      <c r="L104" s="83"/>
      <c r="M104" s="11"/>
      <c r="N104" s="84"/>
      <c r="P104" s="79"/>
      <c r="Q104" s="79"/>
      <c r="R104" s="79"/>
      <c r="S104" s="79"/>
      <c r="T104" s="79"/>
      <c r="AR104" s="81"/>
      <c r="AT104" s="81"/>
      <c r="AU104" s="81"/>
      <c r="AY104" s="2"/>
      <c r="BE104" s="82"/>
      <c r="BF104" s="82"/>
      <c r="BG104" s="82"/>
      <c r="BH104" s="82"/>
      <c r="BI104" s="82"/>
      <c r="BJ104" s="2"/>
      <c r="BK104" s="82"/>
      <c r="BL104" s="2"/>
      <c r="BM104" s="81"/>
    </row>
    <row r="105" spans="2:65" s="12" customFormat="1" ht="27" customHeight="1" x14ac:dyDescent="0.25">
      <c r="B105" s="11"/>
      <c r="C105" s="104">
        <v>108</v>
      </c>
      <c r="D105" s="105"/>
      <c r="E105" s="106" t="s">
        <v>61</v>
      </c>
      <c r="F105" s="107"/>
      <c r="G105" s="74" t="s">
        <v>46</v>
      </c>
      <c r="H105" s="75">
        <v>1</v>
      </c>
      <c r="I105" s="76">
        <v>0</v>
      </c>
      <c r="J105" s="77">
        <f t="shared" si="0"/>
        <v>0</v>
      </c>
      <c r="K105" s="77"/>
      <c r="L105" s="83"/>
      <c r="M105" s="11"/>
      <c r="N105" s="84"/>
      <c r="P105" s="79"/>
      <c r="Q105" s="79"/>
      <c r="R105" s="79"/>
      <c r="S105" s="79"/>
      <c r="T105" s="79"/>
      <c r="AR105" s="81"/>
      <c r="AT105" s="81"/>
      <c r="AU105" s="81"/>
      <c r="AY105" s="2"/>
      <c r="BE105" s="82"/>
      <c r="BF105" s="82"/>
      <c r="BG105" s="82"/>
      <c r="BH105" s="82"/>
      <c r="BI105" s="82"/>
      <c r="BJ105" s="2"/>
      <c r="BK105" s="82"/>
      <c r="BL105" s="2"/>
      <c r="BM105" s="81"/>
    </row>
    <row r="106" spans="2:65" s="12" customFormat="1" ht="27" customHeight="1" x14ac:dyDescent="0.25">
      <c r="B106" s="11"/>
      <c r="C106" s="104">
        <v>109</v>
      </c>
      <c r="D106" s="105"/>
      <c r="E106" s="106" t="s">
        <v>62</v>
      </c>
      <c r="F106" s="107"/>
      <c r="G106" s="74" t="s">
        <v>46</v>
      </c>
      <c r="H106" s="75">
        <v>1</v>
      </c>
      <c r="I106" s="76">
        <v>0</v>
      </c>
      <c r="J106" s="77">
        <f t="shared" si="0"/>
        <v>0</v>
      </c>
      <c r="K106" s="77"/>
      <c r="L106" s="83"/>
      <c r="M106" s="11"/>
      <c r="N106" s="84"/>
      <c r="P106" s="79"/>
      <c r="Q106" s="79"/>
      <c r="R106" s="79"/>
      <c r="S106" s="79"/>
      <c r="T106" s="79"/>
      <c r="AR106" s="81"/>
      <c r="AT106" s="81"/>
      <c r="AU106" s="81"/>
      <c r="AY106" s="2"/>
      <c r="BE106" s="82"/>
      <c r="BF106" s="82"/>
      <c r="BG106" s="82"/>
      <c r="BH106" s="82"/>
      <c r="BI106" s="82"/>
      <c r="BJ106" s="2"/>
      <c r="BK106" s="82"/>
      <c r="BL106" s="2"/>
      <c r="BM106" s="81"/>
    </row>
    <row r="107" spans="2:65" s="12" customFormat="1" ht="27" customHeight="1" x14ac:dyDescent="0.25">
      <c r="B107" s="11"/>
      <c r="C107" s="104">
        <v>110</v>
      </c>
      <c r="D107" s="105"/>
      <c r="E107" s="106" t="s">
        <v>63</v>
      </c>
      <c r="F107" s="107"/>
      <c r="G107" s="74" t="s">
        <v>46</v>
      </c>
      <c r="H107" s="75">
        <v>1</v>
      </c>
      <c r="I107" s="76">
        <v>0</v>
      </c>
      <c r="J107" s="77">
        <f t="shared" si="0"/>
        <v>0</v>
      </c>
      <c r="K107" s="77"/>
      <c r="L107" s="83"/>
      <c r="M107" s="11"/>
      <c r="N107" s="84"/>
      <c r="P107" s="79"/>
      <c r="Q107" s="79"/>
      <c r="R107" s="79"/>
      <c r="S107" s="79"/>
      <c r="T107" s="79"/>
      <c r="AR107" s="81"/>
      <c r="AT107" s="81"/>
      <c r="AU107" s="81"/>
      <c r="AY107" s="2"/>
      <c r="BE107" s="82"/>
      <c r="BF107" s="82"/>
      <c r="BG107" s="82"/>
      <c r="BH107" s="82"/>
      <c r="BI107" s="82"/>
      <c r="BJ107" s="2"/>
      <c r="BK107" s="82"/>
      <c r="BL107" s="2"/>
      <c r="BM107" s="81"/>
    </row>
    <row r="108" spans="2:65" s="12" customFormat="1" ht="27" customHeight="1" x14ac:dyDescent="0.25">
      <c r="B108" s="11"/>
      <c r="C108" s="104">
        <v>111</v>
      </c>
      <c r="D108" s="105"/>
      <c r="E108" s="110" t="s">
        <v>64</v>
      </c>
      <c r="F108" s="111"/>
      <c r="G108" s="74" t="s">
        <v>46</v>
      </c>
      <c r="H108" s="75">
        <v>1</v>
      </c>
      <c r="I108" s="76">
        <v>0</v>
      </c>
      <c r="J108" s="77">
        <f>H108*I108</f>
        <v>0</v>
      </c>
      <c r="K108" s="77"/>
      <c r="L108" s="83"/>
      <c r="M108" s="11"/>
      <c r="N108" s="84"/>
      <c r="P108" s="79"/>
      <c r="Q108" s="79"/>
      <c r="R108" s="79"/>
      <c r="S108" s="79"/>
      <c r="T108" s="79"/>
      <c r="AR108" s="81"/>
      <c r="AT108" s="81"/>
      <c r="AU108" s="81"/>
      <c r="AY108" s="2"/>
      <c r="BE108" s="82"/>
      <c r="BF108" s="82"/>
      <c r="BG108" s="82"/>
      <c r="BH108" s="82"/>
      <c r="BI108" s="82"/>
      <c r="BJ108" s="2"/>
      <c r="BK108" s="82"/>
      <c r="BL108" s="2"/>
      <c r="BM108" s="81"/>
    </row>
    <row r="109" spans="2:65" s="12" customFormat="1" ht="27" customHeight="1" x14ac:dyDescent="0.25">
      <c r="B109" s="11"/>
      <c r="C109" s="104">
        <v>112</v>
      </c>
      <c r="D109" s="105"/>
      <c r="E109" s="110" t="s">
        <v>65</v>
      </c>
      <c r="F109" s="111"/>
      <c r="G109" s="74" t="s">
        <v>46</v>
      </c>
      <c r="H109" s="75">
        <v>1</v>
      </c>
      <c r="I109" s="76">
        <v>0</v>
      </c>
      <c r="J109" s="77">
        <f t="shared" si="0"/>
        <v>0</v>
      </c>
      <c r="K109" s="77"/>
      <c r="L109" s="83"/>
      <c r="M109" s="11"/>
      <c r="N109" s="84"/>
      <c r="P109" s="79"/>
      <c r="Q109" s="79"/>
      <c r="R109" s="79"/>
      <c r="S109" s="79"/>
      <c r="T109" s="79"/>
      <c r="AR109" s="81"/>
      <c r="AT109" s="81"/>
      <c r="AU109" s="81"/>
      <c r="AY109" s="2"/>
      <c r="BE109" s="82"/>
      <c r="BF109" s="82"/>
      <c r="BG109" s="82"/>
      <c r="BH109" s="82"/>
      <c r="BI109" s="82"/>
      <c r="BJ109" s="2"/>
      <c r="BK109" s="82"/>
      <c r="BL109" s="2"/>
      <c r="BM109" s="81"/>
    </row>
    <row r="110" spans="2:65" s="12" customFormat="1" ht="27" customHeight="1" x14ac:dyDescent="0.25">
      <c r="B110" s="11"/>
      <c r="C110" s="104">
        <v>113</v>
      </c>
      <c r="D110" s="105"/>
      <c r="E110" s="106" t="s">
        <v>66</v>
      </c>
      <c r="F110" s="107"/>
      <c r="G110" s="74" t="s">
        <v>46</v>
      </c>
      <c r="H110" s="75">
        <v>1</v>
      </c>
      <c r="I110" s="76">
        <v>0</v>
      </c>
      <c r="J110" s="77">
        <f t="shared" si="0"/>
        <v>0</v>
      </c>
      <c r="K110" s="77"/>
      <c r="L110" s="83"/>
      <c r="M110" s="11"/>
      <c r="N110" s="84"/>
      <c r="P110" s="79"/>
      <c r="Q110" s="79"/>
      <c r="R110" s="79"/>
      <c r="S110" s="79"/>
      <c r="T110" s="79"/>
      <c r="AR110" s="81"/>
      <c r="AT110" s="81"/>
      <c r="AU110" s="81"/>
      <c r="AY110" s="2"/>
      <c r="BE110" s="82"/>
      <c r="BF110" s="82"/>
      <c r="BG110" s="82"/>
      <c r="BH110" s="82"/>
      <c r="BI110" s="82"/>
      <c r="BJ110" s="2"/>
      <c r="BK110" s="82"/>
      <c r="BL110" s="2"/>
      <c r="BM110" s="81"/>
    </row>
    <row r="111" spans="2:65" s="12" customFormat="1" ht="27" customHeight="1" x14ac:dyDescent="0.25">
      <c r="B111" s="11"/>
      <c r="C111" s="104">
        <v>114</v>
      </c>
      <c r="D111" s="105"/>
      <c r="E111" s="106" t="s">
        <v>67</v>
      </c>
      <c r="F111" s="107"/>
      <c r="G111" s="74" t="s">
        <v>46</v>
      </c>
      <c r="H111" s="75">
        <v>1</v>
      </c>
      <c r="I111" s="76">
        <v>0</v>
      </c>
      <c r="J111" s="77">
        <f t="shared" si="0"/>
        <v>0</v>
      </c>
      <c r="K111" s="77"/>
      <c r="L111" s="83"/>
      <c r="M111" s="11"/>
      <c r="N111" s="84"/>
      <c r="P111" s="79"/>
      <c r="Q111" s="79"/>
      <c r="R111" s="79"/>
      <c r="S111" s="79"/>
      <c r="T111" s="79"/>
      <c r="AR111" s="81"/>
      <c r="AT111" s="81"/>
      <c r="AU111" s="81"/>
      <c r="AY111" s="2"/>
      <c r="BE111" s="82"/>
      <c r="BF111" s="82"/>
      <c r="BG111" s="82"/>
      <c r="BH111" s="82"/>
      <c r="BI111" s="82"/>
      <c r="BJ111" s="2"/>
      <c r="BK111" s="82"/>
      <c r="BL111" s="2"/>
      <c r="BM111" s="81"/>
    </row>
    <row r="112" spans="2:65" s="12" customFormat="1" ht="27" customHeight="1" x14ac:dyDescent="0.25">
      <c r="B112" s="11"/>
      <c r="C112" s="104">
        <v>115</v>
      </c>
      <c r="D112" s="105"/>
      <c r="E112" s="106" t="s">
        <v>68</v>
      </c>
      <c r="F112" s="107"/>
      <c r="G112" s="74" t="s">
        <v>46</v>
      </c>
      <c r="H112" s="75">
        <v>1</v>
      </c>
      <c r="I112" s="76">
        <v>0</v>
      </c>
      <c r="J112" s="77">
        <f t="shared" si="0"/>
        <v>0</v>
      </c>
      <c r="K112" s="77"/>
      <c r="L112" s="83"/>
      <c r="M112" s="11"/>
      <c r="N112" s="84"/>
      <c r="P112" s="79"/>
      <c r="Q112" s="79"/>
      <c r="R112" s="79"/>
      <c r="S112" s="79"/>
      <c r="T112" s="79"/>
      <c r="AR112" s="81"/>
      <c r="AT112" s="81"/>
      <c r="AU112" s="81"/>
      <c r="AY112" s="2"/>
      <c r="BE112" s="82"/>
      <c r="BF112" s="82"/>
      <c r="BG112" s="82"/>
      <c r="BH112" s="82"/>
      <c r="BI112" s="82"/>
      <c r="BJ112" s="2"/>
      <c r="BK112" s="82"/>
      <c r="BL112" s="2"/>
      <c r="BM112" s="81"/>
    </row>
    <row r="113" spans="2:65" s="12" customFormat="1" ht="27" customHeight="1" x14ac:dyDescent="0.25">
      <c r="B113" s="11"/>
      <c r="C113" s="104">
        <v>116</v>
      </c>
      <c r="D113" s="105"/>
      <c r="E113" s="106" t="s">
        <v>69</v>
      </c>
      <c r="F113" s="107"/>
      <c r="G113" s="74" t="s">
        <v>46</v>
      </c>
      <c r="H113" s="75">
        <v>1</v>
      </c>
      <c r="I113" s="76">
        <v>0</v>
      </c>
      <c r="J113" s="77">
        <f t="shared" si="0"/>
        <v>0</v>
      </c>
      <c r="K113" s="77"/>
      <c r="L113" s="83"/>
      <c r="M113" s="11"/>
      <c r="N113" s="84"/>
      <c r="P113" s="79"/>
      <c r="Q113" s="79"/>
      <c r="R113" s="79"/>
      <c r="S113" s="79"/>
      <c r="T113" s="79"/>
      <c r="AR113" s="81"/>
      <c r="AT113" s="81"/>
      <c r="AU113" s="81"/>
      <c r="AY113" s="2"/>
      <c r="BE113" s="82"/>
      <c r="BF113" s="82"/>
      <c r="BG113" s="82"/>
      <c r="BH113" s="82"/>
      <c r="BI113" s="82"/>
      <c r="BJ113" s="2"/>
      <c r="BK113" s="82"/>
      <c r="BL113" s="2"/>
      <c r="BM113" s="81"/>
    </row>
    <row r="114" spans="2:65" s="12" customFormat="1" ht="27" customHeight="1" x14ac:dyDescent="0.25">
      <c r="B114" s="11"/>
      <c r="C114" s="104">
        <v>117</v>
      </c>
      <c r="D114" s="105"/>
      <c r="E114" s="106" t="s">
        <v>70</v>
      </c>
      <c r="F114" s="107"/>
      <c r="G114" s="74" t="s">
        <v>46</v>
      </c>
      <c r="H114" s="75">
        <v>1</v>
      </c>
      <c r="I114" s="76">
        <v>0</v>
      </c>
      <c r="J114" s="77">
        <f t="shared" si="0"/>
        <v>0</v>
      </c>
      <c r="K114" s="77"/>
      <c r="L114" s="83"/>
      <c r="M114" s="11"/>
      <c r="N114" s="84"/>
      <c r="P114" s="79"/>
      <c r="Q114" s="79"/>
      <c r="R114" s="79"/>
      <c r="S114" s="79"/>
      <c r="T114" s="79"/>
      <c r="AR114" s="81"/>
      <c r="AT114" s="81"/>
      <c r="AU114" s="81"/>
      <c r="AY114" s="2"/>
      <c r="BE114" s="82"/>
      <c r="BF114" s="82"/>
      <c r="BG114" s="82"/>
      <c r="BH114" s="82"/>
      <c r="BI114" s="82"/>
      <c r="BJ114" s="2"/>
      <c r="BK114" s="82"/>
      <c r="BL114" s="2"/>
      <c r="BM114" s="81"/>
    </row>
    <row r="115" spans="2:65" s="12" customFormat="1" ht="46.5" customHeight="1" x14ac:dyDescent="0.25">
      <c r="B115" s="11"/>
      <c r="C115" s="104">
        <v>118</v>
      </c>
      <c r="D115" s="105"/>
      <c r="E115" s="106" t="s">
        <v>71</v>
      </c>
      <c r="F115" s="107"/>
      <c r="G115" s="74" t="s">
        <v>46</v>
      </c>
      <c r="H115" s="75">
        <v>1</v>
      </c>
      <c r="I115" s="76">
        <v>0</v>
      </c>
      <c r="J115" s="77">
        <f t="shared" si="0"/>
        <v>0</v>
      </c>
      <c r="K115" s="77"/>
      <c r="L115" s="83"/>
      <c r="M115" s="11"/>
      <c r="N115" s="84"/>
      <c r="P115" s="79"/>
      <c r="Q115" s="79"/>
      <c r="R115" s="79"/>
      <c r="S115" s="79"/>
      <c r="T115" s="79"/>
      <c r="AR115" s="81"/>
      <c r="AT115" s="81"/>
      <c r="AU115" s="81"/>
      <c r="AY115" s="2"/>
      <c r="BE115" s="82"/>
      <c r="BF115" s="82"/>
      <c r="BG115" s="82"/>
      <c r="BH115" s="82"/>
      <c r="BI115" s="82"/>
      <c r="BJ115" s="2"/>
      <c r="BK115" s="82"/>
      <c r="BL115" s="2"/>
      <c r="BM115" s="81"/>
    </row>
    <row r="116" spans="2:65" s="12" customFormat="1" ht="27" customHeight="1" x14ac:dyDescent="0.25">
      <c r="B116" s="11"/>
      <c r="C116" s="104">
        <v>119</v>
      </c>
      <c r="D116" s="105"/>
      <c r="E116" s="106" t="s">
        <v>72</v>
      </c>
      <c r="F116" s="107"/>
      <c r="G116" s="74" t="s">
        <v>46</v>
      </c>
      <c r="H116" s="75">
        <v>1</v>
      </c>
      <c r="I116" s="76">
        <v>0</v>
      </c>
      <c r="J116" s="77">
        <f t="shared" si="0"/>
        <v>0</v>
      </c>
      <c r="K116" s="77"/>
      <c r="L116" s="83"/>
      <c r="M116" s="11"/>
      <c r="N116" s="84"/>
      <c r="P116" s="79"/>
      <c r="Q116" s="79"/>
      <c r="R116" s="79"/>
      <c r="S116" s="79"/>
      <c r="T116" s="79"/>
      <c r="AR116" s="81"/>
      <c r="AT116" s="81"/>
      <c r="AU116" s="81"/>
      <c r="AY116" s="2"/>
      <c r="BE116" s="82"/>
      <c r="BF116" s="82"/>
      <c r="BG116" s="82"/>
      <c r="BH116" s="82"/>
      <c r="BI116" s="82"/>
      <c r="BJ116" s="2"/>
      <c r="BK116" s="82"/>
      <c r="BL116" s="2"/>
      <c r="BM116" s="81"/>
    </row>
    <row r="117" spans="2:65" s="12" customFormat="1" ht="27" customHeight="1" x14ac:dyDescent="0.25">
      <c r="B117" s="11"/>
      <c r="C117" s="104">
        <v>120</v>
      </c>
      <c r="D117" s="105"/>
      <c r="E117" s="106" t="s">
        <v>73</v>
      </c>
      <c r="F117" s="107"/>
      <c r="G117" s="74" t="s">
        <v>46</v>
      </c>
      <c r="H117" s="75">
        <v>1</v>
      </c>
      <c r="I117" s="76">
        <v>0</v>
      </c>
      <c r="J117" s="77">
        <f t="shared" si="0"/>
        <v>0</v>
      </c>
      <c r="K117" s="77"/>
      <c r="L117" s="83"/>
      <c r="M117" s="11"/>
      <c r="N117" s="84"/>
      <c r="P117" s="79"/>
      <c r="Q117" s="79"/>
      <c r="R117" s="79"/>
      <c r="S117" s="79"/>
      <c r="T117" s="79"/>
      <c r="AR117" s="81"/>
      <c r="AT117" s="81"/>
      <c r="AU117" s="81"/>
      <c r="AY117" s="2"/>
      <c r="BE117" s="82"/>
      <c r="BF117" s="82"/>
      <c r="BG117" s="82"/>
      <c r="BH117" s="82"/>
      <c r="BI117" s="82"/>
      <c r="BJ117" s="2"/>
      <c r="BK117" s="82"/>
      <c r="BL117" s="2"/>
      <c r="BM117" s="81"/>
    </row>
    <row r="118" spans="2:65" s="12" customFormat="1" ht="27" customHeight="1" x14ac:dyDescent="0.25">
      <c r="B118" s="11"/>
      <c r="C118" s="104">
        <v>121</v>
      </c>
      <c r="D118" s="105"/>
      <c r="E118" s="106" t="s">
        <v>74</v>
      </c>
      <c r="F118" s="107"/>
      <c r="G118" s="74" t="s">
        <v>46</v>
      </c>
      <c r="H118" s="75">
        <v>3</v>
      </c>
      <c r="I118" s="76">
        <v>0</v>
      </c>
      <c r="J118" s="77">
        <f t="shared" si="0"/>
        <v>0</v>
      </c>
      <c r="K118" s="77"/>
      <c r="L118" s="83"/>
      <c r="M118" s="11"/>
      <c r="N118" s="84"/>
      <c r="P118" s="79"/>
      <c r="Q118" s="79"/>
      <c r="R118" s="79"/>
      <c r="S118" s="79"/>
      <c r="T118" s="79"/>
      <c r="AR118" s="81"/>
      <c r="AT118" s="81"/>
      <c r="AU118" s="81"/>
      <c r="AY118" s="2"/>
      <c r="BE118" s="82"/>
      <c r="BF118" s="82"/>
      <c r="BG118" s="82"/>
      <c r="BH118" s="82"/>
      <c r="BI118" s="82"/>
      <c r="BJ118" s="2"/>
      <c r="BK118" s="82"/>
      <c r="BL118" s="2"/>
      <c r="BM118" s="81"/>
    </row>
    <row r="119" spans="2:65" s="12" customFormat="1" ht="27" customHeight="1" x14ac:dyDescent="0.25">
      <c r="B119" s="11"/>
      <c r="C119" s="104">
        <v>122</v>
      </c>
      <c r="D119" s="105"/>
      <c r="E119" s="106" t="s">
        <v>75</v>
      </c>
      <c r="F119" s="107"/>
      <c r="G119" s="74" t="s">
        <v>46</v>
      </c>
      <c r="H119" s="75">
        <v>1</v>
      </c>
      <c r="I119" s="76">
        <v>0</v>
      </c>
      <c r="J119" s="77">
        <f t="shared" si="0"/>
        <v>0</v>
      </c>
      <c r="K119" s="77"/>
      <c r="L119" s="83"/>
      <c r="M119" s="11"/>
      <c r="N119" s="84"/>
      <c r="P119" s="79"/>
      <c r="Q119" s="79"/>
      <c r="R119" s="79"/>
      <c r="S119" s="79"/>
      <c r="T119" s="79"/>
      <c r="AR119" s="81"/>
      <c r="AT119" s="81"/>
      <c r="AU119" s="81"/>
      <c r="AY119" s="2"/>
      <c r="BE119" s="82"/>
      <c r="BF119" s="82"/>
      <c r="BG119" s="82"/>
      <c r="BH119" s="82"/>
      <c r="BI119" s="82"/>
      <c r="BJ119" s="2"/>
      <c r="BK119" s="82"/>
      <c r="BL119" s="2"/>
      <c r="BM119" s="81"/>
    </row>
    <row r="120" spans="2:65" s="12" customFormat="1" ht="27" customHeight="1" x14ac:dyDescent="0.25">
      <c r="B120" s="11"/>
      <c r="C120" s="104">
        <v>123</v>
      </c>
      <c r="D120" s="105"/>
      <c r="E120" s="106" t="s">
        <v>76</v>
      </c>
      <c r="F120" s="107"/>
      <c r="G120" s="74" t="s">
        <v>46</v>
      </c>
      <c r="H120" s="75">
        <v>1</v>
      </c>
      <c r="I120" s="76">
        <v>0</v>
      </c>
      <c r="J120" s="77">
        <f t="shared" si="0"/>
        <v>0</v>
      </c>
      <c r="K120" s="77"/>
      <c r="L120" s="83"/>
      <c r="M120" s="11"/>
      <c r="N120" s="84"/>
      <c r="P120" s="79"/>
      <c r="Q120" s="79"/>
      <c r="R120" s="79"/>
      <c r="S120" s="79"/>
      <c r="T120" s="79"/>
      <c r="AR120" s="81"/>
      <c r="AT120" s="81"/>
      <c r="AU120" s="81"/>
      <c r="AY120" s="2"/>
      <c r="BE120" s="82"/>
      <c r="BF120" s="82"/>
      <c r="BG120" s="82"/>
      <c r="BH120" s="82"/>
      <c r="BI120" s="82"/>
      <c r="BJ120" s="2"/>
      <c r="BK120" s="82"/>
      <c r="BL120" s="2"/>
      <c r="BM120" s="81"/>
    </row>
    <row r="121" spans="2:65" s="12" customFormat="1" ht="27" customHeight="1" x14ac:dyDescent="0.25">
      <c r="B121" s="11"/>
      <c r="C121" s="104">
        <v>124</v>
      </c>
      <c r="D121" s="105"/>
      <c r="E121" s="106" t="s">
        <v>77</v>
      </c>
      <c r="F121" s="107"/>
      <c r="G121" s="74" t="s">
        <v>46</v>
      </c>
      <c r="H121" s="75">
        <v>1</v>
      </c>
      <c r="I121" s="76">
        <v>0</v>
      </c>
      <c r="J121" s="77">
        <f t="shared" si="0"/>
        <v>0</v>
      </c>
      <c r="K121" s="77"/>
      <c r="L121" s="83"/>
      <c r="M121" s="11"/>
      <c r="N121" s="84"/>
      <c r="P121" s="79"/>
      <c r="Q121" s="79"/>
      <c r="R121" s="79"/>
      <c r="S121" s="79"/>
      <c r="T121" s="79"/>
      <c r="AR121" s="81"/>
      <c r="AT121" s="81"/>
      <c r="AU121" s="81"/>
      <c r="AY121" s="2"/>
      <c r="BE121" s="82"/>
      <c r="BF121" s="82"/>
      <c r="BG121" s="82"/>
      <c r="BH121" s="82"/>
      <c r="BI121" s="82"/>
      <c r="BJ121" s="2"/>
      <c r="BK121" s="82"/>
      <c r="BL121" s="2"/>
      <c r="BM121" s="81"/>
    </row>
    <row r="122" spans="2:65" s="12" customFormat="1" ht="27" customHeight="1" x14ac:dyDescent="0.25">
      <c r="B122" s="11"/>
      <c r="C122" s="104">
        <v>125</v>
      </c>
      <c r="D122" s="105"/>
      <c r="E122" s="106" t="s">
        <v>78</v>
      </c>
      <c r="F122" s="107"/>
      <c r="G122" s="74" t="s">
        <v>46</v>
      </c>
      <c r="H122" s="75">
        <v>1</v>
      </c>
      <c r="I122" s="76">
        <v>0</v>
      </c>
      <c r="J122" s="77">
        <f t="shared" si="0"/>
        <v>0</v>
      </c>
      <c r="K122" s="77"/>
      <c r="L122" s="83"/>
      <c r="M122" s="11"/>
      <c r="N122" s="84"/>
      <c r="P122" s="79"/>
      <c r="Q122" s="79"/>
      <c r="R122" s="79"/>
      <c r="S122" s="79"/>
      <c r="T122" s="79"/>
      <c r="AR122" s="81"/>
      <c r="AT122" s="81"/>
      <c r="AU122" s="81"/>
      <c r="AY122" s="2"/>
      <c r="BE122" s="82"/>
      <c r="BF122" s="82"/>
      <c r="BG122" s="82"/>
      <c r="BH122" s="82"/>
      <c r="BI122" s="82"/>
      <c r="BJ122" s="2"/>
      <c r="BK122" s="82"/>
      <c r="BL122" s="2"/>
      <c r="BM122" s="81"/>
    </row>
    <row r="123" spans="2:65" s="12" customFormat="1" ht="27" customHeight="1" x14ac:dyDescent="0.25">
      <c r="B123" s="11"/>
      <c r="C123" s="104">
        <v>126</v>
      </c>
      <c r="D123" s="105"/>
      <c r="E123" s="106" t="s">
        <v>79</v>
      </c>
      <c r="F123" s="107"/>
      <c r="G123" s="74" t="s">
        <v>46</v>
      </c>
      <c r="H123" s="75">
        <v>2</v>
      </c>
      <c r="I123" s="76">
        <v>0</v>
      </c>
      <c r="J123" s="77">
        <f>H123*I123</f>
        <v>0</v>
      </c>
      <c r="K123" s="77"/>
      <c r="L123" s="83"/>
      <c r="M123" s="11"/>
      <c r="N123" s="84"/>
      <c r="P123" s="79"/>
      <c r="Q123" s="79"/>
      <c r="R123" s="79"/>
      <c r="S123" s="79"/>
      <c r="T123" s="79"/>
      <c r="AR123" s="81"/>
      <c r="AT123" s="81"/>
      <c r="AU123" s="81"/>
      <c r="AY123" s="2"/>
      <c r="BE123" s="82"/>
      <c r="BF123" s="82"/>
      <c r="BG123" s="82"/>
      <c r="BH123" s="82"/>
      <c r="BI123" s="82"/>
      <c r="BJ123" s="2"/>
      <c r="BK123" s="82"/>
      <c r="BL123" s="2"/>
      <c r="BM123" s="81"/>
    </row>
    <row r="124" spans="2:65" s="12" customFormat="1" ht="7.15" customHeight="1" x14ac:dyDescent="0.25">
      <c r="B124" s="35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11"/>
    </row>
  </sheetData>
  <sheetProtection algorithmName="SHA-512" hashValue="wxh7NwEgnlVb5vu3Jd4deH9FzmgPIM8WB5ewW+qE871JGUx88G71eyPMTdfR0m+1eeMgx7z17mBQSXBtQFnU5Q==" saltValue="7ik9jzrOsHJUcfouBUUq6A==" spinCount="100000" sheet="1" objects="1" scenarios="1" selectLockedCells="1"/>
  <mergeCells count="64">
    <mergeCell ref="C123:D123"/>
    <mergeCell ref="E123:F123"/>
    <mergeCell ref="C120:D120"/>
    <mergeCell ref="E120:F120"/>
    <mergeCell ref="C121:D121"/>
    <mergeCell ref="E121:F121"/>
    <mergeCell ref="C122:D122"/>
    <mergeCell ref="E122:F122"/>
    <mergeCell ref="C117:D117"/>
    <mergeCell ref="E117:F117"/>
    <mergeCell ref="C118:D118"/>
    <mergeCell ref="E118:F118"/>
    <mergeCell ref="C119:D119"/>
    <mergeCell ref="E119:F119"/>
    <mergeCell ref="C114:D114"/>
    <mergeCell ref="E114:F114"/>
    <mergeCell ref="C115:D115"/>
    <mergeCell ref="E115:F115"/>
    <mergeCell ref="C116:D116"/>
    <mergeCell ref="E116:F116"/>
    <mergeCell ref="C111:D111"/>
    <mergeCell ref="E111:F111"/>
    <mergeCell ref="C112:D112"/>
    <mergeCell ref="E112:F112"/>
    <mergeCell ref="C113:D113"/>
    <mergeCell ref="E113:F113"/>
    <mergeCell ref="C108:D108"/>
    <mergeCell ref="E108:F108"/>
    <mergeCell ref="C109:D109"/>
    <mergeCell ref="E109:F109"/>
    <mergeCell ref="C110:D110"/>
    <mergeCell ref="E110:F110"/>
    <mergeCell ref="C105:D105"/>
    <mergeCell ref="E105:F105"/>
    <mergeCell ref="C106:D106"/>
    <mergeCell ref="E106:F106"/>
    <mergeCell ref="C107:D107"/>
    <mergeCell ref="E107:F107"/>
    <mergeCell ref="C102:D102"/>
    <mergeCell ref="E102:F102"/>
    <mergeCell ref="C103:D103"/>
    <mergeCell ref="E103:F103"/>
    <mergeCell ref="C104:D104"/>
    <mergeCell ref="E104:F104"/>
    <mergeCell ref="C99:D99"/>
    <mergeCell ref="E99:F99"/>
    <mergeCell ref="C100:D100"/>
    <mergeCell ref="E100:F100"/>
    <mergeCell ref="C101:D101"/>
    <mergeCell ref="E101:F101"/>
    <mergeCell ref="E65:H65"/>
    <mergeCell ref="E86:H86"/>
    <mergeCell ref="E88:H88"/>
    <mergeCell ref="E97:F97"/>
    <mergeCell ref="C98:D98"/>
    <mergeCell ref="E98:F98"/>
    <mergeCell ref="E95:F95"/>
    <mergeCell ref="C95:D95"/>
    <mergeCell ref="C97:D97"/>
    <mergeCell ref="E63:H63"/>
    <mergeCell ref="M2:V2"/>
    <mergeCell ref="E8:H8"/>
    <mergeCell ref="E10:H10"/>
    <mergeCell ref="E28:H28"/>
  </mergeCells>
  <pageMargins left="0.7" right="0.7" top="0.78740157499999996" bottom="0.78740157499999996" header="0.3" footer="0.3"/>
  <pageSetup paperSize="9" scale="6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88FDE36B9B74BA356C05DD16590A1" ma:contentTypeVersion="3" ma:contentTypeDescription="Vytvoří nový dokument" ma:contentTypeScope="" ma:versionID="81aa45096005aa231fd3f81e5597dcff">
  <xsd:schema xmlns:xsd="http://www.w3.org/2001/XMLSchema" xmlns:xs="http://www.w3.org/2001/XMLSchema" xmlns:p="http://schemas.microsoft.com/office/2006/metadata/properties" xmlns:ns2="198fdde3-6b79-4094-a62c-410e75153d53" targetNamespace="http://schemas.microsoft.com/office/2006/metadata/properties" ma:root="true" ma:fieldsID="935ce5015c5477839eaaa630c0cd70c1" ns2:_="">
    <xsd:import namespace="198fdde3-6b79-4094-a62c-410e75153d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fdde3-6b79-4094-a62c-410e75153d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6532EE-5922-44EE-9977-3CF3443C9BC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98fdde3-6b79-4094-a62c-410e75153d5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C7BB2C5-4278-485B-96F5-99C741A813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F0C6BB-2090-4482-90E6-51962DC03E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fdde3-6b79-4094-a62c-410e75153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1-Gastro</vt:lpstr>
      <vt:lpstr>'1-Gastro'!Oblast_tisku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Hlavatý</dc:creator>
  <cp:lastModifiedBy>Müllerová Zuzana</cp:lastModifiedBy>
  <cp:lastPrinted>2025-05-16T07:29:20Z</cp:lastPrinted>
  <dcterms:created xsi:type="dcterms:W3CDTF">2025-03-05T13:51:16Z</dcterms:created>
  <dcterms:modified xsi:type="dcterms:W3CDTF">2025-06-26T11:05:19Z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0x010100EA388FDE36B9B74BA356C05DD16590A1</vt:lpwstr>
  </property>
</Properties>
</file>