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~1\STREDI~1\VBROVK~2\2018\TSM-14~1.VZT\ZD-PLO~1.1SO\A-AREA~1\D14~1.3VZ\"/>
    </mc:Choice>
  </mc:AlternateContent>
  <bookViews>
    <workbookView xWindow="0" yWindow="0" windowWidth="22050" windowHeight="11115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8" i="2"/>
  <c r="I8" i="2" s="1"/>
  <c r="G8" i="2"/>
  <c r="G9" i="2"/>
  <c r="G34" i="2"/>
  <c r="G33" i="2"/>
  <c r="G32" i="2"/>
  <c r="H12" i="2" l="1"/>
  <c r="I12" i="2" s="1"/>
  <c r="G12" i="2"/>
  <c r="H11" i="2"/>
  <c r="I11" i="2" s="1"/>
  <c r="G11" i="2"/>
  <c r="H10" i="2"/>
  <c r="I10" i="2" s="1"/>
  <c r="G10" i="2"/>
  <c r="B14" i="1" l="1"/>
  <c r="C9" i="3"/>
  <c r="C8" i="3"/>
  <c r="C7" i="3"/>
  <c r="C6" i="3"/>
  <c r="C5" i="3"/>
  <c r="C4" i="3"/>
  <c r="C3" i="3"/>
  <c r="H29" i="2"/>
  <c r="I29" i="2" s="1"/>
  <c r="G29" i="2"/>
  <c r="H28" i="2"/>
  <c r="I28" i="2" s="1"/>
  <c r="G28" i="2"/>
  <c r="H27" i="2"/>
  <c r="I27" i="2" s="1"/>
  <c r="G27" i="2"/>
  <c r="H26" i="2"/>
  <c r="I26" i="2" s="1"/>
  <c r="G26" i="2"/>
  <c r="H25" i="2"/>
  <c r="I25" i="2" s="1"/>
  <c r="G25" i="2"/>
  <c r="H24" i="2"/>
  <c r="I24" i="2" s="1"/>
  <c r="G24" i="2"/>
  <c r="H23" i="2"/>
  <c r="I23" i="2" s="1"/>
  <c r="G23" i="2"/>
  <c r="H22" i="2"/>
  <c r="I22" i="2" s="1"/>
  <c r="G22" i="2"/>
  <c r="H21" i="2"/>
  <c r="I21" i="2" s="1"/>
  <c r="G21" i="2"/>
  <c r="H20" i="2"/>
  <c r="I20" i="2" s="1"/>
  <c r="G20" i="2"/>
  <c r="H19" i="2"/>
  <c r="I19" i="2" s="1"/>
  <c r="G19" i="2"/>
  <c r="H18" i="2"/>
  <c r="I18" i="2" s="1"/>
  <c r="G18" i="2"/>
  <c r="H17" i="2"/>
  <c r="I17" i="2" s="1"/>
  <c r="G17" i="2"/>
  <c r="H16" i="2"/>
  <c r="I16" i="2" s="1"/>
  <c r="G16" i="2"/>
  <c r="H15" i="2"/>
  <c r="I15" i="2" s="1"/>
  <c r="G15" i="2"/>
  <c r="H14" i="2"/>
  <c r="I14" i="2" s="1"/>
  <c r="G14" i="2"/>
  <c r="H13" i="2"/>
  <c r="I13" i="2" s="1"/>
  <c r="G13" i="2"/>
  <c r="H7" i="2"/>
  <c r="I7" i="2" s="1"/>
  <c r="G7" i="2"/>
  <c r="H6" i="2"/>
  <c r="I6" i="2" s="1"/>
  <c r="G6" i="2"/>
  <c r="G37" i="2" l="1"/>
  <c r="I37" i="2"/>
  <c r="G14" i="1" s="1"/>
  <c r="G28" i="1" s="1"/>
  <c r="F14" i="1"/>
  <c r="F17" i="1" s="1"/>
  <c r="F28" i="1" s="1"/>
  <c r="F30" i="1" l="1"/>
</calcChain>
</file>

<file path=xl/sharedStrings.xml><?xml version="1.0" encoding="utf-8"?>
<sst xmlns="http://schemas.openxmlformats.org/spreadsheetml/2006/main" count="203" uniqueCount="151">
  <si>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</si>
  <si>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</si>
  <si>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</si>
  <si>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</si>
  <si>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</si>
  <si>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</si>
  <si>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</si>
  <si>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</si>
  <si>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</si>
  <si>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</si>
  <si>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</si>
  <si>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</si>
  <si>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</si>
  <si>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</si>
  <si>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</si>
  <si>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</si>
  <si>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</si>
  <si>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</si>
  <si>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</si>
  <si>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</si>
  <si>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</si>
  <si>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</si>
  <si>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</si>
  <si>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</si>
  <si>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</si>
  <si>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</si>
  <si>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</si>
  <si>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</si>
  <si>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</si>
  <si>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</si>
  <si>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</si>
  <si>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</si>
  <si>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</si>
  <si>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</si>
  <si>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</si>
  <si>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</si>
  <si>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</si>
  <si>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</si>
  <si>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</si>
  <si>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</si>
  <si>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</si>
  <si>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</si>
  <si>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</si>
  <si>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</si>
  <si>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</si>
  <si>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</si>
  <si>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</si>
  <si>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</si>
  <si>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</si>
  <si>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</si>
  <si>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</si>
  <si>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</si>
  <si>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</si>
  <si>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</si>
  <si>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</si>
  <si>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</si>
  <si>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</si>
  <si>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</si>
  <si>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</si>
  <si>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</si>
  <si>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</si>
  <si>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</si>
  <si>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</si>
  <si>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</si>
  <si>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</si>
  <si>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</si>
  <si>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</si>
  <si>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</si>
  <si>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</si>
  <si>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</si>
  <si>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</si>
  <si>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1.11</t>
  </si>
  <si>
    <t>ks</t>
  </si>
  <si>
    <t>4</t>
  </si>
  <si>
    <t>1.12</t>
  </si>
  <si>
    <t>5</t>
  </si>
  <si>
    <t>1.13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</si>
  <si>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</si>
  <si>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</si>
  <si>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</si>
  <si>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</si>
  <si>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</si>
  <si>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</si>
  <si>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</si>
  <si>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</si>
  <si>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</si>
  <si>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</si>
  <si>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</si>
  <si>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</si>
  <si>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bm</t>
  </si>
  <si>
    <t>22</t>
  </si>
  <si>
    <t>23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</si>
  <si>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</si>
  <si>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27</t>
  </si>
  <si>
    <t>Montážní, spojovací a kotvící materiál</t>
  </si>
  <si>
    <t>kg</t>
  </si>
  <si>
    <t>ZAŘÍZENÍ Č.1 CELKEM</t>
  </si>
  <si>
    <t>PD-DOPLNĚNÍ VZT V AREÁLECH A BUDOVĚ ŘEDITELSTVÍ DPO, ČÁST A – AREÁL AUTOBUSY HRANEČNÍK -VZT PRO SPRCHY V OBJEKTU</t>
  </si>
  <si>
    <t>DOPRAVNÍ PODNIK OSTRAVA a.s., Poděbradova 494/2, 702 00 Moravská Ostrava</t>
  </si>
  <si>
    <t>AREÁL VOZOVNY AUTOBUSŮ OSTRAVA-HRANEČNÍK, HALA I.</t>
  </si>
  <si>
    <t>21/2018</t>
  </si>
  <si>
    <t>05/2018</t>
  </si>
  <si>
    <t>ZAŘÍZENÍ Č.1 – VĚTRÁNÍ ŠATEN A SOCIÁLNÍHO ZÁZEMÍ MUŽŮ V 2. NP HALY I.</t>
  </si>
  <si>
    <t>1.2</t>
  </si>
  <si>
    <t>1.3</t>
  </si>
  <si>
    <t>m.č.125</t>
  </si>
  <si>
    <t>m.č. 127</t>
  </si>
  <si>
    <t>1.4</t>
  </si>
  <si>
    <t>1.5</t>
  </si>
  <si>
    <t>Podpůrná ocelová konstrukce pro VZT jednotku o rozměru 1810x906mm, výška konstrukce 2345 mm (dle zaměření skut.stavu na stavbě)</t>
  </si>
  <si>
    <t>Čerpadlo kondenzátu pro VZT jednotku</t>
  </si>
  <si>
    <t>Uzamykatelná skřínka pro ovladač VZT jednotky</t>
  </si>
  <si>
    <t>1.6</t>
  </si>
  <si>
    <t>1.7</t>
  </si>
  <si>
    <t>Mřížka do kruhového potrubí, přívodní, dvouřadá, pozinkovaná, 325x75, vč. rámečku</t>
  </si>
  <si>
    <t>Mřížka do kruhového potrubí, přívodní, dvouřadá, pozinkovaná, 425x75, vč. rámečku</t>
  </si>
  <si>
    <t>Mřížka do kruhového potrubí, odtahová, jednořadá, pozinkovaná, 525x75, vč. rámečku</t>
  </si>
  <si>
    <t>1.8</t>
  </si>
  <si>
    <t>Mřížka do kruhového potrubí, odtahová, jednořadá, pozinkovaná, 225x75, vč. rámečku</t>
  </si>
  <si>
    <t>1.9</t>
  </si>
  <si>
    <t>Regulátor průtoku vložný, potrubní, nastavitelný, DN 200</t>
  </si>
  <si>
    <t>Regulátor průtoku vložný, potrubní, nastavitelný, DN 160</t>
  </si>
  <si>
    <t>Protidešťová žaluzie 560x250, se sítem, pozinkovaná</t>
  </si>
  <si>
    <t>1.10</t>
  </si>
  <si>
    <t>Protidešťová žaluzie 500x250, se sítem, pozinkovaná</t>
  </si>
  <si>
    <t>Dveřní mřížka 480x82, plastová, komplet - přední + zadní kus</t>
  </si>
  <si>
    <t>HT potrubí pro odvod kondenzátu, DN32, vč. tvarovek</t>
  </si>
  <si>
    <t>plastové koryto pro vedení potrubí odvodu kondenzátu</t>
  </si>
  <si>
    <t>prostup svislou konstrukcí vč. utěsnění a začištění</t>
  </si>
  <si>
    <t>Odvoz + ekologická likvidace stavebního odpadu</t>
  </si>
  <si>
    <t>STAVEBNÍ ÚPRAVY, DEMONTÁŽE</t>
  </si>
  <si>
    <t>demontáž stávajícího ventilátoru + zapravení otvoru</t>
  </si>
  <si>
    <t>Potrubí kruhové typu SPIRO včetně tvarovek 50%, do DN315</t>
  </si>
  <si>
    <t>potrubí čtyřhranné do obvodu 1620 mm, vč. tvarovek 100%</t>
  </si>
  <si>
    <t>pružné manžety napojení potrubí na VZT jednotku DN250</t>
  </si>
  <si>
    <t>pružné manžety napojení potrubí na VZT jednotku DN315</t>
  </si>
  <si>
    <t>Termoakustická izolace do vnitřního prostředí - syntetický kaučuk + AL polep</t>
  </si>
  <si>
    <t>16</t>
  </si>
  <si>
    <t>17</t>
  </si>
  <si>
    <t>20</t>
  </si>
  <si>
    <t>21</t>
  </si>
  <si>
    <t>24</t>
  </si>
  <si>
    <t>25</t>
  </si>
  <si>
    <t>26</t>
  </si>
  <si>
    <t>Tlumič hluku do kruhového potrubí, l=900, DN315</t>
  </si>
  <si>
    <t>Tlumič hluku do kruhového potrubí, l=900, DN250</t>
  </si>
  <si>
    <t>D.1.4.3-104</t>
  </si>
  <si>
    <t>Vzduchotechnická rekuperační  jednotka ve vnitřním nástěnném provedení, s deskovým rekuperátorem,  Vp/Vo=1000/1000 m3/h, Pi= 2x0.35 kW, 2x2.5A/230V, včetně regulačních klapek, elektrického ohřívače a ovládání, 1810x906x910, 225 kg</t>
  </si>
  <si>
    <t>Vzduchotechnická rekuperační  jednotka ve vnitřním nástěnném provedení, s deskovým rekuperátorem,  Vp/Vo=840/840 m3/h, Pi= 2x0.2 kW, 2x2.5A/230V, včetně regulačních klapek, elektrického ohřívače a ovládání, 1810x906x910, 225 kg</t>
  </si>
  <si>
    <t>SPECIFIKACE NEOBSAHUJE:  SILOVÉ NAPÁJENÍ ELEKTRO, JIŠTĚNÍ, REVIZE, MaR</t>
  </si>
  <si>
    <t>Lešení a jeřábová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</si>
</sst>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2" fontId="4" fillId="0" borderId="24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4" workbookViewId="0">
      <selection activeCell="F18" sqref="F18:F26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103" t="s">
        <v>0</v>
      </c>
      <c r="B1" s="104"/>
      <c r="C1" s="104"/>
      <c r="D1" s="104"/>
      <c r="E1" s="104"/>
      <c r="F1" s="104"/>
      <c r="G1" s="105"/>
    </row>
    <row r="2" spans="1:7" x14ac:dyDescent="0.25">
      <c r="A2" s="68"/>
      <c r="B2" s="68"/>
      <c r="C2" s="68"/>
      <c r="D2" s="68"/>
      <c r="E2" s="68"/>
      <c r="F2" s="68"/>
      <c r="G2" s="68"/>
    </row>
    <row r="3" spans="1:7" ht="28.5" customHeight="1" x14ac:dyDescent="0.25">
      <c r="A3" s="106" t="s">
        <v>1</v>
      </c>
      <c r="B3" s="107"/>
      <c r="C3" s="80" t="s">
        <v>97</v>
      </c>
      <c r="D3" s="81"/>
      <c r="E3" s="81"/>
      <c r="F3" s="81"/>
      <c r="G3" s="82"/>
    </row>
    <row r="4" spans="1:7" ht="19.5" customHeight="1" x14ac:dyDescent="0.25">
      <c r="A4" s="78" t="s">
        <v>2</v>
      </c>
      <c r="B4" s="79"/>
      <c r="C4" s="80" t="s">
        <v>98</v>
      </c>
      <c r="D4" s="81"/>
      <c r="E4" s="81"/>
      <c r="F4" s="81"/>
      <c r="G4" s="82"/>
    </row>
    <row r="5" spans="1:7" ht="19.5" customHeight="1" x14ac:dyDescent="0.25">
      <c r="A5" s="78" t="s">
        <v>3</v>
      </c>
      <c r="B5" s="79"/>
      <c r="C5" s="80" t="s">
        <v>99</v>
      </c>
      <c r="D5" s="81"/>
      <c r="E5" s="81"/>
      <c r="F5" s="81"/>
      <c r="G5" s="82"/>
    </row>
    <row r="6" spans="1:7" ht="19.5" customHeight="1" x14ac:dyDescent="0.25">
      <c r="A6" s="78" t="s">
        <v>4</v>
      </c>
      <c r="B6" s="79"/>
      <c r="C6" s="80" t="s">
        <v>5</v>
      </c>
      <c r="D6" s="81"/>
      <c r="E6" s="81"/>
      <c r="F6" s="81"/>
      <c r="G6" s="82"/>
    </row>
    <row r="7" spans="1:7" ht="19.5" customHeight="1" x14ac:dyDescent="0.25">
      <c r="A7" s="78" t="s">
        <v>6</v>
      </c>
      <c r="B7" s="79"/>
      <c r="C7" s="80" t="s">
        <v>100</v>
      </c>
      <c r="D7" s="81"/>
      <c r="E7" s="81"/>
      <c r="F7" s="81"/>
      <c r="G7" s="82"/>
    </row>
    <row r="8" spans="1:7" ht="19.5" customHeight="1" x14ac:dyDescent="0.25">
      <c r="A8" s="78" t="s">
        <v>7</v>
      </c>
      <c r="B8" s="79"/>
      <c r="C8" s="80" t="s">
        <v>146</v>
      </c>
      <c r="D8" s="81"/>
      <c r="E8" s="81"/>
      <c r="F8" s="81"/>
      <c r="G8" s="82"/>
    </row>
    <row r="9" spans="1:7" ht="19.5" customHeight="1" x14ac:dyDescent="0.25">
      <c r="A9" s="83" t="s">
        <v>8</v>
      </c>
      <c r="B9" s="84"/>
      <c r="C9" s="85" t="s">
        <v>101</v>
      </c>
      <c r="D9" s="86"/>
      <c r="E9" s="86"/>
      <c r="F9" s="86"/>
      <c r="G9" s="87"/>
    </row>
    <row r="10" spans="1:7" x14ac:dyDescent="0.25">
      <c r="A10" s="68"/>
      <c r="B10" s="68"/>
      <c r="C10" s="68"/>
      <c r="D10" s="68"/>
      <c r="E10" s="68"/>
      <c r="F10" s="68"/>
      <c r="G10" s="68"/>
    </row>
    <row r="11" spans="1:7" x14ac:dyDescent="0.25">
      <c r="A11" s="88" t="s">
        <v>9</v>
      </c>
      <c r="B11" s="89"/>
      <c r="C11" s="89"/>
      <c r="D11" s="89"/>
      <c r="E11" s="89"/>
      <c r="F11" s="89"/>
      <c r="G11" s="90"/>
    </row>
    <row r="12" spans="1:7" x14ac:dyDescent="0.25">
      <c r="A12" s="91" t="s">
        <v>10</v>
      </c>
      <c r="B12" s="93" t="s">
        <v>11</v>
      </c>
      <c r="C12" s="94"/>
      <c r="D12" s="97" t="s">
        <v>12</v>
      </c>
      <c r="E12" s="99" t="s">
        <v>13</v>
      </c>
      <c r="F12" s="101" t="s">
        <v>14</v>
      </c>
      <c r="G12" s="102"/>
    </row>
    <row r="13" spans="1:7" x14ac:dyDescent="0.25">
      <c r="A13" s="92"/>
      <c r="B13" s="95"/>
      <c r="C13" s="96"/>
      <c r="D13" s="98"/>
      <c r="E13" s="100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6" t="str">
        <f>'1'!C5</f>
        <v>ZAŘÍZENÍ Č.1 – VĚTRÁNÍ ŠATEN A SOCIÁLNÍHO ZÁZEMÍ MUŽŮ V 2. NP HALY I.</v>
      </c>
      <c r="C14" s="77"/>
      <c r="D14" s="4" t="s">
        <v>17</v>
      </c>
      <c r="E14" s="5">
        <v>1</v>
      </c>
      <c r="F14" s="5">
        <f>'1'!G37</f>
        <v>0</v>
      </c>
      <c r="G14" s="6">
        <f>'1'!I37</f>
        <v>0</v>
      </c>
    </row>
    <row r="15" spans="1:7" ht="18" customHeight="1" x14ac:dyDescent="0.25">
      <c r="A15" s="7"/>
      <c r="B15" s="74" t="s">
        <v>18</v>
      </c>
      <c r="C15" s="73"/>
      <c r="D15" s="8"/>
      <c r="E15" s="9"/>
      <c r="F15" s="10"/>
      <c r="G15" s="11"/>
    </row>
    <row r="16" spans="1:7" ht="18" customHeight="1" x14ac:dyDescent="0.25">
      <c r="A16" s="3"/>
      <c r="B16" s="65"/>
      <c r="C16" s="65"/>
      <c r="D16" s="4"/>
      <c r="E16" s="5"/>
      <c r="F16" s="12"/>
      <c r="G16" s="13"/>
    </row>
    <row r="17" spans="1:7" ht="18" customHeight="1" x14ac:dyDescent="0.25">
      <c r="A17" s="3"/>
      <c r="B17" s="75" t="s">
        <v>19</v>
      </c>
      <c r="C17" s="75"/>
      <c r="D17" s="4" t="s">
        <v>17</v>
      </c>
      <c r="E17" s="5">
        <v>1</v>
      </c>
      <c r="F17" s="5">
        <f>F14/100*3.6</f>
        <v>0</v>
      </c>
      <c r="G17" s="6"/>
    </row>
    <row r="18" spans="1:7" ht="18" customHeight="1" x14ac:dyDescent="0.25">
      <c r="A18" s="3"/>
      <c r="B18" s="75" t="s">
        <v>20</v>
      </c>
      <c r="C18" s="75"/>
      <c r="D18" s="4" t="s">
        <v>17</v>
      </c>
      <c r="E18" s="5">
        <v>1</v>
      </c>
      <c r="F18" s="28">
        <v>0</v>
      </c>
      <c r="G18" s="6"/>
    </row>
    <row r="19" spans="1:7" ht="18" customHeight="1" x14ac:dyDescent="0.25">
      <c r="A19" s="3"/>
      <c r="B19" s="62" t="s">
        <v>150</v>
      </c>
      <c r="C19" s="62"/>
      <c r="D19" s="4" t="s">
        <v>17</v>
      </c>
      <c r="E19" s="5">
        <v>1</v>
      </c>
      <c r="F19" s="28">
        <v>0</v>
      </c>
      <c r="G19" s="6"/>
    </row>
    <row r="20" spans="1:7" ht="18" customHeight="1" x14ac:dyDescent="0.25">
      <c r="A20" s="3"/>
      <c r="B20" s="75" t="s">
        <v>21</v>
      </c>
      <c r="C20" s="75"/>
      <c r="D20" s="4" t="s">
        <v>17</v>
      </c>
      <c r="E20" s="5">
        <v>1</v>
      </c>
      <c r="F20" s="28">
        <v>0</v>
      </c>
      <c r="G20" s="6"/>
    </row>
    <row r="21" spans="1:7" ht="18" customHeight="1" x14ac:dyDescent="0.25">
      <c r="A21" s="3"/>
      <c r="B21" s="75" t="s">
        <v>22</v>
      </c>
      <c r="C21" s="75"/>
      <c r="D21" s="4" t="s">
        <v>17</v>
      </c>
      <c r="E21" s="5">
        <v>1</v>
      </c>
      <c r="F21" s="28">
        <v>0</v>
      </c>
      <c r="G21" s="6"/>
    </row>
    <row r="22" spans="1:7" ht="18" customHeight="1" x14ac:dyDescent="0.25">
      <c r="A22" s="3"/>
      <c r="B22" s="75" t="s">
        <v>23</v>
      </c>
      <c r="C22" s="75"/>
      <c r="D22" s="4" t="s">
        <v>17</v>
      </c>
      <c r="E22" s="5">
        <v>1</v>
      </c>
      <c r="F22" s="28">
        <v>0</v>
      </c>
      <c r="G22" s="6"/>
    </row>
    <row r="23" spans="1:7" ht="18" customHeight="1" x14ac:dyDescent="0.25">
      <c r="A23" s="3"/>
      <c r="B23" s="75" t="s">
        <v>24</v>
      </c>
      <c r="C23" s="75"/>
      <c r="D23" s="4" t="s">
        <v>17</v>
      </c>
      <c r="E23" s="5">
        <v>1</v>
      </c>
      <c r="F23" s="28">
        <v>0</v>
      </c>
      <c r="G23" s="6"/>
    </row>
    <row r="24" spans="1:7" ht="18" customHeight="1" x14ac:dyDescent="0.25">
      <c r="A24" s="3"/>
      <c r="B24" s="75" t="s">
        <v>25</v>
      </c>
      <c r="C24" s="75"/>
      <c r="D24" s="4" t="s">
        <v>17</v>
      </c>
      <c r="E24" s="5">
        <v>1</v>
      </c>
      <c r="F24" s="28">
        <v>0</v>
      </c>
      <c r="G24" s="6"/>
    </row>
    <row r="25" spans="1:7" ht="18" customHeight="1" x14ac:dyDescent="0.25">
      <c r="A25" s="3"/>
      <c r="B25" s="75" t="s">
        <v>26</v>
      </c>
      <c r="C25" s="75"/>
      <c r="D25" s="4" t="s">
        <v>17</v>
      </c>
      <c r="E25" s="5">
        <v>1</v>
      </c>
      <c r="F25" s="28">
        <v>0</v>
      </c>
      <c r="G25" s="6"/>
    </row>
    <row r="26" spans="1:7" ht="18" customHeight="1" x14ac:dyDescent="0.25">
      <c r="A26" s="3"/>
      <c r="B26" s="75" t="s">
        <v>27</v>
      </c>
      <c r="C26" s="75"/>
      <c r="D26" s="4" t="s">
        <v>17</v>
      </c>
      <c r="E26" s="5">
        <v>1</v>
      </c>
      <c r="F26" s="28">
        <v>0</v>
      </c>
      <c r="G26" s="6"/>
    </row>
    <row r="27" spans="1:7" ht="34.5" customHeight="1" x14ac:dyDescent="0.25">
      <c r="A27" s="3"/>
      <c r="B27" s="72" t="s">
        <v>28</v>
      </c>
      <c r="C27" s="73"/>
      <c r="D27" s="4"/>
      <c r="E27" s="5"/>
      <c r="F27" s="5"/>
      <c r="G27" s="6"/>
    </row>
    <row r="28" spans="1:7" ht="21" customHeight="1" x14ac:dyDescent="0.25">
      <c r="A28" s="7"/>
      <c r="B28" s="63" t="s">
        <v>29</v>
      </c>
      <c r="C28" s="64"/>
      <c r="D28" s="8"/>
      <c r="E28" s="9"/>
      <c r="F28" s="10">
        <f>SUM(F14:F26)</f>
        <v>0</v>
      </c>
      <c r="G28" s="11">
        <f>G14</f>
        <v>0</v>
      </c>
    </row>
    <row r="29" spans="1:7" ht="21" customHeight="1" x14ac:dyDescent="0.25">
      <c r="A29" s="3"/>
      <c r="B29" s="65"/>
      <c r="C29" s="65"/>
      <c r="D29" s="4"/>
      <c r="E29" s="5"/>
      <c r="F29" s="12"/>
      <c r="G29" s="13"/>
    </row>
    <row r="30" spans="1:7" ht="16.5" x14ac:dyDescent="0.25">
      <c r="A30" s="14"/>
      <c r="B30" s="15" t="s">
        <v>30</v>
      </c>
      <c r="C30" s="16"/>
      <c r="D30" s="16"/>
      <c r="E30" s="17"/>
      <c r="F30" s="66">
        <f>F28+G28</f>
        <v>0</v>
      </c>
      <c r="G30" s="67"/>
    </row>
    <row r="31" spans="1:7" x14ac:dyDescent="0.25">
      <c r="A31" s="68"/>
      <c r="B31" s="68"/>
      <c r="C31" s="68"/>
      <c r="D31" s="68"/>
      <c r="E31" s="68"/>
      <c r="F31" s="68"/>
      <c r="G31" s="68"/>
    </row>
    <row r="32" spans="1:7" ht="39" customHeight="1" x14ac:dyDescent="0.25">
      <c r="A32" s="69" t="s">
        <v>149</v>
      </c>
      <c r="B32" s="70"/>
      <c r="C32" s="70"/>
      <c r="D32" s="70"/>
      <c r="E32" s="70"/>
      <c r="F32" s="70"/>
      <c r="G32" s="71"/>
    </row>
  </sheetData>
  <mergeCells count="41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7:C27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F30:G30"/>
    <mergeCell ref="A31:G31"/>
    <mergeCell ref="A32:G32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103" t="s">
        <v>31</v>
      </c>
      <c r="B1" s="129"/>
      <c r="C1" s="129"/>
      <c r="D1" s="129"/>
      <c r="E1" s="129"/>
      <c r="F1" s="129"/>
      <c r="G1" s="130"/>
    </row>
    <row r="2" spans="1:7" x14ac:dyDescent="0.25">
      <c r="A2" s="128"/>
      <c r="B2" s="128"/>
      <c r="C2" s="128"/>
      <c r="D2" s="128"/>
      <c r="E2" s="128"/>
      <c r="F2" s="128"/>
      <c r="G2" s="128"/>
    </row>
    <row r="3" spans="1:7" ht="30" customHeight="1" x14ac:dyDescent="0.25">
      <c r="A3" s="106" t="s">
        <v>1</v>
      </c>
      <c r="B3" s="107"/>
      <c r="C3" s="125" t="str">
        <f>REKAP!C3</f>
        <v>PD-DOPLNĚNÍ VZT V AREÁLECH A BUDOVĚ ŘEDITELSTVÍ DPO, ČÁST A – AREÁL AUTOBUSY HRANEČNÍK -VZT PRO SPRCHY V OBJEKTU</v>
      </c>
      <c r="D3" s="126"/>
      <c r="E3" s="126"/>
      <c r="F3" s="126"/>
      <c r="G3" s="127"/>
    </row>
    <row r="4" spans="1:7" ht="18" customHeight="1" x14ac:dyDescent="0.25">
      <c r="A4" s="78" t="s">
        <v>2</v>
      </c>
      <c r="B4" s="79"/>
      <c r="C4" s="125" t="str">
        <f>REKAP!C4</f>
        <v>DOPRAVNÍ PODNIK OSTRAVA a.s., Poděbradova 494/2, 702 00 Moravská Ostrava</v>
      </c>
      <c r="D4" s="126"/>
      <c r="E4" s="126"/>
      <c r="F4" s="126"/>
      <c r="G4" s="127"/>
    </row>
    <row r="5" spans="1:7" ht="18" customHeight="1" x14ac:dyDescent="0.25">
      <c r="A5" s="78" t="s">
        <v>3</v>
      </c>
      <c r="B5" s="79"/>
      <c r="C5" s="125" t="str">
        <f>REKAP!C5</f>
        <v>AREÁL VOZOVNY AUTOBUSŮ OSTRAVA-HRANEČNÍK, HALA I.</v>
      </c>
      <c r="D5" s="126"/>
      <c r="E5" s="126"/>
      <c r="F5" s="126"/>
      <c r="G5" s="127"/>
    </row>
    <row r="6" spans="1:7" ht="18" customHeight="1" x14ac:dyDescent="0.25">
      <c r="A6" s="78" t="s">
        <v>4</v>
      </c>
      <c r="B6" s="79"/>
      <c r="C6" s="125" t="str">
        <f>REKAP!C6</f>
        <v>D.1.4.3 TECHNIKA PROSTŘEDÍ STAVEB - VZDUCHOTECHNIKA A CHLAZENÍ</v>
      </c>
      <c r="D6" s="126"/>
      <c r="E6" s="126"/>
      <c r="F6" s="126"/>
      <c r="G6" s="127"/>
    </row>
    <row r="7" spans="1:7" ht="18" customHeight="1" x14ac:dyDescent="0.25">
      <c r="A7" s="78" t="s">
        <v>6</v>
      </c>
      <c r="B7" s="79"/>
      <c r="C7" s="125" t="str">
        <f>REKAP!C7</f>
        <v>21/2018</v>
      </c>
      <c r="D7" s="126"/>
      <c r="E7" s="126"/>
      <c r="F7" s="126"/>
      <c r="G7" s="127"/>
    </row>
    <row r="8" spans="1:7" ht="18" customHeight="1" x14ac:dyDescent="0.25">
      <c r="A8" s="78" t="s">
        <v>7</v>
      </c>
      <c r="B8" s="79"/>
      <c r="C8" s="125" t="str">
        <f>REKAP!C8</f>
        <v>D.1.4.3-104</v>
      </c>
      <c r="D8" s="126"/>
      <c r="E8" s="126"/>
      <c r="F8" s="126"/>
      <c r="G8" s="127"/>
    </row>
    <row r="9" spans="1:7" ht="18" customHeight="1" x14ac:dyDescent="0.25">
      <c r="A9" s="83" t="s">
        <v>8</v>
      </c>
      <c r="B9" s="84"/>
      <c r="C9" s="125" t="str">
        <f>REKAP!C9</f>
        <v>05/2018</v>
      </c>
      <c r="D9" s="126"/>
      <c r="E9" s="126"/>
      <c r="F9" s="126"/>
      <c r="G9" s="127"/>
    </row>
    <row r="10" spans="1:7" x14ac:dyDescent="0.25">
      <c r="A10" s="128"/>
      <c r="B10" s="128"/>
      <c r="C10" s="128"/>
      <c r="D10" s="128"/>
      <c r="E10" s="128"/>
      <c r="F10" s="128"/>
      <c r="G10" s="128"/>
    </row>
    <row r="11" spans="1:7" x14ac:dyDescent="0.25">
      <c r="A11" s="122" t="s">
        <v>32</v>
      </c>
      <c r="B11" s="123"/>
      <c r="C11" s="123"/>
      <c r="D11" s="123"/>
      <c r="E11" s="123"/>
      <c r="F11" s="123"/>
      <c r="G11" s="124"/>
    </row>
    <row r="12" spans="1:7" x14ac:dyDescent="0.25">
      <c r="A12" s="111" t="s">
        <v>33</v>
      </c>
      <c r="B12" s="112"/>
      <c r="C12" s="112"/>
      <c r="D12" s="112"/>
      <c r="E12" s="112"/>
      <c r="F12" s="112"/>
      <c r="G12" s="113"/>
    </row>
    <row r="13" spans="1:7" x14ac:dyDescent="0.25">
      <c r="A13" s="111" t="s">
        <v>34</v>
      </c>
      <c r="B13" s="112"/>
      <c r="C13" s="112"/>
      <c r="D13" s="112"/>
      <c r="E13" s="112"/>
      <c r="F13" s="112"/>
      <c r="G13" s="113"/>
    </row>
    <row r="14" spans="1:7" x14ac:dyDescent="0.25">
      <c r="A14" s="111" t="s">
        <v>35</v>
      </c>
      <c r="B14" s="112"/>
      <c r="C14" s="112"/>
      <c r="D14" s="112"/>
      <c r="E14" s="112"/>
      <c r="F14" s="112"/>
      <c r="G14" s="113"/>
    </row>
    <row r="15" spans="1:7" x14ac:dyDescent="0.25">
      <c r="A15" s="111" t="s">
        <v>36</v>
      </c>
      <c r="B15" s="112"/>
      <c r="C15" s="112"/>
      <c r="D15" s="112"/>
      <c r="E15" s="112"/>
      <c r="F15" s="112"/>
      <c r="G15" s="113"/>
    </row>
    <row r="16" spans="1:7" x14ac:dyDescent="0.25">
      <c r="A16" s="116"/>
      <c r="B16" s="117"/>
      <c r="C16" s="117"/>
      <c r="D16" s="117"/>
      <c r="E16" s="117"/>
      <c r="F16" s="117"/>
      <c r="G16" s="118"/>
    </row>
    <row r="17" spans="1:7" x14ac:dyDescent="0.25">
      <c r="A17" s="119" t="s">
        <v>37</v>
      </c>
      <c r="B17" s="120"/>
      <c r="C17" s="120"/>
      <c r="D17" s="120"/>
      <c r="E17" s="120"/>
      <c r="F17" s="120"/>
      <c r="G17" s="121"/>
    </row>
    <row r="18" spans="1:7" ht="40.5" customHeight="1" x14ac:dyDescent="0.25">
      <c r="A18" s="111" t="s">
        <v>38</v>
      </c>
      <c r="B18" s="112"/>
      <c r="C18" s="112"/>
      <c r="D18" s="112"/>
      <c r="E18" s="112"/>
      <c r="F18" s="112"/>
      <c r="G18" s="113"/>
    </row>
    <row r="19" spans="1:7" ht="42" customHeight="1" x14ac:dyDescent="0.25">
      <c r="A19" s="111" t="s">
        <v>39</v>
      </c>
      <c r="B19" s="112"/>
      <c r="C19" s="112"/>
      <c r="D19" s="112"/>
      <c r="E19" s="112"/>
      <c r="F19" s="112"/>
      <c r="G19" s="113"/>
    </row>
    <row r="20" spans="1:7" ht="64.5" customHeight="1" x14ac:dyDescent="0.25">
      <c r="A20" s="111" t="s">
        <v>40</v>
      </c>
      <c r="B20" s="112"/>
      <c r="C20" s="112"/>
      <c r="D20" s="112"/>
      <c r="E20" s="112"/>
      <c r="F20" s="112"/>
      <c r="G20" s="113"/>
    </row>
    <row r="21" spans="1:7" ht="39" customHeight="1" x14ac:dyDescent="0.25">
      <c r="A21" s="111" t="s">
        <v>41</v>
      </c>
      <c r="B21" s="112"/>
      <c r="C21" s="112"/>
      <c r="D21" s="112"/>
      <c r="E21" s="112"/>
      <c r="F21" s="112"/>
      <c r="G21" s="113"/>
    </row>
    <row r="22" spans="1:7" ht="108" customHeight="1" x14ac:dyDescent="0.25">
      <c r="A22" s="111" t="s">
        <v>42</v>
      </c>
      <c r="B22" s="112"/>
      <c r="C22" s="112"/>
      <c r="D22" s="112"/>
      <c r="E22" s="112"/>
      <c r="F22" s="112"/>
      <c r="G22" s="113"/>
    </row>
    <row r="23" spans="1:7" ht="58.5" customHeight="1" x14ac:dyDescent="0.25">
      <c r="A23" s="111" t="s">
        <v>43</v>
      </c>
      <c r="B23" s="112"/>
      <c r="C23" s="112"/>
      <c r="D23" s="112"/>
      <c r="E23" s="112"/>
      <c r="F23" s="112"/>
      <c r="G23" s="113"/>
    </row>
    <row r="24" spans="1:7" ht="33" customHeight="1" x14ac:dyDescent="0.25">
      <c r="A24" s="111" t="s">
        <v>44</v>
      </c>
      <c r="B24" s="112"/>
      <c r="C24" s="112"/>
      <c r="D24" s="112"/>
      <c r="E24" s="112"/>
      <c r="F24" s="112"/>
      <c r="G24" s="113"/>
    </row>
    <row r="25" spans="1:7" ht="49.5" customHeight="1" x14ac:dyDescent="0.25">
      <c r="A25" s="111" t="s">
        <v>45</v>
      </c>
      <c r="B25" s="114"/>
      <c r="C25" s="114"/>
      <c r="D25" s="114"/>
      <c r="E25" s="114"/>
      <c r="F25" s="114"/>
      <c r="G25" s="115"/>
    </row>
    <row r="26" spans="1:7" x14ac:dyDescent="0.25">
      <c r="A26" s="111" t="s">
        <v>46</v>
      </c>
      <c r="B26" s="114"/>
      <c r="C26" s="114"/>
      <c r="D26" s="114"/>
      <c r="E26" s="114"/>
      <c r="F26" s="114"/>
      <c r="G26" s="115"/>
    </row>
    <row r="27" spans="1:7" x14ac:dyDescent="0.25">
      <c r="A27" s="111" t="s">
        <v>47</v>
      </c>
      <c r="B27" s="114"/>
      <c r="C27" s="114"/>
      <c r="D27" s="114"/>
      <c r="E27" s="114"/>
      <c r="F27" s="114"/>
      <c r="G27" s="115"/>
    </row>
    <row r="28" spans="1:7" x14ac:dyDescent="0.25">
      <c r="A28" s="111" t="s">
        <v>48</v>
      </c>
      <c r="B28" s="114"/>
      <c r="C28" s="114"/>
      <c r="D28" s="114"/>
      <c r="E28" s="114"/>
      <c r="F28" s="114"/>
      <c r="G28" s="115"/>
    </row>
    <row r="29" spans="1:7" ht="21" customHeight="1" x14ac:dyDescent="0.25">
      <c r="A29" s="111" t="s">
        <v>49</v>
      </c>
      <c r="B29" s="114"/>
      <c r="C29" s="114"/>
      <c r="D29" s="114"/>
      <c r="E29" s="114"/>
      <c r="F29" s="114"/>
      <c r="G29" s="115"/>
    </row>
    <row r="30" spans="1:7" ht="54" customHeight="1" x14ac:dyDescent="0.25">
      <c r="A30" s="111" t="s">
        <v>50</v>
      </c>
      <c r="B30" s="114"/>
      <c r="C30" s="114"/>
      <c r="D30" s="114"/>
      <c r="E30" s="114"/>
      <c r="F30" s="114"/>
      <c r="G30" s="115"/>
    </row>
    <row r="31" spans="1:7" ht="43.5" customHeight="1" x14ac:dyDescent="0.25">
      <c r="A31" s="111" t="s">
        <v>51</v>
      </c>
      <c r="B31" s="114"/>
      <c r="C31" s="114"/>
      <c r="D31" s="114"/>
      <c r="E31" s="114"/>
      <c r="F31" s="114"/>
      <c r="G31" s="115"/>
    </row>
    <row r="32" spans="1:7" ht="21" customHeight="1" x14ac:dyDescent="0.25">
      <c r="A32" s="111" t="s">
        <v>52</v>
      </c>
      <c r="B32" s="114"/>
      <c r="C32" s="114"/>
      <c r="D32" s="114"/>
      <c r="E32" s="114"/>
      <c r="F32" s="114"/>
      <c r="G32" s="115"/>
    </row>
    <row r="33" spans="1:7" ht="30" customHeight="1" x14ac:dyDescent="0.25">
      <c r="A33" s="111" t="s">
        <v>53</v>
      </c>
      <c r="B33" s="114"/>
      <c r="C33" s="114"/>
      <c r="D33" s="114"/>
      <c r="E33" s="114"/>
      <c r="F33" s="114"/>
      <c r="G33" s="115"/>
    </row>
    <row r="34" spans="1:7" ht="30" customHeight="1" x14ac:dyDescent="0.25">
      <c r="A34" s="111" t="s">
        <v>54</v>
      </c>
      <c r="B34" s="114"/>
      <c r="C34" s="114"/>
      <c r="D34" s="114"/>
      <c r="E34" s="114"/>
      <c r="F34" s="114"/>
      <c r="G34" s="115"/>
    </row>
    <row r="35" spans="1:7" x14ac:dyDescent="0.25">
      <c r="A35" s="108" t="s">
        <v>55</v>
      </c>
      <c r="B35" s="109"/>
      <c r="C35" s="109"/>
      <c r="D35" s="109"/>
      <c r="E35" s="109"/>
      <c r="F35" s="109"/>
      <c r="G35" s="110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25" workbookViewId="0">
      <selection activeCell="F32" sqref="F32:F34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56</v>
      </c>
      <c r="B2" s="131" t="s">
        <v>57</v>
      </c>
      <c r="C2" s="134" t="s">
        <v>58</v>
      </c>
      <c r="D2" s="136" t="s">
        <v>59</v>
      </c>
      <c r="E2" s="131" t="s">
        <v>60</v>
      </c>
      <c r="F2" s="131" t="s">
        <v>61</v>
      </c>
      <c r="G2" s="131"/>
      <c r="H2" s="131" t="s">
        <v>62</v>
      </c>
      <c r="I2" s="131"/>
      <c r="J2" s="132" t="s">
        <v>63</v>
      </c>
    </row>
    <row r="3" spans="1:10" x14ac:dyDescent="0.25">
      <c r="A3" s="131"/>
      <c r="B3" s="131"/>
      <c r="C3" s="135"/>
      <c r="D3" s="137"/>
      <c r="E3" s="131"/>
      <c r="F3" s="19" t="s">
        <v>64</v>
      </c>
      <c r="G3" s="19" t="s">
        <v>65</v>
      </c>
      <c r="H3" s="19" t="s">
        <v>64</v>
      </c>
      <c r="I3" s="19" t="s">
        <v>65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102</v>
      </c>
      <c r="D5" s="133"/>
      <c r="E5" s="133"/>
      <c r="F5" s="133"/>
      <c r="G5" s="133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147</v>
      </c>
      <c r="D6" s="25" t="s">
        <v>17</v>
      </c>
      <c r="E6" s="27">
        <v>1</v>
      </c>
      <c r="F6" s="28">
        <v>0</v>
      </c>
      <c r="G6" s="28">
        <f t="shared" ref="G6:G29" si="0">E6*F6</f>
        <v>0</v>
      </c>
      <c r="H6" s="28">
        <f>F6*0.1</f>
        <v>0</v>
      </c>
      <c r="I6" s="28">
        <f t="shared" ref="I6:I29" si="1">E6*H6</f>
        <v>0</v>
      </c>
      <c r="J6" s="29" t="s">
        <v>105</v>
      </c>
    </row>
    <row r="7" spans="1:10" ht="30" customHeight="1" x14ac:dyDescent="0.25">
      <c r="A7" s="24" t="s">
        <v>68</v>
      </c>
      <c r="B7" s="25" t="s">
        <v>103</v>
      </c>
      <c r="C7" s="26" t="s">
        <v>148</v>
      </c>
      <c r="D7" s="25" t="s">
        <v>17</v>
      </c>
      <c r="E7" s="27">
        <v>1</v>
      </c>
      <c r="F7" s="28">
        <v>0</v>
      </c>
      <c r="G7" s="28">
        <f t="shared" si="0"/>
        <v>0</v>
      </c>
      <c r="H7" s="28">
        <f>F7*0.1</f>
        <v>0</v>
      </c>
      <c r="I7" s="28">
        <f t="shared" si="1"/>
        <v>0</v>
      </c>
      <c r="J7" s="29" t="s">
        <v>106</v>
      </c>
    </row>
    <row r="8" spans="1:10" ht="22.5" customHeight="1" x14ac:dyDescent="0.25">
      <c r="A8" s="24" t="s">
        <v>70</v>
      </c>
      <c r="B8" s="25" t="s">
        <v>69</v>
      </c>
      <c r="C8" s="26" t="s">
        <v>134</v>
      </c>
      <c r="D8" s="25" t="s">
        <v>72</v>
      </c>
      <c r="E8" s="27">
        <v>4</v>
      </c>
      <c r="F8" s="28">
        <v>0</v>
      </c>
      <c r="G8" s="28">
        <f t="shared" si="0"/>
        <v>0</v>
      </c>
      <c r="H8" s="28">
        <f>F8*0.3</f>
        <v>0</v>
      </c>
      <c r="I8" s="28">
        <f t="shared" si="1"/>
        <v>0</v>
      </c>
      <c r="J8" s="29"/>
    </row>
    <row r="9" spans="1:10" ht="22.5" customHeight="1" x14ac:dyDescent="0.25">
      <c r="A9" s="24" t="s">
        <v>73</v>
      </c>
      <c r="B9" s="25" t="s">
        <v>69</v>
      </c>
      <c r="C9" s="26" t="s">
        <v>135</v>
      </c>
      <c r="D9" s="25" t="s">
        <v>72</v>
      </c>
      <c r="E9" s="27">
        <v>4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75</v>
      </c>
      <c r="B10" s="25" t="s">
        <v>69</v>
      </c>
      <c r="C10" s="26" t="s">
        <v>109</v>
      </c>
      <c r="D10" s="25" t="s">
        <v>17</v>
      </c>
      <c r="E10" s="27">
        <v>2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22.5" customHeight="1" x14ac:dyDescent="0.25">
      <c r="A11" s="24" t="s">
        <v>77</v>
      </c>
      <c r="B11" s="25" t="s">
        <v>69</v>
      </c>
      <c r="C11" s="26" t="s">
        <v>110</v>
      </c>
      <c r="D11" s="25" t="s">
        <v>72</v>
      </c>
      <c r="E11" s="27">
        <v>2</v>
      </c>
      <c r="F11" s="28">
        <v>0</v>
      </c>
      <c r="G11" s="28">
        <f t="shared" si="0"/>
        <v>0</v>
      </c>
      <c r="H11" s="28">
        <f>F11*0.3</f>
        <v>0</v>
      </c>
      <c r="I11" s="28">
        <f t="shared" si="1"/>
        <v>0</v>
      </c>
      <c r="J11" s="29"/>
    </row>
    <row r="12" spans="1:10" ht="22.5" customHeight="1" x14ac:dyDescent="0.25">
      <c r="A12" s="24" t="s">
        <v>78</v>
      </c>
      <c r="B12" s="25" t="s">
        <v>69</v>
      </c>
      <c r="C12" s="26" t="s">
        <v>111</v>
      </c>
      <c r="D12" s="25" t="s">
        <v>72</v>
      </c>
      <c r="E12" s="27">
        <v>2</v>
      </c>
      <c r="F12" s="28">
        <v>0</v>
      </c>
      <c r="G12" s="28">
        <f t="shared" si="0"/>
        <v>0</v>
      </c>
      <c r="H12" s="28">
        <f>F12*0.3</f>
        <v>0</v>
      </c>
      <c r="I12" s="28">
        <f t="shared" si="1"/>
        <v>0</v>
      </c>
      <c r="J12" s="29"/>
    </row>
    <row r="13" spans="1:10" ht="19.5" customHeight="1" x14ac:dyDescent="0.25">
      <c r="A13" s="24" t="s">
        <v>79</v>
      </c>
      <c r="B13" s="25" t="s">
        <v>104</v>
      </c>
      <c r="C13" s="30" t="s">
        <v>144</v>
      </c>
      <c r="D13" s="25" t="s">
        <v>72</v>
      </c>
      <c r="E13" s="27">
        <v>4</v>
      </c>
      <c r="F13" s="28">
        <v>0</v>
      </c>
      <c r="G13" s="28">
        <f t="shared" si="0"/>
        <v>0</v>
      </c>
      <c r="H13" s="28">
        <f t="shared" ref="H13:H29" si="2">F13*0.3</f>
        <v>0</v>
      </c>
      <c r="I13" s="28">
        <f t="shared" si="1"/>
        <v>0</v>
      </c>
      <c r="J13" s="29"/>
    </row>
    <row r="14" spans="1:10" ht="19.5" customHeight="1" x14ac:dyDescent="0.25">
      <c r="A14" s="24" t="s">
        <v>80</v>
      </c>
      <c r="B14" s="25" t="s">
        <v>107</v>
      </c>
      <c r="C14" s="30" t="s">
        <v>145</v>
      </c>
      <c r="D14" s="25" t="s">
        <v>72</v>
      </c>
      <c r="E14" s="27">
        <v>4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81</v>
      </c>
      <c r="B15" s="25" t="s">
        <v>108</v>
      </c>
      <c r="C15" s="26" t="s">
        <v>114</v>
      </c>
      <c r="D15" s="25" t="s">
        <v>72</v>
      </c>
      <c r="E15" s="27">
        <v>10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82</v>
      </c>
      <c r="B16" s="25" t="s">
        <v>112</v>
      </c>
      <c r="C16" s="26" t="s">
        <v>115</v>
      </c>
      <c r="D16" s="25" t="s">
        <v>72</v>
      </c>
      <c r="E16" s="27">
        <v>6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83</v>
      </c>
      <c r="B17" s="25" t="s">
        <v>113</v>
      </c>
      <c r="C17" s="26" t="s">
        <v>116</v>
      </c>
      <c r="D17" s="25" t="s">
        <v>72</v>
      </c>
      <c r="E17" s="27">
        <v>9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29"/>
    </row>
    <row r="18" spans="1:10" ht="19.5" customHeight="1" x14ac:dyDescent="0.25">
      <c r="A18" s="24" t="s">
        <v>84</v>
      </c>
      <c r="B18" s="25" t="s">
        <v>117</v>
      </c>
      <c r="C18" s="26" t="s">
        <v>118</v>
      </c>
      <c r="D18" s="25" t="s">
        <v>72</v>
      </c>
      <c r="E18" s="27">
        <v>1</v>
      </c>
      <c r="F18" s="28">
        <v>0</v>
      </c>
      <c r="G18" s="28">
        <f t="shared" si="0"/>
        <v>0</v>
      </c>
      <c r="H18" s="28">
        <f t="shared" si="2"/>
        <v>0</v>
      </c>
      <c r="I18" s="28">
        <f t="shared" si="1"/>
        <v>0</v>
      </c>
      <c r="J18" s="29"/>
    </row>
    <row r="19" spans="1:10" ht="19.5" customHeight="1" x14ac:dyDescent="0.25">
      <c r="A19" s="24" t="s">
        <v>85</v>
      </c>
      <c r="B19" s="25" t="s">
        <v>119</v>
      </c>
      <c r="C19" s="26" t="s">
        <v>120</v>
      </c>
      <c r="D19" s="25" t="s">
        <v>72</v>
      </c>
      <c r="E19" s="27">
        <v>1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29"/>
    </row>
    <row r="20" spans="1:10" ht="19.5" customHeight="1" x14ac:dyDescent="0.25">
      <c r="A20" s="24" t="s">
        <v>86</v>
      </c>
      <c r="B20" s="25" t="s">
        <v>123</v>
      </c>
      <c r="C20" s="26" t="s">
        <v>121</v>
      </c>
      <c r="D20" s="25" t="s">
        <v>72</v>
      </c>
      <c r="E20" s="27">
        <v>2</v>
      </c>
      <c r="F20" s="28">
        <v>0</v>
      </c>
      <c r="G20" s="28">
        <f t="shared" si="0"/>
        <v>0</v>
      </c>
      <c r="H20" s="28">
        <f t="shared" si="2"/>
        <v>0</v>
      </c>
      <c r="I20" s="28">
        <f t="shared" si="1"/>
        <v>0</v>
      </c>
      <c r="J20" s="29"/>
    </row>
    <row r="21" spans="1:10" ht="19.5" customHeight="1" x14ac:dyDescent="0.25">
      <c r="A21" s="24" t="s">
        <v>137</v>
      </c>
      <c r="B21" s="25" t="s">
        <v>71</v>
      </c>
      <c r="C21" s="26" t="s">
        <v>122</v>
      </c>
      <c r="D21" s="25" t="s">
        <v>72</v>
      </c>
      <c r="E21" s="27">
        <v>2</v>
      </c>
      <c r="F21" s="28">
        <v>0</v>
      </c>
      <c r="G21" s="28">
        <f t="shared" si="0"/>
        <v>0</v>
      </c>
      <c r="H21" s="28">
        <f t="shared" si="2"/>
        <v>0</v>
      </c>
      <c r="I21" s="28">
        <f t="shared" si="1"/>
        <v>0</v>
      </c>
      <c r="J21" s="29"/>
    </row>
    <row r="22" spans="1:10" ht="19.5" customHeight="1" x14ac:dyDescent="0.25">
      <c r="A22" s="24" t="s">
        <v>138</v>
      </c>
      <c r="B22" s="25" t="s">
        <v>74</v>
      </c>
      <c r="C22" s="26" t="s">
        <v>124</v>
      </c>
      <c r="D22" s="25" t="s">
        <v>72</v>
      </c>
      <c r="E22" s="27">
        <v>2</v>
      </c>
      <c r="F22" s="28">
        <v>0</v>
      </c>
      <c r="G22" s="28">
        <f t="shared" si="0"/>
        <v>0</v>
      </c>
      <c r="H22" s="28">
        <f t="shared" si="2"/>
        <v>0</v>
      </c>
      <c r="I22" s="28">
        <f t="shared" si="1"/>
        <v>0</v>
      </c>
      <c r="J22" s="29"/>
    </row>
    <row r="23" spans="1:10" ht="19.5" customHeight="1" x14ac:dyDescent="0.25">
      <c r="A23" s="24" t="s">
        <v>87</v>
      </c>
      <c r="B23" s="25" t="s">
        <v>76</v>
      </c>
      <c r="C23" s="26" t="s">
        <v>125</v>
      </c>
      <c r="D23" s="25" t="s">
        <v>72</v>
      </c>
      <c r="E23" s="27">
        <v>2</v>
      </c>
      <c r="F23" s="28">
        <v>0</v>
      </c>
      <c r="G23" s="28">
        <f t="shared" si="0"/>
        <v>0</v>
      </c>
      <c r="H23" s="28">
        <f t="shared" si="2"/>
        <v>0</v>
      </c>
      <c r="I23" s="28">
        <f t="shared" si="1"/>
        <v>0</v>
      </c>
      <c r="J23" s="29"/>
    </row>
    <row r="24" spans="1:10" ht="19.5" customHeight="1" x14ac:dyDescent="0.25">
      <c r="A24" s="24" t="s">
        <v>88</v>
      </c>
      <c r="B24" s="25" t="s">
        <v>69</v>
      </c>
      <c r="C24" s="26" t="s">
        <v>126</v>
      </c>
      <c r="D24" s="25" t="s">
        <v>89</v>
      </c>
      <c r="E24" s="27">
        <v>40</v>
      </c>
      <c r="F24" s="28">
        <v>0</v>
      </c>
      <c r="G24" s="28">
        <f t="shared" si="0"/>
        <v>0</v>
      </c>
      <c r="H24" s="28">
        <f t="shared" si="2"/>
        <v>0</v>
      </c>
      <c r="I24" s="28">
        <f t="shared" si="1"/>
        <v>0</v>
      </c>
      <c r="J24" s="29"/>
    </row>
    <row r="25" spans="1:10" ht="19.5" customHeight="1" x14ac:dyDescent="0.25">
      <c r="A25" s="24" t="s">
        <v>139</v>
      </c>
      <c r="B25" s="25" t="s">
        <v>69</v>
      </c>
      <c r="C25" s="26" t="s">
        <v>127</v>
      </c>
      <c r="D25" s="25" t="s">
        <v>89</v>
      </c>
      <c r="E25" s="27">
        <v>36</v>
      </c>
      <c r="F25" s="28">
        <v>0</v>
      </c>
      <c r="G25" s="28">
        <f t="shared" si="0"/>
        <v>0</v>
      </c>
      <c r="H25" s="28">
        <f t="shared" si="2"/>
        <v>0</v>
      </c>
      <c r="I25" s="28">
        <f t="shared" si="1"/>
        <v>0</v>
      </c>
      <c r="J25" s="29"/>
    </row>
    <row r="26" spans="1:10" ht="19.5" customHeight="1" x14ac:dyDescent="0.25">
      <c r="A26" s="24" t="s">
        <v>140</v>
      </c>
      <c r="B26" s="25" t="s">
        <v>69</v>
      </c>
      <c r="C26" s="26" t="s">
        <v>132</v>
      </c>
      <c r="D26" s="25" t="s">
        <v>89</v>
      </c>
      <c r="E26" s="27">
        <v>141</v>
      </c>
      <c r="F26" s="28">
        <v>0</v>
      </c>
      <c r="G26" s="28">
        <f t="shared" si="0"/>
        <v>0</v>
      </c>
      <c r="H26" s="28">
        <f t="shared" si="2"/>
        <v>0</v>
      </c>
      <c r="I26" s="28">
        <f t="shared" si="1"/>
        <v>0</v>
      </c>
      <c r="J26" s="29"/>
    </row>
    <row r="27" spans="1:10" ht="19.5" customHeight="1" x14ac:dyDescent="0.25">
      <c r="A27" s="24" t="s">
        <v>90</v>
      </c>
      <c r="B27" s="25" t="s">
        <v>69</v>
      </c>
      <c r="C27" s="26" t="s">
        <v>133</v>
      </c>
      <c r="D27" s="25" t="s">
        <v>92</v>
      </c>
      <c r="E27" s="61">
        <v>1.62</v>
      </c>
      <c r="F27" s="28">
        <v>0</v>
      </c>
      <c r="G27" s="28">
        <f t="shared" si="0"/>
        <v>0</v>
      </c>
      <c r="H27" s="28">
        <f t="shared" si="2"/>
        <v>0</v>
      </c>
      <c r="I27" s="28">
        <f t="shared" si="1"/>
        <v>0</v>
      </c>
      <c r="J27" s="29"/>
    </row>
    <row r="28" spans="1:10" ht="19.5" customHeight="1" x14ac:dyDescent="0.25">
      <c r="A28" s="24" t="s">
        <v>91</v>
      </c>
      <c r="B28" s="25" t="s">
        <v>69</v>
      </c>
      <c r="C28" s="26" t="s">
        <v>136</v>
      </c>
      <c r="D28" s="25" t="s">
        <v>92</v>
      </c>
      <c r="E28" s="27">
        <v>122</v>
      </c>
      <c r="F28" s="28">
        <v>0</v>
      </c>
      <c r="G28" s="28">
        <f t="shared" si="0"/>
        <v>0</v>
      </c>
      <c r="H28" s="28">
        <f t="shared" si="2"/>
        <v>0</v>
      </c>
      <c r="I28" s="28">
        <f t="shared" si="1"/>
        <v>0</v>
      </c>
      <c r="J28" s="31"/>
    </row>
    <row r="29" spans="1:10" ht="19.5" customHeight="1" x14ac:dyDescent="0.25">
      <c r="A29" s="24" t="s">
        <v>141</v>
      </c>
      <c r="B29" s="32" t="s">
        <v>69</v>
      </c>
      <c r="C29" s="26" t="s">
        <v>94</v>
      </c>
      <c r="D29" s="32" t="s">
        <v>95</v>
      </c>
      <c r="E29" s="33">
        <v>120</v>
      </c>
      <c r="F29" s="28">
        <v>0</v>
      </c>
      <c r="G29" s="28">
        <f t="shared" si="0"/>
        <v>0</v>
      </c>
      <c r="H29" s="28">
        <f t="shared" si="2"/>
        <v>0</v>
      </c>
      <c r="I29" s="28">
        <f t="shared" si="1"/>
        <v>0</v>
      </c>
      <c r="J29" s="34"/>
    </row>
    <row r="30" spans="1:10" x14ac:dyDescent="0.25">
      <c r="A30" s="60"/>
      <c r="B30" s="28"/>
      <c r="C30" s="35"/>
      <c r="D30" s="28"/>
      <c r="E30" s="28"/>
      <c r="F30" s="28"/>
      <c r="G30" s="28"/>
      <c r="H30" s="28"/>
      <c r="I30" s="28"/>
      <c r="J30" s="36"/>
    </row>
    <row r="31" spans="1:10" ht="16.5" x14ac:dyDescent="0.25">
      <c r="A31" s="44"/>
      <c r="B31" s="45"/>
      <c r="C31" s="46" t="s">
        <v>130</v>
      </c>
      <c r="D31" s="47"/>
      <c r="E31" s="47"/>
      <c r="F31" s="47"/>
      <c r="G31" s="48"/>
      <c r="H31" s="48"/>
      <c r="I31" s="48"/>
      <c r="J31" s="49"/>
    </row>
    <row r="32" spans="1:10" x14ac:dyDescent="0.25">
      <c r="A32" s="50" t="s">
        <v>142</v>
      </c>
      <c r="B32" s="51"/>
      <c r="C32" s="52" t="s">
        <v>128</v>
      </c>
      <c r="D32" s="53" t="s">
        <v>72</v>
      </c>
      <c r="E32" s="54">
        <v>11</v>
      </c>
      <c r="F32" s="28">
        <v>0</v>
      </c>
      <c r="G32" s="55">
        <f>E32*F32</f>
        <v>0</v>
      </c>
      <c r="H32" s="28"/>
      <c r="I32" s="28"/>
      <c r="J32" s="29"/>
    </row>
    <row r="33" spans="1:10" x14ac:dyDescent="0.25">
      <c r="A33" s="50" t="s">
        <v>143</v>
      </c>
      <c r="B33" s="51"/>
      <c r="C33" s="52" t="s">
        <v>131</v>
      </c>
      <c r="D33" s="53" t="s">
        <v>72</v>
      </c>
      <c r="E33" s="54">
        <v>1</v>
      </c>
      <c r="F33" s="28">
        <v>0</v>
      </c>
      <c r="G33" s="55">
        <f>E33*F33</f>
        <v>0</v>
      </c>
      <c r="H33" s="28"/>
      <c r="I33" s="28"/>
      <c r="J33" s="29"/>
    </row>
    <row r="34" spans="1:10" x14ac:dyDescent="0.25">
      <c r="A34" s="56" t="s">
        <v>93</v>
      </c>
      <c r="B34" s="57"/>
      <c r="C34" s="58" t="s">
        <v>129</v>
      </c>
      <c r="D34" s="57" t="s">
        <v>17</v>
      </c>
      <c r="E34" s="59">
        <v>1</v>
      </c>
      <c r="F34" s="28">
        <v>0</v>
      </c>
      <c r="G34" s="55">
        <f>E34*F34</f>
        <v>0</v>
      </c>
      <c r="H34" s="28"/>
      <c r="I34" s="28"/>
      <c r="J34" s="29"/>
    </row>
    <row r="35" spans="1:10" x14ac:dyDescent="0.25">
      <c r="A35" s="60"/>
      <c r="B35" s="28"/>
      <c r="C35" s="35"/>
      <c r="D35" s="28"/>
      <c r="E35" s="28"/>
      <c r="F35" s="28"/>
      <c r="G35" s="28"/>
      <c r="H35" s="28"/>
      <c r="I35" s="28"/>
      <c r="J35" s="36"/>
    </row>
    <row r="36" spans="1:10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</row>
    <row r="37" spans="1:10" x14ac:dyDescent="0.25">
      <c r="A37" s="37"/>
      <c r="B37" s="38"/>
      <c r="C37" s="39" t="s">
        <v>96</v>
      </c>
      <c r="D37" s="38"/>
      <c r="E37" s="40"/>
      <c r="F37" s="41"/>
      <c r="G37" s="42">
        <f>SUM(G6:G34)</f>
        <v>0</v>
      </c>
      <c r="H37" s="42"/>
      <c r="I37" s="42">
        <f>SUM(I6:I30)</f>
        <v>0</v>
      </c>
      <c r="J37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Vyroubalová Naděžda, Ing.</cp:lastModifiedBy>
  <cp:lastPrinted>2018-04-30T09:30:49Z</cp:lastPrinted>
  <dcterms:created xsi:type="dcterms:W3CDTF">2017-10-23T07:23:35Z</dcterms:created>
  <dcterms:modified xsi:type="dcterms:W3CDTF">2018-08-02T10:16:27Z</dcterms:modified>
</cp:coreProperties>
</file>