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VESTICE\INVESTICE-PŘÍPRAVA\2025 - ZŠ Seifertovo nám - oprava střechy nad tělocvičnou\VŘ 2025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78" i="1" l="1"/>
  <c r="E45" i="1" l="1"/>
  <c r="G77" i="1" l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 l="1"/>
  <c r="D42" i="1" s="1"/>
  <c r="C13" i="1" l="1"/>
  <c r="G78" i="1"/>
  <c r="G59" i="1" s="1"/>
  <c r="D43" i="1" s="1"/>
  <c r="D45" i="1" s="1"/>
  <c r="C14" i="1" l="1"/>
  <c r="C20" i="1" l="1"/>
  <c r="C21" i="1"/>
  <c r="C23" i="1" l="1"/>
</calcChain>
</file>

<file path=xl/sharedStrings.xml><?xml version="1.0" encoding="utf-8"?>
<sst xmlns="http://schemas.openxmlformats.org/spreadsheetml/2006/main" count="162" uniqueCount="132">
  <si>
    <r>
      <rPr>
        <b/>
        <sz val="15"/>
        <rFont val="Arial Narrow"/>
      </rPr>
      <t>Položkový rozpočet</t>
    </r>
  </si>
  <si>
    <r>
      <rPr>
        <sz val="13"/>
        <rFont val="Arial Narrow"/>
      </rPr>
      <t xml:space="preserve">Zakázka: </t>
    </r>
    <r>
      <rPr>
        <b/>
        <sz val="13"/>
        <rFont val="Arial Narrow"/>
      </rPr>
      <t>KYJOV -KYJOV</t>
    </r>
  </si>
  <si>
    <r>
      <rPr>
        <sz val="8"/>
        <rFont val="Arial Narrow"/>
      </rPr>
      <t>Objednatel:</t>
    </r>
  </si>
  <si>
    <r>
      <rPr>
        <sz val="8"/>
        <rFont val="Arial Narrow"/>
      </rPr>
      <t>Vypracoval:</t>
    </r>
  </si>
  <si>
    <r>
      <rPr>
        <b/>
        <sz val="9"/>
        <rFont val="Arial Narrow"/>
      </rPr>
      <t>Rozpis ceny</t>
    </r>
  </si>
  <si>
    <r>
      <rPr>
        <sz val="9"/>
        <rFont val="Arial Narrow"/>
      </rPr>
      <t>HSV</t>
    </r>
  </si>
  <si>
    <r>
      <rPr>
        <sz val="9"/>
        <rFont val="Arial Narrow"/>
      </rPr>
      <t>PSV</t>
    </r>
  </si>
  <si>
    <r>
      <rPr>
        <sz val="9"/>
        <rFont val="Arial Narrow"/>
      </rPr>
      <t>MON</t>
    </r>
  </si>
  <si>
    <r>
      <rPr>
        <sz val="9"/>
        <rFont val="Arial Narrow"/>
      </rPr>
      <t>Vedlejší náklady</t>
    </r>
  </si>
  <si>
    <r>
      <rPr>
        <sz val="9"/>
        <rFont val="Arial Narrow"/>
      </rPr>
      <t>Ostatní náklady</t>
    </r>
  </si>
  <si>
    <r>
      <rPr>
        <sz val="8"/>
        <rFont val="Arial Narrow"/>
      </rPr>
      <t>Základ pro sníženou DPH:</t>
    </r>
  </si>
  <si>
    <r>
      <rPr>
        <sz val="8"/>
        <rFont val="Arial Narrow"/>
      </rPr>
      <t>Snížená DPH</t>
    </r>
  </si>
  <si>
    <r>
      <rPr>
        <sz val="8"/>
        <rFont val="Arial Narrow"/>
      </rPr>
      <t>Základ pro základní DPH:</t>
    </r>
  </si>
  <si>
    <r>
      <rPr>
        <sz val="8"/>
        <rFont val="Arial Narrow"/>
      </rPr>
      <t>Základní DPH</t>
    </r>
  </si>
  <si>
    <r>
      <rPr>
        <sz val="8"/>
        <rFont val="Arial Narrow"/>
      </rPr>
      <t>Zaokrouhlení:</t>
    </r>
  </si>
  <si>
    <r>
      <rPr>
        <sz val="13"/>
        <rFont val="Arial Narrow"/>
      </rPr>
      <t>Cena celkem:</t>
    </r>
  </si>
  <si>
    <r>
      <rPr>
        <b/>
        <sz val="13"/>
        <rFont val="Arial Narrow"/>
      </rPr>
      <t>ZŠ Seifrtovo náměstí</t>
    </r>
  </si>
  <si>
    <r>
      <rPr>
        <sz val="8"/>
        <rFont val="Arial Narrow"/>
      </rPr>
      <t>12 %</t>
    </r>
  </si>
  <si>
    <r>
      <rPr>
        <sz val="8"/>
        <rFont val="Arial Narrow"/>
      </rPr>
      <t>21 %</t>
    </r>
  </si>
  <si>
    <r>
      <rPr>
        <sz val="8"/>
        <rFont val="Arial Narrow"/>
      </rPr>
      <t>Za zhotovitele Za objednatele</t>
    </r>
  </si>
  <si>
    <r>
      <rPr>
        <sz val="8"/>
        <rFont val="Arial Narrow"/>
      </rPr>
      <t>Místo</t>
    </r>
  </si>
  <si>
    <r>
      <rPr>
        <sz val="8"/>
        <rFont val="Arial Narrow"/>
      </rPr>
      <t>IČO:</t>
    </r>
  </si>
  <si>
    <r>
      <rPr>
        <sz val="8"/>
        <rFont val="Arial Narrow"/>
      </rPr>
      <t>DIČ:</t>
    </r>
  </si>
  <si>
    <r>
      <rPr>
        <sz val="9"/>
        <rFont val="Arial Narrow"/>
      </rPr>
      <t>0,00</t>
    </r>
  </si>
  <si>
    <r>
      <rPr>
        <sz val="8"/>
        <rFont val="Arial Narrow"/>
      </rPr>
      <t>Datum</t>
    </r>
  </si>
  <si>
    <r>
      <rPr>
        <sz val="9"/>
        <rFont val="Arial Narrow"/>
      </rPr>
      <t>Popis:</t>
    </r>
  </si>
  <si>
    <r>
      <rPr>
        <b/>
        <sz val="15"/>
        <rFont val="Arial Narrow"/>
      </rPr>
      <t>Rekapitulace dílů</t>
    </r>
  </si>
  <si>
    <r>
      <rPr>
        <sz val="8"/>
        <rFont val="Arial Narrow"/>
      </rPr>
      <t>Číslo</t>
    </r>
  </si>
  <si>
    <r>
      <rPr>
        <sz val="8"/>
        <rFont val="Arial Narrow"/>
      </rPr>
      <t>97</t>
    </r>
  </si>
  <si>
    <r>
      <rPr>
        <sz val="8"/>
        <rFont val="Arial Narrow"/>
      </rPr>
      <t>764</t>
    </r>
  </si>
  <si>
    <r>
      <rPr>
        <sz val="8"/>
        <rFont val="Arial Narrow"/>
      </rPr>
      <t>Název</t>
    </r>
  </si>
  <si>
    <r>
      <rPr>
        <sz val="8"/>
        <rFont val="Arial Narrow"/>
      </rPr>
      <t>Prorážení otvorů</t>
    </r>
  </si>
  <si>
    <r>
      <rPr>
        <sz val="8"/>
        <rFont val="Arial Narrow"/>
      </rPr>
      <t>Konstrukce klempířské</t>
    </r>
  </si>
  <si>
    <r>
      <rPr>
        <sz val="8"/>
        <rFont val="Arial Narrow"/>
      </rPr>
      <t>Typ dílu</t>
    </r>
  </si>
  <si>
    <r>
      <rPr>
        <sz val="8"/>
        <rFont val="Arial Narrow"/>
      </rPr>
      <t>HSV</t>
    </r>
  </si>
  <si>
    <r>
      <rPr>
        <sz val="8"/>
        <rFont val="Arial Narrow"/>
      </rPr>
      <t>PSV</t>
    </r>
  </si>
  <si>
    <r>
      <rPr>
        <sz val="8"/>
        <rFont val="Arial Narrow"/>
      </rPr>
      <t>Celkem</t>
    </r>
  </si>
  <si>
    <r>
      <rPr>
        <sz val="8"/>
        <rFont val="Arial Narrow"/>
      </rPr>
      <t>Hmotnost</t>
    </r>
  </si>
  <si>
    <r>
      <rPr>
        <sz val="8"/>
        <rFont val="Arial Narrow"/>
      </rPr>
      <t>0,00000</t>
    </r>
  </si>
  <si>
    <r>
      <rPr>
        <sz val="8"/>
        <rFont val="Arial Narrow"/>
      </rPr>
      <t>4,46546</t>
    </r>
  </si>
  <si>
    <r>
      <rPr>
        <sz val="8"/>
        <rFont val="Arial Narrow"/>
      </rPr>
      <t>Poř.</t>
    </r>
  </si>
  <si>
    <r>
      <rPr>
        <b/>
        <sz val="10"/>
        <rFont val="Arial Narrow"/>
      </rPr>
      <t>Díl:</t>
    </r>
  </si>
  <si>
    <r>
      <rPr>
        <sz val="8"/>
        <rFont val="Arial Narrow"/>
      </rPr>
      <t>1</t>
    </r>
  </si>
  <si>
    <r>
      <rPr>
        <sz val="8"/>
        <rFont val="Arial Narrow"/>
      </rPr>
      <t>2</t>
    </r>
  </si>
  <si>
    <r>
      <rPr>
        <sz val="8"/>
        <rFont val="Arial Narrow"/>
      </rPr>
      <t>3</t>
    </r>
  </si>
  <si>
    <r>
      <rPr>
        <sz val="8"/>
        <rFont val="Arial Narrow"/>
      </rPr>
      <t>4</t>
    </r>
  </si>
  <si>
    <r>
      <rPr>
        <sz val="8"/>
        <rFont val="Arial Narrow"/>
      </rPr>
      <t>5</t>
    </r>
  </si>
  <si>
    <r>
      <rPr>
        <sz val="8"/>
        <rFont val="Arial Narrow"/>
      </rPr>
      <t>6</t>
    </r>
  </si>
  <si>
    <r>
      <rPr>
        <sz val="8"/>
        <rFont val="Arial Narrow"/>
      </rPr>
      <t>7</t>
    </r>
  </si>
  <si>
    <r>
      <rPr>
        <sz val="8"/>
        <rFont val="Arial Narrow"/>
      </rPr>
      <t>8</t>
    </r>
  </si>
  <si>
    <r>
      <rPr>
        <sz val="8"/>
        <rFont val="Arial Narrow"/>
      </rPr>
      <t>9</t>
    </r>
  </si>
  <si>
    <r>
      <rPr>
        <sz val="8"/>
        <rFont val="Arial Narrow"/>
      </rPr>
      <t>10</t>
    </r>
  </si>
  <si>
    <r>
      <rPr>
        <sz val="8"/>
        <rFont val="Arial Narrow"/>
      </rPr>
      <t>11</t>
    </r>
  </si>
  <si>
    <r>
      <rPr>
        <sz val="8"/>
        <rFont val="Arial Narrow"/>
      </rPr>
      <t>12</t>
    </r>
  </si>
  <si>
    <r>
      <rPr>
        <sz val="8"/>
        <rFont val="Arial Narrow"/>
      </rPr>
      <t>13</t>
    </r>
  </si>
  <si>
    <r>
      <rPr>
        <sz val="8"/>
        <rFont val="Arial Narrow"/>
      </rPr>
      <t>14</t>
    </r>
  </si>
  <si>
    <r>
      <rPr>
        <sz val="8"/>
        <rFont val="Arial Narrow"/>
      </rPr>
      <t>15</t>
    </r>
  </si>
  <si>
    <r>
      <rPr>
        <sz val="8"/>
        <rFont val="Arial Narrow"/>
      </rPr>
      <t>16</t>
    </r>
  </si>
  <si>
    <r>
      <rPr>
        <sz val="8"/>
        <rFont val="Arial Narrow"/>
      </rPr>
      <t>17</t>
    </r>
  </si>
  <si>
    <r>
      <rPr>
        <sz val="8"/>
        <rFont val="Arial Narrow"/>
      </rPr>
      <t>18</t>
    </r>
  </si>
  <si>
    <r>
      <rPr>
        <sz val="8"/>
        <rFont val="Arial Narrow"/>
      </rPr>
      <t>19</t>
    </r>
  </si>
  <si>
    <r>
      <rPr>
        <sz val="8"/>
        <rFont val="Arial Narrow"/>
      </rPr>
      <t>20</t>
    </r>
  </si>
  <si>
    <r>
      <rPr>
        <b/>
        <sz val="10"/>
        <rFont val="Arial Narrow"/>
      </rPr>
      <t>97</t>
    </r>
  </si>
  <si>
    <r>
      <rPr>
        <b/>
        <sz val="10"/>
        <rFont val="Arial Narrow"/>
      </rPr>
      <t>764</t>
    </r>
  </si>
  <si>
    <r>
      <rPr>
        <b/>
        <sz val="10"/>
        <rFont val="Arial Narrow"/>
      </rPr>
      <t>Prorážení otvorů</t>
    </r>
  </si>
  <si>
    <r>
      <rPr>
        <b/>
        <sz val="10"/>
        <rFont val="Arial Narrow"/>
      </rPr>
      <t>Konstrukce klempířské</t>
    </r>
  </si>
  <si>
    <r>
      <rPr>
        <sz val="8"/>
        <rFont val="Arial Narrow"/>
      </rPr>
      <t>Demontáž žlabů půlkruh. rovných, rš 330 mm, do 30°</t>
    </r>
  </si>
  <si>
    <r>
      <rPr>
        <sz val="8"/>
        <rFont val="Arial Narrow"/>
      </rPr>
      <t>Demontáž kotlíku kónického, sklon do 45°</t>
    </r>
  </si>
  <si>
    <r>
      <rPr>
        <sz val="8"/>
        <rFont val="Arial Narrow"/>
      </rPr>
      <t>Demontáž odpadních trub kruhových,D 120 mm</t>
    </r>
  </si>
  <si>
    <r>
      <rPr>
        <sz val="8"/>
        <rFont val="Arial Narrow"/>
      </rPr>
      <t>Demontáž lemování zdí, rš 250 a 330 mm, do 45°</t>
    </r>
  </si>
  <si>
    <r>
      <rPr>
        <sz val="8"/>
        <rFont val="Arial Narrow"/>
      </rPr>
      <t>Demontáž oplechování zdí,rš od 330 do 500 mm</t>
    </r>
  </si>
  <si>
    <r>
      <rPr>
        <sz val="8"/>
        <rFont val="Arial Narrow"/>
      </rPr>
      <t>Žlab podokapní půlkruh.z lak.Pz plechu, rš 400 mm</t>
    </r>
  </si>
  <si>
    <r>
      <rPr>
        <sz val="8"/>
        <rFont val="Arial Narrow"/>
      </rPr>
      <t>Kotlík žlabový oválný z Pz lak. plechu, 330/120 mm</t>
    </r>
  </si>
  <si>
    <r>
      <rPr>
        <sz val="8"/>
        <rFont val="Arial Narrow"/>
      </rPr>
      <t>Odpadní trouby kruhové z Pz lak.plechu, D 120 mm</t>
    </r>
  </si>
  <si>
    <r>
      <rPr>
        <sz val="8"/>
        <rFont val="Arial Narrow"/>
      </rPr>
      <t>Lemování zdí z Pz lakovaného plechu, rš 330 mm</t>
    </r>
  </si>
  <si>
    <r>
      <rPr>
        <sz val="8"/>
        <rFont val="Arial Narrow"/>
      </rPr>
      <t>Oplechování zdí (atik) z Pz lak.plechu, rš 330 mm</t>
    </r>
  </si>
  <si>
    <r>
      <rPr>
        <sz val="8"/>
        <rFont val="Arial Narrow"/>
      </rPr>
      <t>Krytina z trapéz.plechů 35, na dřevo+anitkondenz, typ T35, tl. 0,6</t>
    </r>
  </si>
  <si>
    <r>
      <rPr>
        <sz val="8"/>
        <rFont val="Arial Narrow"/>
      </rPr>
      <t>mm, barva červená</t>
    </r>
  </si>
  <si>
    <r>
      <rPr>
        <sz val="8"/>
        <rFont val="Arial Narrow"/>
      </rPr>
      <t>Zastřešení jednoduché, hřebenáči, do 30°</t>
    </r>
  </si>
  <si>
    <r>
      <rPr>
        <sz val="8"/>
        <rFont val="Arial Narrow"/>
      </rPr>
      <t>Demontáž azbestocement.vlnovek, na konstr.,do suti</t>
    </r>
  </si>
  <si>
    <r>
      <rPr>
        <sz val="8"/>
        <rFont val="Arial Narrow"/>
      </rPr>
      <t>Dem.hřebenů a nároží vláknocem., kryt. vlnitá, suť</t>
    </r>
  </si>
  <si>
    <r>
      <rPr>
        <sz val="8"/>
        <rFont val="Arial Narrow"/>
      </rPr>
      <t>Mřížka ochranná větrací 100/5,5 cm jednoduchá</t>
    </r>
  </si>
  <si>
    <r>
      <rPr>
        <sz val="8"/>
        <rFont val="Arial Narrow"/>
      </rPr>
      <t>demontáž, zpětná montáž hromosvodů</t>
    </r>
  </si>
  <si>
    <r>
      <rPr>
        <sz val="8"/>
        <rFont val="Arial Narrow"/>
      </rPr>
      <t>práce autojeřábem 2x</t>
    </r>
  </si>
  <si>
    <r>
      <rPr>
        <sz val="8"/>
        <rFont val="Arial Narrow"/>
      </rPr>
      <t>Přesun hmot pro klempířské konstr., výšky do 12 m</t>
    </r>
  </si>
  <si>
    <r>
      <rPr>
        <sz val="8"/>
        <rFont val="Arial Narrow"/>
      </rPr>
      <t>MJ</t>
    </r>
  </si>
  <si>
    <r>
      <rPr>
        <sz val="8"/>
        <rFont val="Arial Narrow"/>
      </rPr>
      <t>kpl</t>
    </r>
  </si>
  <si>
    <r>
      <rPr>
        <sz val="8"/>
        <rFont val="Arial Narrow"/>
      </rPr>
      <t>m</t>
    </r>
  </si>
  <si>
    <r>
      <rPr>
        <sz val="8"/>
        <rFont val="Arial Narrow"/>
      </rPr>
      <t>kus</t>
    </r>
  </si>
  <si>
    <r>
      <rPr>
        <sz val="8"/>
        <rFont val="Arial Narrow"/>
      </rPr>
      <t>m2</t>
    </r>
  </si>
  <si>
    <r>
      <rPr>
        <sz val="8"/>
        <rFont val="Arial Narrow"/>
      </rPr>
      <t>%</t>
    </r>
  </si>
  <si>
    <r>
      <rPr>
        <sz val="8"/>
        <rFont val="Arial Narrow"/>
      </rPr>
      <t>Množství</t>
    </r>
  </si>
  <si>
    <r>
      <rPr>
        <sz val="8"/>
        <rFont val="Arial Narrow"/>
      </rPr>
      <t>Cena/MJ</t>
    </r>
  </si>
  <si>
    <r>
      <rPr>
        <sz val="8"/>
        <rFont val="Arial Narrow"/>
      </rPr>
      <t>3,00</t>
    </r>
  </si>
  <si>
    <r>
      <rPr>
        <sz val="8"/>
        <rFont val="Arial Narrow"/>
      </rPr>
      <t>Cena</t>
    </r>
  </si>
  <si>
    <t xml:space="preserve">Zhotovitel: </t>
  </si>
  <si>
    <t>DIČ:</t>
  </si>
  <si>
    <t>IČO:</t>
  </si>
  <si>
    <r>
      <rPr>
        <sz val="8"/>
        <rFont val="Arial Narrow"/>
        <family val="2"/>
        <charset val="238"/>
      </rPr>
      <t>11,40000</t>
    </r>
  </si>
  <si>
    <r>
      <rPr>
        <sz val="8"/>
        <rFont val="Arial Narrow"/>
        <family val="2"/>
        <charset val="238"/>
      </rPr>
      <t>2,00000</t>
    </r>
  </si>
  <si>
    <r>
      <rPr>
        <sz val="8"/>
        <rFont val="Arial Narrow"/>
        <family val="2"/>
        <charset val="238"/>
      </rPr>
      <t>52,00000</t>
    </r>
  </si>
  <si>
    <r>
      <rPr>
        <sz val="8"/>
        <rFont val="Arial Narrow"/>
        <family val="2"/>
        <charset val="238"/>
      </rPr>
      <t>4,00000</t>
    </r>
  </si>
  <si>
    <r>
      <rPr>
        <sz val="8"/>
        <rFont val="Arial Narrow"/>
        <family val="2"/>
        <charset val="238"/>
      </rPr>
      <t>34,00000</t>
    </r>
  </si>
  <si>
    <r>
      <rPr>
        <sz val="8"/>
        <rFont val="Arial Narrow"/>
        <family val="2"/>
        <charset val="238"/>
      </rPr>
      <t>481,00000</t>
    </r>
  </si>
  <si>
    <r>
      <rPr>
        <sz val="8"/>
        <rFont val="Arial Narrow"/>
        <family val="2"/>
        <charset val="238"/>
      </rPr>
      <t>28,00000</t>
    </r>
  </si>
  <si>
    <r>
      <rPr>
        <sz val="8"/>
        <rFont val="Arial Narrow"/>
        <family val="2"/>
        <charset val="238"/>
      </rPr>
      <t>1,00000</t>
    </r>
  </si>
  <si>
    <t>CZK</t>
  </si>
  <si>
    <r>
      <rPr>
        <sz val="8"/>
        <rFont val="Arial Narrow"/>
        <family val="2"/>
        <charset val="238"/>
      </rPr>
      <t>Doprava,pronájem kontejneru, Kyjov - Těmice</t>
    </r>
  </si>
  <si>
    <r>
      <rPr>
        <sz val="8"/>
        <rFont val="Arial Narrow"/>
        <family val="2"/>
        <charset val="238"/>
      </rPr>
      <t>979 99-0201.R00</t>
    </r>
  </si>
  <si>
    <r>
      <rPr>
        <sz val="8"/>
        <rFont val="Arial Narrow"/>
        <family val="2"/>
        <charset val="238"/>
      </rPr>
      <t>Poplatek za skládku suti - azbestocementové, výrobky</t>
    </r>
  </si>
  <si>
    <r>
      <rPr>
        <sz val="8"/>
        <rFont val="Arial Narrow"/>
        <family val="2"/>
        <charset val="238"/>
      </rPr>
      <t>t</t>
    </r>
  </si>
  <si>
    <r>
      <rPr>
        <sz val="8"/>
        <rFont val="Arial Narrow"/>
        <family val="2"/>
        <charset val="238"/>
      </rPr>
      <t>2</t>
    </r>
  </si>
  <si>
    <r>
      <rPr>
        <sz val="8"/>
        <rFont val="Arial Narrow"/>
        <family val="2"/>
        <charset val="238"/>
      </rPr>
      <t>kpl</t>
    </r>
  </si>
  <si>
    <r>
      <rPr>
        <sz val="8"/>
        <rFont val="Arial Narrow"/>
        <family val="2"/>
        <charset val="238"/>
      </rPr>
      <t>764 35-2810.R00</t>
    </r>
  </si>
  <si>
    <r>
      <rPr>
        <sz val="8"/>
        <rFont val="Arial Narrow"/>
        <family val="2"/>
        <charset val="238"/>
      </rPr>
      <t>764 35-9811.R00</t>
    </r>
  </si>
  <si>
    <r>
      <rPr>
        <sz val="8"/>
        <rFont val="Arial Narrow"/>
        <family val="2"/>
        <charset val="238"/>
      </rPr>
      <t>764 45-4802.R00</t>
    </r>
  </si>
  <si>
    <r>
      <rPr>
        <sz val="8"/>
        <rFont val="Arial Narrow"/>
        <family val="2"/>
        <charset val="238"/>
      </rPr>
      <t>764 33-1831.R00</t>
    </r>
  </si>
  <si>
    <r>
      <rPr>
        <sz val="8"/>
        <rFont val="Arial Narrow"/>
        <family val="2"/>
        <charset val="238"/>
      </rPr>
      <t>764 43-0840.R00</t>
    </r>
  </si>
  <si>
    <r>
      <rPr>
        <sz val="8"/>
        <rFont val="Arial Narrow"/>
        <family val="2"/>
        <charset val="238"/>
      </rPr>
      <t>764 81-5215.R00</t>
    </r>
  </si>
  <si>
    <r>
      <rPr>
        <sz val="8"/>
        <rFont val="Arial Narrow"/>
        <family val="2"/>
        <charset val="238"/>
      </rPr>
      <t>764 81-5812.R00</t>
    </r>
  </si>
  <si>
    <r>
      <rPr>
        <sz val="8"/>
        <rFont val="Arial Narrow"/>
        <family val="2"/>
        <charset val="238"/>
      </rPr>
      <t>764 81-9213.R00</t>
    </r>
  </si>
  <si>
    <r>
      <rPr>
        <sz val="8"/>
        <rFont val="Arial Narrow"/>
        <family val="2"/>
        <charset val="238"/>
      </rPr>
      <t>764 81-3133.R00</t>
    </r>
  </si>
  <si>
    <r>
      <rPr>
        <sz val="8"/>
        <rFont val="Arial Narrow"/>
        <family val="2"/>
        <charset val="238"/>
      </rPr>
      <t>764 81-7133.R00</t>
    </r>
  </si>
  <si>
    <r>
      <rPr>
        <sz val="8"/>
        <rFont val="Arial Narrow"/>
        <family val="2"/>
        <charset val="238"/>
      </rPr>
      <t>764 90-5401.RT5</t>
    </r>
  </si>
  <si>
    <r>
      <rPr>
        <sz val="8"/>
        <rFont val="Arial Narrow"/>
        <family val="2"/>
        <charset val="238"/>
      </rPr>
      <t>764 90-5901.R00</t>
    </r>
  </si>
  <si>
    <r>
      <rPr>
        <sz val="8"/>
        <rFont val="Arial Narrow"/>
        <family val="2"/>
        <charset val="238"/>
      </rPr>
      <t>765 32-3830.R00</t>
    </r>
  </si>
  <si>
    <r>
      <rPr>
        <sz val="8"/>
        <rFont val="Arial Narrow"/>
        <family val="2"/>
        <charset val="238"/>
      </rPr>
      <t>765 32-8813.R00</t>
    </r>
  </si>
  <si>
    <r>
      <rPr>
        <sz val="8"/>
        <rFont val="Arial Narrow"/>
        <family val="2"/>
        <charset val="238"/>
      </rPr>
      <t>765 31-2396.R00</t>
    </r>
  </si>
  <si>
    <r>
      <rPr>
        <sz val="8"/>
        <rFont val="Arial Narrow"/>
        <family val="2"/>
        <charset val="238"/>
      </rPr>
      <t>1</t>
    </r>
  </si>
  <si>
    <r>
      <rPr>
        <sz val="8"/>
        <rFont val="Arial Narrow"/>
        <family val="2"/>
        <charset val="238"/>
      </rPr>
      <t>doprava</t>
    </r>
  </si>
  <si>
    <r>
      <rPr>
        <sz val="8"/>
        <rFont val="Arial Narrow"/>
        <family val="2"/>
        <charset val="238"/>
      </rPr>
      <t>998 76-4202.R00</t>
    </r>
  </si>
  <si>
    <t xml:space="preserve">Celkem: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</si>
</sst>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5"/>
      <name val="Arial Narrow"/>
    </font>
    <font>
      <sz val="13"/>
      <name val="Arial Narrow"/>
    </font>
    <font>
      <b/>
      <sz val="13"/>
      <name val="Arial Narrow"/>
    </font>
    <font>
      <sz val="8"/>
      <name val="Arial Narrow"/>
    </font>
    <font>
      <b/>
      <sz val="9"/>
      <name val="Arial Narrow"/>
    </font>
    <font>
      <sz val="9"/>
      <name val="Arial Narrow"/>
    </font>
    <font>
      <b/>
      <sz val="10"/>
      <name val="Arial Narrow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 vertical="center" indent="6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 indent="3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indent="3"/>
    </xf>
    <xf numFmtId="0" fontId="0" fillId="0" borderId="28" xfId="0" applyBorder="1" applyAlignment="1">
      <alignment horizontal="left" vertical="center" indent="3"/>
    </xf>
    <xf numFmtId="0" fontId="0" fillId="0" borderId="29" xfId="0" applyBorder="1" applyAlignment="1">
      <alignment horizontal="left" indent="15"/>
    </xf>
    <xf numFmtId="0" fontId="0" fillId="0" borderId="30" xfId="0" applyBorder="1" applyAlignment="1">
      <alignment horizontal="left" vertical="top" indent="3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 indent="5"/>
    </xf>
    <xf numFmtId="0" fontId="0" fillId="0" borderId="34" xfId="0" applyBorder="1" applyAlignment="1">
      <alignment horizontal="left" indent="15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 indent="5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top"/>
    </xf>
    <xf numFmtId="0" fontId="0" fillId="0" borderId="42" xfId="0" applyBorder="1" applyAlignment="1">
      <alignment horizontal="left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8" xfId="0" applyBorder="1" applyAlignment="1">
      <alignment horizontal="left" vertical="top" indent="3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 vertical="center" indent="3"/>
    </xf>
    <xf numFmtId="0" fontId="0" fillId="0" borderId="51" xfId="0" applyBorder="1" applyAlignment="1">
      <alignment horizontal="left" vertical="center" indent="1"/>
    </xf>
    <xf numFmtId="0" fontId="0" fillId="0" borderId="54" xfId="0" applyBorder="1" applyAlignment="1">
      <alignment horizontal="left" vertical="top"/>
    </xf>
    <xf numFmtId="0" fontId="0" fillId="0" borderId="55" xfId="0" applyBorder="1" applyAlignment="1">
      <alignment horizontal="left" vertical="top" indent="1"/>
    </xf>
    <xf numFmtId="0" fontId="0" fillId="0" borderId="58" xfId="0" applyBorder="1" applyAlignment="1">
      <alignment horizontal="left"/>
    </xf>
    <xf numFmtId="0" fontId="0" fillId="0" borderId="59" xfId="0" applyBorder="1" applyAlignment="1">
      <alignment horizontal="left" indent="1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 vertical="top" indent="1"/>
    </xf>
    <xf numFmtId="0" fontId="0" fillId="0" borderId="69" xfId="0" applyBorder="1" applyAlignment="1">
      <alignment horizontal="left" vertical="top" indent="2"/>
    </xf>
    <xf numFmtId="0" fontId="0" fillId="0" borderId="7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 vertical="top"/>
    </xf>
    <xf numFmtId="0" fontId="0" fillId="0" borderId="27" xfId="0" applyBorder="1" applyAlignment="1">
      <alignment horizontal="left"/>
    </xf>
    <xf numFmtId="0" fontId="0" fillId="0" borderId="31" xfId="0" applyBorder="1" applyAlignment="1">
      <alignment horizontal="left" vertical="top"/>
    </xf>
    <xf numFmtId="0" fontId="0" fillId="0" borderId="37" xfId="0" applyBorder="1" applyAlignment="1">
      <alignment horizontal="left" vertical="center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73" xfId="0" applyBorder="1" applyAlignment="1">
      <alignment horizontal="left" vertical="center"/>
    </xf>
    <xf numFmtId="4" fontId="8" fillId="0" borderId="70" xfId="0" applyNumberFormat="1" applyFont="1" applyBorder="1" applyAlignment="1">
      <alignment horizontal="left"/>
    </xf>
    <xf numFmtId="4" fontId="0" fillId="0" borderId="6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4" fontId="9" fillId="0" borderId="61" xfId="0" applyNumberFormat="1" applyFont="1" applyBorder="1" applyAlignment="1">
      <alignment horizontal="left"/>
    </xf>
    <xf numFmtId="0" fontId="9" fillId="0" borderId="60" xfId="0" applyFont="1" applyBorder="1" applyAlignment="1">
      <alignment horizontal="left"/>
    </xf>
    <xf numFmtId="0" fontId="9" fillId="0" borderId="68" xfId="0" applyFont="1" applyBorder="1" applyAlignment="1">
      <alignment horizontal="left" vertical="top" indent="1"/>
    </xf>
    <xf numFmtId="0" fontId="9" fillId="0" borderId="72" xfId="0" applyFont="1" applyBorder="1" applyAlignment="1">
      <alignment horizontal="left" vertical="center"/>
    </xf>
    <xf numFmtId="4" fontId="0" fillId="0" borderId="25" xfId="0" applyNumberFormat="1" applyBorder="1" applyAlignment="1">
      <alignment horizontal="left" vertical="top"/>
    </xf>
    <xf numFmtId="4" fontId="0" fillId="0" borderId="27" xfId="0" applyNumberFormat="1" applyBorder="1" applyAlignment="1">
      <alignment horizontal="left"/>
    </xf>
    <xf numFmtId="4" fontId="0" fillId="0" borderId="38" xfId="0" applyNumberFormat="1" applyBorder="1" applyAlignment="1">
      <alignment horizontal="left"/>
    </xf>
    <xf numFmtId="4" fontId="0" fillId="0" borderId="37" xfId="0" applyNumberFormat="1" applyBorder="1" applyAlignment="1">
      <alignment horizontal="left" vertical="center"/>
    </xf>
    <xf numFmtId="4" fontId="0" fillId="0" borderId="43" xfId="0" applyNumberFormat="1" applyBorder="1" applyAlignment="1">
      <alignment horizontal="left"/>
    </xf>
    <xf numFmtId="4" fontId="9" fillId="0" borderId="65" xfId="0" applyNumberFormat="1" applyFont="1" applyBorder="1" applyAlignment="1">
      <alignment horizontal="left"/>
    </xf>
    <xf numFmtId="0" fontId="10" fillId="0" borderId="41" xfId="0" applyFont="1" applyBorder="1" applyAlignment="1">
      <alignment horizontal="left" vertical="center" indent="15"/>
    </xf>
    <xf numFmtId="0" fontId="9" fillId="0" borderId="71" xfId="0" applyFont="1" applyBorder="1" applyAlignment="1">
      <alignment horizontal="left" vertical="center"/>
    </xf>
    <xf numFmtId="0" fontId="9" fillId="0" borderId="58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0" fontId="9" fillId="0" borderId="24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vertical="top" indent="9"/>
    </xf>
    <xf numFmtId="0" fontId="0" fillId="0" borderId="10" xfId="0" applyBorder="1" applyAlignment="1">
      <alignment horizontal="left" vertical="top" indent="9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6" xfId="0" applyBorder="1" applyAlignment="1">
      <alignment horizontal="left" vertical="top" indent="2"/>
    </xf>
    <xf numFmtId="0" fontId="0" fillId="0" borderId="47" xfId="0" applyBorder="1" applyAlignment="1">
      <alignment horizontal="left" vertical="top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43" workbookViewId="0">
      <selection activeCell="I68" sqref="I68"/>
    </sheetView>
  </sheetViews>
  <sheetFormatPr defaultRowHeight="12.75" x14ac:dyDescent="0.2"/>
  <cols>
    <col min="1" max="1" width="32" style="42"/>
    <col min="2" max="2" width="21" style="42" customWidth="1"/>
    <col min="3" max="3" width="43.85546875" style="42" customWidth="1"/>
    <col min="4" max="4" width="13.28515625" style="42" customWidth="1"/>
    <col min="5" max="5" width="15.85546875" style="42" customWidth="1"/>
    <col min="6" max="6" width="13.28515625" style="42" customWidth="1"/>
    <col min="7" max="7" width="15" style="42" customWidth="1"/>
    <col min="8" max="8" width="10.140625" style="42" bestFit="1" customWidth="1"/>
    <col min="9" max="16384" width="9.140625" style="42"/>
  </cols>
  <sheetData>
    <row r="1" spans="1:3" x14ac:dyDescent="0.2">
      <c r="A1" s="41"/>
    </row>
    <row r="3" spans="1:3" ht="19.5" x14ac:dyDescent="0.2">
      <c r="A3" s="43" t="s">
        <v>0</v>
      </c>
    </row>
    <row r="5" spans="1:3" ht="18" thickBot="1" x14ac:dyDescent="0.35">
      <c r="A5" s="44" t="s">
        <v>1</v>
      </c>
      <c r="B5" s="1" t="s">
        <v>16</v>
      </c>
      <c r="C5" s="2"/>
    </row>
    <row r="6" spans="1:3" ht="13.5" x14ac:dyDescent="0.25">
      <c r="A6" s="81" t="s">
        <v>95</v>
      </c>
      <c r="B6" s="82"/>
      <c r="C6" s="45" t="s">
        <v>97</v>
      </c>
    </row>
    <row r="7" spans="1:3" x14ac:dyDescent="0.2">
      <c r="A7" s="83"/>
      <c r="B7" s="84"/>
      <c r="C7" s="46" t="s">
        <v>96</v>
      </c>
    </row>
    <row r="8" spans="1:3" ht="13.5" thickBot="1" x14ac:dyDescent="0.25">
      <c r="A8" s="4"/>
      <c r="B8" s="5"/>
      <c r="C8" s="6"/>
    </row>
    <row r="9" spans="1:3" ht="13.5" x14ac:dyDescent="0.25">
      <c r="A9" s="3" t="s">
        <v>2</v>
      </c>
      <c r="B9" s="7"/>
      <c r="C9" s="47" t="s">
        <v>21</v>
      </c>
    </row>
    <row r="10" spans="1:3" ht="13.5" thickBot="1" x14ac:dyDescent="0.25">
      <c r="A10" s="8"/>
      <c r="B10" s="5"/>
      <c r="C10" s="48" t="s">
        <v>22</v>
      </c>
    </row>
    <row r="11" spans="1:3" ht="13.5" thickBot="1" x14ac:dyDescent="0.25">
      <c r="A11" s="85" t="s">
        <v>3</v>
      </c>
      <c r="B11" s="86"/>
      <c r="C11" s="87"/>
    </row>
    <row r="12" spans="1:3" ht="13.5" x14ac:dyDescent="0.25">
      <c r="A12" s="9" t="s">
        <v>4</v>
      </c>
      <c r="B12" s="7"/>
      <c r="C12" s="10"/>
    </row>
    <row r="13" spans="1:3" ht="13.5" x14ac:dyDescent="0.2">
      <c r="A13" s="11" t="s">
        <v>5</v>
      </c>
      <c r="B13" s="12"/>
      <c r="C13" s="69">
        <f>G56</f>
        <v>0</v>
      </c>
    </row>
    <row r="14" spans="1:3" ht="13.5" x14ac:dyDescent="0.25">
      <c r="A14" s="13" t="s">
        <v>6</v>
      </c>
      <c r="B14" s="12"/>
      <c r="C14" s="70">
        <f>G59</f>
        <v>0</v>
      </c>
    </row>
    <row r="15" spans="1:3" ht="13.5" x14ac:dyDescent="0.2">
      <c r="A15" s="14" t="s">
        <v>7</v>
      </c>
      <c r="B15" s="12"/>
      <c r="C15" s="15"/>
    </row>
    <row r="16" spans="1:3" ht="13.5" x14ac:dyDescent="0.25">
      <c r="A16" s="14" t="s">
        <v>8</v>
      </c>
      <c r="B16" s="12"/>
      <c r="C16" s="49" t="s">
        <v>23</v>
      </c>
    </row>
    <row r="17" spans="1:3" ht="13.5" x14ac:dyDescent="0.2">
      <c r="A17" s="16" t="s">
        <v>9</v>
      </c>
      <c r="B17" s="5"/>
      <c r="C17" s="50" t="s">
        <v>23</v>
      </c>
    </row>
    <row r="18" spans="1:3" ht="13.5" x14ac:dyDescent="0.25">
      <c r="A18" s="17" t="s">
        <v>10</v>
      </c>
      <c r="B18" s="18" t="s">
        <v>17</v>
      </c>
      <c r="C18" s="19"/>
    </row>
    <row r="19" spans="1:3" x14ac:dyDescent="0.2">
      <c r="A19" s="20" t="s">
        <v>11</v>
      </c>
      <c r="B19" s="21" t="s">
        <v>17</v>
      </c>
      <c r="C19" s="51"/>
    </row>
    <row r="20" spans="1:3" ht="13.5" x14ac:dyDescent="0.25">
      <c r="A20" s="17" t="s">
        <v>12</v>
      </c>
      <c r="B20" s="18" t="s">
        <v>18</v>
      </c>
      <c r="C20" s="71">
        <f>C13+C14+C16+C17</f>
        <v>0</v>
      </c>
    </row>
    <row r="21" spans="1:3" x14ac:dyDescent="0.2">
      <c r="A21" s="20" t="s">
        <v>13</v>
      </c>
      <c r="B21" s="21" t="s">
        <v>18</v>
      </c>
      <c r="C21" s="72">
        <f>(C13+C14+C16+C17)*0.21</f>
        <v>0</v>
      </c>
    </row>
    <row r="22" spans="1:3" x14ac:dyDescent="0.2">
      <c r="A22" s="22" t="s">
        <v>14</v>
      </c>
      <c r="B22" s="23"/>
      <c r="C22" s="75" t="s">
        <v>106</v>
      </c>
    </row>
    <row r="23" spans="1:3" ht="17.25" x14ac:dyDescent="0.3">
      <c r="A23" s="24" t="s">
        <v>15</v>
      </c>
      <c r="B23" s="23"/>
      <c r="C23" s="73">
        <f>C20+C21</f>
        <v>0</v>
      </c>
    </row>
    <row r="24" spans="1:3" x14ac:dyDescent="0.2">
      <c r="A24" s="88"/>
      <c r="B24" s="89"/>
      <c r="C24" s="90"/>
    </row>
    <row r="25" spans="1:3" x14ac:dyDescent="0.2">
      <c r="A25" s="26"/>
      <c r="B25" s="91" t="s">
        <v>19</v>
      </c>
      <c r="C25" s="92"/>
    </row>
    <row r="26" spans="1:3" x14ac:dyDescent="0.2">
      <c r="A26" s="8"/>
      <c r="B26" s="27"/>
      <c r="C26" s="28"/>
    </row>
    <row r="27" spans="1:3" x14ac:dyDescent="0.2">
      <c r="A27" s="25"/>
      <c r="B27" s="29" t="s">
        <v>20</v>
      </c>
      <c r="C27" s="30" t="s">
        <v>24</v>
      </c>
    </row>
    <row r="29" spans="1:3" ht="13.5" x14ac:dyDescent="0.2">
      <c r="A29" s="52" t="s">
        <v>25</v>
      </c>
    </row>
    <row r="30" spans="1:3" x14ac:dyDescent="0.2">
      <c r="C30" s="64"/>
    </row>
    <row r="31" spans="1:3" x14ac:dyDescent="0.2">
      <c r="A31" s="53"/>
      <c r="C31" s="64"/>
    </row>
    <row r="32" spans="1:3" x14ac:dyDescent="0.2">
      <c r="C32" s="64"/>
    </row>
    <row r="33" spans="1:5" ht="13.5" x14ac:dyDescent="0.2">
      <c r="A33" s="54"/>
    </row>
    <row r="35" spans="1:5" x14ac:dyDescent="0.2">
      <c r="A35" s="53"/>
    </row>
    <row r="37" spans="1:5" x14ac:dyDescent="0.2">
      <c r="A37" s="41"/>
    </row>
    <row r="39" spans="1:5" ht="19.5" x14ac:dyDescent="0.2">
      <c r="A39" s="43" t="s">
        <v>26</v>
      </c>
    </row>
    <row r="41" spans="1:5" x14ac:dyDescent="0.2">
      <c r="A41" s="31" t="s">
        <v>27</v>
      </c>
      <c r="B41" s="32" t="s">
        <v>30</v>
      </c>
      <c r="C41" s="55" t="s">
        <v>33</v>
      </c>
      <c r="D41" s="56" t="s">
        <v>36</v>
      </c>
      <c r="E41" s="56" t="s">
        <v>37</v>
      </c>
    </row>
    <row r="42" spans="1:5" ht="13.5" x14ac:dyDescent="0.25">
      <c r="A42" s="33" t="s">
        <v>28</v>
      </c>
      <c r="B42" s="34" t="s">
        <v>31</v>
      </c>
      <c r="C42" s="57" t="s">
        <v>34</v>
      </c>
      <c r="D42" s="65">
        <f>G56</f>
        <v>0</v>
      </c>
      <c r="E42" s="58" t="s">
        <v>38</v>
      </c>
    </row>
    <row r="43" spans="1:5" ht="13.5" x14ac:dyDescent="0.25">
      <c r="A43" s="35" t="s">
        <v>29</v>
      </c>
      <c r="B43" s="36" t="s">
        <v>32</v>
      </c>
      <c r="C43" s="59" t="s">
        <v>35</v>
      </c>
      <c r="D43" s="74">
        <f>G59</f>
        <v>0</v>
      </c>
      <c r="E43" s="60" t="s">
        <v>39</v>
      </c>
    </row>
    <row r="45" spans="1:5" x14ac:dyDescent="0.2">
      <c r="A45" s="80" t="s">
        <v>131</v>
      </c>
      <c r="D45" s="64">
        <f>D42+D43</f>
        <v>0</v>
      </c>
      <c r="E45" s="42" t="str">
        <f>E43</f>
        <v>4,46546</v>
      </c>
    </row>
    <row r="47" spans="1:5" x14ac:dyDescent="0.2">
      <c r="A47" s="53"/>
    </row>
    <row r="49" spans="1:8" x14ac:dyDescent="0.2">
      <c r="A49" s="53"/>
    </row>
    <row r="51" spans="1:8" x14ac:dyDescent="0.2">
      <c r="A51" s="53"/>
    </row>
    <row r="53" spans="1:8" x14ac:dyDescent="0.2">
      <c r="A53" s="41"/>
    </row>
    <row r="55" spans="1:8" x14ac:dyDescent="0.2">
      <c r="A55" s="31" t="s">
        <v>40</v>
      </c>
      <c r="B55" s="31" t="s">
        <v>27</v>
      </c>
      <c r="C55" s="31" t="s">
        <v>30</v>
      </c>
      <c r="D55" s="31" t="s">
        <v>85</v>
      </c>
      <c r="E55" s="55" t="s">
        <v>91</v>
      </c>
      <c r="F55" s="56" t="s">
        <v>92</v>
      </c>
      <c r="G55" s="56" t="s">
        <v>94</v>
      </c>
    </row>
    <row r="56" spans="1:8" x14ac:dyDescent="0.2">
      <c r="A56" s="37" t="s">
        <v>41</v>
      </c>
      <c r="B56" s="37" t="s">
        <v>62</v>
      </c>
      <c r="C56" s="37" t="s">
        <v>64</v>
      </c>
      <c r="D56" s="12"/>
      <c r="E56" s="38"/>
      <c r="F56" s="39"/>
      <c r="G56" s="62">
        <f>G57+G58</f>
        <v>0</v>
      </c>
    </row>
    <row r="57" spans="1:8" ht="13.5" x14ac:dyDescent="0.25">
      <c r="A57" s="33" t="s">
        <v>42</v>
      </c>
      <c r="B57" s="77" t="s">
        <v>108</v>
      </c>
      <c r="C57" s="77" t="s">
        <v>109</v>
      </c>
      <c r="D57" s="77" t="s">
        <v>110</v>
      </c>
      <c r="E57" s="66" t="s">
        <v>98</v>
      </c>
      <c r="F57" s="78">
        <v>0</v>
      </c>
      <c r="G57" s="65">
        <f>E57*F57</f>
        <v>0</v>
      </c>
    </row>
    <row r="58" spans="1:8" ht="13.5" x14ac:dyDescent="0.25">
      <c r="A58" s="40" t="s">
        <v>43</v>
      </c>
      <c r="B58" s="76" t="s">
        <v>111</v>
      </c>
      <c r="C58" s="76" t="s">
        <v>107</v>
      </c>
      <c r="D58" s="76" t="s">
        <v>112</v>
      </c>
      <c r="E58" s="66" t="s">
        <v>99</v>
      </c>
      <c r="F58" s="78">
        <v>0</v>
      </c>
      <c r="G58" s="65">
        <f>E58*F58</f>
        <v>0</v>
      </c>
    </row>
    <row r="59" spans="1:8" x14ac:dyDescent="0.2">
      <c r="A59" s="37" t="s">
        <v>41</v>
      </c>
      <c r="B59" s="37" t="s">
        <v>63</v>
      </c>
      <c r="C59" s="37" t="s">
        <v>65</v>
      </c>
      <c r="D59" s="12"/>
      <c r="E59" s="67"/>
      <c r="F59" s="39"/>
      <c r="G59" s="62">
        <f>G60+G61+G62+G63+G64+G65+G66+G67+G68+G69+G70+G72+G73+G74+G75+G76+G77+G78</f>
        <v>0</v>
      </c>
      <c r="H59" s="64"/>
    </row>
    <row r="60" spans="1:8" ht="13.5" x14ac:dyDescent="0.25">
      <c r="A60" s="33" t="s">
        <v>44</v>
      </c>
      <c r="B60" s="77" t="s">
        <v>113</v>
      </c>
      <c r="C60" s="33" t="s">
        <v>66</v>
      </c>
      <c r="D60" s="33" t="s">
        <v>87</v>
      </c>
      <c r="E60" s="66" t="s">
        <v>100</v>
      </c>
      <c r="F60" s="58">
        <v>0</v>
      </c>
      <c r="G60" s="65">
        <f>E60*F60</f>
        <v>0</v>
      </c>
    </row>
    <row r="61" spans="1:8" ht="13.5" x14ac:dyDescent="0.25">
      <c r="A61" s="33" t="s">
        <v>45</v>
      </c>
      <c r="B61" s="77" t="s">
        <v>114</v>
      </c>
      <c r="C61" s="33" t="s">
        <v>67</v>
      </c>
      <c r="D61" s="33" t="s">
        <v>88</v>
      </c>
      <c r="E61" s="66" t="s">
        <v>101</v>
      </c>
      <c r="F61" s="58">
        <v>0</v>
      </c>
      <c r="G61" s="65">
        <f t="shared" ref="G61:G77" si="0">E61*F61</f>
        <v>0</v>
      </c>
    </row>
    <row r="62" spans="1:8" ht="13.5" x14ac:dyDescent="0.25">
      <c r="A62" s="33" t="s">
        <v>46</v>
      </c>
      <c r="B62" s="77" t="s">
        <v>115</v>
      </c>
      <c r="C62" s="33" t="s">
        <v>68</v>
      </c>
      <c r="D62" s="33" t="s">
        <v>87</v>
      </c>
      <c r="E62" s="66" t="s">
        <v>102</v>
      </c>
      <c r="F62" s="58">
        <v>0</v>
      </c>
      <c r="G62" s="65">
        <f t="shared" si="0"/>
        <v>0</v>
      </c>
    </row>
    <row r="63" spans="1:8" ht="13.5" x14ac:dyDescent="0.25">
      <c r="A63" s="33" t="s">
        <v>47</v>
      </c>
      <c r="B63" s="77" t="s">
        <v>116</v>
      </c>
      <c r="C63" s="33" t="s">
        <v>69</v>
      </c>
      <c r="D63" s="33" t="s">
        <v>87</v>
      </c>
      <c r="E63" s="66" t="s">
        <v>102</v>
      </c>
      <c r="F63" s="58">
        <v>0</v>
      </c>
      <c r="G63" s="65">
        <f t="shared" si="0"/>
        <v>0</v>
      </c>
    </row>
    <row r="64" spans="1:8" ht="13.5" x14ac:dyDescent="0.25">
      <c r="A64" s="33" t="s">
        <v>48</v>
      </c>
      <c r="B64" s="77" t="s">
        <v>117</v>
      </c>
      <c r="C64" s="33" t="s">
        <v>70</v>
      </c>
      <c r="D64" s="33" t="s">
        <v>87</v>
      </c>
      <c r="E64" s="66" t="s">
        <v>102</v>
      </c>
      <c r="F64" s="58">
        <v>0</v>
      </c>
      <c r="G64" s="65">
        <f t="shared" si="0"/>
        <v>0</v>
      </c>
    </row>
    <row r="65" spans="1:7" ht="13.5" x14ac:dyDescent="0.25">
      <c r="A65" s="33" t="s">
        <v>49</v>
      </c>
      <c r="B65" s="77" t="s">
        <v>118</v>
      </c>
      <c r="C65" s="33" t="s">
        <v>71</v>
      </c>
      <c r="D65" s="33" t="s">
        <v>87</v>
      </c>
      <c r="E65" s="66" t="s">
        <v>100</v>
      </c>
      <c r="F65" s="58">
        <v>0</v>
      </c>
      <c r="G65" s="65">
        <f t="shared" si="0"/>
        <v>0</v>
      </c>
    </row>
    <row r="66" spans="1:7" ht="13.5" x14ac:dyDescent="0.25">
      <c r="A66" s="33" t="s">
        <v>50</v>
      </c>
      <c r="B66" s="77" t="s">
        <v>119</v>
      </c>
      <c r="C66" s="33" t="s">
        <v>72</v>
      </c>
      <c r="D66" s="33" t="s">
        <v>88</v>
      </c>
      <c r="E66" s="66" t="s">
        <v>101</v>
      </c>
      <c r="F66" s="58">
        <v>0</v>
      </c>
      <c r="G66" s="65">
        <f t="shared" si="0"/>
        <v>0</v>
      </c>
    </row>
    <row r="67" spans="1:7" ht="13.5" x14ac:dyDescent="0.25">
      <c r="A67" s="33" t="s">
        <v>51</v>
      </c>
      <c r="B67" s="77" t="s">
        <v>120</v>
      </c>
      <c r="C67" s="33" t="s">
        <v>73</v>
      </c>
      <c r="D67" s="33" t="s">
        <v>87</v>
      </c>
      <c r="E67" s="66" t="s">
        <v>102</v>
      </c>
      <c r="F67" s="58">
        <v>0</v>
      </c>
      <c r="G67" s="65">
        <f t="shared" si="0"/>
        <v>0</v>
      </c>
    </row>
    <row r="68" spans="1:7" ht="13.5" x14ac:dyDescent="0.25">
      <c r="A68" s="33" t="s">
        <v>52</v>
      </c>
      <c r="B68" s="77" t="s">
        <v>121</v>
      </c>
      <c r="C68" s="33" t="s">
        <v>74</v>
      </c>
      <c r="D68" s="33" t="s">
        <v>87</v>
      </c>
      <c r="E68" s="66" t="s">
        <v>102</v>
      </c>
      <c r="F68" s="58">
        <v>0</v>
      </c>
      <c r="G68" s="65">
        <f t="shared" si="0"/>
        <v>0</v>
      </c>
    </row>
    <row r="69" spans="1:7" ht="13.5" x14ac:dyDescent="0.25">
      <c r="A69" s="33" t="s">
        <v>53</v>
      </c>
      <c r="B69" s="77" t="s">
        <v>122</v>
      </c>
      <c r="C69" s="33" t="s">
        <v>75</v>
      </c>
      <c r="D69" s="33" t="s">
        <v>87</v>
      </c>
      <c r="E69" s="66" t="s">
        <v>102</v>
      </c>
      <c r="F69" s="58">
        <v>0</v>
      </c>
      <c r="G69" s="65">
        <f t="shared" si="0"/>
        <v>0</v>
      </c>
    </row>
    <row r="70" spans="1:7" ht="13.5" x14ac:dyDescent="0.25">
      <c r="A70" s="33" t="s">
        <v>54</v>
      </c>
      <c r="B70" s="77" t="s">
        <v>123</v>
      </c>
      <c r="C70" s="33" t="s">
        <v>76</v>
      </c>
      <c r="D70" s="33" t="s">
        <v>89</v>
      </c>
      <c r="E70" s="66" t="s">
        <v>103</v>
      </c>
      <c r="F70" s="58">
        <v>0</v>
      </c>
      <c r="G70" s="65">
        <f t="shared" si="0"/>
        <v>0</v>
      </c>
    </row>
    <row r="71" spans="1:7" x14ac:dyDescent="0.2">
      <c r="A71" s="12"/>
      <c r="B71" s="79"/>
      <c r="C71" s="31" t="s">
        <v>77</v>
      </c>
      <c r="D71" s="12"/>
      <c r="E71" s="67"/>
      <c r="F71" s="39"/>
      <c r="G71" s="65"/>
    </row>
    <row r="72" spans="1:7" ht="13.5" x14ac:dyDescent="0.25">
      <c r="A72" s="33" t="s">
        <v>55</v>
      </c>
      <c r="B72" s="77" t="s">
        <v>124</v>
      </c>
      <c r="C72" s="33" t="s">
        <v>78</v>
      </c>
      <c r="D72" s="33" t="s">
        <v>87</v>
      </c>
      <c r="E72" s="66" t="s">
        <v>104</v>
      </c>
      <c r="F72" s="58">
        <v>0</v>
      </c>
      <c r="G72" s="65">
        <f t="shared" si="0"/>
        <v>0</v>
      </c>
    </row>
    <row r="73" spans="1:7" ht="13.5" x14ac:dyDescent="0.25">
      <c r="A73" s="33" t="s">
        <v>56</v>
      </c>
      <c r="B73" s="77" t="s">
        <v>125</v>
      </c>
      <c r="C73" s="33" t="s">
        <v>79</v>
      </c>
      <c r="D73" s="33" t="s">
        <v>89</v>
      </c>
      <c r="E73" s="66" t="s">
        <v>103</v>
      </c>
      <c r="F73" s="58">
        <v>0</v>
      </c>
      <c r="G73" s="65">
        <f t="shared" si="0"/>
        <v>0</v>
      </c>
    </row>
    <row r="74" spans="1:7" ht="13.5" x14ac:dyDescent="0.25">
      <c r="A74" s="33" t="s">
        <v>57</v>
      </c>
      <c r="B74" s="77" t="s">
        <v>126</v>
      </c>
      <c r="C74" s="33" t="s">
        <v>80</v>
      </c>
      <c r="D74" s="33" t="s">
        <v>87</v>
      </c>
      <c r="E74" s="66" t="s">
        <v>104</v>
      </c>
      <c r="F74" s="58">
        <v>0</v>
      </c>
      <c r="G74" s="65">
        <f t="shared" si="0"/>
        <v>0</v>
      </c>
    </row>
    <row r="75" spans="1:7" ht="13.5" x14ac:dyDescent="0.25">
      <c r="A75" s="33" t="s">
        <v>58</v>
      </c>
      <c r="B75" s="77" t="s">
        <v>127</v>
      </c>
      <c r="C75" s="33" t="s">
        <v>81</v>
      </c>
      <c r="D75" s="33" t="s">
        <v>87</v>
      </c>
      <c r="E75" s="66" t="s">
        <v>100</v>
      </c>
      <c r="F75" s="58">
        <v>0</v>
      </c>
      <c r="G75" s="65">
        <f t="shared" si="0"/>
        <v>0</v>
      </c>
    </row>
    <row r="76" spans="1:7" ht="13.5" x14ac:dyDescent="0.25">
      <c r="A76" s="33" t="s">
        <v>59</v>
      </c>
      <c r="B76" s="77" t="s">
        <v>128</v>
      </c>
      <c r="C76" s="40" t="s">
        <v>82</v>
      </c>
      <c r="D76" s="40" t="s">
        <v>86</v>
      </c>
      <c r="E76" s="66" t="s">
        <v>105</v>
      </c>
      <c r="F76" s="58">
        <v>0</v>
      </c>
      <c r="G76" s="65">
        <f t="shared" si="0"/>
        <v>0</v>
      </c>
    </row>
    <row r="77" spans="1:7" x14ac:dyDescent="0.2">
      <c r="A77" s="40" t="s">
        <v>60</v>
      </c>
      <c r="B77" s="76" t="s">
        <v>129</v>
      </c>
      <c r="C77" s="40" t="s">
        <v>83</v>
      </c>
      <c r="D77" s="40" t="s">
        <v>86</v>
      </c>
      <c r="E77" s="68" t="s">
        <v>105</v>
      </c>
      <c r="F77" s="61">
        <v>0</v>
      </c>
      <c r="G77" s="65">
        <f t="shared" si="0"/>
        <v>0</v>
      </c>
    </row>
    <row r="78" spans="1:7" ht="13.5" x14ac:dyDescent="0.25">
      <c r="A78" s="33" t="s">
        <v>61</v>
      </c>
      <c r="B78" s="77" t="s">
        <v>130</v>
      </c>
      <c r="C78" s="33" t="s">
        <v>84</v>
      </c>
      <c r="D78" s="33" t="s">
        <v>90</v>
      </c>
      <c r="E78" s="66">
        <f>(F60+F61+F62+F63+F64+F65+F66+F67+F68+F69+F70+F72+F73+F74+F75+F76+F77)/100</f>
        <v>0</v>
      </c>
      <c r="F78" s="58" t="s">
        <v>93</v>
      </c>
      <c r="G78" s="65">
        <f>E78*F78</f>
        <v>0</v>
      </c>
    </row>
    <row r="79" spans="1:7" x14ac:dyDescent="0.2">
      <c r="G79" s="64"/>
    </row>
    <row r="80" spans="1:7" x14ac:dyDescent="0.2">
      <c r="A80" s="53"/>
      <c r="E80" s="57"/>
      <c r="G80" s="64"/>
    </row>
    <row r="81" spans="1:7" x14ac:dyDescent="0.2">
      <c r="G81" s="64"/>
    </row>
    <row r="82" spans="1:7" ht="13.5" x14ac:dyDescent="0.2">
      <c r="A82" s="54"/>
      <c r="E82" s="57"/>
      <c r="F82" s="58"/>
      <c r="G82" s="63"/>
    </row>
    <row r="84" spans="1:7" x14ac:dyDescent="0.2">
      <c r="A84" s="53"/>
    </row>
  </sheetData>
  <mergeCells count="5">
    <mergeCell ref="A6:B6"/>
    <mergeCell ref="A7:B7"/>
    <mergeCell ref="A11:C11"/>
    <mergeCell ref="A24:C24"/>
    <mergeCell ref="B25:C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form report</dc:title>
  <dc:subject/>
  <dc:creator>Miluše Záleská</dc:creator>
  <cp:keywords/>
  <cp:lastModifiedBy>Miluše Záleská</cp:lastModifiedBy>
  <dcterms:created xsi:type="dcterms:W3CDTF">2025-06-02T06:55:39Z</dcterms:created>
  <dcterms:modified xsi:type="dcterms:W3CDTF">2025-06-10T08:13:48Z</dcterms:modified>
</cp:coreProperties>
</file>