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Nadlimitní zakázky\2025\NVŘ5-2025 Tiskové služby\dotazy\Dodatečné informace č.1\"/>
    </mc:Choice>
  </mc:AlternateContent>
  <xr:revisionPtr revIDLastSave="0" documentId="13_ncr:1_{95BB7C2C-45C0-41CC-B2FF-36653CBCB56C}" xr6:coauthVersionLast="47" xr6:coauthVersionMax="47" xr10:uidLastSave="{00000000-0000-0000-0000-000000000000}"/>
  <bookViews>
    <workbookView xWindow="-120" yWindow="-120" windowWidth="29040" windowHeight="15840" xr2:uid="{EFC9AF26-0FFC-4701-A8A8-A518A4DAB90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1" i="1"/>
  <c r="F10" i="1"/>
  <c r="F8" i="1"/>
  <c r="R29" i="1"/>
  <c r="R31" i="1" s="1"/>
  <c r="R24" i="1"/>
  <c r="R23" i="1"/>
  <c r="R22" i="1"/>
  <c r="R21" i="1"/>
  <c r="R20" i="1"/>
  <c r="R19" i="1"/>
  <c r="F14" i="1" l="1"/>
  <c r="R25" i="1"/>
</calcChain>
</file>

<file path=xl/sharedStrings.xml><?xml version="1.0" encoding="utf-8"?>
<sst xmlns="http://schemas.openxmlformats.org/spreadsheetml/2006/main" count="124" uniqueCount="71">
  <si>
    <t>část veřejné zakázky</t>
  </si>
  <si>
    <t>Tiskárna černobílá A4</t>
  </si>
  <si>
    <t>nabídková cena za 1 ks v Kč bez DPH</t>
  </si>
  <si>
    <t>1.</t>
  </si>
  <si>
    <t>2.</t>
  </si>
  <si>
    <t xml:space="preserve">Příloha č. 2 Formulář pro kalkulaci nabídkové ceny </t>
  </si>
  <si>
    <t>předpokládaný počet ks za 48 měsíců</t>
  </si>
  <si>
    <t>originální tonery</t>
  </si>
  <si>
    <t>originální válec</t>
  </si>
  <si>
    <t>Maintenance kit</t>
  </si>
  <si>
    <t>Developer Unit</t>
  </si>
  <si>
    <t>Fuser Unit</t>
  </si>
  <si>
    <t>Typ tiskárny</t>
  </si>
  <si>
    <t>ECOSYS P2040dn</t>
  </si>
  <si>
    <t>ECOSYS M3540dn</t>
  </si>
  <si>
    <t>ECOSYS M3145dn</t>
  </si>
  <si>
    <t>ECOSYS M3040dn</t>
  </si>
  <si>
    <t>ECOSYS P3155dn</t>
  </si>
  <si>
    <t>ECOSYS PA5500x</t>
  </si>
  <si>
    <t>Originální toner Kyocera TK-1160 (1T02RY0NL0), černý, 7200 stran</t>
  </si>
  <si>
    <t>Originální toner Kyocera TK-3100K (1T02MS0NL0), černý, 12500 stran</t>
  </si>
  <si>
    <t>Originální toner Kyocera TK-3160 (1T02T90NL0), černý, 12500 stran</t>
  </si>
  <si>
    <t>Originální toner Kyocera TK-3190 (1T02T60NL0), černý, 25000 stran</t>
  </si>
  <si>
    <t>Originální toner Kyocera TK-3430 (1T0C0W0NL0), černý, 25000 stran</t>
  </si>
  <si>
    <t>DK-1150</t>
  </si>
  <si>
    <t>DK-3100</t>
  </si>
  <si>
    <t>DK-3170</t>
  </si>
  <si>
    <t>DK-3190</t>
  </si>
  <si>
    <t>DK-3212</t>
  </si>
  <si>
    <t>MK-1150</t>
  </si>
  <si>
    <t>MK-3100</t>
  </si>
  <si>
    <t>MK-3260</t>
  </si>
  <si>
    <t>MK-3300</t>
  </si>
  <si>
    <t>MK-3380</t>
  </si>
  <si>
    <t>DV-1150</t>
  </si>
  <si>
    <t>DV-3100</t>
  </si>
  <si>
    <t>DV-3110</t>
  </si>
  <si>
    <t xml:space="preserve">FK-1150 </t>
  </si>
  <si>
    <t>FK-3100</t>
  </si>
  <si>
    <t>FK-3200</t>
  </si>
  <si>
    <t>xxx</t>
  </si>
  <si>
    <t>celková cena v Kč bez DPH</t>
  </si>
  <si>
    <t>HL-L6415DN</t>
  </si>
  <si>
    <t>MFC-L6915DN</t>
  </si>
  <si>
    <t>Originální toner Brother TN-3660XLP ( ), černý, 25000 stran</t>
  </si>
  <si>
    <t>Originální fotoválec Brother DR-3650P, 75000 stran</t>
  </si>
  <si>
    <t>A4 tisk černobílý jednostranný</t>
  </si>
  <si>
    <t>nabídková cena za 1 výtisk v Kč bez DPH</t>
  </si>
  <si>
    <t>nabídková cena za 1 výtisk v Kč včetně DPH</t>
  </si>
  <si>
    <t>3.</t>
  </si>
  <si>
    <t>předpokládaný počet výtisků za 48 měsíců</t>
  </si>
  <si>
    <t>celková nabídková cena za 48 měsíců v Kč bez DPH</t>
  </si>
  <si>
    <t>předmět plnění - tiskové služby</t>
  </si>
  <si>
    <t>Celková nabídková cena za pronájem za 48 měsíců  v Kč bez DPH</t>
  </si>
  <si>
    <t>předpokládaný počet tiskáren na 48 měsíců</t>
  </si>
  <si>
    <t>Pořízení řídícího SW pro provoz tiskové služby</t>
  </si>
  <si>
    <t>nabídková cena v Kč bez DPH</t>
  </si>
  <si>
    <t>nabídková cena v Kč včetně DPH</t>
  </si>
  <si>
    <t>počet ks</t>
  </si>
  <si>
    <t>Tiskové služby včetně spotřebního materiálu a pronájmu tiskáren</t>
  </si>
  <si>
    <t>předmět plnění - pronájem a servis zařízení pro tisk</t>
  </si>
  <si>
    <t>Tiskárna černobílá  multifunkce se scanerem A4</t>
  </si>
  <si>
    <t>Spotřební materiál ke stávajícím tiskárnám Brother</t>
  </si>
  <si>
    <t>Spotřební materiál ke stávajícím tiskárnám ECOSYS</t>
  </si>
  <si>
    <t>nabídková cena za měsíční pronájem 1 tiskárny v Kč bez DPH</t>
  </si>
  <si>
    <t>nabídková cena za měsíční pronájem 1 tiskárny v Kč včetně DPH</t>
  </si>
  <si>
    <t>předmět plnění - řídící SW</t>
  </si>
  <si>
    <t>Celková nabídková cena za část č. 1 bez DPH</t>
  </si>
  <si>
    <t>Celková nabídková cena za část č. 2 bez DPH</t>
  </si>
  <si>
    <t>Celková nabídková cena za část č. 3  bez DPH</t>
  </si>
  <si>
    <t>FK-3220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</si>
</sst>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0" fillId="0" borderId="11" xfId="0" applyNumberFormat="1" applyBorder="1"/>
    <xf numFmtId="3" fontId="4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3" fillId="0" borderId="25" xfId="0" applyFont="1" applyBorder="1"/>
    <xf numFmtId="3" fontId="4" fillId="0" borderId="25" xfId="0" applyNumberFormat="1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5" fillId="0" borderId="0" xfId="0" applyFont="1"/>
    <xf numFmtId="164" fontId="0" fillId="0" borderId="28" xfId="0" applyNumberFormat="1" applyBorder="1"/>
    <xf numFmtId="0" fontId="1" fillId="0" borderId="11" xfId="0" applyFont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vertical="center"/>
    </xf>
    <xf numFmtId="164" fontId="0" fillId="2" borderId="25" xfId="0" applyNumberFormat="1" applyFill="1" applyBorder="1"/>
    <xf numFmtId="164" fontId="0" fillId="2" borderId="1" xfId="0" applyNumberFormat="1" applyFill="1" applyBorder="1"/>
    <xf numFmtId="0" fontId="6" fillId="0" borderId="7" xfId="0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79FF-97F5-4162-BC7E-55E169689759}">
  <sheetPr>
    <pageSetUpPr fitToPage="1"/>
  </sheetPr>
  <dimension ref="A1:R31"/>
  <sheetViews>
    <sheetView tabSelected="1" zoomScale="80" zoomScaleNormal="80" workbookViewId="0">
      <selection activeCell="A19" sqref="A19:A25"/>
    </sheetView>
  </sheetViews>
  <sheetFormatPr defaultRowHeight="15" x14ac:dyDescent="0.25"/>
  <cols>
    <col min="1" max="1" width="12.140625" customWidth="1"/>
    <col min="2" max="2" width="50" customWidth="1"/>
    <col min="3" max="3" width="18.28515625" customWidth="1"/>
    <col min="4" max="4" width="23.85546875" customWidth="1"/>
    <col min="5" max="5" width="22.5703125" customWidth="1"/>
    <col min="6" max="6" width="27.85546875" customWidth="1"/>
    <col min="7" max="7" width="18.42578125" customWidth="1"/>
    <col min="8" max="8" width="18.5703125" customWidth="1"/>
    <col min="9" max="9" width="16" customWidth="1"/>
    <col min="10" max="10" width="14.42578125" customWidth="1"/>
    <col min="11" max="11" width="15.5703125" customWidth="1"/>
    <col min="12" max="12" width="15.42578125" customWidth="1"/>
    <col min="13" max="13" width="14.85546875" customWidth="1"/>
    <col min="14" max="14" width="15.7109375" customWidth="1"/>
    <col min="15" max="15" width="11.28515625" bestFit="1" customWidth="1"/>
    <col min="16" max="16" width="14.28515625" customWidth="1"/>
    <col min="17" max="17" width="14.7109375" customWidth="1"/>
    <col min="18" max="18" width="16.7109375" customWidth="1"/>
  </cols>
  <sheetData>
    <row r="1" spans="1:6" ht="31.5" customHeight="1" x14ac:dyDescent="0.25"/>
    <row r="2" spans="1:6" ht="18.75" customHeight="1" x14ac:dyDescent="0.25"/>
    <row r="3" spans="1:6" ht="18.75" x14ac:dyDescent="0.3">
      <c r="A3" s="30" t="s">
        <v>5</v>
      </c>
      <c r="B3" s="31"/>
      <c r="C3" s="51"/>
      <c r="D3" s="51"/>
      <c r="E3" s="51"/>
      <c r="F3" s="51"/>
    </row>
    <row r="4" spans="1:6" ht="18.75" x14ac:dyDescent="0.3">
      <c r="A4" s="30"/>
      <c r="B4" s="31"/>
      <c r="C4" s="10"/>
      <c r="D4" s="10"/>
      <c r="E4" s="10"/>
      <c r="F4" s="10"/>
    </row>
    <row r="5" spans="1:6" ht="18.75" x14ac:dyDescent="0.3">
      <c r="A5" s="30"/>
      <c r="B5" s="30" t="s">
        <v>59</v>
      </c>
      <c r="C5" s="10"/>
      <c r="D5" s="10"/>
      <c r="E5" s="10"/>
      <c r="F5" s="10"/>
    </row>
    <row r="6" spans="1:6" ht="15.75" thickBot="1" x14ac:dyDescent="0.3"/>
    <row r="7" spans="1:6" ht="45.75" thickBot="1" x14ac:dyDescent="0.3">
      <c r="A7" s="25" t="s">
        <v>0</v>
      </c>
      <c r="B7" s="26" t="s">
        <v>52</v>
      </c>
      <c r="C7" s="27" t="s">
        <v>50</v>
      </c>
      <c r="D7" s="27" t="s">
        <v>47</v>
      </c>
      <c r="E7" s="27" t="s">
        <v>48</v>
      </c>
      <c r="F7" s="28" t="s">
        <v>51</v>
      </c>
    </row>
    <row r="8" spans="1:6" ht="30" customHeight="1" x14ac:dyDescent="0.25">
      <c r="A8" s="59" t="s">
        <v>3</v>
      </c>
      <c r="B8" s="23" t="s">
        <v>46</v>
      </c>
      <c r="C8" s="24">
        <v>5760000</v>
      </c>
      <c r="D8" s="40"/>
      <c r="E8" s="40"/>
      <c r="F8" s="32">
        <f>C8*D8</f>
        <v>0</v>
      </c>
    </row>
    <row r="9" spans="1:6" ht="63.75" customHeight="1" x14ac:dyDescent="0.25">
      <c r="A9" s="59"/>
      <c r="B9" s="1" t="s">
        <v>60</v>
      </c>
      <c r="C9" s="21" t="s">
        <v>54</v>
      </c>
      <c r="D9" s="21" t="s">
        <v>64</v>
      </c>
      <c r="E9" s="21" t="s">
        <v>65</v>
      </c>
      <c r="F9" s="33" t="s">
        <v>53</v>
      </c>
    </row>
    <row r="10" spans="1:6" ht="30" customHeight="1" x14ac:dyDescent="0.25">
      <c r="A10" s="59"/>
      <c r="B10" s="20" t="s">
        <v>1</v>
      </c>
      <c r="C10" s="19">
        <v>220</v>
      </c>
      <c r="D10" s="41"/>
      <c r="E10" s="41"/>
      <c r="F10" s="18">
        <f>C10*D10*48</f>
        <v>0</v>
      </c>
    </row>
    <row r="11" spans="1:6" ht="30" customHeight="1" x14ac:dyDescent="0.25">
      <c r="A11" s="59"/>
      <c r="B11" s="20" t="s">
        <v>61</v>
      </c>
      <c r="C11" s="19">
        <v>20</v>
      </c>
      <c r="D11" s="41"/>
      <c r="E11" s="41"/>
      <c r="F11" s="18">
        <f>C11*D11*48</f>
        <v>0</v>
      </c>
    </row>
    <row r="12" spans="1:6" ht="30" customHeight="1" x14ac:dyDescent="0.25">
      <c r="A12" s="59"/>
      <c r="B12" s="1" t="s">
        <v>66</v>
      </c>
      <c r="C12" s="22" t="s">
        <v>58</v>
      </c>
      <c r="D12" s="21" t="s">
        <v>56</v>
      </c>
      <c r="E12" s="21" t="s">
        <v>57</v>
      </c>
      <c r="F12" s="33" t="s">
        <v>51</v>
      </c>
    </row>
    <row r="13" spans="1:6" ht="30" customHeight="1" thickBot="1" x14ac:dyDescent="0.3">
      <c r="A13" s="59"/>
      <c r="B13" s="20" t="s">
        <v>55</v>
      </c>
      <c r="C13" s="19">
        <v>1</v>
      </c>
      <c r="D13" s="41"/>
      <c r="E13" s="41"/>
      <c r="F13" s="18">
        <f>C13*D13</f>
        <v>0</v>
      </c>
    </row>
    <row r="14" spans="1:6" ht="56.25" customHeight="1" thickBot="1" x14ac:dyDescent="0.3">
      <c r="A14" s="60"/>
      <c r="B14" s="61" t="s">
        <v>67</v>
      </c>
      <c r="C14" s="62"/>
      <c r="D14" s="62"/>
      <c r="E14" s="63"/>
      <c r="F14" s="39">
        <f>SUM(F8:F8,F10:F11,F13:F13)</f>
        <v>0</v>
      </c>
    </row>
    <row r="17" spans="1:18" ht="33.75" customHeight="1" thickBot="1" x14ac:dyDescent="0.3">
      <c r="B17" s="11" t="s">
        <v>63</v>
      </c>
    </row>
    <row r="18" spans="1:18" ht="45.75" thickBot="1" x14ac:dyDescent="0.3">
      <c r="A18" s="14" t="s">
        <v>0</v>
      </c>
      <c r="B18" s="15" t="s">
        <v>12</v>
      </c>
      <c r="C18" s="16" t="s">
        <v>7</v>
      </c>
      <c r="D18" s="16" t="s">
        <v>6</v>
      </c>
      <c r="E18" s="16" t="s">
        <v>2</v>
      </c>
      <c r="F18" s="16" t="s">
        <v>8</v>
      </c>
      <c r="G18" s="16" t="s">
        <v>6</v>
      </c>
      <c r="H18" s="16" t="s">
        <v>2</v>
      </c>
      <c r="I18" s="16" t="s">
        <v>9</v>
      </c>
      <c r="J18" s="16" t="s">
        <v>6</v>
      </c>
      <c r="K18" s="16" t="s">
        <v>2</v>
      </c>
      <c r="L18" s="16" t="s">
        <v>10</v>
      </c>
      <c r="M18" s="16" t="s">
        <v>6</v>
      </c>
      <c r="N18" s="16" t="s">
        <v>2</v>
      </c>
      <c r="O18" s="16" t="s">
        <v>11</v>
      </c>
      <c r="P18" s="16" t="s">
        <v>6</v>
      </c>
      <c r="Q18" s="16" t="s">
        <v>2</v>
      </c>
      <c r="R18" s="17" t="s">
        <v>41</v>
      </c>
    </row>
    <row r="19" spans="1:18" ht="60" x14ac:dyDescent="0.25">
      <c r="A19" s="56" t="s">
        <v>4</v>
      </c>
      <c r="B19" s="5" t="s">
        <v>13</v>
      </c>
      <c r="C19" s="6" t="s">
        <v>19</v>
      </c>
      <c r="D19" s="3">
        <v>120</v>
      </c>
      <c r="E19" s="34"/>
      <c r="F19" s="3" t="s">
        <v>24</v>
      </c>
      <c r="G19" s="3">
        <v>30</v>
      </c>
      <c r="H19" s="34"/>
      <c r="I19" s="7" t="s">
        <v>29</v>
      </c>
      <c r="J19" s="3">
        <v>10</v>
      </c>
      <c r="K19" s="34"/>
      <c r="L19" s="7" t="s">
        <v>34</v>
      </c>
      <c r="M19" s="3">
        <v>10</v>
      </c>
      <c r="N19" s="34"/>
      <c r="O19" s="7" t="s">
        <v>37</v>
      </c>
      <c r="P19" s="3">
        <v>10</v>
      </c>
      <c r="Q19" s="34"/>
      <c r="R19" s="36">
        <f>SUM(D19*E19,G19*H19,J19*K19,M19*N19,P19*Q19)</f>
        <v>0</v>
      </c>
    </row>
    <row r="20" spans="1:18" ht="60" x14ac:dyDescent="0.25">
      <c r="A20" s="57"/>
      <c r="B20" s="5" t="s">
        <v>14</v>
      </c>
      <c r="C20" s="6" t="s">
        <v>20</v>
      </c>
      <c r="D20" s="3">
        <v>50</v>
      </c>
      <c r="E20" s="34"/>
      <c r="F20" s="3" t="s">
        <v>25</v>
      </c>
      <c r="G20" s="3">
        <v>5</v>
      </c>
      <c r="H20" s="34"/>
      <c r="I20" s="7" t="s">
        <v>30</v>
      </c>
      <c r="J20" s="3">
        <v>5</v>
      </c>
      <c r="K20" s="34"/>
      <c r="L20" s="7" t="s">
        <v>35</v>
      </c>
      <c r="M20" s="3">
        <v>5</v>
      </c>
      <c r="N20" s="34"/>
      <c r="O20" s="7" t="s">
        <v>38</v>
      </c>
      <c r="P20" s="3">
        <v>5</v>
      </c>
      <c r="Q20" s="34"/>
      <c r="R20" s="36">
        <f t="shared" ref="R20:R24" si="0">SUM(D20*E20,G20*H20,J20*K20,M20*N20,P20*Q20)</f>
        <v>0</v>
      </c>
    </row>
    <row r="21" spans="1:18" ht="60" x14ac:dyDescent="0.25">
      <c r="A21" s="57"/>
      <c r="B21" s="5" t="s">
        <v>15</v>
      </c>
      <c r="C21" s="6" t="s">
        <v>21</v>
      </c>
      <c r="D21" s="3">
        <v>20</v>
      </c>
      <c r="E21" s="34"/>
      <c r="F21" s="3" t="s">
        <v>26</v>
      </c>
      <c r="G21" s="3">
        <v>5</v>
      </c>
      <c r="H21" s="34"/>
      <c r="I21" s="7" t="s">
        <v>31</v>
      </c>
      <c r="J21" s="3">
        <v>5</v>
      </c>
      <c r="K21" s="34"/>
      <c r="L21" s="7" t="s">
        <v>40</v>
      </c>
      <c r="M21" s="3">
        <v>0</v>
      </c>
      <c r="N21" s="34">
        <v>0</v>
      </c>
      <c r="O21" s="7" t="s">
        <v>39</v>
      </c>
      <c r="P21" s="3">
        <v>5</v>
      </c>
      <c r="Q21" s="34"/>
      <c r="R21" s="36">
        <f t="shared" si="0"/>
        <v>0</v>
      </c>
    </row>
    <row r="22" spans="1:18" ht="60" x14ac:dyDescent="0.25">
      <c r="A22" s="57"/>
      <c r="B22" s="5" t="s">
        <v>16</v>
      </c>
      <c r="C22" s="6" t="s">
        <v>20</v>
      </c>
      <c r="D22" s="3">
        <v>20</v>
      </c>
      <c r="E22" s="34"/>
      <c r="F22" s="3" t="s">
        <v>25</v>
      </c>
      <c r="G22" s="3">
        <v>5</v>
      </c>
      <c r="H22" s="34"/>
      <c r="I22" s="7" t="s">
        <v>30</v>
      </c>
      <c r="J22" s="3">
        <v>5</v>
      </c>
      <c r="K22" s="34"/>
      <c r="L22" s="7" t="s">
        <v>35</v>
      </c>
      <c r="M22" s="3">
        <v>5</v>
      </c>
      <c r="N22" s="34"/>
      <c r="O22" s="7" t="s">
        <v>38</v>
      </c>
      <c r="P22" s="3">
        <v>5</v>
      </c>
      <c r="Q22" s="34"/>
      <c r="R22" s="36">
        <f t="shared" si="0"/>
        <v>0</v>
      </c>
    </row>
    <row r="23" spans="1:18" ht="60" x14ac:dyDescent="0.25">
      <c r="A23" s="57"/>
      <c r="B23" s="8" t="s">
        <v>17</v>
      </c>
      <c r="C23" s="2" t="s">
        <v>22</v>
      </c>
      <c r="D23" s="4">
        <v>20</v>
      </c>
      <c r="E23" s="35"/>
      <c r="F23" s="4" t="s">
        <v>27</v>
      </c>
      <c r="G23" s="4">
        <v>5</v>
      </c>
      <c r="H23" s="35"/>
      <c r="I23" s="9" t="s">
        <v>32</v>
      </c>
      <c r="J23" s="4">
        <v>5</v>
      </c>
      <c r="K23" s="35"/>
      <c r="L23" s="9" t="s">
        <v>40</v>
      </c>
      <c r="M23" s="4">
        <v>0</v>
      </c>
      <c r="N23" s="35">
        <v>0</v>
      </c>
      <c r="O23" s="9" t="s">
        <v>40</v>
      </c>
      <c r="P23" s="4">
        <v>0</v>
      </c>
      <c r="Q23" s="35"/>
      <c r="R23" s="37">
        <f t="shared" si="0"/>
        <v>0</v>
      </c>
    </row>
    <row r="24" spans="1:18" ht="60.75" thickBot="1" x14ac:dyDescent="0.3">
      <c r="A24" s="57"/>
      <c r="B24" s="8" t="s">
        <v>18</v>
      </c>
      <c r="C24" s="2" t="s">
        <v>23</v>
      </c>
      <c r="D24" s="4">
        <v>20</v>
      </c>
      <c r="E24" s="35"/>
      <c r="F24" s="4" t="s">
        <v>28</v>
      </c>
      <c r="G24" s="4">
        <v>5</v>
      </c>
      <c r="H24" s="35"/>
      <c r="I24" s="4" t="s">
        <v>33</v>
      </c>
      <c r="J24" s="4">
        <v>5</v>
      </c>
      <c r="K24" s="35"/>
      <c r="L24" s="4" t="s">
        <v>36</v>
      </c>
      <c r="M24" s="4">
        <v>5</v>
      </c>
      <c r="N24" s="35"/>
      <c r="O24" s="42" t="s">
        <v>70</v>
      </c>
      <c r="P24" s="4">
        <v>5</v>
      </c>
      <c r="Q24" s="35"/>
      <c r="R24" s="37">
        <f t="shared" si="0"/>
        <v>0</v>
      </c>
    </row>
    <row r="25" spans="1:18" ht="59.25" customHeight="1" thickBot="1" x14ac:dyDescent="0.3">
      <c r="A25" s="58"/>
      <c r="B25" s="53" t="s">
        <v>68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38">
        <f>SUM(R19:R24)</f>
        <v>0</v>
      </c>
    </row>
    <row r="26" spans="1:18" ht="59.25" customHeight="1" x14ac:dyDescent="0.25">
      <c r="A26" s="13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12"/>
    </row>
    <row r="27" spans="1:18" ht="49.5" customHeight="1" thickBot="1" x14ac:dyDescent="0.3">
      <c r="A27" s="13"/>
      <c r="B27" s="52" t="s">
        <v>62</v>
      </c>
      <c r="C27" s="52"/>
      <c r="D27" s="5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53.25" customHeight="1" thickBot="1" x14ac:dyDescent="0.3">
      <c r="A28" s="14" t="s">
        <v>0</v>
      </c>
      <c r="B28" s="15" t="s">
        <v>12</v>
      </c>
      <c r="C28" s="16" t="s">
        <v>7</v>
      </c>
      <c r="D28" s="16" t="s">
        <v>6</v>
      </c>
      <c r="E28" s="16" t="s">
        <v>2</v>
      </c>
      <c r="F28" s="16" t="s">
        <v>8</v>
      </c>
      <c r="G28" s="16" t="s">
        <v>6</v>
      </c>
      <c r="H28" s="16" t="s">
        <v>2</v>
      </c>
      <c r="I28" s="16" t="s">
        <v>9</v>
      </c>
      <c r="J28" s="16" t="s">
        <v>6</v>
      </c>
      <c r="K28" s="16" t="s">
        <v>2</v>
      </c>
      <c r="L28" s="16" t="s">
        <v>10</v>
      </c>
      <c r="M28" s="16" t="s">
        <v>6</v>
      </c>
      <c r="N28" s="16" t="s">
        <v>2</v>
      </c>
      <c r="O28" s="16" t="s">
        <v>11</v>
      </c>
      <c r="P28" s="16" t="s">
        <v>6</v>
      </c>
      <c r="Q28" s="16" t="s">
        <v>2</v>
      </c>
      <c r="R28" s="17" t="s">
        <v>41</v>
      </c>
    </row>
    <row r="29" spans="1:18" ht="60.75" customHeight="1" x14ac:dyDescent="0.25">
      <c r="A29" s="56" t="s">
        <v>49</v>
      </c>
      <c r="B29" s="5" t="s">
        <v>42</v>
      </c>
      <c r="C29" s="49" t="s">
        <v>44</v>
      </c>
      <c r="D29" s="47">
        <v>150</v>
      </c>
      <c r="E29" s="54"/>
      <c r="F29" s="49" t="s">
        <v>45</v>
      </c>
      <c r="G29" s="47">
        <v>50</v>
      </c>
      <c r="H29" s="54"/>
      <c r="I29" s="3" t="s">
        <v>40</v>
      </c>
      <c r="J29" s="3" t="s">
        <v>40</v>
      </c>
      <c r="K29" s="3" t="s">
        <v>40</v>
      </c>
      <c r="L29" s="3" t="s">
        <v>40</v>
      </c>
      <c r="M29" s="3" t="s">
        <v>40</v>
      </c>
      <c r="N29" s="3" t="s">
        <v>40</v>
      </c>
      <c r="O29" s="3" t="s">
        <v>40</v>
      </c>
      <c r="P29" s="3" t="s">
        <v>40</v>
      </c>
      <c r="Q29" s="3" t="s">
        <v>40</v>
      </c>
      <c r="R29" s="43">
        <f>E29*D29+G29*H29</f>
        <v>0</v>
      </c>
    </row>
    <row r="30" spans="1:18" ht="63" customHeight="1" thickBot="1" x14ac:dyDescent="0.3">
      <c r="A30" s="57"/>
      <c r="B30" s="8" t="s">
        <v>43</v>
      </c>
      <c r="C30" s="50"/>
      <c r="D30" s="48"/>
      <c r="E30" s="55"/>
      <c r="F30" s="50"/>
      <c r="G30" s="48"/>
      <c r="H30" s="55"/>
      <c r="I30" s="4" t="s">
        <v>40</v>
      </c>
      <c r="J30" s="4" t="s">
        <v>40</v>
      </c>
      <c r="K30" s="4" t="s">
        <v>40</v>
      </c>
      <c r="L30" s="4" t="s">
        <v>40</v>
      </c>
      <c r="M30" s="4" t="s">
        <v>40</v>
      </c>
      <c r="N30" s="4" t="s">
        <v>40</v>
      </c>
      <c r="O30" s="4" t="s">
        <v>40</v>
      </c>
      <c r="P30" s="4" t="s">
        <v>40</v>
      </c>
      <c r="Q30" s="4" t="s">
        <v>40</v>
      </c>
      <c r="R30" s="44"/>
    </row>
    <row r="31" spans="1:18" ht="45" customHeight="1" thickBot="1" x14ac:dyDescent="0.3">
      <c r="A31" s="58"/>
      <c r="B31" s="45" t="s">
        <v>69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6"/>
      <c r="R31" s="38">
        <f>R29+0</f>
        <v>0</v>
      </c>
    </row>
  </sheetData>
  <mergeCells count="15">
    <mergeCell ref="A19:A25"/>
    <mergeCell ref="A29:A31"/>
    <mergeCell ref="A8:A14"/>
    <mergeCell ref="B14:E14"/>
    <mergeCell ref="D29:D30"/>
    <mergeCell ref="E29:E30"/>
    <mergeCell ref="C29:C30"/>
    <mergeCell ref="R29:R30"/>
    <mergeCell ref="B31:Q31"/>
    <mergeCell ref="G29:G30"/>
    <mergeCell ref="F29:F30"/>
    <mergeCell ref="C3:F3"/>
    <mergeCell ref="B27:D27"/>
    <mergeCell ref="B25:Q25"/>
    <mergeCell ref="H29:H30"/>
  </mergeCells>
  <pageMargins left="0.70866141732283472" right="0.70866141732283472" top="0.78740157480314965" bottom="0.78740157480314965" header="0.31496062992125984" footer="0.31496062992125984"/>
  <pageSetup paperSize="9" scale="36" orientation="landscape" r:id="rId1"/>
  <ignoredErrors>
    <ignoredError sqref="E24 C18:Q18 E22 E23 H24 H19 H20 H21 H22 H23 K24 K19 K20 K21 K22 K23 N24 N19 N20 N22 Q24 Q19 Q20 Q21 Q22 Q2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Helena KOCMANOVÁ, MBA</dc:creator>
  <cp:lastModifiedBy>Petra KREISINGEROVÁ</cp:lastModifiedBy>
  <cp:lastPrinted>2025-07-30T06:10:15Z</cp:lastPrinted>
  <dcterms:created xsi:type="dcterms:W3CDTF">2025-06-23T10:36:51Z</dcterms:created>
  <dcterms:modified xsi:type="dcterms:W3CDTF">2025-08-11T12:47:44Z</dcterms:modified>
</cp:coreProperties>
</file>