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X:\VZ26_2025_Regiony-Bezpečnost-doplnění PZTS\ZD\"/>
    </mc:Choice>
  </mc:AlternateContent>
  <xr:revisionPtr revIDLastSave="0" documentId="13_ncr:1_{F2CFF272-CF57-498B-ACDB-35D9EB641BFF}" xr6:coauthVersionLast="36" xr6:coauthVersionMax="47" xr10:uidLastSave="{00000000-0000-0000-0000-000000000000}"/>
  <bookViews>
    <workbookView xWindow="-105" yWindow="-105" windowWidth="23250" windowHeight="12450" tabRatio="907" xr2:uid="{00000000-000D-0000-FFFF-FFFF00000000}"/>
  </bookViews>
  <sheets>
    <sheet name="Souhrn celkem" sheetId="2" r:id="rId1"/>
    <sheet name="Brno - DOT" sheetId="19" r:id="rId2"/>
    <sheet name="České Budějovice - KVS" sheetId="18" r:id="rId3"/>
    <sheet name="Hradec Králové - PZTS" sheetId="21" r:id="rId4"/>
    <sheet name="Hradec Králové - DOT" sheetId="20" r:id="rId5"/>
    <sheet name="Jihlava - KVS" sheetId="17" r:id="rId6"/>
    <sheet name="Karlovy Vary - PZTS" sheetId="15" r:id="rId7"/>
    <sheet name="Karlovy Vary - KVS" sheetId="16" r:id="rId8"/>
    <sheet name="Liberec - DOT" sheetId="13" r:id="rId9"/>
    <sheet name="Liberec - KVS" sheetId="14" r:id="rId10"/>
    <sheet name="Olomouc - PZTS" sheetId="12" r:id="rId11"/>
    <sheet name="Ostrava - DOT" sheetId="11" r:id="rId12"/>
    <sheet name="Pardubice  KVS" sheetId="10" r:id="rId13"/>
    <sheet name="Plzeň - DOT" sheetId="9" r:id="rId14"/>
    <sheet name="Plzeň - KVS" sheetId="8" r:id="rId15"/>
    <sheet name="Praha Karlín - PZTS" sheetId="7" r:id="rId16"/>
    <sheet name="Ústí nad Labem - KVS" sheetId="4" r:id="rId17"/>
    <sheet name="Ústí nad Labem - PZTS" sheetId="5" r:id="rId18"/>
    <sheet name="Ústí nad Labem - DOT" sheetId="6" r:id="rId19"/>
    <sheet name="Zlín - KVS" sheetId="1" r:id="rId20"/>
    <sheet name="Zlín - DOT" sheetId="3" r:id="rId2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5" l="1"/>
  <c r="G24" i="11"/>
  <c r="G25" i="11"/>
  <c r="E24" i="11"/>
  <c r="G7" i="18" l="1"/>
  <c r="E7" i="18"/>
  <c r="G14" i="19"/>
  <c r="E14" i="19"/>
  <c r="E50" i="21" l="1"/>
  <c r="E49" i="21"/>
  <c r="E48" i="21"/>
  <c r="E47" i="21"/>
  <c r="E46" i="21"/>
  <c r="G38" i="21"/>
  <c r="E38" i="21"/>
  <c r="G37" i="21"/>
  <c r="E37" i="21"/>
  <c r="G36" i="21"/>
  <c r="E36" i="21"/>
  <c r="G35" i="21"/>
  <c r="E35" i="21"/>
  <c r="G34" i="21"/>
  <c r="E34" i="21"/>
  <c r="G33" i="21"/>
  <c r="E33" i="21"/>
  <c r="G32" i="21"/>
  <c r="E32" i="21"/>
  <c r="G31" i="21"/>
  <c r="E31" i="21"/>
  <c r="G30" i="21"/>
  <c r="E30" i="21"/>
  <c r="G29" i="21"/>
  <c r="E29" i="21"/>
  <c r="G28" i="21"/>
  <c r="E28" i="21"/>
  <c r="G27" i="21"/>
  <c r="E27" i="21"/>
  <c r="G26" i="21"/>
  <c r="E26" i="21"/>
  <c r="G25" i="21"/>
  <c r="E25" i="21"/>
  <c r="G24" i="21"/>
  <c r="E24" i="21"/>
  <c r="G23" i="21"/>
  <c r="E23" i="21"/>
  <c r="G22" i="21"/>
  <c r="E22" i="21"/>
  <c r="G21" i="21"/>
  <c r="E21" i="21"/>
  <c r="G20" i="21"/>
  <c r="E20" i="21"/>
  <c r="G19" i="21"/>
  <c r="E19" i="21"/>
  <c r="G18" i="21"/>
  <c r="E18" i="21"/>
  <c r="G17" i="21"/>
  <c r="E17" i="21"/>
  <c r="G16" i="21"/>
  <c r="E16" i="21"/>
  <c r="G15" i="21"/>
  <c r="E15" i="21"/>
  <c r="G14" i="21"/>
  <c r="E14" i="21"/>
  <c r="G13" i="21"/>
  <c r="E13" i="21"/>
  <c r="G12" i="21"/>
  <c r="E12" i="21"/>
  <c r="G11" i="21"/>
  <c r="E11" i="21"/>
  <c r="G10" i="21"/>
  <c r="E10" i="21"/>
  <c r="G9" i="21"/>
  <c r="E9" i="21"/>
  <c r="G8" i="21"/>
  <c r="E8" i="21"/>
  <c r="G7" i="21"/>
  <c r="E7" i="21"/>
  <c r="G6" i="21"/>
  <c r="E6" i="21"/>
  <c r="G5" i="21"/>
  <c r="E5" i="21"/>
  <c r="G4" i="21"/>
  <c r="E4" i="21"/>
  <c r="E24" i="20"/>
  <c r="E23" i="20"/>
  <c r="E22" i="20"/>
  <c r="E21" i="20"/>
  <c r="E20" i="20"/>
  <c r="G12" i="20"/>
  <c r="E12" i="20"/>
  <c r="G11" i="20"/>
  <c r="E11" i="20"/>
  <c r="G10" i="20"/>
  <c r="E10" i="20"/>
  <c r="G9" i="20"/>
  <c r="E9" i="20"/>
  <c r="G8" i="20"/>
  <c r="E8" i="20"/>
  <c r="G7" i="20"/>
  <c r="E7" i="20"/>
  <c r="G6" i="20"/>
  <c r="E6" i="20"/>
  <c r="G5" i="20"/>
  <c r="E5" i="20"/>
  <c r="G4" i="20"/>
  <c r="E4" i="20"/>
  <c r="E51" i="21" l="1"/>
  <c r="E25" i="20"/>
  <c r="G13" i="20"/>
  <c r="E16" i="20" s="1"/>
  <c r="E13" i="20"/>
  <c r="E15" i="20" s="1"/>
  <c r="G39" i="21"/>
  <c r="E42" i="21" s="1"/>
  <c r="E39" i="21"/>
  <c r="E41" i="21" s="1"/>
  <c r="G27" i="20" l="1"/>
  <c r="D5" i="2" s="1"/>
  <c r="G53" i="21"/>
  <c r="C5" i="2" s="1"/>
  <c r="E33" i="19"/>
  <c r="E32" i="19"/>
  <c r="E31" i="19"/>
  <c r="E30" i="19"/>
  <c r="E29" i="19"/>
  <c r="G21" i="19"/>
  <c r="E21" i="19"/>
  <c r="G20" i="19"/>
  <c r="E20" i="19"/>
  <c r="G19" i="19"/>
  <c r="E19" i="19"/>
  <c r="G18" i="19"/>
  <c r="E18" i="19"/>
  <c r="G17" i="19"/>
  <c r="E17" i="19"/>
  <c r="G16" i="19"/>
  <c r="E16" i="19"/>
  <c r="G15" i="19"/>
  <c r="E15" i="19"/>
  <c r="G13" i="19"/>
  <c r="E13" i="19"/>
  <c r="G12" i="19"/>
  <c r="E12" i="19"/>
  <c r="G11" i="19"/>
  <c r="E11" i="19"/>
  <c r="G10" i="19"/>
  <c r="E10" i="19"/>
  <c r="G9" i="19"/>
  <c r="E9" i="19"/>
  <c r="G8" i="19"/>
  <c r="E8" i="19"/>
  <c r="G7" i="19"/>
  <c r="E7" i="19"/>
  <c r="G6" i="19"/>
  <c r="E6" i="19"/>
  <c r="G5" i="19"/>
  <c r="E5" i="19"/>
  <c r="G4" i="19"/>
  <c r="E4" i="19"/>
  <c r="E34" i="19" l="1"/>
  <c r="G22" i="19"/>
  <c r="E25" i="19" s="1"/>
  <c r="E22" i="19"/>
  <c r="E24" i="19" s="1"/>
  <c r="E48" i="18"/>
  <c r="E47" i="18"/>
  <c r="E46" i="18"/>
  <c r="E45" i="18"/>
  <c r="E44" i="18"/>
  <c r="E43" i="18"/>
  <c r="G35" i="18"/>
  <c r="E35" i="18"/>
  <c r="G34" i="18"/>
  <c r="E34" i="18"/>
  <c r="G33" i="18"/>
  <c r="E33" i="18"/>
  <c r="G32" i="18"/>
  <c r="E32" i="18"/>
  <c r="G31" i="18"/>
  <c r="E31" i="18"/>
  <c r="G30" i="18"/>
  <c r="E30" i="18"/>
  <c r="G29" i="18"/>
  <c r="E29" i="18"/>
  <c r="G28" i="18"/>
  <c r="E28" i="18"/>
  <c r="G27" i="18"/>
  <c r="E27" i="18"/>
  <c r="G26" i="18"/>
  <c r="E26" i="18"/>
  <c r="G25" i="18"/>
  <c r="E25" i="18"/>
  <c r="G24" i="18"/>
  <c r="E24" i="18"/>
  <c r="G23" i="18"/>
  <c r="E23" i="18"/>
  <c r="G22" i="18"/>
  <c r="E22" i="18"/>
  <c r="G21" i="18"/>
  <c r="E21" i="18"/>
  <c r="G20" i="18"/>
  <c r="E20" i="18"/>
  <c r="G19" i="18"/>
  <c r="E19" i="18"/>
  <c r="G18" i="18"/>
  <c r="E18" i="18"/>
  <c r="G17" i="18"/>
  <c r="E17" i="18"/>
  <c r="G16" i="18"/>
  <c r="E16" i="18"/>
  <c r="G15" i="18"/>
  <c r="E15" i="18"/>
  <c r="G14" i="18"/>
  <c r="E14" i="18"/>
  <c r="G13" i="18"/>
  <c r="E13" i="18"/>
  <c r="G12" i="18"/>
  <c r="E12" i="18"/>
  <c r="G11" i="18"/>
  <c r="E11" i="18"/>
  <c r="G10" i="18"/>
  <c r="E10" i="18"/>
  <c r="G9" i="18"/>
  <c r="E9" i="18"/>
  <c r="G8" i="18"/>
  <c r="E8" i="18"/>
  <c r="G6" i="18"/>
  <c r="E6" i="18"/>
  <c r="G5" i="18"/>
  <c r="E5" i="18"/>
  <c r="G4" i="18"/>
  <c r="E4" i="18"/>
  <c r="E36" i="18" l="1"/>
  <c r="E38" i="18" s="1"/>
  <c r="E49" i="18"/>
  <c r="G36" i="18"/>
  <c r="E39" i="18" s="1"/>
  <c r="G36" i="19"/>
  <c r="D3" i="2" s="1"/>
  <c r="E51" i="17"/>
  <c r="E50" i="17"/>
  <c r="E49" i="17"/>
  <c r="E48" i="17"/>
  <c r="E47" i="17"/>
  <c r="E46" i="17"/>
  <c r="E45" i="17"/>
  <c r="E44" i="17"/>
  <c r="G36" i="17"/>
  <c r="E36" i="17"/>
  <c r="G35" i="17"/>
  <c r="E35" i="17"/>
  <c r="G34" i="17"/>
  <c r="E34" i="17"/>
  <c r="G33" i="17"/>
  <c r="E33" i="17"/>
  <c r="G32" i="17"/>
  <c r="E32" i="17"/>
  <c r="G31" i="17"/>
  <c r="E31" i="17"/>
  <c r="G30" i="17"/>
  <c r="E30" i="17"/>
  <c r="G29" i="17"/>
  <c r="E29" i="17"/>
  <c r="G28" i="17"/>
  <c r="E28" i="17"/>
  <c r="G27" i="17"/>
  <c r="E27" i="17"/>
  <c r="G26" i="17"/>
  <c r="E26" i="17"/>
  <c r="G25" i="17"/>
  <c r="E25" i="17"/>
  <c r="G24" i="17"/>
  <c r="E24" i="17"/>
  <c r="G23" i="17"/>
  <c r="E23" i="17"/>
  <c r="G22" i="17"/>
  <c r="E22" i="17"/>
  <c r="G21" i="17"/>
  <c r="E21" i="17"/>
  <c r="G20" i="17"/>
  <c r="E20" i="17"/>
  <c r="G19" i="17"/>
  <c r="E19" i="17"/>
  <c r="G18" i="17"/>
  <c r="E18" i="17"/>
  <c r="G17" i="17"/>
  <c r="E17" i="17"/>
  <c r="G16" i="17"/>
  <c r="E16" i="17"/>
  <c r="G15" i="17"/>
  <c r="E15" i="17"/>
  <c r="G14" i="17"/>
  <c r="E14" i="17"/>
  <c r="G13" i="17"/>
  <c r="E13" i="17"/>
  <c r="G12" i="17"/>
  <c r="E12" i="17"/>
  <c r="G11" i="17"/>
  <c r="E11" i="17"/>
  <c r="G10" i="17"/>
  <c r="E10" i="17"/>
  <c r="G9" i="17"/>
  <c r="E9" i="17"/>
  <c r="G8" i="17"/>
  <c r="E8" i="17"/>
  <c r="G7" i="17"/>
  <c r="E7" i="17"/>
  <c r="G6" i="17"/>
  <c r="E6" i="17"/>
  <c r="G5" i="17"/>
  <c r="E5" i="17"/>
  <c r="G4" i="17"/>
  <c r="E4" i="17"/>
  <c r="G51" i="18" l="1"/>
  <c r="B4" i="2" s="1"/>
  <c r="E52" i="17"/>
  <c r="G37" i="17"/>
  <c r="E40" i="17" s="1"/>
  <c r="E37" i="17"/>
  <c r="E39" i="17" s="1"/>
  <c r="G54" i="17" l="1"/>
  <c r="B6" i="2" s="1"/>
  <c r="E35" i="16"/>
  <c r="E34" i="16"/>
  <c r="E33" i="16"/>
  <c r="E32" i="16"/>
  <c r="E31" i="16"/>
  <c r="E30" i="16"/>
  <c r="E29" i="16"/>
  <c r="E28" i="16"/>
  <c r="G20" i="16"/>
  <c r="E20" i="16"/>
  <c r="G19" i="16"/>
  <c r="E19" i="16"/>
  <c r="G18" i="16"/>
  <c r="E18" i="16"/>
  <c r="G17" i="16"/>
  <c r="E17" i="16"/>
  <c r="G16" i="16"/>
  <c r="E16" i="16"/>
  <c r="G15" i="16"/>
  <c r="E15" i="16"/>
  <c r="G14" i="16"/>
  <c r="E14" i="16"/>
  <c r="G13" i="16"/>
  <c r="E13" i="16"/>
  <c r="G12" i="16"/>
  <c r="E12" i="16"/>
  <c r="G11" i="16"/>
  <c r="E11" i="16"/>
  <c r="G10" i="16"/>
  <c r="E10" i="16"/>
  <c r="G9" i="16"/>
  <c r="E9" i="16"/>
  <c r="G8" i="16"/>
  <c r="E8" i="16"/>
  <c r="G7" i="16"/>
  <c r="E7" i="16"/>
  <c r="G6" i="16"/>
  <c r="E6" i="16"/>
  <c r="G5" i="16"/>
  <c r="E5" i="16"/>
  <c r="G4" i="16"/>
  <c r="E4" i="16"/>
  <c r="E21" i="16" l="1"/>
  <c r="E23" i="16" s="1"/>
  <c r="G21" i="16"/>
  <c r="E24" i="16" s="1"/>
  <c r="E36" i="16"/>
  <c r="G38" i="16" l="1"/>
  <c r="B7" i="2" s="1"/>
  <c r="E39" i="15"/>
  <c r="E38" i="15"/>
  <c r="E36" i="15"/>
  <c r="E35" i="15"/>
  <c r="E34" i="15"/>
  <c r="G26" i="15"/>
  <c r="E26" i="15"/>
  <c r="G25" i="15"/>
  <c r="E25" i="15"/>
  <c r="G24" i="15"/>
  <c r="E24" i="15"/>
  <c r="G23" i="15"/>
  <c r="E23" i="15"/>
  <c r="G22" i="15"/>
  <c r="E22" i="15"/>
  <c r="G21" i="15"/>
  <c r="E21" i="15"/>
  <c r="G20" i="15"/>
  <c r="E20" i="15"/>
  <c r="G19" i="15"/>
  <c r="E19" i="15"/>
  <c r="G18" i="15"/>
  <c r="E18" i="15"/>
  <c r="G17" i="15"/>
  <c r="E17" i="15"/>
  <c r="G16" i="15"/>
  <c r="E16" i="15"/>
  <c r="G15" i="15"/>
  <c r="E15" i="15"/>
  <c r="G14" i="15"/>
  <c r="E14" i="15"/>
  <c r="G13" i="15"/>
  <c r="E13" i="15"/>
  <c r="G12" i="15"/>
  <c r="E12" i="15"/>
  <c r="G11" i="15"/>
  <c r="E11" i="15"/>
  <c r="G10" i="15"/>
  <c r="E10" i="15"/>
  <c r="G9" i="15"/>
  <c r="E9" i="15"/>
  <c r="G8" i="15"/>
  <c r="E8" i="15"/>
  <c r="G7" i="15"/>
  <c r="E7" i="15"/>
  <c r="G6" i="15"/>
  <c r="E6" i="15"/>
  <c r="G5" i="15"/>
  <c r="E5" i="15"/>
  <c r="G4" i="15"/>
  <c r="E4" i="15"/>
  <c r="E40" i="15" l="1"/>
  <c r="G27" i="15"/>
  <c r="E30" i="15" s="1"/>
  <c r="E27" i="15"/>
  <c r="E29" i="15" s="1"/>
  <c r="E31" i="13"/>
  <c r="E30" i="13"/>
  <c r="E29" i="13"/>
  <c r="E28" i="13"/>
  <c r="E27" i="13"/>
  <c r="G19" i="13"/>
  <c r="E19" i="13"/>
  <c r="G18" i="13"/>
  <c r="E18" i="13"/>
  <c r="G17" i="13"/>
  <c r="E17" i="13"/>
  <c r="G16" i="13"/>
  <c r="E16" i="13"/>
  <c r="G15" i="13"/>
  <c r="E15" i="13"/>
  <c r="G14" i="13"/>
  <c r="E14" i="13"/>
  <c r="G13" i="13"/>
  <c r="E13" i="13"/>
  <c r="G12" i="13"/>
  <c r="E12" i="13"/>
  <c r="G11" i="13"/>
  <c r="E11" i="13"/>
  <c r="G10" i="13"/>
  <c r="E10" i="13"/>
  <c r="G9" i="13"/>
  <c r="E9" i="13"/>
  <c r="G8" i="13"/>
  <c r="E8" i="13"/>
  <c r="G7" i="13"/>
  <c r="E7" i="13"/>
  <c r="G6" i="13"/>
  <c r="E6" i="13"/>
  <c r="G5" i="13"/>
  <c r="E5" i="13"/>
  <c r="G4" i="13"/>
  <c r="E4" i="13"/>
  <c r="E20" i="13" l="1"/>
  <c r="E22" i="13" s="1"/>
  <c r="G42" i="15"/>
  <c r="C7" i="2" s="1"/>
  <c r="G20" i="13"/>
  <c r="E23" i="13" s="1"/>
  <c r="E32" i="13"/>
  <c r="E49" i="14"/>
  <c r="E48" i="14"/>
  <c r="E47" i="14"/>
  <c r="E46" i="14"/>
  <c r="E45" i="14"/>
  <c r="E44" i="14"/>
  <c r="E43" i="14"/>
  <c r="G35" i="14"/>
  <c r="E35" i="14"/>
  <c r="G34" i="14"/>
  <c r="E34" i="14"/>
  <c r="G33" i="14"/>
  <c r="E33" i="14"/>
  <c r="G32" i="14"/>
  <c r="E32" i="14"/>
  <c r="G31" i="14"/>
  <c r="E31" i="14"/>
  <c r="G30" i="14"/>
  <c r="E30" i="14"/>
  <c r="G29" i="14"/>
  <c r="E29" i="14"/>
  <c r="G28" i="14"/>
  <c r="E28" i="14"/>
  <c r="G27" i="14"/>
  <c r="E27" i="14"/>
  <c r="G26" i="14"/>
  <c r="E26" i="14"/>
  <c r="G25" i="14"/>
  <c r="E25" i="14"/>
  <c r="G24" i="14"/>
  <c r="E24" i="14"/>
  <c r="G23" i="14"/>
  <c r="E23" i="14"/>
  <c r="G22" i="14"/>
  <c r="E22" i="14"/>
  <c r="G21" i="14"/>
  <c r="E21" i="14"/>
  <c r="G20" i="14"/>
  <c r="E20" i="14"/>
  <c r="G19" i="14"/>
  <c r="E19" i="14"/>
  <c r="G18" i="14"/>
  <c r="E18" i="14"/>
  <c r="G17" i="14"/>
  <c r="E17" i="14"/>
  <c r="G16" i="14"/>
  <c r="E16" i="14"/>
  <c r="G15" i="14"/>
  <c r="E15" i="14"/>
  <c r="G14" i="14"/>
  <c r="E14" i="14"/>
  <c r="G13" i="14"/>
  <c r="E13" i="14"/>
  <c r="G12" i="14"/>
  <c r="E12" i="14"/>
  <c r="G11" i="14"/>
  <c r="E11" i="14"/>
  <c r="G10" i="14"/>
  <c r="E10" i="14"/>
  <c r="G9" i="14"/>
  <c r="E9" i="14"/>
  <c r="G8" i="14"/>
  <c r="E8" i="14"/>
  <c r="G7" i="14"/>
  <c r="E7" i="14"/>
  <c r="G6" i="14"/>
  <c r="E6" i="14"/>
  <c r="G5" i="14"/>
  <c r="E5" i="14"/>
  <c r="G4" i="14"/>
  <c r="E4" i="14"/>
  <c r="G36" i="14" l="1"/>
  <c r="E39" i="14" s="1"/>
  <c r="G34" i="13"/>
  <c r="D8" i="2" s="1"/>
  <c r="E50" i="14"/>
  <c r="E36" i="14"/>
  <c r="E38" i="14" s="1"/>
  <c r="E22" i="12"/>
  <c r="E21" i="12"/>
  <c r="E20" i="12"/>
  <c r="E19" i="12"/>
  <c r="E18" i="12"/>
  <c r="G10" i="12"/>
  <c r="E10" i="12"/>
  <c r="G9" i="12"/>
  <c r="E9" i="12"/>
  <c r="G8" i="12"/>
  <c r="E8" i="12"/>
  <c r="G7" i="12"/>
  <c r="E7" i="12"/>
  <c r="G6" i="12"/>
  <c r="E6" i="12"/>
  <c r="G5" i="12"/>
  <c r="E5" i="12"/>
  <c r="G4" i="12"/>
  <c r="E4" i="12"/>
  <c r="G52" i="14" l="1"/>
  <c r="B8" i="2" s="1"/>
  <c r="E23" i="12"/>
  <c r="G11" i="12"/>
  <c r="E14" i="12" s="1"/>
  <c r="E11" i="12"/>
  <c r="E13" i="12" s="1"/>
  <c r="G25" i="12" l="1"/>
  <c r="C9" i="2" s="1"/>
  <c r="E46" i="11"/>
  <c r="E45" i="11"/>
  <c r="E44" i="11"/>
  <c r="E43" i="11"/>
  <c r="E42" i="11"/>
  <c r="E47" i="11" s="1"/>
  <c r="G34" i="11"/>
  <c r="E34" i="11"/>
  <c r="G33" i="11"/>
  <c r="E33" i="11"/>
  <c r="G32" i="11"/>
  <c r="E32" i="11"/>
  <c r="G31" i="11"/>
  <c r="E31" i="11"/>
  <c r="G30" i="11"/>
  <c r="E30" i="11"/>
  <c r="G29" i="11"/>
  <c r="E29" i="11"/>
  <c r="G28" i="11"/>
  <c r="E28" i="11"/>
  <c r="G27" i="11"/>
  <c r="E27" i="11"/>
  <c r="G26" i="11"/>
  <c r="E26" i="11"/>
  <c r="E25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G4" i="11"/>
  <c r="E4" i="11"/>
  <c r="G35" i="11" l="1"/>
  <c r="E38" i="11" s="1"/>
  <c r="E35" i="11"/>
  <c r="E37" i="11" s="1"/>
  <c r="E31" i="10"/>
  <c r="E30" i="10"/>
  <c r="E29" i="10"/>
  <c r="E28" i="10"/>
  <c r="E27" i="10"/>
  <c r="E26" i="10"/>
  <c r="G18" i="10"/>
  <c r="E18" i="10"/>
  <c r="G17" i="10"/>
  <c r="E17" i="10"/>
  <c r="G16" i="10"/>
  <c r="E16" i="10"/>
  <c r="G15" i="10"/>
  <c r="E15" i="10"/>
  <c r="G14" i="10"/>
  <c r="E14" i="10"/>
  <c r="G13" i="10"/>
  <c r="E13" i="10"/>
  <c r="G12" i="10"/>
  <c r="E12" i="10"/>
  <c r="G11" i="10"/>
  <c r="E11" i="10"/>
  <c r="G10" i="10"/>
  <c r="E10" i="10"/>
  <c r="G9" i="10"/>
  <c r="E9" i="10"/>
  <c r="G8" i="10"/>
  <c r="E8" i="10"/>
  <c r="G7" i="10"/>
  <c r="E7" i="10"/>
  <c r="G6" i="10"/>
  <c r="E6" i="10"/>
  <c r="G5" i="10"/>
  <c r="E5" i="10"/>
  <c r="G4" i="10"/>
  <c r="E4" i="10"/>
  <c r="G49" i="11" l="1"/>
  <c r="D10" i="2" s="1"/>
  <c r="E19" i="10"/>
  <c r="E21" i="10" s="1"/>
  <c r="E32" i="10"/>
  <c r="G19" i="10"/>
  <c r="E22" i="10" s="1"/>
  <c r="E24" i="9"/>
  <c r="E23" i="9"/>
  <c r="E22" i="9"/>
  <c r="E21" i="9"/>
  <c r="E20" i="9"/>
  <c r="G12" i="9"/>
  <c r="E12" i="9"/>
  <c r="G11" i="9"/>
  <c r="E11" i="9"/>
  <c r="G10" i="9"/>
  <c r="E10" i="9"/>
  <c r="G9" i="9"/>
  <c r="E9" i="9"/>
  <c r="G8" i="9"/>
  <c r="E8" i="9"/>
  <c r="G7" i="9"/>
  <c r="E7" i="9"/>
  <c r="G6" i="9"/>
  <c r="E6" i="9"/>
  <c r="G5" i="9"/>
  <c r="E5" i="9"/>
  <c r="G4" i="9"/>
  <c r="E4" i="9"/>
  <c r="E13" i="9" l="1"/>
  <c r="E15" i="9" s="1"/>
  <c r="G34" i="10"/>
  <c r="B11" i="2" s="1"/>
  <c r="E25" i="9"/>
  <c r="G13" i="9"/>
  <c r="E16" i="9" s="1"/>
  <c r="E20" i="8"/>
  <c r="E19" i="8"/>
  <c r="E18" i="8"/>
  <c r="E17" i="8"/>
  <c r="E16" i="8"/>
  <c r="E15" i="8"/>
  <c r="G7" i="8"/>
  <c r="E7" i="8"/>
  <c r="G6" i="8"/>
  <c r="E6" i="8"/>
  <c r="G5" i="8"/>
  <c r="E5" i="8"/>
  <c r="G4" i="8"/>
  <c r="E4" i="8"/>
  <c r="G27" i="9" l="1"/>
  <c r="D12" i="2" s="1"/>
  <c r="G8" i="8"/>
  <c r="E11" i="8" s="1"/>
  <c r="E8" i="8"/>
  <c r="E10" i="8" s="1"/>
  <c r="E21" i="8"/>
  <c r="E15" i="7"/>
  <c r="E14" i="7"/>
  <c r="E13" i="7"/>
  <c r="E12" i="7"/>
  <c r="G4" i="7"/>
  <c r="G5" i="7" s="1"/>
  <c r="E8" i="7" s="1"/>
  <c r="E4" i="7"/>
  <c r="E5" i="7" s="1"/>
  <c r="E7" i="7" s="1"/>
  <c r="E16" i="7" l="1"/>
  <c r="G18" i="7" s="1"/>
  <c r="C13" i="2" s="1"/>
  <c r="G23" i="8"/>
  <c r="B12" i="2" s="1"/>
  <c r="E39" i="6"/>
  <c r="E38" i="6"/>
  <c r="E37" i="6"/>
  <c r="E36" i="6"/>
  <c r="E35" i="6"/>
  <c r="G27" i="6"/>
  <c r="E27" i="6"/>
  <c r="G26" i="6"/>
  <c r="E26" i="6"/>
  <c r="G25" i="6"/>
  <c r="E25" i="6"/>
  <c r="G24" i="6"/>
  <c r="E24" i="6"/>
  <c r="G23" i="6"/>
  <c r="E23" i="6"/>
  <c r="G22" i="6"/>
  <c r="E22" i="6"/>
  <c r="G21" i="6"/>
  <c r="E21" i="6"/>
  <c r="G20" i="6"/>
  <c r="E20" i="6"/>
  <c r="G19" i="6"/>
  <c r="E19" i="6"/>
  <c r="G18" i="6"/>
  <c r="E18" i="6"/>
  <c r="G17" i="6"/>
  <c r="E17" i="6"/>
  <c r="G16" i="6"/>
  <c r="E16" i="6"/>
  <c r="G15" i="6"/>
  <c r="E15" i="6"/>
  <c r="G14" i="6"/>
  <c r="E14" i="6"/>
  <c r="G13" i="6"/>
  <c r="E13" i="6"/>
  <c r="G12" i="6"/>
  <c r="E12" i="6"/>
  <c r="G11" i="6"/>
  <c r="E11" i="6"/>
  <c r="G10" i="6"/>
  <c r="E10" i="6"/>
  <c r="G9" i="6"/>
  <c r="E9" i="6"/>
  <c r="G8" i="6"/>
  <c r="E8" i="6"/>
  <c r="G7" i="6"/>
  <c r="E7" i="6"/>
  <c r="G6" i="6"/>
  <c r="E6" i="6"/>
  <c r="G5" i="6"/>
  <c r="E5" i="6"/>
  <c r="G4" i="6"/>
  <c r="E4" i="6"/>
  <c r="G28" i="6" l="1"/>
  <c r="E31" i="6" s="1"/>
  <c r="E28" i="6"/>
  <c r="E30" i="6" s="1"/>
  <c r="E40" i="6"/>
  <c r="G42" i="6" l="1"/>
  <c r="D14" i="2" s="1"/>
  <c r="D16" i="2" s="1"/>
  <c r="E24" i="5"/>
  <c r="E23" i="5"/>
  <c r="E22" i="5"/>
  <c r="E21" i="5"/>
  <c r="E20" i="5"/>
  <c r="E19" i="5"/>
  <c r="G11" i="5"/>
  <c r="E11" i="5"/>
  <c r="G10" i="5"/>
  <c r="E10" i="5"/>
  <c r="G9" i="5"/>
  <c r="E9" i="5"/>
  <c r="G8" i="5"/>
  <c r="E8" i="5"/>
  <c r="G7" i="5"/>
  <c r="E7" i="5"/>
  <c r="G6" i="5"/>
  <c r="E6" i="5"/>
  <c r="G5" i="5"/>
  <c r="E5" i="5"/>
  <c r="G4" i="5"/>
  <c r="E4" i="5"/>
  <c r="E25" i="5" l="1"/>
  <c r="E12" i="5"/>
  <c r="E14" i="5" s="1"/>
  <c r="G12" i="5"/>
  <c r="E15" i="5" s="1"/>
  <c r="E55" i="4"/>
  <c r="E54" i="4"/>
  <c r="E53" i="4"/>
  <c r="E52" i="4"/>
  <c r="E51" i="4"/>
  <c r="E50" i="4"/>
  <c r="E49" i="4"/>
  <c r="E48" i="4"/>
  <c r="E47" i="4"/>
  <c r="G39" i="4"/>
  <c r="E39" i="4"/>
  <c r="G38" i="4"/>
  <c r="E38" i="4"/>
  <c r="G37" i="4"/>
  <c r="E37" i="4"/>
  <c r="G36" i="4"/>
  <c r="E36" i="4"/>
  <c r="G35" i="4"/>
  <c r="E35" i="4"/>
  <c r="G34" i="4"/>
  <c r="E34" i="4"/>
  <c r="G33" i="4"/>
  <c r="E33" i="4"/>
  <c r="G32" i="4"/>
  <c r="E32" i="4"/>
  <c r="G31" i="4"/>
  <c r="E31" i="4"/>
  <c r="G30" i="4"/>
  <c r="E30" i="4"/>
  <c r="G29" i="4"/>
  <c r="E29" i="4"/>
  <c r="G28" i="4"/>
  <c r="E28" i="4"/>
  <c r="G27" i="4"/>
  <c r="E27" i="4"/>
  <c r="G26" i="4"/>
  <c r="E26" i="4"/>
  <c r="G25" i="4"/>
  <c r="E25" i="4"/>
  <c r="G24" i="4"/>
  <c r="E24" i="4"/>
  <c r="G23" i="4"/>
  <c r="E23" i="4"/>
  <c r="G22" i="4"/>
  <c r="E22" i="4"/>
  <c r="G21" i="4"/>
  <c r="E21" i="4"/>
  <c r="G20" i="4"/>
  <c r="E20" i="4"/>
  <c r="G19" i="4"/>
  <c r="E19" i="4"/>
  <c r="G18" i="4"/>
  <c r="E18" i="4"/>
  <c r="G17" i="4"/>
  <c r="E17" i="4"/>
  <c r="G16" i="4"/>
  <c r="E16" i="4"/>
  <c r="G15" i="4"/>
  <c r="E15" i="4"/>
  <c r="G14" i="4"/>
  <c r="E14" i="4"/>
  <c r="G13" i="4"/>
  <c r="E13" i="4"/>
  <c r="G12" i="4"/>
  <c r="E12" i="4"/>
  <c r="G11" i="4"/>
  <c r="E11" i="4"/>
  <c r="G10" i="4"/>
  <c r="E10" i="4"/>
  <c r="G9" i="4"/>
  <c r="E9" i="4"/>
  <c r="G8" i="4"/>
  <c r="E8" i="4"/>
  <c r="G7" i="4"/>
  <c r="E7" i="4"/>
  <c r="G6" i="4"/>
  <c r="E6" i="4"/>
  <c r="G5" i="4"/>
  <c r="E5" i="4"/>
  <c r="G4" i="4"/>
  <c r="E4" i="4"/>
  <c r="G40" i="4" l="1"/>
  <c r="E43" i="4" s="1"/>
  <c r="G27" i="5"/>
  <c r="C14" i="2" s="1"/>
  <c r="C16" i="2" s="1"/>
  <c r="E56" i="4"/>
  <c r="E40" i="4"/>
  <c r="E42" i="4" s="1"/>
  <c r="G58" i="4" l="1"/>
  <c r="B14" i="2" s="1"/>
  <c r="B16" i="2" s="1"/>
  <c r="B18" i="2" s="1"/>
  <c r="D19" i="2" s="1"/>
  <c r="D20" i="2" s="1"/>
</calcChain>
</file>

<file path=xl/sharedStrings.xml><?xml version="1.0" encoding="utf-8"?>
<sst xmlns="http://schemas.openxmlformats.org/spreadsheetml/2006/main" count="1425" uniqueCount="245">
  <si>
    <t>Název položky</t>
  </si>
  <si>
    <t>jednotky</t>
  </si>
  <si>
    <t>počet</t>
  </si>
  <si>
    <t>cena za jednotku materiálu</t>
  </si>
  <si>
    <t>materiál celkem</t>
  </si>
  <si>
    <t>montáž celkem</t>
  </si>
  <si>
    <t>ks</t>
  </si>
  <si>
    <t>m</t>
  </si>
  <si>
    <t>dokumentace skutečného stavu</t>
  </si>
  <si>
    <t>zahrnutí do Win-Paku</t>
  </si>
  <si>
    <t>Doprava</t>
  </si>
  <si>
    <t>komplet</t>
  </si>
  <si>
    <t>km</t>
  </si>
  <si>
    <t>Ostatní náklady</t>
  </si>
  <si>
    <t>položka</t>
  </si>
  <si>
    <t>jednotka</t>
  </si>
  <si>
    <t>cena za jednotku</t>
  </si>
  <si>
    <t>cena celkem</t>
  </si>
  <si>
    <t>Čas na cestě</t>
  </si>
  <si>
    <t>hod</t>
  </si>
  <si>
    <t>programování nových částí KVS</t>
  </si>
  <si>
    <t>Ostatní náklady celkem bez DPH</t>
  </si>
  <si>
    <t>Protizákmitová ochrana na zámky, sada 2 ks</t>
  </si>
  <si>
    <t>Krabice rozvodná s věnečkem</t>
  </si>
  <si>
    <t>Materiál celkem</t>
  </si>
  <si>
    <t>Montáž celkem</t>
  </si>
  <si>
    <t>Celkem bez DPH</t>
  </si>
  <si>
    <t>Akumulátor 12V/17Ah šroubové svorky M5, životnost až 5 let, VdS</t>
  </si>
  <si>
    <t>Jistič  230V/10A/6kA/AC 1, DIN lišta</t>
  </si>
  <si>
    <r>
      <t>Kabel napájecí 3x1.5mm</t>
    </r>
    <r>
      <rPr>
        <vertAlign val="superscript"/>
        <sz val="10"/>
        <rFont val="Arial CE"/>
        <charset val="238"/>
      </rPr>
      <t>2</t>
    </r>
  </si>
  <si>
    <t>drobný materiál</t>
  </si>
  <si>
    <t>cena za jednotku montáže</t>
  </si>
  <si>
    <t>Redukce z RJ45 na svorkovnici, pro připojení prvků k MPA2/ACS PRO</t>
  </si>
  <si>
    <t>Přístupový kontrolér pro 4 dveře, MPA v kovovém krytu se zdrojem</t>
  </si>
  <si>
    <t>Propojovací krabice 18+2 pájecí svorky do krabice KU68</t>
  </si>
  <si>
    <t>Zasekání kabelu pod omítku, začištění, uvedení do původního stavu</t>
  </si>
  <si>
    <t>Protiplech k el.otvírači dle místních podmínek</t>
  </si>
  <si>
    <t>Dveřní kování koule/klika, interiér - dle místních podmínek</t>
  </si>
  <si>
    <t>KVS</t>
  </si>
  <si>
    <t>PZTS</t>
  </si>
  <si>
    <t>DOT</t>
  </si>
  <si>
    <t>cena za jednotku montáž</t>
  </si>
  <si>
    <t>Krabice pro instalaci na zeď - Indoor View a Compact</t>
  </si>
  <si>
    <t>Deska nerezového plechu pod tablo</t>
  </si>
  <si>
    <t>Switch 8x 1Gbps, 2x SFP, 8x pass.PoE/PoE+, 54VDC, -25÷50 °C</t>
  </si>
  <si>
    <t>Velký univerzální plechový box pro datové rozvody a patch panely 19"</t>
  </si>
  <si>
    <t>Jistič  230V/16A/6kA/AC 1, DIN lišta</t>
  </si>
  <si>
    <r>
      <t>Kabel napájecí 3x2.5mm</t>
    </r>
    <r>
      <rPr>
        <vertAlign val="superscript"/>
        <sz val="10"/>
        <rFont val="Arial CE"/>
        <charset val="238"/>
      </rPr>
      <t>2</t>
    </r>
  </si>
  <si>
    <t xml:space="preserve">programování </t>
  </si>
  <si>
    <t>xxxxx</t>
  </si>
  <si>
    <t>Krabice propojovací na povrch, 7+1 tamper, pájecí</t>
  </si>
  <si>
    <t>Samozavírač na venkovní branku do 40kg</t>
  </si>
  <si>
    <t>Kování koule/koule pro venkovní branku</t>
  </si>
  <si>
    <t>Zemní výkop 30x20 vč. záhozu</t>
  </si>
  <si>
    <t>Zasekání kabelu, začištění, uvedení do původního stavu</t>
  </si>
  <si>
    <t>Řezání vozovky, uvedení do původního stavu</t>
  </si>
  <si>
    <t>Duální detektor PIR+MW 12m/85°,</t>
  </si>
  <si>
    <t>Montážní držák na zeď/strop pro PIR</t>
  </si>
  <si>
    <t>Magnetický kontakt povrchový, kabel 3m</t>
  </si>
  <si>
    <t xml:space="preserve">Distanční podložka pod magnety </t>
  </si>
  <si>
    <t>programování nových částí PZTS</t>
  </si>
  <si>
    <t>drobrný materiál</t>
  </si>
  <si>
    <t>programování, oživení a nastavení</t>
  </si>
  <si>
    <t>Doprava Praha</t>
  </si>
  <si>
    <t>Kontrolér (IC) systému Honeywell Northern PRO4200</t>
  </si>
  <si>
    <t>Modul pro 2 čtečky systému Honeywell Northern PRO4200</t>
  </si>
  <si>
    <t>Deska nerezového plechu 170x230x3mm pod tablo</t>
  </si>
  <si>
    <t>Přístupový kontrolér pro 2 dveře, MPA v kovovém krytu se zdrojem</t>
  </si>
  <si>
    <t>Akumulátor 12V/12Ah konektor Faston 187, životnost až 5 let, VdS</t>
  </si>
  <si>
    <t>xxxxxx</t>
  </si>
  <si>
    <t>Spínaný zdroj 13.8Vss/1.5A, kovový kryt, AKU max. 7Ah</t>
  </si>
  <si>
    <t>Akumulátor 12V/7Ah konektor Faston 187, životnost až 5 let, VdS</t>
  </si>
  <si>
    <t>Kabel sdělovací, stíněný, bezhalogenový, B2ca s1d1a1 3x2x0,5</t>
  </si>
  <si>
    <t>Kontrolér (IC) systému Honeywell Northern PRO4200; 2 čtečky</t>
  </si>
  <si>
    <t>Napájecí zdroj v krytu, volitelné výst.napětí 12VDC/8A nebo 24VDC/4A, až 4 moduly řady PRO42</t>
  </si>
  <si>
    <t>Akumulátor 12V/26Ah se šroub. svork. M5 a životností až 10 let, VdS</t>
  </si>
  <si>
    <t>Montážní plech. box pro 1x PZTS nebo SKV modul, 220x220x50mm</t>
  </si>
  <si>
    <t>Konvenční optickokouřový hlásič Systém Senzor, bez patice</t>
  </si>
  <si>
    <t>Signalizační velká LED dioda bez bzučáku v krytu barva červená</t>
  </si>
  <si>
    <t>Detektor prostředí se snímačem teploty, 1 vstup, 3 výstupy</t>
  </si>
  <si>
    <t>Stíněný šestižilový 3x2x0,5 mm twistovaný kabel</t>
  </si>
  <si>
    <t>Demontáže</t>
  </si>
  <si>
    <t>Deska nerezového plechu pod čtečky</t>
  </si>
  <si>
    <t>Uložení kabelové trasy pod omítku vč. uvedení do původního stavu</t>
  </si>
  <si>
    <t>Elektrický otvírač 12VDC/170mA, reverzní, stavitelná střelka</t>
  </si>
  <si>
    <t>Kabel napájecí 3x1,5J</t>
  </si>
  <si>
    <t>Region</t>
  </si>
  <si>
    <t>ČRo Brno</t>
  </si>
  <si>
    <t>ČRo České Budějovice</t>
  </si>
  <si>
    <t>ČRo Hradec Králové</t>
  </si>
  <si>
    <t>ČRo Jihlava</t>
  </si>
  <si>
    <t>ČRo Karlovy Vary</t>
  </si>
  <si>
    <t>ČRo Liberec</t>
  </si>
  <si>
    <t>ČRo Olomouc</t>
  </si>
  <si>
    <t>ČRo Ostrava</t>
  </si>
  <si>
    <t>ČRo Pardubice</t>
  </si>
  <si>
    <t>ČRo Plzeň</t>
  </si>
  <si>
    <t>ČRo Ústí nad Labem</t>
  </si>
  <si>
    <t>ČRo Zlín</t>
  </si>
  <si>
    <t>Rozvodnice na povrch pro 12 modulů, IP40, bílá dvířka</t>
  </si>
  <si>
    <t>Otřesový detektor na trezory, trezorové místnosti, zdi, bankomaty</t>
  </si>
  <si>
    <t>Komunikátor TCP/IP pro GALAXY GD, dle EN norem</t>
  </si>
  <si>
    <t>Program pro uživatele (správce) celé řady ústředen GALAXY</t>
  </si>
  <si>
    <t>Přídavný HW klíč pro programy Spravce Galaxy a DSI</t>
  </si>
  <si>
    <t>Řídící modul pro připojení dvou bezkontaktních čteček</t>
  </si>
  <si>
    <t>Řídící modul pro připojení dvou bezkontaktních čteček, modul posilovacího zdroje 2,75A v krytu a plošný spoj A158</t>
  </si>
  <si>
    <t>Akumulátor 12V/17Ah, svorky M5, životnost až 5 let, VdS</t>
  </si>
  <si>
    <t>Dveřní interiérové kování koule/klika - dle místních podmínek</t>
  </si>
  <si>
    <t>Dveřní interiérové kování koule/koule - dle místních podmínek</t>
  </si>
  <si>
    <t>programování PZTS</t>
  </si>
  <si>
    <t>DPH 21%</t>
  </si>
  <si>
    <t>Cena celkem s DPH</t>
  </si>
  <si>
    <t>ČRo Regina</t>
  </si>
  <si>
    <t>ČRo - Praha Karlín</t>
  </si>
  <si>
    <t>Modul s kamerou, černý rám, povrchová instalace, černý, PoE</t>
  </si>
  <si>
    <t>Montážní podložka na nerovný povrch</t>
  </si>
  <si>
    <t>Vnitřní IP  Indoor View 7" dotykový panel, na povrch, bílý, PoE</t>
  </si>
  <si>
    <t>Stojan pro vnitřní odpovídací jednotku</t>
  </si>
  <si>
    <t xml:space="preserve">Zásuvka 2P+PE, 250VAC/16A, bílá, </t>
  </si>
  <si>
    <t xml:space="preserve">Krabice přístrojová pro přístroje řady </t>
  </si>
  <si>
    <t xml:space="preserve">Konektor kat.5e drát 8p8c, AESP </t>
  </si>
  <si>
    <t>Kabel, kat.5e, drát, PVC Eca, šedý</t>
  </si>
  <si>
    <t>Lišta elektroinstalační PVC, bílá, 2m LH 15x10</t>
  </si>
  <si>
    <t>Lišta elektroinstalační PVC, bílá, 2m LHD 20x20</t>
  </si>
  <si>
    <t>Lišta elektroinstalační PVC, bílá, 2m 40x20</t>
  </si>
  <si>
    <t>Dveřní zavírač  s hřebenovou technologií, stříbrný</t>
  </si>
  <si>
    <t xml:space="preserve">Stříbrné lomené aretační rameno pro zavírače </t>
  </si>
  <si>
    <t>Dveřní elektromagnet 500kg 12/24VDC, zvuk. a opt. signalizace</t>
  </si>
  <si>
    <t xml:space="preserve">Držák "L" pro tělo elektromagnetu </t>
  </si>
  <si>
    <t>Podložka pro montáž kotvy elektromagnetu  500kg</t>
  </si>
  <si>
    <t>Plastové odchodové tlačítkos NO kontaktem, bílé s piktogramem</t>
  </si>
  <si>
    <t>Přístroj tlačítko dvojité 1/0+1/0, 10A, 250VAC, šrouby</t>
  </si>
  <si>
    <t>Kryt spínače kolébkového dělený, bílý</t>
  </si>
  <si>
    <t>Rámeček pro přístroje, jednonásobný, bílý</t>
  </si>
  <si>
    <t xml:space="preserve">Krabice přístrojová lištová, bílá, </t>
  </si>
  <si>
    <t>Kabel kat.5e, drát, PVC Eca, šedý</t>
  </si>
  <si>
    <t>Kabel drát kat.5e, PVC Eca, šedý</t>
  </si>
  <si>
    <t>Lišta elektroinstalační PVC, bílá, 2m 15 x 10</t>
  </si>
  <si>
    <t>Lišta elektroinstalační PVC, bílá, 2m 20x20</t>
  </si>
  <si>
    <t>Trubka ohebná ø14.1/20mm, PVC</t>
  </si>
  <si>
    <t>Infrapasivní detektor 12m/85°</t>
  </si>
  <si>
    <t>Elektrický otvírač reverzní, 12VDC/170mA, stavitelná střelka</t>
  </si>
  <si>
    <t xml:space="preserve">Hliníkový profil 2.5m, 2x elektromagnet 300kg,12/24VDC, </t>
  </si>
  <si>
    <t xml:space="preserve">Stříbrné lomené aretační rameno </t>
  </si>
  <si>
    <t>Patice pro relé 40/44/99.02 1P/2P</t>
  </si>
  <si>
    <t>Spínací relé paticové 1P/16A 230VAC</t>
  </si>
  <si>
    <t xml:space="preserve">Konektor RJ45 kat.5e drát 8p8c, AESP </t>
  </si>
  <si>
    <t>Patch kabel 2m, kat.5e, 2xRJ45, PVC, šedý</t>
  </si>
  <si>
    <t xml:space="preserve">Stíněný šestižilový 3x2x0,5 mm twistovaný kabel </t>
  </si>
  <si>
    <t>Lišta elektroinstalační PVC, bílá, 2m 15x10</t>
  </si>
  <si>
    <r>
      <t xml:space="preserve">Trubka elektroinstalační PVC, </t>
    </r>
    <r>
      <rPr>
        <sz val="10"/>
        <rFont val="Aptos Narrow"/>
        <family val="2"/>
      </rPr>
      <t>ø</t>
    </r>
    <r>
      <rPr>
        <sz val="10"/>
        <rFont val="Arial CE"/>
        <family val="2"/>
        <charset val="238"/>
      </rPr>
      <t xml:space="preserve"> 10.7/16mm, šedá</t>
    </r>
  </si>
  <si>
    <t>Modul video, 1 tlač,bez inst.krabice</t>
  </si>
  <si>
    <t>Instalační krabice pod omítku pro panel</t>
  </si>
  <si>
    <t>Napájecí zdroj s filtrem, 24VDC/2.5A, 10 DIN</t>
  </si>
  <si>
    <t>Zakončení sběrnice</t>
  </si>
  <si>
    <t xml:space="preserve">Konektor pro instalaci všech monitorů řady </t>
  </si>
  <si>
    <t>Videotelefon 7" pro povrchovou instalaci s WiFi</t>
  </si>
  <si>
    <t>Elektromechanický zámek hluboký, 12/24VDC</t>
  </si>
  <si>
    <t xml:space="preserve">Protiplech </t>
  </si>
  <si>
    <t>Kabel s konektorem, 6m,</t>
  </si>
  <si>
    <t>Kabelová průchodka zápustná</t>
  </si>
  <si>
    <t>Dveřní zavírač s hřebenovou technologií, stříbrný</t>
  </si>
  <si>
    <t>Elektroinstalační krabice hluboká 73x66mm</t>
  </si>
  <si>
    <t>Patch kabel 10m, kat.5e, 2xRJ45, PVC, šedý</t>
  </si>
  <si>
    <t>Lišta elektroinstalační PVC, bílá, 2m  40x20</t>
  </si>
  <si>
    <t xml:space="preserve">Trubka ohebná ø14.1/20mm, PVC, </t>
  </si>
  <si>
    <t>Sestava ústředny v boxu L, max. AKU 28Ah, tf.komunikátor</t>
  </si>
  <si>
    <t>Licence - STANDARD (500 zón, 50 dveří, 500 uživatelů)</t>
  </si>
  <si>
    <t>Systémový zdroj , 12VDC/5A, plech. box, max. AKU 28Ah</t>
  </si>
  <si>
    <t>Dotykový ovládací panel , bílé provedení</t>
  </si>
  <si>
    <t>Rozšíření koncentrátoru o 8x relé se zatížením 30V/2A,</t>
  </si>
  <si>
    <t xml:space="preserve">Duální detektor PIR+MW 12m/85°, </t>
  </si>
  <si>
    <t xml:space="preserve">Montážní držák na zeď/strop </t>
  </si>
  <si>
    <t>Distanční podložka pod magnety</t>
  </si>
  <si>
    <t>Patice pro hlásiče , reléová samoresetovací 12V</t>
  </si>
  <si>
    <t>Patch kabel 5m, kat.5e, 2xRJ45, PVC, šedý</t>
  </si>
  <si>
    <t>Lišta elektroinstalační PVC, bílá, 2m 15x 10</t>
  </si>
  <si>
    <t>Kabel  kat.5e, drát, PVC Eca, šedý</t>
  </si>
  <si>
    <t>Lišta elektroinstalační PVC, bílá, 2m  40x2</t>
  </si>
  <si>
    <t>Chránička korugovaná dvouplášťová černá, Ø40</t>
  </si>
  <si>
    <t>Vnitřní IP Indoor View 7" dotykový panel, na povrch, bílý, PoE</t>
  </si>
  <si>
    <t>Zásuvka 2P+PE, 250VAC/16A, bílá</t>
  </si>
  <si>
    <t xml:space="preserve">Krabice přístrojová </t>
  </si>
  <si>
    <t>Protiplech</t>
  </si>
  <si>
    <t>Kabel s konektorem, 6m</t>
  </si>
  <si>
    <t>Elektromechanický zámek úzký , 12/24VDC</t>
  </si>
  <si>
    <t>Trubka ohebná bezhalog.  ø10.7/16mm, PP, K</t>
  </si>
  <si>
    <t>Trubka ohebná bezhalog. ø14.1/20mm, PP,</t>
  </si>
  <si>
    <t>Lišta elektroinstalační bezhalogenová, bílá, 2m, HF, 20x20</t>
  </si>
  <si>
    <t>Stojan pro Vnitřní odpovídací jednotku</t>
  </si>
  <si>
    <r>
      <t>Dělený čtyřhran 9mm 61</t>
    </r>
    <r>
      <rPr>
        <sz val="10"/>
        <rFont val="Aptos Narrow"/>
        <family val="2"/>
      </rPr>
      <t>÷</t>
    </r>
    <r>
      <rPr>
        <sz val="10"/>
        <rFont val="Arial CE"/>
        <family val="2"/>
        <charset val="238"/>
      </rPr>
      <t xml:space="preserve">80mm </t>
    </r>
  </si>
  <si>
    <t>Elektromechanický zámek hluboký  , 12/24VDC</t>
  </si>
  <si>
    <t>Dveřní zavírač  s hřeben. tech., do 120kg, stříbrný</t>
  </si>
  <si>
    <t xml:space="preserve">Krabice přístrojová pro přístroje </t>
  </si>
  <si>
    <t>Trubka elektroinstalační ohebná ø10.7/16mm, PVC</t>
  </si>
  <si>
    <t>Trubka elektroinstalační ohebná ø14.1/20mm, PVC,</t>
  </si>
  <si>
    <t>Dveřní kování  koule/klika, 92mm, F1 hliník</t>
  </si>
  <si>
    <t>Modul video, 1 tlač.,serie 1,bez inst.krabice</t>
  </si>
  <si>
    <t xml:space="preserve">Povětrnostní kryt panelu </t>
  </si>
  <si>
    <t>Napájecí zdroj, 24VDC/2.5A, 10 DIN</t>
  </si>
  <si>
    <t>Konektor pro instalaci monitorů</t>
  </si>
  <si>
    <t>Detekční systém AI, 1/2.8" 8MP, f=3.2÷10.2mm (104÷31°), 25sn/s, H.264÷5, WDR 120dB, 5-streams, IR 30m, PoE, IP66, IK10, kov</t>
  </si>
  <si>
    <t>Kabel, kat.5e, drát, PE Fca, černý</t>
  </si>
  <si>
    <t>Lišta elektroinstalační PVC, bílá, 2m 40x40</t>
  </si>
  <si>
    <t>Chránička korugovaná dvouplášťová  černá, Ø40</t>
  </si>
  <si>
    <t>Lišta elektroinstalační PVC, bílá, 2m, 20 x 20</t>
  </si>
  <si>
    <t>Audio jednotka s kamerou, 1 tlač., zápustná instalace</t>
  </si>
  <si>
    <t>Krabice pro instalaci do zdi</t>
  </si>
  <si>
    <t>Audio panel, 1 tlač., HD kamera, reproduktor 10W, IP69</t>
  </si>
  <si>
    <t xml:space="preserve">Zápustná krabice do zdi pro panely </t>
  </si>
  <si>
    <t>Bezpečnostní šrouby-torx s pin</t>
  </si>
  <si>
    <t xml:space="preserve">Sloupek 120cm kovový venkovní pro jednotky </t>
  </si>
  <si>
    <t>Krabice přístrojová pro přístroje</t>
  </si>
  <si>
    <t>Chránička korugovaná dvouplášťováčerná, Ø40</t>
  </si>
  <si>
    <t>Elektromechanický zámek úzký, 12/24VDC</t>
  </si>
  <si>
    <t xml:space="preserve">Konektor R45 Jkat.5e drát 8p8c, AESP </t>
  </si>
  <si>
    <t>Trubka elektroinstalační ohebná  ø10.7/16mm, PVC,</t>
  </si>
  <si>
    <t>Trubka elektroinstalační ohebná ø14.1/ , PVC,</t>
  </si>
  <si>
    <t xml:space="preserve">Krabice pro instalaci na zeď </t>
  </si>
  <si>
    <t>Trubka elektroinstalační ohebná ø10.7/16mm, PVC,</t>
  </si>
  <si>
    <t>Trubka elektroinstalační ohebná ø14.1/20mm, PVC</t>
  </si>
  <si>
    <t xml:space="preserve"> UPS, 1.2kVA/720W, včetně aku, USB, 230V, tower</t>
  </si>
  <si>
    <t>Jistič 1P/10A/B, AC 230V</t>
  </si>
  <si>
    <t xml:space="preserve">Svorkovnice pro tlačítka </t>
  </si>
  <si>
    <t>Plastový průhledný kryt pro tlačítka a ovládací skříňky</t>
  </si>
  <si>
    <t xml:space="preserve">Náhradní prolamovací plast pro tlačitka </t>
  </si>
  <si>
    <t>Zelené tlačítko  2x NC/NO, na povrch, prolamovací plast</t>
  </si>
  <si>
    <t>Dveřní koule pevná (ks) kulatá, bez spodní rozety</t>
  </si>
  <si>
    <t>Krabice pro povrchovou montáž , 89x89x40mm, bílá</t>
  </si>
  <si>
    <t xml:space="preserve">Bezpečnostní kování klika/klika </t>
  </si>
  <si>
    <t>Zelené tlačítko, 2x NC/NO, na povrch, prolamovací plast</t>
  </si>
  <si>
    <t xml:space="preserve">Plastový průhledný kryt pro tlačítka a ovládací skříňky </t>
  </si>
  <si>
    <t>Svorkovnice pro tlačítka</t>
  </si>
  <si>
    <t>UPS, 1.2kVA/720W, včetně aku, USB, 230V, tower</t>
  </si>
  <si>
    <t>Náhradní prolamovací plast pro tlačitka</t>
  </si>
  <si>
    <t xml:space="preserve">Bezpečnostní páska </t>
  </si>
  <si>
    <t xml:space="preserve">Protiplech rohový dlouhý do dřeva pro el.otvírač, 25x16.5x250 mm, </t>
  </si>
  <si>
    <t>Reverzní otvírač , tloušťka 16mm, 12VDC/235mA, stav. střelka</t>
  </si>
  <si>
    <t xml:space="preserve">Propojovací krabice 18+2 pájecí svorky do krabice </t>
  </si>
  <si>
    <t>Koncentrátor 8x vstup, 1x výstup se zatížením 30V/1A</t>
  </si>
  <si>
    <t>čtečka úzká, Stand.profil (iCLASS/SEOS/SIO/CSN/Prox/BT), pigtail - LITE verze pro Čro</t>
  </si>
  <si>
    <t>Čtečka  13.56MHZ, 125kHz, 2.4GHz, Wiegand, IP65</t>
  </si>
  <si>
    <t>Montážní podložka pod čtečky  20/20K černá</t>
  </si>
  <si>
    <t>Bezpečnostní kování klika/klika  dle místních podmínek</t>
  </si>
  <si>
    <t>Níže uvedený soupis položek a prací slouží pouze pro informativní účely. Účastník zde nevyplňuje jednotkové ceny, neboť tato lokalita je předmětem vyhrazené změny závazku.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</si>
</sst>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>
    <font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 CE"/>
      <charset val="238"/>
    </font>
    <font>
      <sz val="10"/>
      <name val="Aptos Narrow"/>
      <family val="2"/>
    </font>
    <font>
      <b/>
      <sz val="11"/>
      <color theme="1"/>
      <name val="Aptos Narrow"/>
      <family val="2"/>
      <scheme val="minor"/>
    </font>
    <font>
      <sz val="11"/>
      <color theme="0" tint="-0.499984740745262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Protection="0"/>
    <xf numFmtId="0" fontId="1" fillId="0" borderId="0"/>
  </cellStyleXfs>
  <cellXfs count="145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2" xfId="0" applyNumberFormat="1" applyFont="1" applyFill="1" applyBorder="1"/>
    <xf numFmtId="0" fontId="6" fillId="0" borderId="6" xfId="1" applyFont="1" applyBorder="1" applyAlignment="1">
      <alignment horizontal="left" vertical="center" wrapText="1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" xfId="0" applyFont="1" applyBorder="1"/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6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0" fontId="0" fillId="3" borderId="10" xfId="0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164" fontId="0" fillId="3" borderId="17" xfId="0" applyNumberFormat="1" applyFill="1" applyBorder="1" applyAlignment="1">
      <alignment horizontal="center"/>
    </xf>
    <xf numFmtId="0" fontId="6" fillId="0" borderId="18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3" fillId="0" borderId="2" xfId="1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6" fillId="0" borderId="2" xfId="2" applyFont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164" fontId="9" fillId="0" borderId="17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0" fillId="4" borderId="6" xfId="0" applyNumberFormat="1" applyFont="1" applyFill="1" applyBorder="1" applyAlignment="1">
      <alignment horizontal="center"/>
    </xf>
    <xf numFmtId="164" fontId="10" fillId="4" borderId="2" xfId="0" applyNumberFormat="1" applyFont="1" applyFill="1" applyBorder="1" applyAlignment="1">
      <alignment horizontal="center"/>
    </xf>
    <xf numFmtId="164" fontId="10" fillId="4" borderId="5" xfId="0" applyNumberFormat="1" applyFont="1" applyFill="1" applyBorder="1" applyAlignment="1">
      <alignment horizontal="center"/>
    </xf>
    <xf numFmtId="164" fontId="10" fillId="4" borderId="14" xfId="0" applyNumberFormat="1" applyFont="1" applyFill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164" fontId="0" fillId="0" borderId="28" xfId="0" applyNumberFormat="1" applyBorder="1" applyAlignment="1">
      <alignment horizontal="right" vertical="center"/>
    </xf>
    <xf numFmtId="164" fontId="0" fillId="0" borderId="24" xfId="0" applyNumberFormat="1" applyBorder="1" applyAlignment="1">
      <alignment horizontal="right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2" borderId="5" xfId="0" applyNumberFormat="1" applyFont="1" applyFill="1" applyBorder="1"/>
    <xf numFmtId="0" fontId="3" fillId="2" borderId="14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left" vertical="center"/>
    </xf>
    <xf numFmtId="164" fontId="2" fillId="2" borderId="14" xfId="0" applyNumberFormat="1" applyFont="1" applyFill="1" applyBorder="1" applyAlignment="1">
      <alignment horizontal="center"/>
    </xf>
    <xf numFmtId="164" fontId="2" fillId="2" borderId="15" xfId="0" applyNumberFormat="1" applyFont="1" applyFill="1" applyBorder="1"/>
    <xf numFmtId="164" fontId="2" fillId="0" borderId="6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0" borderId="5" xfId="0" applyNumberFormat="1" applyFont="1" applyBorder="1"/>
    <xf numFmtId="0" fontId="6" fillId="0" borderId="14" xfId="0" applyFont="1" applyBorder="1" applyAlignment="1">
      <alignment horizontal="right" vertical="center"/>
    </xf>
    <xf numFmtId="164" fontId="2" fillId="0" borderId="15" xfId="0" applyNumberFormat="1" applyFont="1" applyBorder="1"/>
    <xf numFmtId="0" fontId="6" fillId="0" borderId="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164" fontId="2" fillId="2" borderId="8" xfId="0" applyNumberFormat="1" applyFont="1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64" fontId="2" fillId="2" borderId="9" xfId="0" applyNumberFormat="1" applyFont="1" applyFill="1" applyBorder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164" fontId="9" fillId="0" borderId="29" xfId="0" applyNumberFormat="1" applyFont="1" applyBorder="1" applyAlignment="1">
      <alignment horizontal="center"/>
    </xf>
    <xf numFmtId="0" fontId="3" fillId="0" borderId="6" xfId="1" applyFont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2" xfId="2" applyFont="1" applyFill="1" applyBorder="1" applyAlignment="1">
      <alignment vertical="center" wrapText="1"/>
    </xf>
    <xf numFmtId="0" fontId="3" fillId="2" borderId="2" xfId="2" applyFont="1" applyFill="1" applyBorder="1" applyAlignment="1">
      <alignment vertical="center"/>
    </xf>
    <xf numFmtId="0" fontId="3" fillId="2" borderId="2" xfId="0" applyFont="1" applyFill="1" applyBorder="1"/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2" fillId="0" borderId="0" xfId="0" applyFont="1" applyBorder="1"/>
    <xf numFmtId="0" fontId="3" fillId="0" borderId="34" xfId="0" applyFont="1" applyBorder="1" applyAlignment="1">
      <alignment horizontal="center" vertical="center" wrapText="1"/>
    </xf>
    <xf numFmtId="0" fontId="2" fillId="0" borderId="33" xfId="0" applyFont="1" applyBorder="1"/>
    <xf numFmtId="164" fontId="9" fillId="0" borderId="25" xfId="0" applyNumberFormat="1" applyFont="1" applyBorder="1" applyAlignment="1">
      <alignment horizontal="right" vertical="center"/>
    </xf>
    <xf numFmtId="164" fontId="9" fillId="0" borderId="22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6" borderId="0" xfId="0" applyFont="1" applyFill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6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164" fontId="2" fillId="5" borderId="2" xfId="0" applyNumberFormat="1" applyFont="1" applyFill="1" applyBorder="1" applyAlignment="1" applyProtection="1">
      <alignment horizontal="center"/>
      <protection locked="0"/>
    </xf>
    <xf numFmtId="164" fontId="2" fillId="5" borderId="14" xfId="0" applyNumberFormat="1" applyFont="1" applyFill="1" applyBorder="1" applyAlignment="1" applyProtection="1">
      <alignment horizontal="center"/>
      <protection locked="0"/>
    </xf>
    <xf numFmtId="164" fontId="2" fillId="5" borderId="2" xfId="0" applyNumberFormat="1" applyFont="1" applyFill="1" applyBorder="1" applyProtection="1">
      <protection locked="0"/>
    </xf>
    <xf numFmtId="164" fontId="2" fillId="5" borderId="4" xfId="0" applyNumberFormat="1" applyFont="1" applyFill="1" applyBorder="1" applyProtection="1">
      <protection locked="0"/>
    </xf>
    <xf numFmtId="164" fontId="2" fillId="5" borderId="14" xfId="0" applyNumberFormat="1" applyFont="1" applyFill="1" applyBorder="1" applyProtection="1">
      <protection locked="0"/>
    </xf>
    <xf numFmtId="164" fontId="2" fillId="5" borderId="4" xfId="0" applyNumberFormat="1" applyFont="1" applyFill="1" applyBorder="1" applyAlignment="1" applyProtection="1">
      <alignment horizontal="center"/>
      <protection locked="0"/>
    </xf>
    <xf numFmtId="164" fontId="2" fillId="5" borderId="8" xfId="0" applyNumberFormat="1" applyFont="1" applyFill="1" applyBorder="1" applyAlignment="1" applyProtection="1">
      <alignment horizontal="center"/>
      <protection locked="0"/>
    </xf>
    <xf numFmtId="164" fontId="2" fillId="5" borderId="8" xfId="0" applyNumberFormat="1" applyFont="1" applyFill="1" applyBorder="1" applyProtection="1">
      <protection locked="0"/>
    </xf>
  </cellXfs>
  <cellStyles count="3">
    <cellStyle name="Normální" xfId="0" builtinId="0"/>
    <cellStyle name="Normální 2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workbookViewId="0">
      <selection activeCell="F30" sqref="F30"/>
    </sheetView>
  </sheetViews>
  <sheetFormatPr defaultColWidth="8.875" defaultRowHeight="14.25"/>
  <cols>
    <col min="1" max="1" width="38" style="32" customWidth="1"/>
    <col min="2" max="2" width="23" style="32" customWidth="1"/>
    <col min="3" max="3" width="20.625" style="32" customWidth="1"/>
    <col min="4" max="4" width="22" style="32" customWidth="1"/>
    <col min="5" max="16384" width="8.875" style="32"/>
  </cols>
  <sheetData>
    <row r="1" spans="1:4" ht="15" thickBot="1"/>
    <row r="2" spans="1:4" ht="15" thickBot="1">
      <c r="A2" s="51" t="s">
        <v>86</v>
      </c>
      <c r="B2" s="52" t="s">
        <v>38</v>
      </c>
      <c r="C2" s="53" t="s">
        <v>39</v>
      </c>
      <c r="D2" s="54" t="s">
        <v>40</v>
      </c>
    </row>
    <row r="3" spans="1:4">
      <c r="A3" s="45" t="s">
        <v>87</v>
      </c>
      <c r="B3" s="77" t="s">
        <v>49</v>
      </c>
      <c r="C3" s="77" t="s">
        <v>49</v>
      </c>
      <c r="D3" s="46">
        <f>'Brno - DOT'!G36</f>
        <v>0</v>
      </c>
    </row>
    <row r="4" spans="1:4">
      <c r="A4" s="47" t="s">
        <v>88</v>
      </c>
      <c r="B4" s="44">
        <f>'České Budějovice - KVS'!G51</f>
        <v>0</v>
      </c>
      <c r="C4" s="78" t="s">
        <v>49</v>
      </c>
      <c r="D4" s="79" t="s">
        <v>49</v>
      </c>
    </row>
    <row r="5" spans="1:4">
      <c r="A5" s="47" t="s">
        <v>89</v>
      </c>
      <c r="B5" s="78" t="s">
        <v>49</v>
      </c>
      <c r="C5" s="44">
        <f>'Hradec Králové - PZTS'!G53</f>
        <v>0</v>
      </c>
      <c r="D5" s="48">
        <f>'Hradec Králové - DOT'!G27</f>
        <v>0</v>
      </c>
    </row>
    <row r="6" spans="1:4">
      <c r="A6" s="47" t="s">
        <v>90</v>
      </c>
      <c r="B6" s="44">
        <f>'Jihlava - KVS'!G54</f>
        <v>0</v>
      </c>
      <c r="C6" s="78" t="s">
        <v>49</v>
      </c>
      <c r="D6" s="79" t="s">
        <v>49</v>
      </c>
    </row>
    <row r="7" spans="1:4">
      <c r="A7" s="47" t="s">
        <v>91</v>
      </c>
      <c r="B7" s="44">
        <f>'Karlovy Vary - KVS'!G38</f>
        <v>0</v>
      </c>
      <c r="C7" s="44">
        <f>'Karlovy Vary - PZTS'!G42</f>
        <v>0</v>
      </c>
      <c r="D7" s="79" t="s">
        <v>69</v>
      </c>
    </row>
    <row r="8" spans="1:4">
      <c r="A8" s="47" t="s">
        <v>92</v>
      </c>
      <c r="B8" s="44">
        <f>'Liberec - KVS'!G52</f>
        <v>0</v>
      </c>
      <c r="C8" s="78" t="s">
        <v>49</v>
      </c>
      <c r="D8" s="48">
        <f>'Liberec - DOT'!G34</f>
        <v>0</v>
      </c>
    </row>
    <row r="9" spans="1:4">
      <c r="A9" s="47" t="s">
        <v>93</v>
      </c>
      <c r="B9" s="78" t="s">
        <v>49</v>
      </c>
      <c r="C9" s="44">
        <f>'Olomouc - PZTS'!G25</f>
        <v>0</v>
      </c>
      <c r="D9" s="79" t="s">
        <v>49</v>
      </c>
    </row>
    <row r="10" spans="1:4">
      <c r="A10" s="47" t="s">
        <v>94</v>
      </c>
      <c r="B10" s="78" t="s">
        <v>49</v>
      </c>
      <c r="C10" s="78" t="s">
        <v>49</v>
      </c>
      <c r="D10" s="48">
        <f>'Ostrava - DOT'!G49</f>
        <v>0</v>
      </c>
    </row>
    <row r="11" spans="1:4">
      <c r="A11" s="47" t="s">
        <v>95</v>
      </c>
      <c r="B11" s="44">
        <f>'Pardubice  KVS'!G34</f>
        <v>0</v>
      </c>
      <c r="C11" s="78" t="s">
        <v>49</v>
      </c>
      <c r="D11" s="79" t="s">
        <v>69</v>
      </c>
    </row>
    <row r="12" spans="1:4">
      <c r="A12" s="47" t="s">
        <v>96</v>
      </c>
      <c r="B12" s="44">
        <f>'Plzeň - KVS'!G23</f>
        <v>0</v>
      </c>
      <c r="C12" s="78" t="s">
        <v>49</v>
      </c>
      <c r="D12" s="48">
        <f>'Plzeň - DOT'!G27</f>
        <v>0</v>
      </c>
    </row>
    <row r="13" spans="1:4">
      <c r="A13" s="47" t="s">
        <v>113</v>
      </c>
      <c r="B13" s="78" t="s">
        <v>49</v>
      </c>
      <c r="C13" s="44">
        <f>'Praha Karlín - PZTS'!G18</f>
        <v>0</v>
      </c>
      <c r="D13" s="79" t="s">
        <v>49</v>
      </c>
    </row>
    <row r="14" spans="1:4">
      <c r="A14" s="47" t="s">
        <v>97</v>
      </c>
      <c r="B14" s="44">
        <f>'Ústí nad Labem - KVS'!G58</f>
        <v>0</v>
      </c>
      <c r="C14" s="44">
        <f>'Ústí nad Labem - PZTS'!G27</f>
        <v>0</v>
      </c>
      <c r="D14" s="48">
        <f>'Ústí nad Labem - DOT'!G42</f>
        <v>0</v>
      </c>
    </row>
    <row r="15" spans="1:4" ht="15" thickBot="1">
      <c r="A15" s="49" t="s">
        <v>98</v>
      </c>
      <c r="B15" s="80" t="s">
        <v>49</v>
      </c>
      <c r="C15" s="80" t="s">
        <v>49</v>
      </c>
      <c r="D15" s="80" t="s">
        <v>49</v>
      </c>
    </row>
    <row r="16" spans="1:4" ht="15.75" thickBot="1">
      <c r="A16" s="70"/>
      <c r="B16" s="110">
        <f>SUM(B3:B14)</f>
        <v>0</v>
      </c>
      <c r="C16" s="110">
        <f>SUM(C3:C14)</f>
        <v>0</v>
      </c>
      <c r="D16" s="72">
        <f>SUM(D3:D14)</f>
        <v>0</v>
      </c>
    </row>
    <row r="17" spans="1:4" ht="15" thickBot="1">
      <c r="A17" s="130"/>
      <c r="B17" s="130"/>
      <c r="C17" s="130"/>
      <c r="D17" s="130"/>
    </row>
    <row r="18" spans="1:4" ht="15">
      <c r="A18" s="71" t="s">
        <v>26</v>
      </c>
      <c r="B18" s="128">
        <f>SUM(B16+C16+D16)</f>
        <v>0</v>
      </c>
      <c r="C18" s="128"/>
      <c r="D18" s="129"/>
    </row>
    <row r="19" spans="1:4">
      <c r="A19" s="83" t="s">
        <v>110</v>
      </c>
      <c r="B19" s="82"/>
      <c r="C19" s="82"/>
      <c r="D19" s="84">
        <f>B18/100*21</f>
        <v>0</v>
      </c>
    </row>
    <row r="20" spans="1:4" ht="15" thickBot="1">
      <c r="A20" s="73" t="s">
        <v>111</v>
      </c>
      <c r="B20" s="81"/>
      <c r="C20" s="81"/>
      <c r="D20" s="85">
        <f>SUM(B18:D19)</f>
        <v>0</v>
      </c>
    </row>
    <row r="21" spans="1:4">
      <c r="B21" s="33"/>
      <c r="C21" s="33"/>
      <c r="D21" s="33"/>
    </row>
    <row r="22" spans="1:4">
      <c r="B22" s="33"/>
      <c r="C22" s="33"/>
      <c r="D22" s="33"/>
    </row>
    <row r="23" spans="1:4">
      <c r="B23" s="33"/>
      <c r="C23" s="33"/>
      <c r="D23" s="33"/>
    </row>
    <row r="24" spans="1:4">
      <c r="B24" s="33"/>
      <c r="C24" s="33"/>
      <c r="D24" s="33"/>
    </row>
    <row r="25" spans="1:4">
      <c r="B25" s="33"/>
      <c r="C25" s="33"/>
      <c r="D25" s="33"/>
    </row>
    <row r="26" spans="1:4">
      <c r="B26" s="33"/>
      <c r="C26" s="33"/>
      <c r="D26" s="33"/>
    </row>
    <row r="27" spans="1:4">
      <c r="B27" s="33"/>
      <c r="C27" s="33"/>
      <c r="D27" s="33"/>
    </row>
    <row r="28" spans="1:4">
      <c r="B28" s="33"/>
      <c r="C28" s="33"/>
      <c r="D28" s="33"/>
    </row>
    <row r="29" spans="1:4">
      <c r="B29" s="33"/>
      <c r="C29" s="33"/>
      <c r="D29" s="33"/>
    </row>
  </sheetData>
  <sheetProtection algorithmName="SHA-512" hashValue="QBitkjeWJm6PoURKWDsH0ie3m+oPjTXibBaBN+Ns1moWe4uWJfD+m+0gx2hNjxABo34oSYg8HOKAarnmkMUOrA==" saltValue="bFIzs+HIX4sVl09wo9SPDQ==" spinCount="100000" sheet="1" objects="1" scenarios="1"/>
  <mergeCells count="2">
    <mergeCell ref="B18:D18"/>
    <mergeCell ref="A17:D17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52"/>
  <sheetViews>
    <sheetView workbookViewId="0">
      <selection activeCell="D4" sqref="D4"/>
    </sheetView>
  </sheetViews>
  <sheetFormatPr defaultColWidth="8.875" defaultRowHeight="14.25"/>
  <cols>
    <col min="1" max="1" width="57.875" style="1" customWidth="1"/>
    <col min="2" max="2" width="9" style="1" customWidth="1"/>
    <col min="3" max="3" width="8.875" style="1"/>
    <col min="4" max="4" width="23.875" style="1" customWidth="1"/>
    <col min="5" max="5" width="17.125" style="1" customWidth="1"/>
    <col min="6" max="6" width="24.25" style="1" customWidth="1"/>
    <col min="7" max="7" width="17.625" style="1" customWidth="1"/>
    <col min="8" max="16384" width="8.875" style="1"/>
  </cols>
  <sheetData>
    <row r="2" spans="1:7" ht="15">
      <c r="A2" s="135" t="s">
        <v>92</v>
      </c>
      <c r="B2" s="135"/>
      <c r="C2" s="135"/>
      <c r="D2" s="135"/>
      <c r="E2" s="135"/>
      <c r="F2" s="135"/>
      <c r="G2" s="135"/>
    </row>
    <row r="3" spans="1:7" ht="15" thickBot="1">
      <c r="A3" s="2" t="s">
        <v>0</v>
      </c>
      <c r="B3" s="2" t="s">
        <v>2</v>
      </c>
      <c r="C3" s="2" t="s">
        <v>1</v>
      </c>
      <c r="D3" s="2" t="s">
        <v>3</v>
      </c>
      <c r="E3" s="2" t="s">
        <v>4</v>
      </c>
      <c r="F3" s="2" t="s">
        <v>31</v>
      </c>
      <c r="G3" s="2" t="s">
        <v>5</v>
      </c>
    </row>
    <row r="4" spans="1:7">
      <c r="A4" s="14" t="s">
        <v>73</v>
      </c>
      <c r="B4" s="15">
        <v>1</v>
      </c>
      <c r="C4" s="16" t="s">
        <v>6</v>
      </c>
      <c r="D4" s="137"/>
      <c r="E4" s="12">
        <f>SUM(B4*D4)</f>
        <v>0</v>
      </c>
      <c r="F4" s="139"/>
      <c r="G4" s="13">
        <f>SUM(B4*F4)</f>
        <v>0</v>
      </c>
    </row>
    <row r="5" spans="1:7">
      <c r="A5" s="17" t="s">
        <v>65</v>
      </c>
      <c r="B5" s="18">
        <v>2</v>
      </c>
      <c r="C5" s="19" t="s">
        <v>6</v>
      </c>
      <c r="D5" s="137"/>
      <c r="E5" s="12">
        <f t="shared" ref="E5:E35" si="0">SUM(B5*D5)</f>
        <v>0</v>
      </c>
      <c r="F5" s="139"/>
      <c r="G5" s="13">
        <f t="shared" ref="G5:G35" si="1">SUM(B5*F5)</f>
        <v>0</v>
      </c>
    </row>
    <row r="6" spans="1:7" ht="25.5">
      <c r="A6" s="17" t="s">
        <v>74</v>
      </c>
      <c r="B6" s="18">
        <v>1</v>
      </c>
      <c r="C6" s="19" t="s">
        <v>6</v>
      </c>
      <c r="D6" s="137"/>
      <c r="E6" s="12">
        <f t="shared" si="0"/>
        <v>0</v>
      </c>
      <c r="F6" s="139"/>
      <c r="G6" s="13">
        <f t="shared" si="1"/>
        <v>0</v>
      </c>
    </row>
    <row r="7" spans="1:7">
      <c r="A7" s="17" t="s">
        <v>27</v>
      </c>
      <c r="B7" s="18">
        <v>1</v>
      </c>
      <c r="C7" s="19" t="s">
        <v>6</v>
      </c>
      <c r="D7" s="137"/>
      <c r="E7" s="12">
        <f t="shared" si="0"/>
        <v>0</v>
      </c>
      <c r="F7" s="139"/>
      <c r="G7" s="13">
        <f t="shared" si="1"/>
        <v>0</v>
      </c>
    </row>
    <row r="8" spans="1:7" ht="25.5">
      <c r="A8" s="113" t="s">
        <v>240</v>
      </c>
      <c r="B8" s="18">
        <v>6</v>
      </c>
      <c r="C8" s="19" t="s">
        <v>6</v>
      </c>
      <c r="D8" s="137"/>
      <c r="E8" s="12">
        <f t="shared" si="0"/>
        <v>0</v>
      </c>
      <c r="F8" s="139"/>
      <c r="G8" s="13">
        <f t="shared" si="1"/>
        <v>0</v>
      </c>
    </row>
    <row r="9" spans="1:7">
      <c r="A9" s="17" t="s">
        <v>183</v>
      </c>
      <c r="B9" s="18">
        <v>2</v>
      </c>
      <c r="C9" s="19" t="s">
        <v>6</v>
      </c>
      <c r="D9" s="137"/>
      <c r="E9" s="12">
        <f t="shared" si="0"/>
        <v>0</v>
      </c>
      <c r="F9" s="139"/>
      <c r="G9" s="13">
        <f t="shared" si="1"/>
        <v>0</v>
      </c>
    </row>
    <row r="10" spans="1:7">
      <c r="A10" s="17" t="s">
        <v>184</v>
      </c>
      <c r="B10" s="18">
        <v>2</v>
      </c>
      <c r="C10" s="19" t="s">
        <v>6</v>
      </c>
      <c r="D10" s="137"/>
      <c r="E10" s="12">
        <f t="shared" si="0"/>
        <v>0</v>
      </c>
      <c r="F10" s="139"/>
      <c r="G10" s="13">
        <f t="shared" si="1"/>
        <v>0</v>
      </c>
    </row>
    <row r="11" spans="1:7">
      <c r="A11" s="17" t="s">
        <v>160</v>
      </c>
      <c r="B11" s="18">
        <v>2</v>
      </c>
      <c r="C11" s="19" t="s">
        <v>6</v>
      </c>
      <c r="D11" s="137"/>
      <c r="E11" s="12">
        <f t="shared" si="0"/>
        <v>0</v>
      </c>
      <c r="F11" s="139"/>
      <c r="G11" s="13">
        <f t="shared" si="1"/>
        <v>0</v>
      </c>
    </row>
    <row r="12" spans="1:7">
      <c r="A12" s="17" t="s">
        <v>243</v>
      </c>
      <c r="B12" s="18">
        <v>2</v>
      </c>
      <c r="C12" s="19" t="s">
        <v>6</v>
      </c>
      <c r="D12" s="137"/>
      <c r="E12" s="12">
        <f t="shared" si="0"/>
        <v>0</v>
      </c>
      <c r="F12" s="139"/>
      <c r="G12" s="13">
        <f t="shared" si="1"/>
        <v>0</v>
      </c>
    </row>
    <row r="13" spans="1:7">
      <c r="A13" s="17" t="s">
        <v>185</v>
      </c>
      <c r="B13" s="18">
        <v>2</v>
      </c>
      <c r="C13" s="19" t="s">
        <v>6</v>
      </c>
      <c r="D13" s="137"/>
      <c r="E13" s="12">
        <f t="shared" si="0"/>
        <v>0</v>
      </c>
      <c r="F13" s="139"/>
      <c r="G13" s="13">
        <f t="shared" si="1"/>
        <v>0</v>
      </c>
    </row>
    <row r="14" spans="1:7">
      <c r="A14" s="17" t="s">
        <v>141</v>
      </c>
      <c r="B14" s="18">
        <v>1</v>
      </c>
      <c r="C14" s="19" t="s">
        <v>6</v>
      </c>
      <c r="D14" s="137"/>
      <c r="E14" s="12">
        <f t="shared" si="0"/>
        <v>0</v>
      </c>
      <c r="F14" s="139"/>
      <c r="G14" s="13">
        <f t="shared" si="1"/>
        <v>0</v>
      </c>
    </row>
    <row r="15" spans="1:7">
      <c r="A15" s="17" t="s">
        <v>22</v>
      </c>
      <c r="B15" s="18">
        <v>3</v>
      </c>
      <c r="C15" s="19" t="s">
        <v>6</v>
      </c>
      <c r="D15" s="137"/>
      <c r="E15" s="12">
        <f t="shared" si="0"/>
        <v>0</v>
      </c>
      <c r="F15" s="139"/>
      <c r="G15" s="13">
        <f t="shared" si="1"/>
        <v>0</v>
      </c>
    </row>
    <row r="16" spans="1:7">
      <c r="A16" s="17" t="s">
        <v>161</v>
      </c>
      <c r="B16" s="18">
        <v>2</v>
      </c>
      <c r="C16" s="19" t="s">
        <v>6</v>
      </c>
      <c r="D16" s="137"/>
      <c r="E16" s="12">
        <f t="shared" si="0"/>
        <v>0</v>
      </c>
      <c r="F16" s="139"/>
      <c r="G16" s="13">
        <f t="shared" si="1"/>
        <v>0</v>
      </c>
    </row>
    <row r="17" spans="1:7">
      <c r="A17" s="17" t="s">
        <v>143</v>
      </c>
      <c r="B17" s="18">
        <v>2</v>
      </c>
      <c r="C17" s="19" t="s">
        <v>6</v>
      </c>
      <c r="D17" s="137"/>
      <c r="E17" s="12">
        <f t="shared" si="0"/>
        <v>0</v>
      </c>
      <c r="F17" s="139"/>
      <c r="G17" s="13">
        <f t="shared" si="1"/>
        <v>0</v>
      </c>
    </row>
    <row r="18" spans="1:7">
      <c r="A18" s="17" t="s">
        <v>230</v>
      </c>
      <c r="B18" s="18">
        <v>2</v>
      </c>
      <c r="C18" s="19" t="s">
        <v>6</v>
      </c>
      <c r="D18" s="137"/>
      <c r="E18" s="12">
        <f t="shared" si="0"/>
        <v>0</v>
      </c>
      <c r="F18" s="139"/>
      <c r="G18" s="13">
        <f t="shared" si="1"/>
        <v>0</v>
      </c>
    </row>
    <row r="19" spans="1:7">
      <c r="A19" s="17" t="s">
        <v>231</v>
      </c>
      <c r="B19" s="18">
        <v>2</v>
      </c>
      <c r="C19" s="19" t="s">
        <v>6</v>
      </c>
      <c r="D19" s="137"/>
      <c r="E19" s="12">
        <f t="shared" si="0"/>
        <v>0</v>
      </c>
      <c r="F19" s="139"/>
      <c r="G19" s="13">
        <f t="shared" si="1"/>
        <v>0</v>
      </c>
    </row>
    <row r="20" spans="1:7">
      <c r="A20" s="17" t="s">
        <v>225</v>
      </c>
      <c r="B20" s="18">
        <v>5</v>
      </c>
      <c r="C20" s="19" t="s">
        <v>6</v>
      </c>
      <c r="D20" s="137"/>
      <c r="E20" s="12">
        <f t="shared" si="0"/>
        <v>0</v>
      </c>
      <c r="F20" s="139"/>
      <c r="G20" s="13">
        <f t="shared" si="1"/>
        <v>0</v>
      </c>
    </row>
    <row r="21" spans="1:7">
      <c r="A21" s="17" t="s">
        <v>235</v>
      </c>
      <c r="B21" s="18">
        <v>2</v>
      </c>
      <c r="C21" s="19" t="s">
        <v>6</v>
      </c>
      <c r="D21" s="137"/>
      <c r="E21" s="12">
        <f t="shared" si="0"/>
        <v>0</v>
      </c>
      <c r="F21" s="139"/>
      <c r="G21" s="13">
        <f t="shared" si="1"/>
        <v>0</v>
      </c>
    </row>
    <row r="22" spans="1:7">
      <c r="A22" s="17" t="s">
        <v>232</v>
      </c>
      <c r="B22" s="18">
        <v>2</v>
      </c>
      <c r="C22" s="19" t="s">
        <v>6</v>
      </c>
      <c r="D22" s="137"/>
      <c r="E22" s="12">
        <f t="shared" si="0"/>
        <v>0</v>
      </c>
      <c r="F22" s="139"/>
      <c r="G22" s="13">
        <f t="shared" si="1"/>
        <v>0</v>
      </c>
    </row>
    <row r="23" spans="1:7">
      <c r="A23" s="20" t="s">
        <v>50</v>
      </c>
      <c r="B23" s="18">
        <v>2</v>
      </c>
      <c r="C23" s="19" t="s">
        <v>6</v>
      </c>
      <c r="D23" s="137"/>
      <c r="E23" s="12">
        <f t="shared" si="0"/>
        <v>0</v>
      </c>
      <c r="F23" s="139"/>
      <c r="G23" s="13">
        <f t="shared" si="1"/>
        <v>0</v>
      </c>
    </row>
    <row r="24" spans="1:7">
      <c r="A24" s="21" t="s">
        <v>23</v>
      </c>
      <c r="B24" s="22">
        <v>1</v>
      </c>
      <c r="C24" s="23" t="s">
        <v>6</v>
      </c>
      <c r="D24" s="137"/>
      <c r="E24" s="12">
        <f t="shared" si="0"/>
        <v>0</v>
      </c>
      <c r="F24" s="139"/>
      <c r="G24" s="13">
        <f t="shared" si="1"/>
        <v>0</v>
      </c>
    </row>
    <row r="25" spans="1:7">
      <c r="A25" s="17" t="s">
        <v>51</v>
      </c>
      <c r="B25" s="22">
        <v>1</v>
      </c>
      <c r="C25" s="23" t="s">
        <v>6</v>
      </c>
      <c r="D25" s="137"/>
      <c r="E25" s="12">
        <f t="shared" si="0"/>
        <v>0</v>
      </c>
      <c r="F25" s="139"/>
      <c r="G25" s="13">
        <f t="shared" si="1"/>
        <v>0</v>
      </c>
    </row>
    <row r="26" spans="1:7">
      <c r="A26" s="17" t="s">
        <v>52</v>
      </c>
      <c r="B26" s="22">
        <v>1</v>
      </c>
      <c r="C26" s="23" t="s">
        <v>6</v>
      </c>
      <c r="D26" s="137"/>
      <c r="E26" s="12">
        <f t="shared" si="0"/>
        <v>0</v>
      </c>
      <c r="F26" s="139"/>
      <c r="G26" s="13">
        <f t="shared" si="1"/>
        <v>0</v>
      </c>
    </row>
    <row r="27" spans="1:7">
      <c r="A27" s="21" t="s">
        <v>28</v>
      </c>
      <c r="B27" s="22">
        <v>1</v>
      </c>
      <c r="C27" s="23" t="s">
        <v>6</v>
      </c>
      <c r="D27" s="137"/>
      <c r="E27" s="12">
        <f t="shared" si="0"/>
        <v>0</v>
      </c>
      <c r="F27" s="139"/>
      <c r="G27" s="13">
        <f t="shared" si="1"/>
        <v>0</v>
      </c>
    </row>
    <row r="28" spans="1:7">
      <c r="A28" s="24" t="s">
        <v>146</v>
      </c>
      <c r="B28" s="18">
        <v>2</v>
      </c>
      <c r="C28" s="19" t="s">
        <v>6</v>
      </c>
      <c r="D28" s="137"/>
      <c r="E28" s="12">
        <f t="shared" si="0"/>
        <v>0</v>
      </c>
      <c r="F28" s="139"/>
      <c r="G28" s="13">
        <f t="shared" si="1"/>
        <v>0</v>
      </c>
    </row>
    <row r="29" spans="1:7">
      <c r="A29" s="124" t="s">
        <v>148</v>
      </c>
      <c r="B29" s="18">
        <v>200</v>
      </c>
      <c r="C29" s="19" t="s">
        <v>7</v>
      </c>
      <c r="D29" s="137"/>
      <c r="E29" s="12">
        <f t="shared" si="0"/>
        <v>0</v>
      </c>
      <c r="F29" s="139"/>
      <c r="G29" s="13">
        <f t="shared" si="1"/>
        <v>0</v>
      </c>
    </row>
    <row r="30" spans="1:7">
      <c r="A30" s="25" t="s">
        <v>135</v>
      </c>
      <c r="B30" s="18">
        <v>20</v>
      </c>
      <c r="C30" s="19" t="s">
        <v>7</v>
      </c>
      <c r="D30" s="137"/>
      <c r="E30" s="12">
        <f t="shared" si="0"/>
        <v>0</v>
      </c>
      <c r="F30" s="139"/>
      <c r="G30" s="13">
        <f t="shared" si="1"/>
        <v>0</v>
      </c>
    </row>
    <row r="31" spans="1:7">
      <c r="A31" s="25" t="s">
        <v>136</v>
      </c>
      <c r="B31" s="18">
        <v>200</v>
      </c>
      <c r="C31" s="19" t="s">
        <v>7</v>
      </c>
      <c r="D31" s="137"/>
      <c r="E31" s="12">
        <f t="shared" si="0"/>
        <v>0</v>
      </c>
      <c r="F31" s="139"/>
      <c r="G31" s="13">
        <f t="shared" si="1"/>
        <v>0</v>
      </c>
    </row>
    <row r="32" spans="1:7">
      <c r="A32" s="21" t="s">
        <v>29</v>
      </c>
      <c r="B32" s="18">
        <v>15</v>
      </c>
      <c r="C32" s="19" t="s">
        <v>7</v>
      </c>
      <c r="D32" s="137"/>
      <c r="E32" s="12">
        <f t="shared" si="0"/>
        <v>0</v>
      </c>
      <c r="F32" s="139"/>
      <c r="G32" s="13">
        <f t="shared" si="1"/>
        <v>0</v>
      </c>
    </row>
    <row r="33" spans="1:7">
      <c r="A33" s="21" t="s">
        <v>138</v>
      </c>
      <c r="B33" s="22">
        <v>10</v>
      </c>
      <c r="C33" s="23" t="s">
        <v>7</v>
      </c>
      <c r="D33" s="137"/>
      <c r="E33" s="12">
        <f t="shared" si="0"/>
        <v>0</v>
      </c>
      <c r="F33" s="139"/>
      <c r="G33" s="13">
        <f t="shared" si="1"/>
        <v>0</v>
      </c>
    </row>
    <row r="34" spans="1:7">
      <c r="A34" s="21" t="s">
        <v>164</v>
      </c>
      <c r="B34" s="22">
        <v>20</v>
      </c>
      <c r="C34" s="23" t="s">
        <v>7</v>
      </c>
      <c r="D34" s="137"/>
      <c r="E34" s="12">
        <f t="shared" si="0"/>
        <v>0</v>
      </c>
      <c r="F34" s="139"/>
      <c r="G34" s="13">
        <f t="shared" si="1"/>
        <v>0</v>
      </c>
    </row>
    <row r="35" spans="1:7">
      <c r="A35" s="21" t="s">
        <v>179</v>
      </c>
      <c r="B35" s="22">
        <v>15</v>
      </c>
      <c r="C35" s="23" t="s">
        <v>7</v>
      </c>
      <c r="D35" s="137"/>
      <c r="E35" s="12">
        <f t="shared" si="0"/>
        <v>0</v>
      </c>
      <c r="F35" s="139"/>
      <c r="G35" s="13">
        <f t="shared" si="1"/>
        <v>0</v>
      </c>
    </row>
    <row r="36" spans="1:7">
      <c r="A36" s="5"/>
      <c r="B36" s="6"/>
      <c r="C36" s="7"/>
      <c r="D36" s="8"/>
      <c r="E36" s="8">
        <f>SUM(E4:E35)</f>
        <v>0</v>
      </c>
      <c r="F36" s="9"/>
      <c r="G36" s="9">
        <f>SUM(G4:G35)</f>
        <v>0</v>
      </c>
    </row>
    <row r="37" spans="1:7">
      <c r="A37" s="5"/>
      <c r="B37" s="6"/>
      <c r="C37" s="7"/>
      <c r="D37" s="8"/>
      <c r="E37" s="8"/>
      <c r="F37" s="9"/>
      <c r="G37" s="9"/>
    </row>
    <row r="38" spans="1:7">
      <c r="A38" s="5" t="s">
        <v>24</v>
      </c>
      <c r="B38" s="6"/>
      <c r="C38" s="7"/>
      <c r="D38" s="8"/>
      <c r="E38" s="8">
        <f>E36</f>
        <v>0</v>
      </c>
      <c r="F38" s="9"/>
      <c r="G38" s="9"/>
    </row>
    <row r="39" spans="1:7">
      <c r="A39" s="5" t="s">
        <v>25</v>
      </c>
      <c r="B39" s="6"/>
      <c r="C39" s="7"/>
      <c r="D39" s="8"/>
      <c r="E39" s="8">
        <f>G36</f>
        <v>0</v>
      </c>
      <c r="F39" s="9"/>
      <c r="G39" s="9"/>
    </row>
    <row r="40" spans="1:7">
      <c r="A40" s="5"/>
      <c r="B40" s="6"/>
      <c r="C40" s="7"/>
      <c r="D40" s="8"/>
      <c r="E40" s="8"/>
      <c r="F40" s="9"/>
      <c r="G40" s="9"/>
    </row>
    <row r="41" spans="1:7">
      <c r="A41" s="132" t="s">
        <v>13</v>
      </c>
      <c r="B41" s="132"/>
      <c r="C41" s="132"/>
      <c r="D41" s="132"/>
      <c r="E41" s="132"/>
      <c r="F41" s="133"/>
      <c r="G41" s="133"/>
    </row>
    <row r="42" spans="1:7">
      <c r="A42" s="10" t="s">
        <v>14</v>
      </c>
      <c r="B42" s="11" t="s">
        <v>2</v>
      </c>
      <c r="C42" s="11" t="s">
        <v>15</v>
      </c>
      <c r="D42" s="4" t="s">
        <v>16</v>
      </c>
      <c r="E42" s="3" t="s">
        <v>17</v>
      </c>
    </row>
    <row r="43" spans="1:7">
      <c r="A43" s="10" t="s">
        <v>53</v>
      </c>
      <c r="B43" s="11">
        <v>15</v>
      </c>
      <c r="C43" s="11" t="s">
        <v>7</v>
      </c>
      <c r="D43" s="139"/>
      <c r="E43" s="3">
        <f t="shared" ref="E43:E49" si="2">SUM(B43*D43)</f>
        <v>0</v>
      </c>
    </row>
    <row r="44" spans="1:7">
      <c r="A44" s="10" t="s">
        <v>8</v>
      </c>
      <c r="B44" s="11">
        <v>1</v>
      </c>
      <c r="C44" s="2" t="s">
        <v>6</v>
      </c>
      <c r="D44" s="139"/>
      <c r="E44" s="3">
        <f t="shared" si="2"/>
        <v>0</v>
      </c>
    </row>
    <row r="45" spans="1:7">
      <c r="A45" s="10" t="s">
        <v>20</v>
      </c>
      <c r="B45" s="11">
        <v>1</v>
      </c>
      <c r="C45" s="2" t="s">
        <v>6</v>
      </c>
      <c r="D45" s="139"/>
      <c r="E45" s="3">
        <f t="shared" si="2"/>
        <v>0</v>
      </c>
    </row>
    <row r="46" spans="1:7">
      <c r="A46" s="10" t="s">
        <v>9</v>
      </c>
      <c r="B46" s="11">
        <v>1</v>
      </c>
      <c r="C46" s="2" t="s">
        <v>6</v>
      </c>
      <c r="D46" s="139"/>
      <c r="E46" s="3">
        <f t="shared" si="2"/>
        <v>0</v>
      </c>
    </row>
    <row r="47" spans="1:7">
      <c r="A47" s="10" t="s">
        <v>30</v>
      </c>
      <c r="B47" s="11">
        <v>1</v>
      </c>
      <c r="C47" s="2" t="s">
        <v>11</v>
      </c>
      <c r="D47" s="140"/>
      <c r="E47" s="3">
        <f t="shared" si="2"/>
        <v>0</v>
      </c>
    </row>
    <row r="48" spans="1:7">
      <c r="A48" s="10" t="s">
        <v>10</v>
      </c>
      <c r="B48" s="2">
        <v>1000</v>
      </c>
      <c r="C48" s="2" t="s">
        <v>12</v>
      </c>
      <c r="D48" s="140"/>
      <c r="E48" s="3">
        <f t="shared" si="2"/>
        <v>0</v>
      </c>
    </row>
    <row r="49" spans="1:7">
      <c r="A49" s="10" t="s">
        <v>18</v>
      </c>
      <c r="B49" s="2">
        <v>10</v>
      </c>
      <c r="C49" s="2" t="s">
        <v>19</v>
      </c>
      <c r="D49" s="140"/>
      <c r="E49" s="3">
        <f t="shared" si="2"/>
        <v>0</v>
      </c>
    </row>
    <row r="50" spans="1:7">
      <c r="A50" s="43" t="s">
        <v>21</v>
      </c>
      <c r="E50" s="9">
        <f>SUM(E43:E49)</f>
        <v>0</v>
      </c>
    </row>
    <row r="52" spans="1:7">
      <c r="A52" s="1" t="s">
        <v>26</v>
      </c>
      <c r="G52" s="9">
        <f>SUM(E38+E39+E50)</f>
        <v>0</v>
      </c>
    </row>
  </sheetData>
  <sheetProtection algorithmName="SHA-512" hashValue="yd+2BcgurJQ7m6Wc6Bsu53fpyjP/xiFA7rAKNTiX/xez6CKVfqnk6Fvl2M1eKp2i9V6lloAh/Gl7pTiK0qAM2A==" saltValue="kjaCOqSFb/sgJneSXbcz3g==" spinCount="100000" sheet="1" objects="1" scenarios="1" selectLockedCells="1"/>
  <mergeCells count="2">
    <mergeCell ref="A2:G2"/>
    <mergeCell ref="A41:G41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G25"/>
  <sheetViews>
    <sheetView workbookViewId="0">
      <selection activeCell="D4" sqref="D4"/>
    </sheetView>
  </sheetViews>
  <sheetFormatPr defaultColWidth="8.875" defaultRowHeight="14.25"/>
  <cols>
    <col min="1" max="1" width="43.375" style="1" customWidth="1"/>
    <col min="2" max="2" width="7.5" style="1" customWidth="1"/>
    <col min="3" max="3" width="8.875" style="1"/>
    <col min="4" max="4" width="25.625" style="1" customWidth="1"/>
    <col min="5" max="5" width="17.125" style="1" customWidth="1"/>
    <col min="6" max="6" width="24.25" style="1" customWidth="1"/>
    <col min="7" max="7" width="16.25" style="1" customWidth="1"/>
    <col min="8" max="16384" width="8.875" style="1"/>
  </cols>
  <sheetData>
    <row r="2" spans="1:7" ht="15">
      <c r="A2" s="134" t="s">
        <v>93</v>
      </c>
      <c r="B2" s="134"/>
      <c r="C2" s="134"/>
      <c r="D2" s="134"/>
      <c r="E2" s="134"/>
      <c r="F2" s="134"/>
      <c r="G2" s="134"/>
    </row>
    <row r="3" spans="1:7">
      <c r="A3" s="2" t="s">
        <v>0</v>
      </c>
      <c r="B3" s="2" t="s">
        <v>2</v>
      </c>
      <c r="C3" s="2" t="s">
        <v>1</v>
      </c>
      <c r="D3" s="2" t="s">
        <v>3</v>
      </c>
      <c r="E3" s="2" t="s">
        <v>4</v>
      </c>
      <c r="F3" s="2" t="s">
        <v>41</v>
      </c>
      <c r="G3" s="2" t="s">
        <v>5</v>
      </c>
    </row>
    <row r="4" spans="1:7">
      <c r="A4" s="21" t="s">
        <v>58</v>
      </c>
      <c r="B4" s="22">
        <v>9</v>
      </c>
      <c r="C4" s="23" t="s">
        <v>6</v>
      </c>
      <c r="D4" s="137"/>
      <c r="E4" s="3">
        <f t="shared" ref="E4:E10" si="0">SUM(B4*D4)</f>
        <v>0</v>
      </c>
      <c r="F4" s="139"/>
      <c r="G4" s="4">
        <f t="shared" ref="G4:G10" si="1">SUM(B4*F4)</f>
        <v>0</v>
      </c>
    </row>
    <row r="5" spans="1:7">
      <c r="A5" s="21" t="s">
        <v>173</v>
      </c>
      <c r="B5" s="22">
        <v>9</v>
      </c>
      <c r="C5" s="23" t="s">
        <v>6</v>
      </c>
      <c r="D5" s="137"/>
      <c r="E5" s="3">
        <f t="shared" si="0"/>
        <v>0</v>
      </c>
      <c r="F5" s="139"/>
      <c r="G5" s="4">
        <f t="shared" si="1"/>
        <v>0</v>
      </c>
    </row>
    <row r="6" spans="1:7">
      <c r="A6" s="20" t="s">
        <v>50</v>
      </c>
      <c r="B6" s="18">
        <v>1</v>
      </c>
      <c r="C6" s="19" t="s">
        <v>6</v>
      </c>
      <c r="D6" s="137"/>
      <c r="E6" s="3">
        <f t="shared" si="0"/>
        <v>0</v>
      </c>
      <c r="F6" s="139"/>
      <c r="G6" s="4">
        <f t="shared" si="1"/>
        <v>0</v>
      </c>
    </row>
    <row r="7" spans="1:7" ht="25.5">
      <c r="A7" s="20" t="s">
        <v>72</v>
      </c>
      <c r="B7" s="18">
        <v>150</v>
      </c>
      <c r="C7" s="19" t="s">
        <v>7</v>
      </c>
      <c r="D7" s="137"/>
      <c r="E7" s="3">
        <f t="shared" si="0"/>
        <v>0</v>
      </c>
      <c r="F7" s="139"/>
      <c r="G7" s="4">
        <f t="shared" si="1"/>
        <v>0</v>
      </c>
    </row>
    <row r="8" spans="1:7">
      <c r="A8" s="25" t="s">
        <v>186</v>
      </c>
      <c r="B8" s="18">
        <v>100</v>
      </c>
      <c r="C8" s="19" t="s">
        <v>7</v>
      </c>
      <c r="D8" s="137"/>
      <c r="E8" s="3">
        <f t="shared" si="0"/>
        <v>0</v>
      </c>
      <c r="F8" s="139"/>
      <c r="G8" s="4">
        <f t="shared" si="1"/>
        <v>0</v>
      </c>
    </row>
    <row r="9" spans="1:7">
      <c r="A9" s="25" t="s">
        <v>187</v>
      </c>
      <c r="B9" s="18">
        <v>50</v>
      </c>
      <c r="C9" s="19" t="s">
        <v>7</v>
      </c>
      <c r="D9" s="137"/>
      <c r="E9" s="3">
        <f t="shared" si="0"/>
        <v>0</v>
      </c>
      <c r="F9" s="139"/>
      <c r="G9" s="4">
        <f t="shared" si="1"/>
        <v>0</v>
      </c>
    </row>
    <row r="10" spans="1:7" ht="25.5">
      <c r="A10" s="21" t="s">
        <v>188</v>
      </c>
      <c r="B10" s="22">
        <v>30</v>
      </c>
      <c r="C10" s="23" t="s">
        <v>7</v>
      </c>
      <c r="D10" s="137"/>
      <c r="E10" s="3">
        <f t="shared" si="0"/>
        <v>0</v>
      </c>
      <c r="F10" s="139"/>
      <c r="G10" s="4">
        <f t="shared" si="1"/>
        <v>0</v>
      </c>
    </row>
    <row r="11" spans="1:7">
      <c r="A11" s="5"/>
      <c r="B11" s="6"/>
      <c r="C11" s="7"/>
      <c r="D11" s="8"/>
      <c r="E11" s="8">
        <f>SUM(E4:E10)</f>
        <v>0</v>
      </c>
      <c r="F11" s="9"/>
      <c r="G11" s="9">
        <f>SUM(G4:G10)</f>
        <v>0</v>
      </c>
    </row>
    <row r="12" spans="1:7">
      <c r="A12" s="5"/>
      <c r="B12" s="6"/>
      <c r="C12" s="7"/>
      <c r="D12" s="8"/>
      <c r="E12" s="8"/>
      <c r="F12" s="9"/>
      <c r="G12" s="9"/>
    </row>
    <row r="13" spans="1:7">
      <c r="A13" s="5" t="s">
        <v>24</v>
      </c>
      <c r="B13" s="6"/>
      <c r="C13" s="7"/>
      <c r="D13" s="8"/>
      <c r="E13" s="8">
        <f>E11</f>
        <v>0</v>
      </c>
      <c r="F13" s="9"/>
      <c r="G13" s="9"/>
    </row>
    <row r="14" spans="1:7">
      <c r="A14" s="5" t="s">
        <v>25</v>
      </c>
      <c r="B14" s="6"/>
      <c r="C14" s="7"/>
      <c r="D14" s="8"/>
      <c r="E14" s="8">
        <f>G11</f>
        <v>0</v>
      </c>
      <c r="F14" s="9"/>
      <c r="G14" s="9"/>
    </row>
    <row r="15" spans="1:7">
      <c r="A15" s="5"/>
      <c r="B15" s="6"/>
      <c r="C15" s="7"/>
      <c r="D15" s="8"/>
      <c r="E15" s="8"/>
      <c r="F15" s="9"/>
      <c r="G15" s="9"/>
    </row>
    <row r="16" spans="1:7">
      <c r="A16" s="132" t="s">
        <v>13</v>
      </c>
      <c r="B16" s="132"/>
      <c r="C16" s="132"/>
      <c r="D16" s="132"/>
      <c r="E16" s="132"/>
      <c r="F16" s="133"/>
      <c r="G16" s="133"/>
    </row>
    <row r="17" spans="1:7">
      <c r="A17" s="10" t="s">
        <v>14</v>
      </c>
      <c r="B17" s="11" t="s">
        <v>2</v>
      </c>
      <c r="C17" s="11" t="s">
        <v>15</v>
      </c>
      <c r="D17" s="4" t="s">
        <v>16</v>
      </c>
      <c r="E17" s="3" t="s">
        <v>17</v>
      </c>
    </row>
    <row r="18" spans="1:7">
      <c r="A18" s="10" t="s">
        <v>8</v>
      </c>
      <c r="B18" s="11">
        <v>1</v>
      </c>
      <c r="C18" s="2" t="s">
        <v>6</v>
      </c>
      <c r="D18" s="139"/>
      <c r="E18" s="3">
        <f t="shared" ref="E18:E22" si="2">SUM(B18*D18)</f>
        <v>0</v>
      </c>
    </row>
    <row r="19" spans="1:7">
      <c r="A19" s="10" t="s">
        <v>60</v>
      </c>
      <c r="B19" s="11">
        <v>1</v>
      </c>
      <c r="C19" s="2" t="s">
        <v>6</v>
      </c>
      <c r="D19" s="139"/>
      <c r="E19" s="3">
        <f t="shared" si="2"/>
        <v>0</v>
      </c>
    </row>
    <row r="20" spans="1:7">
      <c r="A20" s="10" t="s">
        <v>61</v>
      </c>
      <c r="B20" s="11">
        <v>1</v>
      </c>
      <c r="C20" s="2" t="s">
        <v>11</v>
      </c>
      <c r="D20" s="140"/>
      <c r="E20" s="3">
        <f t="shared" si="2"/>
        <v>0</v>
      </c>
    </row>
    <row r="21" spans="1:7">
      <c r="A21" s="10" t="s">
        <v>10</v>
      </c>
      <c r="B21" s="2">
        <v>420</v>
      </c>
      <c r="C21" s="2" t="s">
        <v>12</v>
      </c>
      <c r="D21" s="140"/>
      <c r="E21" s="3">
        <f t="shared" si="2"/>
        <v>0</v>
      </c>
    </row>
    <row r="22" spans="1:7">
      <c r="A22" s="10" t="s">
        <v>18</v>
      </c>
      <c r="B22" s="2">
        <v>6</v>
      </c>
      <c r="C22" s="2" t="s">
        <v>19</v>
      </c>
      <c r="D22" s="140"/>
      <c r="E22" s="3">
        <f t="shared" si="2"/>
        <v>0</v>
      </c>
    </row>
    <row r="23" spans="1:7">
      <c r="A23" s="43" t="s">
        <v>21</v>
      </c>
      <c r="E23" s="9">
        <f>SUM(E18:E22)</f>
        <v>0</v>
      </c>
    </row>
    <row r="25" spans="1:7">
      <c r="A25" s="1" t="s">
        <v>26</v>
      </c>
      <c r="G25" s="9">
        <f>SUM(E13+E14+E23)</f>
        <v>0</v>
      </c>
    </row>
  </sheetData>
  <sheetProtection algorithmName="SHA-512" hashValue="ONWIxs3qtD/+4SFpxd/ZDSAZA26DnteYsDbgH3OeHC5/w3rxU22oCUmS41MSye1eCk6gbV1+O3iSQP7S4Bt+Lg==" saltValue="ctPC79n7qnfO4ByDIYELTA==" spinCount="100000" sheet="1" objects="1" scenarios="1" selectLockedCells="1"/>
  <mergeCells count="2">
    <mergeCell ref="A2:G2"/>
    <mergeCell ref="A16:G16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G49"/>
  <sheetViews>
    <sheetView workbookViewId="0">
      <selection activeCell="D4" sqref="D4"/>
    </sheetView>
  </sheetViews>
  <sheetFormatPr defaultColWidth="8.875" defaultRowHeight="14.25"/>
  <cols>
    <col min="1" max="1" width="51.625" style="1" customWidth="1"/>
    <col min="2" max="2" width="7.5" style="1" customWidth="1"/>
    <col min="3" max="3" width="8.875" style="1"/>
    <col min="4" max="4" width="24.125" style="1" customWidth="1"/>
    <col min="5" max="5" width="17.125" style="1" customWidth="1"/>
    <col min="6" max="6" width="24.25" style="34" customWidth="1"/>
    <col min="7" max="7" width="18" style="1" customWidth="1"/>
    <col min="8" max="16384" width="8.875" style="1"/>
  </cols>
  <sheetData>
    <row r="2" spans="1:7" ht="15">
      <c r="A2" s="134" t="s">
        <v>94</v>
      </c>
      <c r="B2" s="134"/>
      <c r="C2" s="134"/>
      <c r="D2" s="134"/>
      <c r="E2" s="134"/>
      <c r="F2" s="134"/>
      <c r="G2" s="134"/>
    </row>
    <row r="3" spans="1:7">
      <c r="A3" s="2" t="s">
        <v>0</v>
      </c>
      <c r="B3" s="2" t="s">
        <v>2</v>
      </c>
      <c r="C3" s="2" t="s">
        <v>1</v>
      </c>
      <c r="D3" s="2" t="s">
        <v>3</v>
      </c>
      <c r="E3" s="2" t="s">
        <v>4</v>
      </c>
      <c r="F3" s="2" t="s">
        <v>41</v>
      </c>
      <c r="G3" s="2" t="s">
        <v>5</v>
      </c>
    </row>
    <row r="4" spans="1:7">
      <c r="A4" s="20" t="s">
        <v>114</v>
      </c>
      <c r="B4" s="18">
        <v>3</v>
      </c>
      <c r="C4" s="23" t="s">
        <v>6</v>
      </c>
      <c r="D4" s="137"/>
      <c r="E4" s="3">
        <f t="shared" ref="E4:E15" si="0">SUM(B4*D4)</f>
        <v>0</v>
      </c>
      <c r="F4" s="137"/>
      <c r="G4" s="4">
        <f t="shared" ref="G4:G34" si="1">SUM(B4*F4)</f>
        <v>0</v>
      </c>
    </row>
    <row r="5" spans="1:7">
      <c r="A5" s="20" t="s">
        <v>115</v>
      </c>
      <c r="B5" s="18">
        <v>3</v>
      </c>
      <c r="C5" s="23" t="s">
        <v>6</v>
      </c>
      <c r="D5" s="137"/>
      <c r="E5" s="3">
        <f t="shared" si="0"/>
        <v>0</v>
      </c>
      <c r="F5" s="137"/>
      <c r="G5" s="4">
        <f t="shared" si="1"/>
        <v>0</v>
      </c>
    </row>
    <row r="6" spans="1:7">
      <c r="A6" s="20" t="s">
        <v>180</v>
      </c>
      <c r="B6" s="18">
        <v>1</v>
      </c>
      <c r="C6" s="23" t="s">
        <v>6</v>
      </c>
      <c r="D6" s="137"/>
      <c r="E6" s="3">
        <f t="shared" si="0"/>
        <v>0</v>
      </c>
      <c r="F6" s="137"/>
      <c r="G6" s="4">
        <f t="shared" si="1"/>
        <v>0</v>
      </c>
    </row>
    <row r="7" spans="1:7">
      <c r="A7" s="20" t="s">
        <v>189</v>
      </c>
      <c r="B7" s="18">
        <v>1</v>
      </c>
      <c r="C7" s="23" t="s">
        <v>6</v>
      </c>
      <c r="D7" s="137"/>
      <c r="E7" s="3">
        <f t="shared" si="0"/>
        <v>0</v>
      </c>
      <c r="F7" s="137"/>
      <c r="G7" s="4">
        <f t="shared" si="1"/>
        <v>0</v>
      </c>
    </row>
    <row r="8" spans="1:7">
      <c r="A8" s="35" t="s">
        <v>43</v>
      </c>
      <c r="B8" s="18">
        <v>1</v>
      </c>
      <c r="C8" s="19" t="s">
        <v>6</v>
      </c>
      <c r="D8" s="137"/>
      <c r="E8" s="3">
        <f t="shared" si="0"/>
        <v>0</v>
      </c>
      <c r="F8" s="137"/>
      <c r="G8" s="4">
        <f t="shared" si="1"/>
        <v>0</v>
      </c>
    </row>
    <row r="9" spans="1:7">
      <c r="A9" s="17" t="s">
        <v>158</v>
      </c>
      <c r="B9" s="18">
        <v>1</v>
      </c>
      <c r="C9" s="19" t="s">
        <v>6</v>
      </c>
      <c r="D9" s="137"/>
      <c r="E9" s="3">
        <f t="shared" si="0"/>
        <v>0</v>
      </c>
      <c r="F9" s="137"/>
      <c r="G9" s="4">
        <f t="shared" si="1"/>
        <v>0</v>
      </c>
    </row>
    <row r="10" spans="1:7">
      <c r="A10" s="17" t="s">
        <v>159</v>
      </c>
      <c r="B10" s="18">
        <v>1</v>
      </c>
      <c r="C10" s="19" t="s">
        <v>6</v>
      </c>
      <c r="D10" s="137"/>
      <c r="E10" s="3">
        <f t="shared" si="0"/>
        <v>0</v>
      </c>
      <c r="F10" s="137"/>
      <c r="G10" s="4">
        <f t="shared" si="1"/>
        <v>0</v>
      </c>
    </row>
    <row r="11" spans="1:7">
      <c r="A11" s="17" t="s">
        <v>160</v>
      </c>
      <c r="B11" s="18">
        <v>1</v>
      </c>
      <c r="C11" s="19" t="s">
        <v>6</v>
      </c>
      <c r="D11" s="137"/>
      <c r="E11" s="3">
        <f t="shared" si="0"/>
        <v>0</v>
      </c>
      <c r="F11" s="137"/>
      <c r="G11" s="4">
        <f t="shared" si="1"/>
        <v>0</v>
      </c>
    </row>
    <row r="12" spans="1:7">
      <c r="A12" s="17" t="s">
        <v>190</v>
      </c>
      <c r="B12" s="18">
        <v>1</v>
      </c>
      <c r="C12" s="19" t="s">
        <v>6</v>
      </c>
      <c r="D12" s="137"/>
      <c r="E12" s="3">
        <f t="shared" si="0"/>
        <v>0</v>
      </c>
      <c r="F12" s="137"/>
      <c r="G12" s="4">
        <f t="shared" si="1"/>
        <v>0</v>
      </c>
    </row>
    <row r="13" spans="1:7">
      <c r="A13" s="17" t="s">
        <v>191</v>
      </c>
      <c r="B13" s="18">
        <v>1</v>
      </c>
      <c r="C13" s="19" t="s">
        <v>6</v>
      </c>
      <c r="D13" s="137"/>
      <c r="E13" s="3">
        <f t="shared" si="0"/>
        <v>0</v>
      </c>
      <c r="F13" s="137"/>
      <c r="G13" s="4">
        <f t="shared" si="1"/>
        <v>0</v>
      </c>
    </row>
    <row r="14" spans="1:7">
      <c r="A14" s="17" t="s">
        <v>22</v>
      </c>
      <c r="B14" s="18">
        <v>1</v>
      </c>
      <c r="C14" s="19" t="s">
        <v>6</v>
      </c>
      <c r="D14" s="137"/>
      <c r="E14" s="3">
        <f t="shared" si="0"/>
        <v>0</v>
      </c>
      <c r="F14" s="137"/>
      <c r="G14" s="4">
        <f t="shared" si="1"/>
        <v>0</v>
      </c>
    </row>
    <row r="15" spans="1:7">
      <c r="A15" s="17" t="s">
        <v>192</v>
      </c>
      <c r="B15" s="18">
        <v>1</v>
      </c>
      <c r="C15" s="19" t="s">
        <v>6</v>
      </c>
      <c r="D15" s="137"/>
      <c r="E15" s="3">
        <f t="shared" si="0"/>
        <v>0</v>
      </c>
      <c r="F15" s="137"/>
      <c r="G15" s="4">
        <f t="shared" si="1"/>
        <v>0</v>
      </c>
    </row>
    <row r="16" spans="1:7">
      <c r="A16" s="20" t="s">
        <v>44</v>
      </c>
      <c r="B16" s="18">
        <v>1</v>
      </c>
      <c r="C16" s="19" t="s">
        <v>6</v>
      </c>
      <c r="D16" s="137"/>
      <c r="E16" s="3">
        <f t="shared" ref="E16:E34" si="2">SUM(B16*D16)</f>
        <v>0</v>
      </c>
      <c r="F16" s="137"/>
      <c r="G16" s="4">
        <f t="shared" si="1"/>
        <v>0</v>
      </c>
    </row>
    <row r="17" spans="1:7" ht="25.5">
      <c r="A17" s="25" t="s">
        <v>45</v>
      </c>
      <c r="B17" s="18">
        <v>1</v>
      </c>
      <c r="C17" s="19" t="s">
        <v>6</v>
      </c>
      <c r="D17" s="137"/>
      <c r="E17" s="3">
        <f t="shared" si="2"/>
        <v>0</v>
      </c>
      <c r="F17" s="137"/>
      <c r="G17" s="4">
        <f t="shared" si="1"/>
        <v>0</v>
      </c>
    </row>
    <row r="18" spans="1:7">
      <c r="A18" s="21" t="s">
        <v>233</v>
      </c>
      <c r="B18" s="22">
        <v>1</v>
      </c>
      <c r="C18" s="23" t="s">
        <v>6</v>
      </c>
      <c r="D18" s="137"/>
      <c r="E18" s="3">
        <f t="shared" si="2"/>
        <v>0</v>
      </c>
      <c r="F18" s="137"/>
      <c r="G18" s="4">
        <f t="shared" si="1"/>
        <v>0</v>
      </c>
    </row>
    <row r="19" spans="1:7">
      <c r="A19" s="21" t="s">
        <v>70</v>
      </c>
      <c r="B19" s="22">
        <v>1</v>
      </c>
      <c r="C19" s="23" t="s">
        <v>6</v>
      </c>
      <c r="D19" s="137"/>
      <c r="E19" s="3">
        <f t="shared" si="2"/>
        <v>0</v>
      </c>
      <c r="F19" s="137"/>
      <c r="G19" s="4">
        <f t="shared" si="1"/>
        <v>0</v>
      </c>
    </row>
    <row r="20" spans="1:7">
      <c r="A20" s="17" t="s">
        <v>71</v>
      </c>
      <c r="B20" s="18">
        <v>1</v>
      </c>
      <c r="C20" s="19" t="s">
        <v>6</v>
      </c>
      <c r="D20" s="137"/>
      <c r="E20" s="3">
        <f t="shared" si="2"/>
        <v>0</v>
      </c>
      <c r="F20" s="137"/>
      <c r="G20" s="4">
        <f t="shared" si="1"/>
        <v>0</v>
      </c>
    </row>
    <row r="21" spans="1:7">
      <c r="A21" s="20" t="s">
        <v>118</v>
      </c>
      <c r="B21" s="22">
        <v>1</v>
      </c>
      <c r="C21" s="23" t="s">
        <v>6</v>
      </c>
      <c r="D21" s="137"/>
      <c r="E21" s="3">
        <f t="shared" si="2"/>
        <v>0</v>
      </c>
      <c r="F21" s="137"/>
      <c r="G21" s="4">
        <f t="shared" si="1"/>
        <v>0</v>
      </c>
    </row>
    <row r="22" spans="1:7">
      <c r="A22" s="21" t="s">
        <v>193</v>
      </c>
      <c r="B22" s="22">
        <v>1</v>
      </c>
      <c r="C22" s="23" t="s">
        <v>6</v>
      </c>
      <c r="D22" s="137"/>
      <c r="E22" s="3">
        <f t="shared" si="2"/>
        <v>0</v>
      </c>
      <c r="F22" s="137"/>
      <c r="G22" s="4">
        <f t="shared" si="1"/>
        <v>0</v>
      </c>
    </row>
    <row r="23" spans="1:7">
      <c r="A23" s="25" t="s">
        <v>238</v>
      </c>
      <c r="B23" s="22">
        <v>1</v>
      </c>
      <c r="C23" s="23" t="s">
        <v>6</v>
      </c>
      <c r="D23" s="137"/>
      <c r="E23" s="3">
        <f t="shared" si="2"/>
        <v>0</v>
      </c>
      <c r="F23" s="137"/>
      <c r="G23" s="4">
        <f t="shared" si="1"/>
        <v>0</v>
      </c>
    </row>
    <row r="24" spans="1:7">
      <c r="A24" s="21" t="s">
        <v>23</v>
      </c>
      <c r="B24" s="22">
        <v>1</v>
      </c>
      <c r="C24" s="23" t="s">
        <v>6</v>
      </c>
      <c r="D24" s="137"/>
      <c r="E24" s="3">
        <f t="shared" si="2"/>
        <v>0</v>
      </c>
      <c r="F24" s="137"/>
      <c r="G24" s="4">
        <f t="shared" si="1"/>
        <v>0</v>
      </c>
    </row>
    <row r="25" spans="1:7">
      <c r="A25" s="21" t="s">
        <v>46</v>
      </c>
      <c r="B25" s="22">
        <v>1</v>
      </c>
      <c r="C25" s="23" t="s">
        <v>6</v>
      </c>
      <c r="D25" s="137"/>
      <c r="E25" s="3">
        <f t="shared" si="2"/>
        <v>0</v>
      </c>
      <c r="F25" s="137"/>
      <c r="G25" s="4">
        <f t="shared" si="1"/>
        <v>0</v>
      </c>
    </row>
    <row r="26" spans="1:7">
      <c r="A26" s="24" t="s">
        <v>146</v>
      </c>
      <c r="B26" s="36">
        <v>10</v>
      </c>
      <c r="C26" s="19" t="s">
        <v>6</v>
      </c>
      <c r="D26" s="137"/>
      <c r="E26" s="3">
        <f t="shared" si="2"/>
        <v>0</v>
      </c>
      <c r="F26" s="137"/>
      <c r="G26" s="4">
        <f t="shared" si="1"/>
        <v>0</v>
      </c>
    </row>
    <row r="27" spans="1:7">
      <c r="A27" s="124" t="s">
        <v>148</v>
      </c>
      <c r="B27" s="18">
        <v>20</v>
      </c>
      <c r="C27" s="19" t="s">
        <v>7</v>
      </c>
      <c r="D27" s="137"/>
      <c r="E27" s="12">
        <f t="shared" si="2"/>
        <v>0</v>
      </c>
      <c r="F27" s="137"/>
      <c r="G27" s="13">
        <f t="shared" si="1"/>
        <v>0</v>
      </c>
    </row>
    <row r="28" spans="1:7">
      <c r="A28" s="38" t="s">
        <v>135</v>
      </c>
      <c r="B28" s="39">
        <v>120</v>
      </c>
      <c r="C28" s="40" t="s">
        <v>7</v>
      </c>
      <c r="D28" s="137"/>
      <c r="E28" s="12">
        <f t="shared" si="2"/>
        <v>0</v>
      </c>
      <c r="F28" s="137"/>
      <c r="G28" s="13">
        <f t="shared" si="1"/>
        <v>0</v>
      </c>
    </row>
    <row r="29" spans="1:7">
      <c r="A29" s="21" t="s">
        <v>47</v>
      </c>
      <c r="B29" s="18">
        <v>5</v>
      </c>
      <c r="C29" s="19" t="s">
        <v>7</v>
      </c>
      <c r="D29" s="137"/>
      <c r="E29" s="3">
        <f t="shared" si="2"/>
        <v>0</v>
      </c>
      <c r="F29" s="137"/>
      <c r="G29" s="4">
        <f t="shared" si="1"/>
        <v>0</v>
      </c>
    </row>
    <row r="30" spans="1:7">
      <c r="A30" s="21" t="s">
        <v>122</v>
      </c>
      <c r="B30" s="22">
        <v>10</v>
      </c>
      <c r="C30" s="23" t="s">
        <v>7</v>
      </c>
      <c r="D30" s="137"/>
      <c r="E30" s="3">
        <f t="shared" si="2"/>
        <v>0</v>
      </c>
      <c r="F30" s="137"/>
      <c r="G30" s="4">
        <f t="shared" si="1"/>
        <v>0</v>
      </c>
    </row>
    <row r="31" spans="1:7">
      <c r="A31" s="41" t="s">
        <v>123</v>
      </c>
      <c r="B31" s="22">
        <v>20</v>
      </c>
      <c r="C31" s="23" t="s">
        <v>7</v>
      </c>
      <c r="D31" s="137"/>
      <c r="E31" s="12">
        <f t="shared" si="2"/>
        <v>0</v>
      </c>
      <c r="F31" s="137"/>
      <c r="G31" s="13">
        <f t="shared" si="1"/>
        <v>0</v>
      </c>
    </row>
    <row r="32" spans="1:7">
      <c r="A32" s="41" t="s">
        <v>124</v>
      </c>
      <c r="B32" s="22">
        <v>10</v>
      </c>
      <c r="C32" s="23" t="s">
        <v>7</v>
      </c>
      <c r="D32" s="137"/>
      <c r="E32" s="12">
        <f t="shared" si="2"/>
        <v>0</v>
      </c>
      <c r="F32" s="137"/>
      <c r="G32" s="13">
        <f t="shared" si="1"/>
        <v>0</v>
      </c>
    </row>
    <row r="33" spans="1:7">
      <c r="A33" s="21" t="s">
        <v>194</v>
      </c>
      <c r="B33" s="22">
        <v>60</v>
      </c>
      <c r="C33" s="42" t="s">
        <v>7</v>
      </c>
      <c r="D33" s="137"/>
      <c r="E33" s="12">
        <f t="shared" si="2"/>
        <v>0</v>
      </c>
      <c r="F33" s="137"/>
      <c r="G33" s="13">
        <f t="shared" si="1"/>
        <v>0</v>
      </c>
    </row>
    <row r="34" spans="1:7">
      <c r="A34" s="21" t="s">
        <v>195</v>
      </c>
      <c r="B34" s="22">
        <v>50</v>
      </c>
      <c r="C34" s="42" t="s">
        <v>7</v>
      </c>
      <c r="D34" s="137"/>
      <c r="E34" s="12">
        <f t="shared" si="2"/>
        <v>0</v>
      </c>
      <c r="F34" s="137"/>
      <c r="G34" s="13">
        <f t="shared" si="1"/>
        <v>0</v>
      </c>
    </row>
    <row r="35" spans="1:7">
      <c r="A35" s="5"/>
      <c r="B35" s="6"/>
      <c r="C35" s="7"/>
      <c r="D35" s="8"/>
      <c r="E35" s="8">
        <f>SUM(E4:E34)</f>
        <v>0</v>
      </c>
      <c r="F35" s="8"/>
      <c r="G35" s="9">
        <f>SUM(G4:G34)</f>
        <v>0</v>
      </c>
    </row>
    <row r="36" spans="1:7">
      <c r="A36" s="5"/>
      <c r="B36" s="6"/>
      <c r="C36" s="7"/>
      <c r="D36" s="8"/>
      <c r="E36" s="8"/>
      <c r="F36" s="8"/>
      <c r="G36" s="9"/>
    </row>
    <row r="37" spans="1:7">
      <c r="A37" s="5" t="s">
        <v>24</v>
      </c>
      <c r="B37" s="6"/>
      <c r="C37" s="7"/>
      <c r="D37" s="8"/>
      <c r="E37" s="8">
        <f>E35</f>
        <v>0</v>
      </c>
      <c r="F37" s="8"/>
      <c r="G37" s="9"/>
    </row>
    <row r="38" spans="1:7">
      <c r="A38" s="5" t="s">
        <v>25</v>
      </c>
      <c r="B38" s="6"/>
      <c r="C38" s="7"/>
      <c r="D38" s="8"/>
      <c r="E38" s="8">
        <f>G35</f>
        <v>0</v>
      </c>
      <c r="F38" s="8"/>
      <c r="G38" s="9"/>
    </row>
    <row r="39" spans="1:7">
      <c r="A39" s="5"/>
      <c r="B39" s="6"/>
      <c r="C39" s="7"/>
      <c r="D39" s="8"/>
      <c r="E39" s="8"/>
      <c r="F39" s="8"/>
      <c r="G39" s="9"/>
    </row>
    <row r="40" spans="1:7">
      <c r="A40" s="30" t="s">
        <v>13</v>
      </c>
      <c r="B40" s="30"/>
      <c r="C40" s="30"/>
      <c r="D40" s="30"/>
      <c r="E40" s="30"/>
      <c r="F40" s="31"/>
      <c r="G40" s="31"/>
    </row>
    <row r="41" spans="1:7">
      <c r="A41" s="10" t="s">
        <v>14</v>
      </c>
      <c r="B41" s="11" t="s">
        <v>2</v>
      </c>
      <c r="C41" s="11" t="s">
        <v>15</v>
      </c>
      <c r="D41" s="4" t="s">
        <v>16</v>
      </c>
      <c r="E41" s="3" t="s">
        <v>17</v>
      </c>
    </row>
    <row r="42" spans="1:7">
      <c r="A42" s="10" t="s">
        <v>8</v>
      </c>
      <c r="B42" s="11">
        <v>1</v>
      </c>
      <c r="C42" s="2" t="s">
        <v>6</v>
      </c>
      <c r="D42" s="139"/>
      <c r="E42" s="3">
        <f>SUM(B42*D42)</f>
        <v>0</v>
      </c>
    </row>
    <row r="43" spans="1:7">
      <c r="A43" s="10" t="s">
        <v>48</v>
      </c>
      <c r="B43" s="11">
        <v>1</v>
      </c>
      <c r="C43" s="2" t="s">
        <v>6</v>
      </c>
      <c r="D43" s="139"/>
      <c r="E43" s="3">
        <f>SUM(B43*D43)</f>
        <v>0</v>
      </c>
    </row>
    <row r="44" spans="1:7">
      <c r="A44" s="10" t="s">
        <v>30</v>
      </c>
      <c r="B44" s="11">
        <v>1</v>
      </c>
      <c r="C44" s="2" t="s">
        <v>11</v>
      </c>
      <c r="D44" s="140"/>
      <c r="E44" s="3">
        <f>SUM(B44*D44)</f>
        <v>0</v>
      </c>
    </row>
    <row r="45" spans="1:7">
      <c r="A45" s="10" t="s">
        <v>10</v>
      </c>
      <c r="B45" s="2">
        <v>450</v>
      </c>
      <c r="C45" s="2" t="s">
        <v>12</v>
      </c>
      <c r="D45" s="140"/>
      <c r="E45" s="3">
        <f>SUM(B45*D45)</f>
        <v>0</v>
      </c>
    </row>
    <row r="46" spans="1:7">
      <c r="A46" s="10" t="s">
        <v>18</v>
      </c>
      <c r="B46" s="2">
        <v>6</v>
      </c>
      <c r="C46" s="2" t="s">
        <v>19</v>
      </c>
      <c r="D46" s="140"/>
      <c r="E46" s="3">
        <f>SUM(B46*D46)</f>
        <v>0</v>
      </c>
    </row>
    <row r="47" spans="1:7">
      <c r="A47" s="43" t="s">
        <v>21</v>
      </c>
      <c r="E47" s="9">
        <f>SUM(E42:E46)</f>
        <v>0</v>
      </c>
    </row>
    <row r="49" spans="1:7">
      <c r="A49" s="1" t="s">
        <v>26</v>
      </c>
      <c r="G49" s="9">
        <f>SUM(E37+E38+E47)</f>
        <v>0</v>
      </c>
    </row>
  </sheetData>
  <sheetProtection algorithmName="SHA-512" hashValue="5LNRTAiPNB41wVX75eW7yHftXmgOogo2j73eeFViuv2nA5f310hcGk7TKD3DPGxkYaW1QCOfowqDB9YqIkKSiw==" saltValue="chDEZprT4EU/ujTfk3zDAw==" spinCount="100000" sheet="1" objects="1" scenarios="1" selectLockedCells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34"/>
  <sheetViews>
    <sheetView workbookViewId="0">
      <selection activeCell="D4" sqref="D4"/>
    </sheetView>
  </sheetViews>
  <sheetFormatPr defaultColWidth="8.875" defaultRowHeight="14.25"/>
  <cols>
    <col min="1" max="1" width="52.75" style="1" customWidth="1"/>
    <col min="2" max="2" width="8.375" style="1" customWidth="1"/>
    <col min="3" max="3" width="8.875" style="1"/>
    <col min="4" max="4" width="24.125" style="1" customWidth="1"/>
    <col min="5" max="5" width="17.125" style="1" customWidth="1"/>
    <col min="6" max="6" width="24.25" style="1" customWidth="1"/>
    <col min="7" max="7" width="17.375" style="1" customWidth="1"/>
    <col min="8" max="16384" width="8.875" style="1"/>
  </cols>
  <sheetData>
    <row r="2" spans="1:7" ht="15">
      <c r="A2" s="134" t="s">
        <v>95</v>
      </c>
      <c r="B2" s="134"/>
      <c r="C2" s="134"/>
      <c r="D2" s="134"/>
      <c r="E2" s="134"/>
      <c r="F2" s="134"/>
      <c r="G2" s="134"/>
    </row>
    <row r="3" spans="1:7">
      <c r="A3" s="2" t="s">
        <v>0</v>
      </c>
      <c r="B3" s="2" t="s">
        <v>2</v>
      </c>
      <c r="C3" s="2" t="s">
        <v>1</v>
      </c>
      <c r="D3" s="2" t="s">
        <v>3</v>
      </c>
      <c r="E3" s="2" t="s">
        <v>4</v>
      </c>
      <c r="F3" s="2" t="s">
        <v>41</v>
      </c>
      <c r="G3" s="2" t="s">
        <v>5</v>
      </c>
    </row>
    <row r="4" spans="1:7">
      <c r="A4" s="59" t="s">
        <v>67</v>
      </c>
      <c r="B4" s="60">
        <v>1</v>
      </c>
      <c r="C4" s="61" t="s">
        <v>6</v>
      </c>
      <c r="D4" s="137"/>
      <c r="E4" s="3">
        <f>SUM(B4*D4)</f>
        <v>0</v>
      </c>
      <c r="F4" s="139"/>
      <c r="G4" s="4">
        <f>SUM(B4*F4)</f>
        <v>0</v>
      </c>
    </row>
    <row r="5" spans="1:7">
      <c r="A5" s="59" t="s">
        <v>32</v>
      </c>
      <c r="B5" s="60">
        <v>4</v>
      </c>
      <c r="C5" s="61" t="s">
        <v>6</v>
      </c>
      <c r="D5" s="137"/>
      <c r="E5" s="3">
        <f t="shared" ref="E5:E18" si="0">SUM(B5*D5)</f>
        <v>0</v>
      </c>
      <c r="F5" s="139"/>
      <c r="G5" s="4">
        <f t="shared" ref="G5:G18" si="1">SUM(B5*F5)</f>
        <v>0</v>
      </c>
    </row>
    <row r="6" spans="1:7">
      <c r="A6" s="59" t="s">
        <v>68</v>
      </c>
      <c r="B6" s="60">
        <v>1</v>
      </c>
      <c r="C6" s="61" t="s">
        <v>6</v>
      </c>
      <c r="D6" s="137"/>
      <c r="E6" s="3">
        <f t="shared" si="0"/>
        <v>0</v>
      </c>
      <c r="F6" s="139"/>
      <c r="G6" s="4">
        <f t="shared" si="1"/>
        <v>0</v>
      </c>
    </row>
    <row r="7" spans="1:7" ht="25.5">
      <c r="A7" s="113" t="s">
        <v>240</v>
      </c>
      <c r="B7" s="60">
        <v>3</v>
      </c>
      <c r="C7" s="61" t="s">
        <v>6</v>
      </c>
      <c r="D7" s="137"/>
      <c r="E7" s="3">
        <f t="shared" si="0"/>
        <v>0</v>
      </c>
      <c r="F7" s="139"/>
      <c r="G7" s="4">
        <f t="shared" si="1"/>
        <v>0</v>
      </c>
    </row>
    <row r="8" spans="1:7">
      <c r="A8" s="59" t="s">
        <v>22</v>
      </c>
      <c r="B8" s="60">
        <v>2</v>
      </c>
      <c r="C8" s="61" t="s">
        <v>6</v>
      </c>
      <c r="D8" s="137"/>
      <c r="E8" s="3">
        <f t="shared" si="0"/>
        <v>0</v>
      </c>
      <c r="F8" s="139"/>
      <c r="G8" s="4">
        <f t="shared" si="1"/>
        <v>0</v>
      </c>
    </row>
    <row r="9" spans="1:7">
      <c r="A9" s="59" t="s">
        <v>237</v>
      </c>
      <c r="B9" s="60">
        <v>1</v>
      </c>
      <c r="C9" s="61" t="s">
        <v>6</v>
      </c>
      <c r="D9" s="137"/>
      <c r="E9" s="3">
        <f t="shared" si="0"/>
        <v>0</v>
      </c>
      <c r="F9" s="139"/>
      <c r="G9" s="4">
        <f t="shared" si="1"/>
        <v>0</v>
      </c>
    </row>
    <row r="10" spans="1:7">
      <c r="A10" s="59" t="s">
        <v>236</v>
      </c>
      <c r="B10" s="60">
        <v>1</v>
      </c>
      <c r="C10" s="61" t="s">
        <v>6</v>
      </c>
      <c r="D10" s="137"/>
      <c r="E10" s="3">
        <f t="shared" si="0"/>
        <v>0</v>
      </c>
      <c r="F10" s="139"/>
      <c r="G10" s="4">
        <f t="shared" si="1"/>
        <v>0</v>
      </c>
    </row>
    <row r="11" spans="1:7">
      <c r="A11" s="59" t="s">
        <v>196</v>
      </c>
      <c r="B11" s="60">
        <v>1</v>
      </c>
      <c r="C11" s="61" t="s">
        <v>6</v>
      </c>
      <c r="D11" s="137"/>
      <c r="E11" s="3">
        <f t="shared" si="0"/>
        <v>0</v>
      </c>
      <c r="F11" s="139"/>
      <c r="G11" s="4">
        <f t="shared" si="1"/>
        <v>0</v>
      </c>
    </row>
    <row r="12" spans="1:7">
      <c r="A12" s="63" t="s">
        <v>50</v>
      </c>
      <c r="B12" s="60">
        <v>2</v>
      </c>
      <c r="C12" s="61" t="s">
        <v>6</v>
      </c>
      <c r="D12" s="137"/>
      <c r="E12" s="3">
        <f t="shared" si="0"/>
        <v>0</v>
      </c>
      <c r="F12" s="139"/>
      <c r="G12" s="4">
        <f t="shared" si="1"/>
        <v>0</v>
      </c>
    </row>
    <row r="13" spans="1:7">
      <c r="A13" s="28" t="s">
        <v>23</v>
      </c>
      <c r="B13" s="64">
        <v>1</v>
      </c>
      <c r="C13" s="64" t="s">
        <v>6</v>
      </c>
      <c r="D13" s="137"/>
      <c r="E13" s="3">
        <f t="shared" si="0"/>
        <v>0</v>
      </c>
      <c r="F13" s="139"/>
      <c r="G13" s="4">
        <f t="shared" si="1"/>
        <v>0</v>
      </c>
    </row>
    <row r="14" spans="1:7">
      <c r="A14" s="124" t="s">
        <v>148</v>
      </c>
      <c r="B14" s="60">
        <v>25</v>
      </c>
      <c r="C14" s="61" t="s">
        <v>7</v>
      </c>
      <c r="D14" s="137"/>
      <c r="E14" s="3">
        <f t="shared" si="0"/>
        <v>0</v>
      </c>
      <c r="F14" s="139"/>
      <c r="G14" s="4">
        <f t="shared" si="1"/>
        <v>0</v>
      </c>
    </row>
    <row r="15" spans="1:7">
      <c r="A15" s="65" t="s">
        <v>136</v>
      </c>
      <c r="B15" s="60">
        <v>25</v>
      </c>
      <c r="C15" s="61" t="s">
        <v>7</v>
      </c>
      <c r="D15" s="137"/>
      <c r="E15" s="3">
        <f t="shared" si="0"/>
        <v>0</v>
      </c>
      <c r="F15" s="139"/>
      <c r="G15" s="4">
        <f t="shared" si="1"/>
        <v>0</v>
      </c>
    </row>
    <row r="16" spans="1:7">
      <c r="A16" s="28" t="s">
        <v>138</v>
      </c>
      <c r="B16" s="64">
        <v>4</v>
      </c>
      <c r="C16" s="64" t="s">
        <v>7</v>
      </c>
      <c r="D16" s="137"/>
      <c r="E16" s="3">
        <f t="shared" si="0"/>
        <v>0</v>
      </c>
      <c r="F16" s="139"/>
      <c r="G16" s="4">
        <f t="shared" si="1"/>
        <v>0</v>
      </c>
    </row>
    <row r="17" spans="1:7">
      <c r="A17" s="28" t="s">
        <v>149</v>
      </c>
      <c r="B17" s="64">
        <v>10</v>
      </c>
      <c r="C17" s="64" t="s">
        <v>7</v>
      </c>
      <c r="D17" s="137"/>
      <c r="E17" s="3">
        <f t="shared" si="0"/>
        <v>0</v>
      </c>
      <c r="F17" s="139"/>
      <c r="G17" s="4">
        <f t="shared" si="1"/>
        <v>0</v>
      </c>
    </row>
    <row r="18" spans="1:7">
      <c r="A18" s="65" t="s">
        <v>139</v>
      </c>
      <c r="B18" s="60">
        <v>20</v>
      </c>
      <c r="C18" s="61" t="s">
        <v>7</v>
      </c>
      <c r="D18" s="137"/>
      <c r="E18" s="3">
        <f t="shared" si="0"/>
        <v>0</v>
      </c>
      <c r="F18" s="139"/>
      <c r="G18" s="4">
        <f t="shared" si="1"/>
        <v>0</v>
      </c>
    </row>
    <row r="19" spans="1:7">
      <c r="A19" s="5"/>
      <c r="B19" s="6"/>
      <c r="C19" s="7"/>
      <c r="D19" s="8"/>
      <c r="E19" s="8">
        <f>SUM(E4:E18)</f>
        <v>0</v>
      </c>
      <c r="F19" s="9"/>
      <c r="G19" s="9">
        <f>SUM(G4:G18)</f>
        <v>0</v>
      </c>
    </row>
    <row r="20" spans="1:7">
      <c r="A20" s="5"/>
      <c r="B20" s="6"/>
      <c r="C20" s="7"/>
      <c r="D20" s="8"/>
      <c r="E20" s="8"/>
      <c r="F20" s="9"/>
      <c r="G20" s="9"/>
    </row>
    <row r="21" spans="1:7">
      <c r="A21" s="5" t="s">
        <v>24</v>
      </c>
      <c r="B21" s="6"/>
      <c r="C21" s="7"/>
      <c r="D21" s="8"/>
      <c r="E21" s="8">
        <f>E19</f>
        <v>0</v>
      </c>
      <c r="F21" s="9"/>
      <c r="G21" s="9"/>
    </row>
    <row r="22" spans="1:7">
      <c r="A22" s="5" t="s">
        <v>25</v>
      </c>
      <c r="B22" s="6"/>
      <c r="C22" s="7"/>
      <c r="D22" s="8"/>
      <c r="E22" s="8">
        <f>G19</f>
        <v>0</v>
      </c>
      <c r="F22" s="9"/>
      <c r="G22" s="9"/>
    </row>
    <row r="23" spans="1:7">
      <c r="A23" s="5"/>
      <c r="B23" s="6"/>
      <c r="C23" s="7"/>
      <c r="D23" s="8"/>
      <c r="E23" s="8"/>
      <c r="F23" s="9"/>
      <c r="G23" s="9"/>
    </row>
    <row r="24" spans="1:7">
      <c r="A24" s="132" t="s">
        <v>13</v>
      </c>
      <c r="B24" s="132"/>
      <c r="C24" s="132"/>
      <c r="D24" s="132"/>
      <c r="E24" s="132"/>
      <c r="F24" s="133"/>
      <c r="G24" s="133"/>
    </row>
    <row r="25" spans="1:7">
      <c r="A25" s="10" t="s">
        <v>14</v>
      </c>
      <c r="B25" s="11" t="s">
        <v>2</v>
      </c>
      <c r="C25" s="11" t="s">
        <v>15</v>
      </c>
      <c r="D25" s="4" t="s">
        <v>16</v>
      </c>
      <c r="E25" s="3" t="s">
        <v>17</v>
      </c>
    </row>
    <row r="26" spans="1:7">
      <c r="A26" s="10" t="s">
        <v>8</v>
      </c>
      <c r="B26" s="11">
        <v>1</v>
      </c>
      <c r="C26" s="2" t="s">
        <v>6</v>
      </c>
      <c r="D26" s="139"/>
      <c r="E26" s="3">
        <f t="shared" ref="E26:E31" si="2">SUM(B26*D26)</f>
        <v>0</v>
      </c>
    </row>
    <row r="27" spans="1:7">
      <c r="A27" s="10" t="s">
        <v>20</v>
      </c>
      <c r="B27" s="11">
        <v>1</v>
      </c>
      <c r="C27" s="2" t="s">
        <v>6</v>
      </c>
      <c r="D27" s="139"/>
      <c r="E27" s="3">
        <f t="shared" si="2"/>
        <v>0</v>
      </c>
    </row>
    <row r="28" spans="1:7">
      <c r="A28" s="10" t="s">
        <v>9</v>
      </c>
      <c r="B28" s="11">
        <v>1</v>
      </c>
      <c r="C28" s="2" t="s">
        <v>6</v>
      </c>
      <c r="D28" s="139"/>
      <c r="E28" s="3">
        <f t="shared" si="2"/>
        <v>0</v>
      </c>
    </row>
    <row r="29" spans="1:7">
      <c r="A29" s="10" t="s">
        <v>61</v>
      </c>
      <c r="B29" s="11">
        <v>1</v>
      </c>
      <c r="C29" s="2" t="s">
        <v>11</v>
      </c>
      <c r="D29" s="140"/>
      <c r="E29" s="3">
        <f t="shared" si="2"/>
        <v>0</v>
      </c>
    </row>
    <row r="30" spans="1:7">
      <c r="A30" s="10" t="s">
        <v>10</v>
      </c>
      <c r="B30" s="2">
        <v>720</v>
      </c>
      <c r="C30" s="2" t="s">
        <v>12</v>
      </c>
      <c r="D30" s="140"/>
      <c r="E30" s="3">
        <f t="shared" si="2"/>
        <v>0</v>
      </c>
    </row>
    <row r="31" spans="1:7">
      <c r="A31" s="10" t="s">
        <v>18</v>
      </c>
      <c r="B31" s="2">
        <v>7.5</v>
      </c>
      <c r="C31" s="2" t="s">
        <v>19</v>
      </c>
      <c r="D31" s="140"/>
      <c r="E31" s="3">
        <f t="shared" si="2"/>
        <v>0</v>
      </c>
    </row>
    <row r="32" spans="1:7">
      <c r="A32" s="43" t="s">
        <v>21</v>
      </c>
      <c r="E32" s="9">
        <f>SUM(E26:E31)</f>
        <v>0</v>
      </c>
    </row>
    <row r="34" spans="1:7">
      <c r="A34" s="1" t="s">
        <v>26</v>
      </c>
      <c r="G34" s="9">
        <f>SUM(E21+E22+E32)</f>
        <v>0</v>
      </c>
    </row>
  </sheetData>
  <sheetProtection algorithmName="SHA-512" hashValue="1pxMV0WSSNz/JzmBCKlvK/7ECMP8JGxLFbP5HPLPbRW45zg2B98ND0P/TtDI1ptDaa4FhUDgTjGoDAOxE9NRCA==" saltValue="vs447JZLDjt9kEhzLKCgWQ==" spinCount="100000" sheet="1" objects="1" scenarios="1" selectLockedCells="1"/>
  <mergeCells count="2">
    <mergeCell ref="A2:G2"/>
    <mergeCell ref="A24:G24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27"/>
  <sheetViews>
    <sheetView workbookViewId="0">
      <selection activeCell="D4" sqref="D4"/>
    </sheetView>
  </sheetViews>
  <sheetFormatPr defaultColWidth="8.875" defaultRowHeight="14.25"/>
  <cols>
    <col min="1" max="1" width="50.875" style="1" customWidth="1"/>
    <col min="2" max="2" width="7.5" style="1" customWidth="1"/>
    <col min="3" max="3" width="8.875" style="1"/>
    <col min="4" max="4" width="25" style="1" customWidth="1"/>
    <col min="5" max="5" width="17.125" style="1" customWidth="1"/>
    <col min="6" max="6" width="23.5" style="1" customWidth="1"/>
    <col min="7" max="7" width="17.625" style="1" customWidth="1"/>
    <col min="8" max="16384" width="8.875" style="1"/>
  </cols>
  <sheetData>
    <row r="2" spans="1:7" ht="15.75" thickBot="1">
      <c r="A2" s="131" t="s">
        <v>96</v>
      </c>
      <c r="B2" s="131"/>
      <c r="C2" s="131"/>
      <c r="D2" s="131"/>
      <c r="E2" s="131"/>
      <c r="F2" s="131"/>
      <c r="G2" s="131"/>
    </row>
    <row r="3" spans="1:7" ht="15" thickBot="1">
      <c r="A3" s="86" t="s">
        <v>0</v>
      </c>
      <c r="B3" s="87" t="s">
        <v>2</v>
      </c>
      <c r="C3" s="87" t="s">
        <v>1</v>
      </c>
      <c r="D3" s="87" t="s">
        <v>3</v>
      </c>
      <c r="E3" s="87" t="s">
        <v>4</v>
      </c>
      <c r="F3" s="87" t="s">
        <v>41</v>
      </c>
      <c r="G3" s="88" t="s">
        <v>5</v>
      </c>
    </row>
    <row r="4" spans="1:7">
      <c r="A4" s="14" t="s">
        <v>197</v>
      </c>
      <c r="B4" s="18">
        <v>2</v>
      </c>
      <c r="C4" s="100" t="s">
        <v>6</v>
      </c>
      <c r="D4" s="137"/>
      <c r="E4" s="3">
        <f t="shared" ref="E4:E7" si="0">SUM(B4*D4)</f>
        <v>0</v>
      </c>
      <c r="F4" s="137"/>
      <c r="G4" s="97">
        <f t="shared" ref="G4:G7" si="1">SUM(B4*F4)</f>
        <v>0</v>
      </c>
    </row>
    <row r="5" spans="1:7">
      <c r="A5" s="17" t="s">
        <v>152</v>
      </c>
      <c r="B5" s="18">
        <v>2</v>
      </c>
      <c r="C5" s="100" t="s">
        <v>6</v>
      </c>
      <c r="D5" s="137"/>
      <c r="E5" s="3">
        <f t="shared" si="0"/>
        <v>0</v>
      </c>
      <c r="F5" s="137"/>
      <c r="G5" s="97">
        <f t="shared" si="1"/>
        <v>0</v>
      </c>
    </row>
    <row r="6" spans="1:7">
      <c r="A6" s="17" t="s">
        <v>198</v>
      </c>
      <c r="B6" s="18">
        <v>1</v>
      </c>
      <c r="C6" s="100" t="s">
        <v>6</v>
      </c>
      <c r="D6" s="137"/>
      <c r="E6" s="3">
        <f t="shared" si="0"/>
        <v>0</v>
      </c>
      <c r="F6" s="137"/>
      <c r="G6" s="97">
        <f t="shared" si="1"/>
        <v>0</v>
      </c>
    </row>
    <row r="7" spans="1:7">
      <c r="A7" s="17" t="s">
        <v>199</v>
      </c>
      <c r="B7" s="18">
        <v>1</v>
      </c>
      <c r="C7" s="100" t="s">
        <v>6</v>
      </c>
      <c r="D7" s="137"/>
      <c r="E7" s="3">
        <f t="shared" si="0"/>
        <v>0</v>
      </c>
      <c r="F7" s="137"/>
      <c r="G7" s="97">
        <f t="shared" si="1"/>
        <v>0</v>
      </c>
    </row>
    <row r="8" spans="1:7">
      <c r="A8" s="17" t="s">
        <v>154</v>
      </c>
      <c r="B8" s="18">
        <v>1</v>
      </c>
      <c r="C8" s="100" t="s">
        <v>6</v>
      </c>
      <c r="D8" s="137"/>
      <c r="E8" s="3">
        <f>SUM(B8*D8)</f>
        <v>0</v>
      </c>
      <c r="F8" s="137"/>
      <c r="G8" s="97">
        <f>SUM(B8*F8)</f>
        <v>0</v>
      </c>
    </row>
    <row r="9" spans="1:7">
      <c r="A9" s="17" t="s">
        <v>200</v>
      </c>
      <c r="B9" s="18">
        <v>1</v>
      </c>
      <c r="C9" s="100" t="s">
        <v>6</v>
      </c>
      <c r="D9" s="137"/>
      <c r="E9" s="3">
        <f t="shared" ref="E9:E12" si="2">SUM(B9*D9)</f>
        <v>0</v>
      </c>
      <c r="F9" s="137"/>
      <c r="G9" s="97">
        <f t="shared" ref="G9:G12" si="3">SUM(B9*F9)</f>
        <v>0</v>
      </c>
    </row>
    <row r="10" spans="1:7">
      <c r="A10" s="17" t="s">
        <v>156</v>
      </c>
      <c r="B10" s="18">
        <v>1</v>
      </c>
      <c r="C10" s="100" t="s">
        <v>6</v>
      </c>
      <c r="D10" s="137"/>
      <c r="E10" s="3">
        <f t="shared" si="2"/>
        <v>0</v>
      </c>
      <c r="F10" s="137"/>
      <c r="G10" s="97">
        <f t="shared" si="3"/>
        <v>0</v>
      </c>
    </row>
    <row r="11" spans="1:7">
      <c r="A11" s="62" t="s">
        <v>222</v>
      </c>
      <c r="B11" s="60">
        <v>1</v>
      </c>
      <c r="C11" s="61" t="s">
        <v>6</v>
      </c>
      <c r="D11" s="137"/>
      <c r="E11" s="3">
        <f t="shared" si="2"/>
        <v>0</v>
      </c>
      <c r="F11" s="137"/>
      <c r="G11" s="97">
        <f t="shared" si="3"/>
        <v>0</v>
      </c>
    </row>
    <row r="12" spans="1:7" ht="15" thickBot="1">
      <c r="A12" s="62" t="s">
        <v>66</v>
      </c>
      <c r="B12" s="98">
        <v>2</v>
      </c>
      <c r="C12" s="101" t="s">
        <v>6</v>
      </c>
      <c r="D12" s="138"/>
      <c r="E12" s="50">
        <f t="shared" si="2"/>
        <v>0</v>
      </c>
      <c r="F12" s="138"/>
      <c r="G12" s="99">
        <f t="shared" si="3"/>
        <v>0</v>
      </c>
    </row>
    <row r="13" spans="1:7">
      <c r="A13" s="5"/>
      <c r="B13" s="6"/>
      <c r="C13" s="7"/>
      <c r="D13" s="8"/>
      <c r="E13" s="8">
        <f>SUM(E4:E12)</f>
        <v>0</v>
      </c>
      <c r="F13" s="9"/>
      <c r="G13" s="9">
        <f>SUM(G4:G12)</f>
        <v>0</v>
      </c>
    </row>
    <row r="14" spans="1:7">
      <c r="A14" s="5"/>
      <c r="B14" s="6"/>
      <c r="C14" s="7"/>
      <c r="D14" s="8"/>
      <c r="E14" s="8"/>
      <c r="F14" s="9"/>
      <c r="G14" s="9"/>
    </row>
    <row r="15" spans="1:7">
      <c r="A15" s="5" t="s">
        <v>24</v>
      </c>
      <c r="B15" s="6"/>
      <c r="C15" s="7"/>
      <c r="D15" s="8"/>
      <c r="E15" s="8">
        <f>E13</f>
        <v>0</v>
      </c>
      <c r="F15" s="9"/>
      <c r="G15" s="9"/>
    </row>
    <row r="16" spans="1:7">
      <c r="A16" s="5" t="s">
        <v>25</v>
      </c>
      <c r="B16" s="6"/>
      <c r="C16" s="7"/>
      <c r="D16" s="8"/>
      <c r="E16" s="8">
        <f>G13</f>
        <v>0</v>
      </c>
      <c r="F16" s="9"/>
      <c r="G16" s="9"/>
    </row>
    <row r="17" spans="1:7">
      <c r="A17" s="5"/>
      <c r="B17" s="6"/>
      <c r="C17" s="7"/>
      <c r="D17" s="8"/>
      <c r="E17" s="8"/>
      <c r="F17" s="9"/>
      <c r="G17" s="9"/>
    </row>
    <row r="18" spans="1:7">
      <c r="A18" s="132" t="s">
        <v>13</v>
      </c>
      <c r="B18" s="132"/>
      <c r="C18" s="132"/>
      <c r="D18" s="132"/>
      <c r="E18" s="132"/>
      <c r="F18" s="133"/>
      <c r="G18" s="133"/>
    </row>
    <row r="19" spans="1:7">
      <c r="A19" s="10" t="s">
        <v>14</v>
      </c>
      <c r="B19" s="11" t="s">
        <v>2</v>
      </c>
      <c r="C19" s="11" t="s">
        <v>15</v>
      </c>
      <c r="D19" s="4" t="s">
        <v>16</v>
      </c>
      <c r="E19" s="3" t="s">
        <v>17</v>
      </c>
    </row>
    <row r="20" spans="1:7">
      <c r="A20" s="10" t="s">
        <v>8</v>
      </c>
      <c r="B20" s="11">
        <v>1</v>
      </c>
      <c r="C20" s="2" t="s">
        <v>6</v>
      </c>
      <c r="D20" s="139"/>
      <c r="E20" s="3">
        <f t="shared" ref="E20:E24" si="4">SUM(B20*D20)</f>
        <v>0</v>
      </c>
    </row>
    <row r="21" spans="1:7">
      <c r="A21" s="10" t="s">
        <v>48</v>
      </c>
      <c r="B21" s="11">
        <v>1</v>
      </c>
      <c r="C21" s="2" t="s">
        <v>6</v>
      </c>
      <c r="D21" s="139"/>
      <c r="E21" s="3">
        <f t="shared" si="4"/>
        <v>0</v>
      </c>
    </row>
    <row r="22" spans="1:7">
      <c r="A22" s="10" t="s">
        <v>30</v>
      </c>
      <c r="B22" s="11">
        <v>1</v>
      </c>
      <c r="C22" s="2" t="s">
        <v>11</v>
      </c>
      <c r="D22" s="140"/>
      <c r="E22" s="3">
        <f t="shared" si="4"/>
        <v>0</v>
      </c>
    </row>
    <row r="23" spans="1:7">
      <c r="A23" s="10" t="s">
        <v>10</v>
      </c>
      <c r="B23" s="2">
        <v>300</v>
      </c>
      <c r="C23" s="2" t="s">
        <v>12</v>
      </c>
      <c r="D23" s="140"/>
      <c r="E23" s="3">
        <f t="shared" si="4"/>
        <v>0</v>
      </c>
    </row>
    <row r="24" spans="1:7">
      <c r="A24" s="10" t="s">
        <v>18</v>
      </c>
      <c r="B24" s="2">
        <v>4</v>
      </c>
      <c r="C24" s="2" t="s">
        <v>19</v>
      </c>
      <c r="D24" s="140"/>
      <c r="E24" s="3">
        <f t="shared" si="4"/>
        <v>0</v>
      </c>
    </row>
    <row r="25" spans="1:7">
      <c r="A25" s="43" t="s">
        <v>21</v>
      </c>
      <c r="E25" s="9">
        <f>SUM(E20:E24)</f>
        <v>0</v>
      </c>
    </row>
    <row r="27" spans="1:7">
      <c r="A27" s="1" t="s">
        <v>26</v>
      </c>
      <c r="G27" s="9">
        <f>SUM(E15+E16+E25)</f>
        <v>0</v>
      </c>
    </row>
  </sheetData>
  <sheetProtection algorithmName="SHA-512" hashValue="84FGWNeXiJP61KInAGF9OMZu4gbNFgJahdMwvayMW43vuUsxsi2uBVHjDLhWp9eRE7b4cKsu0uqOwS/QvQijnQ==" saltValue="7Kx+mZmbdrw7besfS412tA==" spinCount="100000" sheet="1" objects="1" scenarios="1" selectLockedCells="1"/>
  <mergeCells count="2">
    <mergeCell ref="A2:G2"/>
    <mergeCell ref="A18:G18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23"/>
  <sheetViews>
    <sheetView workbookViewId="0">
      <selection activeCell="D4" sqref="D4"/>
    </sheetView>
  </sheetViews>
  <sheetFormatPr defaultColWidth="8.875" defaultRowHeight="14.25"/>
  <cols>
    <col min="1" max="1" width="51" style="1" customWidth="1"/>
    <col min="2" max="2" width="7.5" style="1" customWidth="1"/>
    <col min="3" max="3" width="8.875" style="1"/>
    <col min="4" max="4" width="24.25" style="1" customWidth="1"/>
    <col min="5" max="5" width="17.125" style="1" customWidth="1"/>
    <col min="6" max="6" width="24.25" style="1" customWidth="1"/>
    <col min="7" max="7" width="16.75" style="1" customWidth="1"/>
    <col min="8" max="16384" width="8.875" style="1"/>
  </cols>
  <sheetData>
    <row r="2" spans="1:7" ht="15">
      <c r="A2" s="134" t="s">
        <v>96</v>
      </c>
      <c r="B2" s="134"/>
      <c r="C2" s="134"/>
      <c r="D2" s="134"/>
      <c r="E2" s="134"/>
      <c r="F2" s="134"/>
      <c r="G2" s="134"/>
    </row>
    <row r="3" spans="1:7" ht="15" thickBot="1">
      <c r="A3" s="2" t="s">
        <v>0</v>
      </c>
      <c r="B3" s="2" t="s">
        <v>2</v>
      </c>
      <c r="C3" s="2" t="s">
        <v>1</v>
      </c>
      <c r="D3" s="2" t="s">
        <v>3</v>
      </c>
      <c r="E3" s="2" t="s">
        <v>4</v>
      </c>
      <c r="F3" s="2" t="s">
        <v>41</v>
      </c>
      <c r="G3" s="2" t="s">
        <v>5</v>
      </c>
    </row>
    <row r="4" spans="1:7">
      <c r="A4" s="14" t="s">
        <v>64</v>
      </c>
      <c r="B4" s="60">
        <v>1</v>
      </c>
      <c r="C4" s="61" t="s">
        <v>6</v>
      </c>
      <c r="D4" s="137"/>
      <c r="E4" s="3">
        <f>SUM(B4*D4)</f>
        <v>0</v>
      </c>
      <c r="F4" s="139"/>
      <c r="G4" s="4">
        <f>SUM(B4*F4)</f>
        <v>0</v>
      </c>
    </row>
    <row r="5" spans="1:7">
      <c r="A5" s="17" t="s">
        <v>65</v>
      </c>
      <c r="B5" s="60">
        <v>7</v>
      </c>
      <c r="C5" s="61" t="s">
        <v>6</v>
      </c>
      <c r="D5" s="137"/>
      <c r="E5" s="3">
        <f t="shared" ref="E5:E7" si="0">SUM(B5*D5)</f>
        <v>0</v>
      </c>
      <c r="F5" s="139"/>
      <c r="G5" s="4">
        <f t="shared" ref="G5:G7" si="1">SUM(B5*F5)</f>
        <v>0</v>
      </c>
    </row>
    <row r="6" spans="1:7" ht="25.5">
      <c r="A6" s="113" t="s">
        <v>240</v>
      </c>
      <c r="B6" s="60">
        <v>15</v>
      </c>
      <c r="C6" s="61" t="s">
        <v>6</v>
      </c>
      <c r="D6" s="137"/>
      <c r="E6" s="3">
        <f t="shared" si="0"/>
        <v>0</v>
      </c>
      <c r="F6" s="139"/>
      <c r="G6" s="4">
        <f t="shared" si="1"/>
        <v>0</v>
      </c>
    </row>
    <row r="7" spans="1:7">
      <c r="A7" s="62" t="s">
        <v>222</v>
      </c>
      <c r="B7" s="60">
        <v>1</v>
      </c>
      <c r="C7" s="61" t="s">
        <v>6</v>
      </c>
      <c r="D7" s="137"/>
      <c r="E7" s="3">
        <f t="shared" si="0"/>
        <v>0</v>
      </c>
      <c r="F7" s="139"/>
      <c r="G7" s="4">
        <f t="shared" si="1"/>
        <v>0</v>
      </c>
    </row>
    <row r="8" spans="1:7">
      <c r="A8" s="5"/>
      <c r="B8" s="6"/>
      <c r="C8" s="7"/>
      <c r="D8" s="8"/>
      <c r="E8" s="8">
        <f>SUM(E4:E7)</f>
        <v>0</v>
      </c>
      <c r="F8" s="9"/>
      <c r="G8" s="9">
        <f>SUM(G4:G7)</f>
        <v>0</v>
      </c>
    </row>
    <row r="9" spans="1:7">
      <c r="A9" s="5"/>
      <c r="B9" s="6"/>
      <c r="C9" s="7"/>
      <c r="D9" s="8"/>
      <c r="E9" s="8"/>
      <c r="F9" s="9"/>
      <c r="G9" s="9"/>
    </row>
    <row r="10" spans="1:7">
      <c r="A10" s="5" t="s">
        <v>24</v>
      </c>
      <c r="B10" s="6"/>
      <c r="C10" s="7"/>
      <c r="D10" s="8"/>
      <c r="E10" s="8">
        <f>E8</f>
        <v>0</v>
      </c>
      <c r="F10" s="9"/>
      <c r="G10" s="9"/>
    </row>
    <row r="11" spans="1:7">
      <c r="A11" s="5" t="s">
        <v>25</v>
      </c>
      <c r="B11" s="6"/>
      <c r="C11" s="7"/>
      <c r="D11" s="8"/>
      <c r="E11" s="8">
        <f>G8</f>
        <v>0</v>
      </c>
      <c r="F11" s="9"/>
      <c r="G11" s="9"/>
    </row>
    <row r="12" spans="1:7">
      <c r="A12" s="5"/>
      <c r="B12" s="6"/>
      <c r="C12" s="7"/>
      <c r="D12" s="8"/>
      <c r="E12" s="8"/>
      <c r="F12" s="9"/>
      <c r="G12" s="9"/>
    </row>
    <row r="13" spans="1:7">
      <c r="A13" s="132" t="s">
        <v>13</v>
      </c>
      <c r="B13" s="132"/>
      <c r="C13" s="132"/>
      <c r="D13" s="132"/>
      <c r="E13" s="132"/>
      <c r="F13" s="133"/>
      <c r="G13" s="133"/>
    </row>
    <row r="14" spans="1:7">
      <c r="A14" s="10" t="s">
        <v>14</v>
      </c>
      <c r="B14" s="11" t="s">
        <v>2</v>
      </c>
      <c r="C14" s="11" t="s">
        <v>15</v>
      </c>
      <c r="D14" s="4" t="s">
        <v>16</v>
      </c>
      <c r="E14" s="3" t="s">
        <v>17</v>
      </c>
    </row>
    <row r="15" spans="1:7">
      <c r="A15" s="10" t="s">
        <v>8</v>
      </c>
      <c r="B15" s="11">
        <v>1</v>
      </c>
      <c r="C15" s="2" t="s">
        <v>6</v>
      </c>
      <c r="D15" s="139"/>
      <c r="E15" s="3">
        <f t="shared" ref="E15:E20" si="2">SUM(B15*D15)</f>
        <v>0</v>
      </c>
    </row>
    <row r="16" spans="1:7">
      <c r="A16" s="10" t="s">
        <v>20</v>
      </c>
      <c r="B16" s="11">
        <v>1</v>
      </c>
      <c r="C16" s="2" t="s">
        <v>6</v>
      </c>
      <c r="D16" s="139"/>
      <c r="E16" s="3">
        <f t="shared" si="2"/>
        <v>0</v>
      </c>
    </row>
    <row r="17" spans="1:7">
      <c r="A17" s="10" t="s">
        <v>9</v>
      </c>
      <c r="B17" s="11">
        <v>1</v>
      </c>
      <c r="C17" s="2" t="s">
        <v>6</v>
      </c>
      <c r="D17" s="139"/>
      <c r="E17" s="3">
        <f t="shared" si="2"/>
        <v>0</v>
      </c>
    </row>
    <row r="18" spans="1:7">
      <c r="A18" s="10" t="s">
        <v>61</v>
      </c>
      <c r="B18" s="11">
        <v>1</v>
      </c>
      <c r="C18" s="2" t="s">
        <v>11</v>
      </c>
      <c r="D18" s="140"/>
      <c r="E18" s="3">
        <f t="shared" si="2"/>
        <v>0</v>
      </c>
    </row>
    <row r="19" spans="1:7">
      <c r="A19" s="10" t="s">
        <v>10</v>
      </c>
      <c r="B19" s="2">
        <v>500</v>
      </c>
      <c r="C19" s="2" t="s">
        <v>12</v>
      </c>
      <c r="D19" s="140"/>
      <c r="E19" s="3">
        <f t="shared" si="2"/>
        <v>0</v>
      </c>
    </row>
    <row r="20" spans="1:7">
      <c r="A20" s="10" t="s">
        <v>18</v>
      </c>
      <c r="B20" s="2">
        <v>8</v>
      </c>
      <c r="C20" s="2" t="s">
        <v>19</v>
      </c>
      <c r="D20" s="140"/>
      <c r="E20" s="3">
        <f t="shared" si="2"/>
        <v>0</v>
      </c>
    </row>
    <row r="21" spans="1:7">
      <c r="A21" s="43" t="s">
        <v>21</v>
      </c>
      <c r="E21" s="9">
        <f>SUM(E15:E20)</f>
        <v>0</v>
      </c>
    </row>
    <row r="23" spans="1:7">
      <c r="A23" s="1" t="s">
        <v>26</v>
      </c>
      <c r="G23" s="9">
        <f>SUM(E10+E11+E21)</f>
        <v>0</v>
      </c>
    </row>
  </sheetData>
  <sheetProtection algorithmName="SHA-512" hashValue="B0aqWVbxwiSLXUhJwqZKApE6v9zFnOv47X5b2II32r3Gt1GgPkRBvSfZ6OYF0NmB5IavKYAW5D0R7pvyO+QUEA==" saltValue="AojLnuNHRuYNj5Z7/czpKg==" spinCount="100000" sheet="1" objects="1" scenarios="1" selectLockedCells="1"/>
  <mergeCells count="2">
    <mergeCell ref="A2:G2"/>
    <mergeCell ref="A13:G13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G18"/>
  <sheetViews>
    <sheetView workbookViewId="0">
      <selection activeCell="D4" sqref="D4"/>
    </sheetView>
  </sheetViews>
  <sheetFormatPr defaultColWidth="8.875" defaultRowHeight="14.25"/>
  <cols>
    <col min="1" max="1" width="55.5" style="1" customWidth="1"/>
    <col min="2" max="2" width="7.5" style="1" customWidth="1"/>
    <col min="3" max="3" width="8.875" style="1"/>
    <col min="4" max="4" width="25.625" style="1" customWidth="1"/>
    <col min="5" max="5" width="17.125" style="1" customWidth="1"/>
    <col min="6" max="6" width="24.25" style="1" customWidth="1"/>
    <col min="7" max="7" width="17.625" style="1" customWidth="1"/>
    <col min="8" max="16384" width="8.875" style="1"/>
  </cols>
  <sheetData>
    <row r="2" spans="1:7" ht="15">
      <c r="A2" s="134" t="s">
        <v>112</v>
      </c>
      <c r="B2" s="134"/>
      <c r="C2" s="134"/>
      <c r="D2" s="134"/>
      <c r="E2" s="134"/>
      <c r="F2" s="134"/>
      <c r="G2" s="134"/>
    </row>
    <row r="3" spans="1:7">
      <c r="A3" s="2" t="s">
        <v>0</v>
      </c>
      <c r="B3" s="2" t="s">
        <v>2</v>
      </c>
      <c r="C3" s="2" t="s">
        <v>1</v>
      </c>
      <c r="D3" s="2" t="s">
        <v>3</v>
      </c>
      <c r="E3" s="2" t="s">
        <v>4</v>
      </c>
      <c r="F3" s="2" t="s">
        <v>41</v>
      </c>
      <c r="G3" s="2" t="s">
        <v>5</v>
      </c>
    </row>
    <row r="4" spans="1:7" ht="25.5">
      <c r="A4" s="59" t="s">
        <v>201</v>
      </c>
      <c r="B4" s="60">
        <v>1</v>
      </c>
      <c r="C4" s="61" t="s">
        <v>6</v>
      </c>
      <c r="D4" s="137"/>
      <c r="E4" s="3">
        <f>SUM(B4*D4)</f>
        <v>0</v>
      </c>
      <c r="F4" s="139"/>
      <c r="G4" s="4">
        <f>SUM(B4*F4)</f>
        <v>0</v>
      </c>
    </row>
    <row r="5" spans="1:7">
      <c r="A5" s="5"/>
      <c r="B5" s="6"/>
      <c r="C5" s="7"/>
      <c r="D5" s="8"/>
      <c r="E5" s="8">
        <f>SUM(E4:E4)</f>
        <v>0</v>
      </c>
      <c r="F5" s="9"/>
      <c r="G5" s="9">
        <f>SUM(G4:G4)</f>
        <v>0</v>
      </c>
    </row>
    <row r="6" spans="1:7">
      <c r="A6" s="5"/>
      <c r="B6" s="6"/>
      <c r="C6" s="7"/>
      <c r="D6" s="8"/>
      <c r="E6" s="8"/>
      <c r="F6" s="9"/>
      <c r="G6" s="9"/>
    </row>
    <row r="7" spans="1:7">
      <c r="A7" s="5" t="s">
        <v>24</v>
      </c>
      <c r="B7" s="6"/>
      <c r="C7" s="7"/>
      <c r="D7" s="8"/>
      <c r="E7" s="8">
        <f>E5</f>
        <v>0</v>
      </c>
      <c r="F7" s="9"/>
      <c r="G7" s="9"/>
    </row>
    <row r="8" spans="1:7">
      <c r="A8" s="5" t="s">
        <v>25</v>
      </c>
      <c r="B8" s="6"/>
      <c r="C8" s="7"/>
      <c r="D8" s="8"/>
      <c r="E8" s="8">
        <f>G5</f>
        <v>0</v>
      </c>
      <c r="F8" s="9"/>
      <c r="G8" s="9"/>
    </row>
    <row r="9" spans="1:7">
      <c r="A9" s="5"/>
      <c r="B9" s="6"/>
      <c r="C9" s="7"/>
      <c r="D9" s="8"/>
      <c r="E9" s="8"/>
      <c r="F9" s="9"/>
      <c r="G9" s="9"/>
    </row>
    <row r="10" spans="1:7">
      <c r="A10" s="132" t="s">
        <v>13</v>
      </c>
      <c r="B10" s="132"/>
      <c r="C10" s="132"/>
      <c r="D10" s="132"/>
      <c r="E10" s="132"/>
      <c r="F10" s="133"/>
      <c r="G10" s="133"/>
    </row>
    <row r="11" spans="1:7">
      <c r="A11" s="10" t="s">
        <v>14</v>
      </c>
      <c r="B11" s="11" t="s">
        <v>2</v>
      </c>
      <c r="C11" s="11" t="s">
        <v>15</v>
      </c>
      <c r="D11" s="4" t="s">
        <v>16</v>
      </c>
      <c r="E11" s="3" t="s">
        <v>17</v>
      </c>
    </row>
    <row r="12" spans="1:7">
      <c r="A12" s="10" t="s">
        <v>8</v>
      </c>
      <c r="B12" s="11">
        <v>1</v>
      </c>
      <c r="C12" s="2" t="s">
        <v>6</v>
      </c>
      <c r="D12" s="139"/>
      <c r="E12" s="3">
        <f t="shared" ref="E12:E15" si="0">SUM(B12*D12)</f>
        <v>0</v>
      </c>
    </row>
    <row r="13" spans="1:7">
      <c r="A13" s="10" t="s">
        <v>62</v>
      </c>
      <c r="B13" s="11">
        <v>1</v>
      </c>
      <c r="C13" s="2" t="s">
        <v>6</v>
      </c>
      <c r="D13" s="139"/>
      <c r="E13" s="3">
        <f t="shared" si="0"/>
        <v>0</v>
      </c>
    </row>
    <row r="14" spans="1:7">
      <c r="A14" s="10" t="s">
        <v>61</v>
      </c>
      <c r="B14" s="11">
        <v>1</v>
      </c>
      <c r="C14" s="2" t="s">
        <v>11</v>
      </c>
      <c r="D14" s="140"/>
      <c r="E14" s="3">
        <f t="shared" si="0"/>
        <v>0</v>
      </c>
    </row>
    <row r="15" spans="1:7">
      <c r="A15" s="10" t="s">
        <v>63</v>
      </c>
      <c r="B15" s="2">
        <v>1</v>
      </c>
      <c r="C15" s="2" t="s">
        <v>11</v>
      </c>
      <c r="D15" s="140"/>
      <c r="E15" s="3">
        <f t="shared" si="0"/>
        <v>0</v>
      </c>
    </row>
    <row r="16" spans="1:7">
      <c r="A16" s="43" t="s">
        <v>21</v>
      </c>
      <c r="E16" s="9">
        <f>SUM(E12:E15)</f>
        <v>0</v>
      </c>
    </row>
    <row r="18" spans="1:7">
      <c r="A18" s="1" t="s">
        <v>26</v>
      </c>
      <c r="G18" s="9">
        <f>SUM(E7+E8+E16)</f>
        <v>0</v>
      </c>
    </row>
  </sheetData>
  <sheetProtection algorithmName="SHA-512" hashValue="Qdf6VrJWuRMTSdfyyJysucUoddPAFGHXCFjGuUqr3jlaFmjHFydDesjZybJuL0cy8BhiX8e57xoj8BKjrnbEnQ==" saltValue="a7ZruS1PCa7yLMWkQTsBlQ==" spinCount="100000" sheet="1" objects="1" scenarios="1" selectLockedCells="1"/>
  <mergeCells count="2">
    <mergeCell ref="A2:G2"/>
    <mergeCell ref="A10:G10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G58"/>
  <sheetViews>
    <sheetView workbookViewId="0">
      <selection activeCell="D4" sqref="D4"/>
    </sheetView>
  </sheetViews>
  <sheetFormatPr defaultColWidth="8.875" defaultRowHeight="14.25"/>
  <cols>
    <col min="1" max="1" width="53.25" style="1" customWidth="1"/>
    <col min="2" max="2" width="7.5" style="1" customWidth="1"/>
    <col min="3" max="3" width="8.875" style="1"/>
    <col min="4" max="4" width="23.875" style="1" customWidth="1"/>
    <col min="5" max="5" width="17.125" style="1" customWidth="1"/>
    <col min="6" max="6" width="24.25" style="1" customWidth="1"/>
    <col min="7" max="7" width="17.125" style="1" customWidth="1"/>
    <col min="8" max="16384" width="8.875" style="1"/>
  </cols>
  <sheetData>
    <row r="2" spans="1:7" ht="15.75" thickBot="1">
      <c r="A2" s="131" t="s">
        <v>97</v>
      </c>
      <c r="B2" s="131"/>
      <c r="C2" s="131"/>
      <c r="D2" s="131"/>
      <c r="E2" s="131"/>
      <c r="F2" s="131"/>
      <c r="G2" s="131"/>
    </row>
    <row r="3" spans="1:7" ht="15" thickBot="1">
      <c r="A3" s="103" t="s">
        <v>0</v>
      </c>
      <c r="B3" s="104" t="s">
        <v>2</v>
      </c>
      <c r="C3" s="104" t="s">
        <v>1</v>
      </c>
      <c r="D3" s="104" t="s">
        <v>3</v>
      </c>
      <c r="E3" s="104" t="s">
        <v>4</v>
      </c>
      <c r="F3" s="104" t="s">
        <v>31</v>
      </c>
      <c r="G3" s="105" t="s">
        <v>5</v>
      </c>
    </row>
    <row r="4" spans="1:7">
      <c r="A4" s="14" t="s">
        <v>33</v>
      </c>
      <c r="B4" s="26">
        <v>1</v>
      </c>
      <c r="C4" s="27" t="s">
        <v>6</v>
      </c>
      <c r="D4" s="143"/>
      <c r="E4" s="102">
        <f>SUM(B4*D4)</f>
        <v>0</v>
      </c>
      <c r="F4" s="144"/>
      <c r="G4" s="106">
        <f>SUM(B4*F4)</f>
        <v>0</v>
      </c>
    </row>
    <row r="5" spans="1:7">
      <c r="A5" s="17" t="s">
        <v>32</v>
      </c>
      <c r="B5" s="26">
        <v>4</v>
      </c>
      <c r="C5" s="27" t="s">
        <v>6</v>
      </c>
      <c r="D5" s="137"/>
      <c r="E5" s="12">
        <f>SUM(B5*D5)</f>
        <v>0</v>
      </c>
      <c r="F5" s="139"/>
      <c r="G5" s="89">
        <f>SUM(B5*F5)</f>
        <v>0</v>
      </c>
    </row>
    <row r="6" spans="1:7">
      <c r="A6" s="17" t="s">
        <v>27</v>
      </c>
      <c r="B6" s="18">
        <v>1</v>
      </c>
      <c r="C6" s="19" t="s">
        <v>6</v>
      </c>
      <c r="D6" s="137"/>
      <c r="E6" s="12">
        <f t="shared" ref="E6:E39" si="0">SUM(B6*D6)</f>
        <v>0</v>
      </c>
      <c r="F6" s="139"/>
      <c r="G6" s="89">
        <f t="shared" ref="G6:G39" si="1">SUM(B6*F6)</f>
        <v>0</v>
      </c>
    </row>
    <row r="7" spans="1:7" ht="25.5">
      <c r="A7" s="113" t="s">
        <v>240</v>
      </c>
      <c r="B7" s="18">
        <v>4</v>
      </c>
      <c r="C7" s="19" t="s">
        <v>6</v>
      </c>
      <c r="D7" s="137"/>
      <c r="E7" s="12">
        <f t="shared" si="0"/>
        <v>0</v>
      </c>
      <c r="F7" s="139"/>
      <c r="G7" s="89">
        <f t="shared" si="1"/>
        <v>0</v>
      </c>
    </row>
    <row r="8" spans="1:7">
      <c r="A8" s="17" t="s">
        <v>158</v>
      </c>
      <c r="B8" s="18">
        <v>1</v>
      </c>
      <c r="C8" s="19" t="s">
        <v>6</v>
      </c>
      <c r="D8" s="137"/>
      <c r="E8" s="12">
        <f t="shared" si="0"/>
        <v>0</v>
      </c>
      <c r="F8" s="139"/>
      <c r="G8" s="89">
        <f t="shared" si="1"/>
        <v>0</v>
      </c>
    </row>
    <row r="9" spans="1:7">
      <c r="A9" s="17" t="s">
        <v>184</v>
      </c>
      <c r="B9" s="18">
        <v>1</v>
      </c>
      <c r="C9" s="19" t="s">
        <v>6</v>
      </c>
      <c r="D9" s="137"/>
      <c r="E9" s="12">
        <f t="shared" si="0"/>
        <v>0</v>
      </c>
      <c r="F9" s="139"/>
      <c r="G9" s="89">
        <f t="shared" si="1"/>
        <v>0</v>
      </c>
    </row>
    <row r="10" spans="1:7">
      <c r="A10" s="17" t="s">
        <v>160</v>
      </c>
      <c r="B10" s="18">
        <v>1</v>
      </c>
      <c r="C10" s="19" t="s">
        <v>6</v>
      </c>
      <c r="D10" s="137"/>
      <c r="E10" s="12">
        <f t="shared" si="0"/>
        <v>0</v>
      </c>
      <c r="F10" s="139"/>
      <c r="G10" s="89">
        <f t="shared" si="1"/>
        <v>0</v>
      </c>
    </row>
    <row r="11" spans="1:7">
      <c r="A11" s="17" t="s">
        <v>229</v>
      </c>
      <c r="B11" s="18">
        <v>1</v>
      </c>
      <c r="C11" s="19" t="s">
        <v>6</v>
      </c>
      <c r="D11" s="137"/>
      <c r="E11" s="12">
        <f t="shared" si="0"/>
        <v>0</v>
      </c>
      <c r="F11" s="139"/>
      <c r="G11" s="89">
        <f t="shared" si="1"/>
        <v>0</v>
      </c>
    </row>
    <row r="12" spans="1:7" ht="18" customHeight="1">
      <c r="A12" s="17" t="s">
        <v>185</v>
      </c>
      <c r="B12" s="18">
        <v>1</v>
      </c>
      <c r="C12" s="19" t="s">
        <v>6</v>
      </c>
      <c r="D12" s="137"/>
      <c r="E12" s="12">
        <f t="shared" si="0"/>
        <v>0</v>
      </c>
      <c r="F12" s="139"/>
      <c r="G12" s="89">
        <f t="shared" si="1"/>
        <v>0</v>
      </c>
    </row>
    <row r="13" spans="1:7" ht="15.6" customHeight="1">
      <c r="A13" s="17" t="s">
        <v>22</v>
      </c>
      <c r="B13" s="18">
        <v>1</v>
      </c>
      <c r="C13" s="19" t="s">
        <v>6</v>
      </c>
      <c r="D13" s="137"/>
      <c r="E13" s="12">
        <f t="shared" si="0"/>
        <v>0</v>
      </c>
      <c r="F13" s="139"/>
      <c r="G13" s="89">
        <f t="shared" si="1"/>
        <v>0</v>
      </c>
    </row>
    <row r="14" spans="1:7">
      <c r="A14" s="17" t="s">
        <v>125</v>
      </c>
      <c r="B14" s="18">
        <v>1</v>
      </c>
      <c r="C14" s="19" t="s">
        <v>6</v>
      </c>
      <c r="D14" s="137"/>
      <c r="E14" s="12">
        <f t="shared" si="0"/>
        <v>0</v>
      </c>
      <c r="F14" s="139"/>
      <c r="G14" s="89">
        <f t="shared" si="1"/>
        <v>0</v>
      </c>
    </row>
    <row r="15" spans="1:7">
      <c r="A15" s="17" t="s">
        <v>143</v>
      </c>
      <c r="B15" s="18">
        <v>1</v>
      </c>
      <c r="C15" s="19" t="s">
        <v>6</v>
      </c>
      <c r="D15" s="137"/>
      <c r="E15" s="12">
        <f t="shared" si="0"/>
        <v>0</v>
      </c>
      <c r="F15" s="139"/>
      <c r="G15" s="89">
        <f t="shared" si="1"/>
        <v>0</v>
      </c>
    </row>
    <row r="16" spans="1:7">
      <c r="A16" s="17" t="s">
        <v>230</v>
      </c>
      <c r="B16" s="18">
        <v>1</v>
      </c>
      <c r="C16" s="19" t="s">
        <v>6</v>
      </c>
      <c r="D16" s="137"/>
      <c r="E16" s="12">
        <f t="shared" si="0"/>
        <v>0</v>
      </c>
      <c r="F16" s="139"/>
      <c r="G16" s="89">
        <f t="shared" si="1"/>
        <v>0</v>
      </c>
    </row>
    <row r="17" spans="1:7">
      <c r="A17" s="17" t="s">
        <v>231</v>
      </c>
      <c r="B17" s="18">
        <v>1</v>
      </c>
      <c r="C17" s="19" t="s">
        <v>6</v>
      </c>
      <c r="D17" s="137"/>
      <c r="E17" s="12">
        <f t="shared" si="0"/>
        <v>0</v>
      </c>
      <c r="F17" s="139"/>
      <c r="G17" s="89">
        <f t="shared" si="1"/>
        <v>0</v>
      </c>
    </row>
    <row r="18" spans="1:7">
      <c r="A18" s="17" t="s">
        <v>225</v>
      </c>
      <c r="B18" s="18">
        <v>2</v>
      </c>
      <c r="C18" s="19" t="s">
        <v>6</v>
      </c>
      <c r="D18" s="137"/>
      <c r="E18" s="12">
        <f t="shared" si="0"/>
        <v>0</v>
      </c>
      <c r="F18" s="139"/>
      <c r="G18" s="89">
        <f t="shared" si="1"/>
        <v>0</v>
      </c>
    </row>
    <row r="19" spans="1:7">
      <c r="A19" s="17" t="s">
        <v>235</v>
      </c>
      <c r="B19" s="18">
        <v>1</v>
      </c>
      <c r="C19" s="19" t="s">
        <v>6</v>
      </c>
      <c r="D19" s="137"/>
      <c r="E19" s="12">
        <f t="shared" si="0"/>
        <v>0</v>
      </c>
      <c r="F19" s="139"/>
      <c r="G19" s="89">
        <f t="shared" si="1"/>
        <v>0</v>
      </c>
    </row>
    <row r="20" spans="1:7">
      <c r="A20" s="17" t="s">
        <v>223</v>
      </c>
      <c r="B20" s="18">
        <v>1</v>
      </c>
      <c r="C20" s="19" t="s">
        <v>6</v>
      </c>
      <c r="D20" s="137"/>
      <c r="E20" s="12">
        <f t="shared" si="0"/>
        <v>0</v>
      </c>
      <c r="F20" s="139"/>
      <c r="G20" s="89">
        <f t="shared" si="1"/>
        <v>0</v>
      </c>
    </row>
    <row r="21" spans="1:7">
      <c r="A21" s="20" t="s">
        <v>50</v>
      </c>
      <c r="B21" s="18">
        <v>1</v>
      </c>
      <c r="C21" s="19" t="s">
        <v>6</v>
      </c>
      <c r="D21" s="137"/>
      <c r="E21" s="12">
        <f t="shared" si="0"/>
        <v>0</v>
      </c>
      <c r="F21" s="139"/>
      <c r="G21" s="89">
        <f t="shared" si="1"/>
        <v>0</v>
      </c>
    </row>
    <row r="22" spans="1:7">
      <c r="A22" s="25" t="s">
        <v>34</v>
      </c>
      <c r="B22" s="18">
        <v>1</v>
      </c>
      <c r="C22" s="19" t="s">
        <v>6</v>
      </c>
      <c r="D22" s="137"/>
      <c r="E22" s="12">
        <f t="shared" si="0"/>
        <v>0</v>
      </c>
      <c r="F22" s="139"/>
      <c r="G22" s="89">
        <f t="shared" si="1"/>
        <v>0</v>
      </c>
    </row>
    <row r="23" spans="1:7">
      <c r="A23" s="25" t="s">
        <v>162</v>
      </c>
      <c r="B23" s="18">
        <v>1</v>
      </c>
      <c r="C23" s="19" t="s">
        <v>6</v>
      </c>
      <c r="D23" s="137"/>
      <c r="E23" s="12">
        <f t="shared" si="0"/>
        <v>0</v>
      </c>
      <c r="F23" s="139"/>
      <c r="G23" s="89">
        <f t="shared" si="1"/>
        <v>0</v>
      </c>
    </row>
    <row r="24" spans="1:7">
      <c r="A24" s="21" t="s">
        <v>23</v>
      </c>
      <c r="B24" s="22">
        <v>1</v>
      </c>
      <c r="C24" s="23" t="s">
        <v>6</v>
      </c>
      <c r="D24" s="137"/>
      <c r="E24" s="12">
        <f t="shared" si="0"/>
        <v>0</v>
      </c>
      <c r="F24" s="139"/>
      <c r="G24" s="89">
        <f t="shared" si="1"/>
        <v>0</v>
      </c>
    </row>
    <row r="25" spans="1:7">
      <c r="A25" s="17" t="s">
        <v>51</v>
      </c>
      <c r="B25" s="22">
        <v>1</v>
      </c>
      <c r="C25" s="23" t="s">
        <v>6</v>
      </c>
      <c r="D25" s="137"/>
      <c r="E25" s="12">
        <f t="shared" si="0"/>
        <v>0</v>
      </c>
      <c r="F25" s="139"/>
      <c r="G25" s="89">
        <f t="shared" si="1"/>
        <v>0</v>
      </c>
    </row>
    <row r="26" spans="1:7">
      <c r="A26" s="17" t="s">
        <v>52</v>
      </c>
      <c r="B26" s="22">
        <v>1</v>
      </c>
      <c r="C26" s="23" t="s">
        <v>6</v>
      </c>
      <c r="D26" s="137"/>
      <c r="E26" s="12">
        <f t="shared" si="0"/>
        <v>0</v>
      </c>
      <c r="F26" s="139"/>
      <c r="G26" s="89">
        <f t="shared" si="1"/>
        <v>0</v>
      </c>
    </row>
    <row r="27" spans="1:7">
      <c r="A27" s="21" t="s">
        <v>28</v>
      </c>
      <c r="B27" s="22">
        <v>1</v>
      </c>
      <c r="C27" s="23" t="s">
        <v>6</v>
      </c>
      <c r="D27" s="137"/>
      <c r="E27" s="12">
        <f t="shared" si="0"/>
        <v>0</v>
      </c>
      <c r="F27" s="139"/>
      <c r="G27" s="89">
        <f t="shared" si="1"/>
        <v>0</v>
      </c>
    </row>
    <row r="28" spans="1:7">
      <c r="A28" s="24" t="s">
        <v>146</v>
      </c>
      <c r="B28" s="18">
        <v>2</v>
      </c>
      <c r="C28" s="19" t="s">
        <v>6</v>
      </c>
      <c r="D28" s="137"/>
      <c r="E28" s="12">
        <f t="shared" si="0"/>
        <v>0</v>
      </c>
      <c r="F28" s="139"/>
      <c r="G28" s="89">
        <f t="shared" si="1"/>
        <v>0</v>
      </c>
    </row>
    <row r="29" spans="1:7">
      <c r="A29" s="124" t="s">
        <v>148</v>
      </c>
      <c r="B29" s="18">
        <v>50</v>
      </c>
      <c r="C29" s="19" t="s">
        <v>7</v>
      </c>
      <c r="D29" s="137"/>
      <c r="E29" s="12">
        <f t="shared" si="0"/>
        <v>0</v>
      </c>
      <c r="F29" s="139"/>
      <c r="G29" s="89">
        <f t="shared" si="1"/>
        <v>0</v>
      </c>
    </row>
    <row r="30" spans="1:7">
      <c r="A30" s="25" t="s">
        <v>121</v>
      </c>
      <c r="B30" s="18">
        <v>50</v>
      </c>
      <c r="C30" s="19" t="s">
        <v>7</v>
      </c>
      <c r="D30" s="137"/>
      <c r="E30" s="12">
        <f t="shared" si="0"/>
        <v>0</v>
      </c>
      <c r="F30" s="139"/>
      <c r="G30" s="89">
        <f t="shared" si="1"/>
        <v>0</v>
      </c>
    </row>
    <row r="31" spans="1:7">
      <c r="A31" s="25" t="s">
        <v>136</v>
      </c>
      <c r="B31" s="18">
        <v>50</v>
      </c>
      <c r="C31" s="19" t="s">
        <v>7</v>
      </c>
      <c r="D31" s="137"/>
      <c r="E31" s="12">
        <f t="shared" si="0"/>
        <v>0</v>
      </c>
      <c r="F31" s="139"/>
      <c r="G31" s="89">
        <f t="shared" si="1"/>
        <v>0</v>
      </c>
    </row>
    <row r="32" spans="1:7">
      <c r="A32" s="25" t="s">
        <v>202</v>
      </c>
      <c r="B32" s="18">
        <v>110</v>
      </c>
      <c r="C32" s="19" t="s">
        <v>7</v>
      </c>
      <c r="D32" s="137"/>
      <c r="E32" s="12">
        <f t="shared" si="0"/>
        <v>0</v>
      </c>
      <c r="F32" s="139"/>
      <c r="G32" s="89">
        <f t="shared" si="1"/>
        <v>0</v>
      </c>
    </row>
    <row r="33" spans="1:7">
      <c r="A33" s="25" t="s">
        <v>202</v>
      </c>
      <c r="B33" s="18">
        <v>220</v>
      </c>
      <c r="C33" s="19" t="s">
        <v>7</v>
      </c>
      <c r="D33" s="137"/>
      <c r="E33" s="12">
        <f t="shared" si="0"/>
        <v>0</v>
      </c>
      <c r="F33" s="139"/>
      <c r="G33" s="89">
        <f t="shared" si="1"/>
        <v>0</v>
      </c>
    </row>
    <row r="34" spans="1:7">
      <c r="A34" s="21" t="s">
        <v>29</v>
      </c>
      <c r="B34" s="18">
        <v>25</v>
      </c>
      <c r="C34" s="19" t="s">
        <v>7</v>
      </c>
      <c r="D34" s="137"/>
      <c r="E34" s="12">
        <f t="shared" si="0"/>
        <v>0</v>
      </c>
      <c r="F34" s="139"/>
      <c r="G34" s="89">
        <f t="shared" si="1"/>
        <v>0</v>
      </c>
    </row>
    <row r="35" spans="1:7">
      <c r="A35" s="21" t="s">
        <v>149</v>
      </c>
      <c r="B35" s="22">
        <v>10</v>
      </c>
      <c r="C35" s="23" t="s">
        <v>7</v>
      </c>
      <c r="D35" s="137"/>
      <c r="E35" s="12">
        <f t="shared" si="0"/>
        <v>0</v>
      </c>
      <c r="F35" s="139"/>
      <c r="G35" s="89">
        <f t="shared" si="1"/>
        <v>0</v>
      </c>
    </row>
    <row r="36" spans="1:7">
      <c r="A36" s="21" t="s">
        <v>164</v>
      </c>
      <c r="B36" s="22">
        <v>20</v>
      </c>
      <c r="C36" s="23" t="s">
        <v>7</v>
      </c>
      <c r="D36" s="137"/>
      <c r="E36" s="12">
        <f t="shared" si="0"/>
        <v>0</v>
      </c>
      <c r="F36" s="139"/>
      <c r="G36" s="89">
        <f t="shared" si="1"/>
        <v>0</v>
      </c>
    </row>
    <row r="37" spans="1:7">
      <c r="A37" s="21" t="s">
        <v>203</v>
      </c>
      <c r="B37" s="22">
        <v>30</v>
      </c>
      <c r="C37" s="23" t="s">
        <v>7</v>
      </c>
      <c r="D37" s="137"/>
      <c r="E37" s="12">
        <f t="shared" si="0"/>
        <v>0</v>
      </c>
      <c r="F37" s="139"/>
      <c r="G37" s="89">
        <f t="shared" si="1"/>
        <v>0</v>
      </c>
    </row>
    <row r="38" spans="1:7">
      <c r="A38" s="21" t="s">
        <v>150</v>
      </c>
      <c r="B38" s="22">
        <v>50</v>
      </c>
      <c r="C38" s="23" t="s">
        <v>7</v>
      </c>
      <c r="D38" s="137"/>
      <c r="E38" s="12">
        <f t="shared" si="0"/>
        <v>0</v>
      </c>
      <c r="F38" s="139"/>
      <c r="G38" s="89">
        <f t="shared" si="1"/>
        <v>0</v>
      </c>
    </row>
    <row r="39" spans="1:7" ht="15" thickBot="1">
      <c r="A39" s="21" t="s">
        <v>204</v>
      </c>
      <c r="B39" s="107">
        <v>100</v>
      </c>
      <c r="C39" s="108" t="s">
        <v>7</v>
      </c>
      <c r="D39" s="138"/>
      <c r="E39" s="92">
        <f t="shared" si="0"/>
        <v>0</v>
      </c>
      <c r="F39" s="141"/>
      <c r="G39" s="93">
        <f t="shared" si="1"/>
        <v>0</v>
      </c>
    </row>
    <row r="40" spans="1:7">
      <c r="A40" s="5"/>
      <c r="B40" s="6"/>
      <c r="C40" s="7"/>
      <c r="D40" s="8"/>
      <c r="E40" s="8">
        <f>SUM(E4:E39)</f>
        <v>0</v>
      </c>
      <c r="F40" s="9"/>
      <c r="G40" s="9">
        <f>SUM(G4:G39)</f>
        <v>0</v>
      </c>
    </row>
    <row r="41" spans="1:7">
      <c r="A41" s="5"/>
      <c r="B41" s="6"/>
      <c r="C41" s="7"/>
      <c r="D41" s="8"/>
      <c r="E41" s="8"/>
      <c r="F41" s="9"/>
      <c r="G41" s="9"/>
    </row>
    <row r="42" spans="1:7">
      <c r="A42" s="5" t="s">
        <v>24</v>
      </c>
      <c r="B42" s="6"/>
      <c r="C42" s="7"/>
      <c r="D42" s="8"/>
      <c r="E42" s="8">
        <f>E40</f>
        <v>0</v>
      </c>
      <c r="F42" s="9"/>
      <c r="G42" s="9"/>
    </row>
    <row r="43" spans="1:7">
      <c r="A43" s="5" t="s">
        <v>25</v>
      </c>
      <c r="B43" s="6"/>
      <c r="C43" s="7"/>
      <c r="D43" s="8"/>
      <c r="E43" s="8">
        <f>G40</f>
        <v>0</v>
      </c>
      <c r="F43" s="9"/>
      <c r="G43" s="9"/>
    </row>
    <row r="44" spans="1:7">
      <c r="A44" s="5"/>
      <c r="B44" s="6"/>
      <c r="C44" s="7"/>
      <c r="D44" s="8"/>
      <c r="E44" s="8"/>
      <c r="F44" s="9"/>
      <c r="G44" s="9"/>
    </row>
    <row r="45" spans="1:7">
      <c r="A45" s="132" t="s">
        <v>13</v>
      </c>
      <c r="B45" s="132"/>
      <c r="C45" s="132"/>
      <c r="D45" s="132"/>
      <c r="E45" s="132"/>
      <c r="F45" s="133"/>
      <c r="G45" s="133"/>
    </row>
    <row r="46" spans="1:7">
      <c r="A46" s="10" t="s">
        <v>14</v>
      </c>
      <c r="B46" s="11" t="s">
        <v>2</v>
      </c>
      <c r="C46" s="11" t="s">
        <v>15</v>
      </c>
      <c r="D46" s="4" t="s">
        <v>16</v>
      </c>
      <c r="E46" s="3" t="s">
        <v>17</v>
      </c>
    </row>
    <row r="47" spans="1:7">
      <c r="A47" s="28" t="s">
        <v>53</v>
      </c>
      <c r="B47" s="11">
        <v>100</v>
      </c>
      <c r="C47" s="11" t="s">
        <v>7</v>
      </c>
      <c r="D47" s="139"/>
      <c r="E47" s="3">
        <f t="shared" ref="E47:E55" si="2">SUM(B47*D47)</f>
        <v>0</v>
      </c>
    </row>
    <row r="48" spans="1:7">
      <c r="A48" s="28" t="s">
        <v>54</v>
      </c>
      <c r="B48" s="11">
        <v>1</v>
      </c>
      <c r="C48" s="11" t="s">
        <v>6</v>
      </c>
      <c r="D48" s="139"/>
      <c r="E48" s="3">
        <f t="shared" si="2"/>
        <v>0</v>
      </c>
    </row>
    <row r="49" spans="1:7">
      <c r="A49" s="55" t="s">
        <v>55</v>
      </c>
      <c r="B49" s="11">
        <v>6</v>
      </c>
      <c r="C49" s="11" t="s">
        <v>7</v>
      </c>
      <c r="D49" s="139"/>
      <c r="E49" s="3">
        <f t="shared" si="2"/>
        <v>0</v>
      </c>
    </row>
    <row r="50" spans="1:7">
      <c r="A50" s="28" t="s">
        <v>8</v>
      </c>
      <c r="B50" s="11">
        <v>1</v>
      </c>
      <c r="C50" s="2" t="s">
        <v>6</v>
      </c>
      <c r="D50" s="139"/>
      <c r="E50" s="3">
        <f t="shared" si="2"/>
        <v>0</v>
      </c>
    </row>
    <row r="51" spans="1:7">
      <c r="A51" s="28" t="s">
        <v>20</v>
      </c>
      <c r="B51" s="11">
        <v>1</v>
      </c>
      <c r="C51" s="2" t="s">
        <v>6</v>
      </c>
      <c r="D51" s="139"/>
      <c r="E51" s="3">
        <f t="shared" si="2"/>
        <v>0</v>
      </c>
    </row>
    <row r="52" spans="1:7">
      <c r="A52" s="28" t="s">
        <v>9</v>
      </c>
      <c r="B52" s="11">
        <v>1</v>
      </c>
      <c r="C52" s="2" t="s">
        <v>6</v>
      </c>
      <c r="D52" s="139"/>
      <c r="E52" s="3">
        <f t="shared" si="2"/>
        <v>0</v>
      </c>
    </row>
    <row r="53" spans="1:7">
      <c r="A53" s="28" t="s">
        <v>30</v>
      </c>
      <c r="B53" s="11">
        <v>1</v>
      </c>
      <c r="C53" s="2" t="s">
        <v>11</v>
      </c>
      <c r="D53" s="140"/>
      <c r="E53" s="3">
        <f t="shared" si="2"/>
        <v>0</v>
      </c>
    </row>
    <row r="54" spans="1:7">
      <c r="A54" s="28" t="s">
        <v>10</v>
      </c>
      <c r="B54" s="2">
        <v>1000</v>
      </c>
      <c r="C54" s="2" t="s">
        <v>12</v>
      </c>
      <c r="D54" s="140"/>
      <c r="E54" s="3">
        <f t="shared" si="2"/>
        <v>0</v>
      </c>
    </row>
    <row r="55" spans="1:7">
      <c r="A55" s="28" t="s">
        <v>18</v>
      </c>
      <c r="B55" s="2">
        <v>10</v>
      </c>
      <c r="C55" s="2" t="s">
        <v>19</v>
      </c>
      <c r="D55" s="140"/>
      <c r="E55" s="3">
        <f t="shared" si="2"/>
        <v>0</v>
      </c>
    </row>
    <row r="56" spans="1:7">
      <c r="A56" s="29" t="s">
        <v>21</v>
      </c>
      <c r="E56" s="9">
        <f>SUM(E47:E55)</f>
        <v>0</v>
      </c>
    </row>
    <row r="58" spans="1:7">
      <c r="A58" s="1" t="s">
        <v>26</v>
      </c>
      <c r="G58" s="9">
        <f>SUM(E42+E43+E56)</f>
        <v>0</v>
      </c>
    </row>
  </sheetData>
  <sheetProtection algorithmName="SHA-512" hashValue="WPUBwGqMntWyJ6YYGQC/JYpknPAwSC1UIvXarPdVvmE+bVMzM0HQjatKHdhtXl0s6HFgKaWqzPdNO7h8PQ16OA==" saltValue="L/RrOPBPiVglQxuMQunhdA==" spinCount="100000" sheet="1" objects="1" scenarios="1" selectLockedCells="1"/>
  <mergeCells count="2">
    <mergeCell ref="A2:G2"/>
    <mergeCell ref="A45:G45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G27"/>
  <sheetViews>
    <sheetView workbookViewId="0">
      <selection activeCell="D4" sqref="D4"/>
    </sheetView>
  </sheetViews>
  <sheetFormatPr defaultColWidth="8.875" defaultRowHeight="14.25"/>
  <cols>
    <col min="1" max="1" width="43.375" style="1" customWidth="1"/>
    <col min="2" max="2" width="7.5" style="1" customWidth="1"/>
    <col min="3" max="3" width="8.875" style="1"/>
    <col min="4" max="4" width="24.125" style="1" customWidth="1"/>
    <col min="5" max="5" width="17.125" style="1" customWidth="1"/>
    <col min="6" max="6" width="23.125" style="1" customWidth="1"/>
    <col min="7" max="7" width="17.625" style="1" customWidth="1"/>
    <col min="8" max="16384" width="8.875" style="1"/>
  </cols>
  <sheetData>
    <row r="2" spans="1:7" ht="15">
      <c r="A2" s="134" t="s">
        <v>97</v>
      </c>
      <c r="B2" s="134"/>
      <c r="C2" s="134"/>
      <c r="D2" s="134"/>
      <c r="E2" s="134"/>
      <c r="F2" s="134"/>
      <c r="G2" s="134"/>
    </row>
    <row r="3" spans="1:7" ht="15" thickBot="1">
      <c r="A3" s="2" t="s">
        <v>0</v>
      </c>
      <c r="B3" s="2" t="s">
        <v>2</v>
      </c>
      <c r="C3" s="2" t="s">
        <v>1</v>
      </c>
      <c r="D3" s="2" t="s">
        <v>3</v>
      </c>
      <c r="E3" s="2" t="s">
        <v>4</v>
      </c>
      <c r="F3" s="2" t="s">
        <v>41</v>
      </c>
      <c r="G3" s="2" t="s">
        <v>5</v>
      </c>
    </row>
    <row r="4" spans="1:7">
      <c r="A4" s="56" t="s">
        <v>56</v>
      </c>
      <c r="B4" s="57">
        <v>1</v>
      </c>
      <c r="C4" s="58" t="s">
        <v>6</v>
      </c>
      <c r="D4" s="137"/>
      <c r="E4" s="3">
        <f>SUM(B4*D4)</f>
        <v>0</v>
      </c>
      <c r="F4" s="139"/>
      <c r="G4" s="4">
        <f>SUM(B4*F4)</f>
        <v>0</v>
      </c>
    </row>
    <row r="5" spans="1:7">
      <c r="A5" s="21" t="s">
        <v>57</v>
      </c>
      <c r="B5" s="22">
        <v>1</v>
      </c>
      <c r="C5" s="23" t="s">
        <v>6</v>
      </c>
      <c r="D5" s="137"/>
      <c r="E5" s="3">
        <f t="shared" ref="E5:E11" si="0">SUM(B5*D5)</f>
        <v>0</v>
      </c>
      <c r="F5" s="139"/>
      <c r="G5" s="4">
        <f t="shared" ref="G5:G11" si="1">SUM(B5*F5)</f>
        <v>0</v>
      </c>
    </row>
    <row r="6" spans="1:7">
      <c r="A6" s="21" t="s">
        <v>58</v>
      </c>
      <c r="B6" s="22">
        <v>4</v>
      </c>
      <c r="C6" s="23" t="s">
        <v>6</v>
      </c>
      <c r="D6" s="137"/>
      <c r="E6" s="3">
        <f t="shared" si="0"/>
        <v>0</v>
      </c>
      <c r="F6" s="139"/>
      <c r="G6" s="4">
        <f t="shared" si="1"/>
        <v>0</v>
      </c>
    </row>
    <row r="7" spans="1:7">
      <c r="A7" s="21" t="s">
        <v>59</v>
      </c>
      <c r="B7" s="22">
        <v>4</v>
      </c>
      <c r="C7" s="23" t="s">
        <v>6</v>
      </c>
      <c r="D7" s="137"/>
      <c r="E7" s="3">
        <f t="shared" si="0"/>
        <v>0</v>
      </c>
      <c r="F7" s="139"/>
      <c r="G7" s="4">
        <f t="shared" si="1"/>
        <v>0</v>
      </c>
    </row>
    <row r="8" spans="1:7">
      <c r="A8" s="20" t="s">
        <v>50</v>
      </c>
      <c r="B8" s="18">
        <v>3</v>
      </c>
      <c r="C8" s="19" t="s">
        <v>6</v>
      </c>
      <c r="D8" s="137"/>
      <c r="E8" s="3">
        <f t="shared" si="0"/>
        <v>0</v>
      </c>
      <c r="F8" s="139"/>
      <c r="G8" s="4">
        <f t="shared" si="1"/>
        <v>0</v>
      </c>
    </row>
    <row r="9" spans="1:7">
      <c r="A9" s="124" t="s">
        <v>148</v>
      </c>
      <c r="B9" s="18">
        <v>85</v>
      </c>
      <c r="C9" s="19" t="s">
        <v>7</v>
      </c>
      <c r="D9" s="137"/>
      <c r="E9" s="3">
        <f t="shared" si="0"/>
        <v>0</v>
      </c>
      <c r="F9" s="139"/>
      <c r="G9" s="4">
        <f t="shared" si="1"/>
        <v>0</v>
      </c>
    </row>
    <row r="10" spans="1:7">
      <c r="A10" s="21" t="s">
        <v>205</v>
      </c>
      <c r="B10" s="22">
        <v>50</v>
      </c>
      <c r="C10" s="23" t="s">
        <v>7</v>
      </c>
      <c r="D10" s="137"/>
      <c r="E10" s="3">
        <f t="shared" si="0"/>
        <v>0</v>
      </c>
      <c r="F10" s="139"/>
      <c r="G10" s="4">
        <f t="shared" si="1"/>
        <v>0</v>
      </c>
    </row>
    <row r="11" spans="1:7">
      <c r="A11" s="21" t="s">
        <v>150</v>
      </c>
      <c r="B11" s="22">
        <v>10</v>
      </c>
      <c r="C11" s="22" t="s">
        <v>7</v>
      </c>
      <c r="D11" s="137"/>
      <c r="E11" s="3">
        <f t="shared" si="0"/>
        <v>0</v>
      </c>
      <c r="F11" s="139"/>
      <c r="G11" s="4">
        <f t="shared" si="1"/>
        <v>0</v>
      </c>
    </row>
    <row r="12" spans="1:7">
      <c r="A12" s="5"/>
      <c r="B12" s="6"/>
      <c r="C12" s="7"/>
      <c r="D12" s="8"/>
      <c r="E12" s="8">
        <f>SUM(E4:E11)</f>
        <v>0</v>
      </c>
      <c r="F12" s="9"/>
      <c r="G12" s="9">
        <f>SUM(G4:G11)</f>
        <v>0</v>
      </c>
    </row>
    <row r="13" spans="1:7">
      <c r="A13" s="5"/>
      <c r="B13" s="6"/>
      <c r="C13" s="7"/>
      <c r="D13" s="8"/>
      <c r="E13" s="8"/>
      <c r="F13" s="9"/>
      <c r="G13" s="9"/>
    </row>
    <row r="14" spans="1:7">
      <c r="A14" s="5" t="s">
        <v>24</v>
      </c>
      <c r="B14" s="6"/>
      <c r="C14" s="7"/>
      <c r="D14" s="8"/>
      <c r="E14" s="8">
        <f>E12</f>
        <v>0</v>
      </c>
      <c r="F14" s="9"/>
      <c r="G14" s="9"/>
    </row>
    <row r="15" spans="1:7">
      <c r="A15" s="5" t="s">
        <v>25</v>
      </c>
      <c r="B15" s="6"/>
      <c r="C15" s="7"/>
      <c r="D15" s="8"/>
      <c r="E15" s="8">
        <f>G12</f>
        <v>0</v>
      </c>
      <c r="F15" s="9"/>
      <c r="G15" s="9"/>
    </row>
    <row r="16" spans="1:7">
      <c r="A16" s="5"/>
      <c r="B16" s="6"/>
      <c r="C16" s="7"/>
      <c r="D16" s="8"/>
      <c r="E16" s="8"/>
      <c r="F16" s="9"/>
      <c r="G16" s="9"/>
    </row>
    <row r="17" spans="1:7">
      <c r="A17" s="132" t="s">
        <v>13</v>
      </c>
      <c r="B17" s="132"/>
      <c r="C17" s="132"/>
      <c r="D17" s="132"/>
      <c r="E17" s="132"/>
      <c r="F17" s="133"/>
      <c r="G17" s="133"/>
    </row>
    <row r="18" spans="1:7">
      <c r="A18" s="10" t="s">
        <v>14</v>
      </c>
      <c r="B18" s="11" t="s">
        <v>2</v>
      </c>
      <c r="C18" s="11" t="s">
        <v>15</v>
      </c>
      <c r="D18" s="4" t="s">
        <v>16</v>
      </c>
      <c r="E18" s="3" t="s">
        <v>17</v>
      </c>
    </row>
    <row r="19" spans="1:7">
      <c r="A19" s="10" t="s">
        <v>54</v>
      </c>
      <c r="B19" s="11">
        <v>1</v>
      </c>
      <c r="C19" s="11" t="s">
        <v>6</v>
      </c>
      <c r="D19" s="139"/>
      <c r="E19" s="3">
        <f t="shared" ref="E19:E24" si="2">SUM(B19*D19)</f>
        <v>0</v>
      </c>
    </row>
    <row r="20" spans="1:7">
      <c r="A20" s="10" t="s">
        <v>8</v>
      </c>
      <c r="B20" s="11">
        <v>1</v>
      </c>
      <c r="C20" s="2" t="s">
        <v>6</v>
      </c>
      <c r="D20" s="139"/>
      <c r="E20" s="3">
        <f t="shared" si="2"/>
        <v>0</v>
      </c>
    </row>
    <row r="21" spans="1:7">
      <c r="A21" s="10" t="s">
        <v>60</v>
      </c>
      <c r="B21" s="11">
        <v>1</v>
      </c>
      <c r="C21" s="2" t="s">
        <v>6</v>
      </c>
      <c r="D21" s="139"/>
      <c r="E21" s="3">
        <f t="shared" si="2"/>
        <v>0</v>
      </c>
    </row>
    <row r="22" spans="1:7">
      <c r="A22" s="10" t="s">
        <v>61</v>
      </c>
      <c r="B22" s="11">
        <v>1</v>
      </c>
      <c r="C22" s="2" t="s">
        <v>11</v>
      </c>
      <c r="D22" s="140"/>
      <c r="E22" s="3">
        <f t="shared" si="2"/>
        <v>0</v>
      </c>
    </row>
    <row r="23" spans="1:7">
      <c r="A23" s="10" t="s">
        <v>10</v>
      </c>
      <c r="B23" s="2">
        <v>340</v>
      </c>
      <c r="C23" s="2" t="s">
        <v>12</v>
      </c>
      <c r="D23" s="140"/>
      <c r="E23" s="3">
        <f t="shared" si="2"/>
        <v>0</v>
      </c>
    </row>
    <row r="24" spans="1:7">
      <c r="A24" s="10" t="s">
        <v>18</v>
      </c>
      <c r="B24" s="2">
        <v>3</v>
      </c>
      <c r="C24" s="2" t="s">
        <v>19</v>
      </c>
      <c r="D24" s="140"/>
      <c r="E24" s="3">
        <f t="shared" si="2"/>
        <v>0</v>
      </c>
    </row>
    <row r="25" spans="1:7">
      <c r="A25" s="43" t="s">
        <v>21</v>
      </c>
      <c r="E25" s="9">
        <f>SUM(E19:E24)</f>
        <v>0</v>
      </c>
    </row>
    <row r="27" spans="1:7">
      <c r="A27" s="1" t="s">
        <v>26</v>
      </c>
      <c r="G27" s="9">
        <f>SUM(E14+E15+E25)</f>
        <v>0</v>
      </c>
    </row>
  </sheetData>
  <sheetProtection algorithmName="SHA-512" hashValue="bRkYofGOCxtD1D5+iwEEr2YZTezHyUviWvNhlcMNkv7Y86y6MAAr5m8TNkhCucthmnqv9NXQICHw2luJMyekqw==" saltValue="Sudmn7ksdn0A+g7QWGEVCw==" spinCount="100000" sheet="1" objects="1" scenarios="1" selectLockedCells="1"/>
  <mergeCells count="2">
    <mergeCell ref="A2:G2"/>
    <mergeCell ref="A17:G17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G42"/>
  <sheetViews>
    <sheetView workbookViewId="0">
      <selection activeCell="D15" sqref="D15"/>
    </sheetView>
  </sheetViews>
  <sheetFormatPr defaultColWidth="8.875" defaultRowHeight="14.25"/>
  <cols>
    <col min="1" max="1" width="51" style="1" customWidth="1"/>
    <col min="2" max="2" width="6.75" style="1" customWidth="1"/>
    <col min="3" max="3" width="8.875" style="1"/>
    <col min="4" max="4" width="25.625" style="1" customWidth="1"/>
    <col min="5" max="5" width="17.125" style="1" customWidth="1"/>
    <col min="6" max="6" width="23.125" style="34" customWidth="1"/>
    <col min="7" max="7" width="16.75" style="1" customWidth="1"/>
    <col min="8" max="16384" width="8.875" style="1"/>
  </cols>
  <sheetData>
    <row r="2" spans="1:7" ht="15.75" thickBot="1">
      <c r="A2" s="131" t="s">
        <v>97</v>
      </c>
      <c r="B2" s="131"/>
      <c r="C2" s="131"/>
      <c r="D2" s="131"/>
      <c r="E2" s="131"/>
      <c r="F2" s="131"/>
      <c r="G2" s="131"/>
    </row>
    <row r="3" spans="1:7">
      <c r="A3" s="86" t="s">
        <v>0</v>
      </c>
      <c r="B3" s="87" t="s">
        <v>2</v>
      </c>
      <c r="C3" s="87" t="s">
        <v>1</v>
      </c>
      <c r="D3" s="87" t="s">
        <v>3</v>
      </c>
      <c r="E3" s="87" t="s">
        <v>4</v>
      </c>
      <c r="F3" s="87" t="s">
        <v>41</v>
      </c>
      <c r="G3" s="88" t="s">
        <v>5</v>
      </c>
    </row>
    <row r="4" spans="1:7">
      <c r="A4" s="21" t="s">
        <v>206</v>
      </c>
      <c r="B4" s="22">
        <v>1</v>
      </c>
      <c r="C4" s="23" t="s">
        <v>6</v>
      </c>
      <c r="D4" s="137"/>
      <c r="E4" s="3">
        <f t="shared" ref="E4:E11" si="0">SUM(B4*D4)</f>
        <v>0</v>
      </c>
      <c r="F4" s="137"/>
      <c r="G4" s="97">
        <f t="shared" ref="G4:G27" si="1">SUM(B4*F4)</f>
        <v>0</v>
      </c>
    </row>
    <row r="5" spans="1:7">
      <c r="A5" s="21" t="s">
        <v>207</v>
      </c>
      <c r="B5" s="22">
        <v>1</v>
      </c>
      <c r="C5" s="23" t="s">
        <v>6</v>
      </c>
      <c r="D5" s="137"/>
      <c r="E5" s="3">
        <f t="shared" si="0"/>
        <v>0</v>
      </c>
      <c r="F5" s="137"/>
      <c r="G5" s="97">
        <f t="shared" si="1"/>
        <v>0</v>
      </c>
    </row>
    <row r="6" spans="1:7">
      <c r="A6" s="21" t="s">
        <v>208</v>
      </c>
      <c r="B6" s="22">
        <v>4</v>
      </c>
      <c r="C6" s="23" t="s">
        <v>6</v>
      </c>
      <c r="D6" s="137"/>
      <c r="E6" s="3">
        <f t="shared" si="0"/>
        <v>0</v>
      </c>
      <c r="F6" s="137"/>
      <c r="G6" s="97">
        <f t="shared" si="1"/>
        <v>0</v>
      </c>
    </row>
    <row r="7" spans="1:7">
      <c r="A7" s="21" t="s">
        <v>209</v>
      </c>
      <c r="B7" s="22">
        <v>2</v>
      </c>
      <c r="C7" s="23" t="s">
        <v>6</v>
      </c>
      <c r="D7" s="137"/>
      <c r="E7" s="3">
        <f t="shared" si="0"/>
        <v>0</v>
      </c>
      <c r="F7" s="137"/>
      <c r="G7" s="97">
        <f t="shared" si="1"/>
        <v>0</v>
      </c>
    </row>
    <row r="8" spans="1:7">
      <c r="A8" s="21" t="s">
        <v>210</v>
      </c>
      <c r="B8" s="22">
        <v>4</v>
      </c>
      <c r="C8" s="23" t="s">
        <v>6</v>
      </c>
      <c r="D8" s="137"/>
      <c r="E8" s="3">
        <f t="shared" si="0"/>
        <v>0</v>
      </c>
      <c r="F8" s="137"/>
      <c r="G8" s="97">
        <f t="shared" si="1"/>
        <v>0</v>
      </c>
    </row>
    <row r="9" spans="1:7">
      <c r="A9" s="21" t="s">
        <v>211</v>
      </c>
      <c r="B9" s="22">
        <v>1</v>
      </c>
      <c r="C9" s="23" t="s">
        <v>6</v>
      </c>
      <c r="D9" s="137"/>
      <c r="E9" s="3">
        <f t="shared" si="0"/>
        <v>0</v>
      </c>
      <c r="F9" s="137"/>
      <c r="G9" s="97">
        <f t="shared" si="1"/>
        <v>0</v>
      </c>
    </row>
    <row r="10" spans="1:7">
      <c r="A10" s="20" t="s">
        <v>180</v>
      </c>
      <c r="B10" s="18">
        <v>1</v>
      </c>
      <c r="C10" s="19" t="s">
        <v>6</v>
      </c>
      <c r="D10" s="137"/>
      <c r="E10" s="3">
        <f t="shared" si="0"/>
        <v>0</v>
      </c>
      <c r="F10" s="137"/>
      <c r="G10" s="97">
        <f t="shared" si="1"/>
        <v>0</v>
      </c>
    </row>
    <row r="11" spans="1:7">
      <c r="A11" s="20" t="s">
        <v>43</v>
      </c>
      <c r="B11" s="18">
        <v>1</v>
      </c>
      <c r="C11" s="19" t="s">
        <v>6</v>
      </c>
      <c r="D11" s="137"/>
      <c r="E11" s="3">
        <f t="shared" si="0"/>
        <v>0</v>
      </c>
      <c r="F11" s="137"/>
      <c r="G11" s="97">
        <f t="shared" si="1"/>
        <v>0</v>
      </c>
    </row>
    <row r="12" spans="1:7">
      <c r="A12" s="20" t="s">
        <v>44</v>
      </c>
      <c r="B12" s="18">
        <v>1</v>
      </c>
      <c r="C12" s="19" t="s">
        <v>6</v>
      </c>
      <c r="D12" s="137"/>
      <c r="E12" s="3">
        <f t="shared" ref="E12:E27" si="2">SUM(B12*D12)</f>
        <v>0</v>
      </c>
      <c r="F12" s="137"/>
      <c r="G12" s="97">
        <f t="shared" si="1"/>
        <v>0</v>
      </c>
    </row>
    <row r="13" spans="1:7" ht="25.5">
      <c r="A13" s="25" t="s">
        <v>45</v>
      </c>
      <c r="B13" s="18">
        <v>1</v>
      </c>
      <c r="C13" s="19" t="s">
        <v>6</v>
      </c>
      <c r="D13" s="137"/>
      <c r="E13" s="3">
        <f t="shared" si="2"/>
        <v>0</v>
      </c>
      <c r="F13" s="137"/>
      <c r="G13" s="97">
        <f t="shared" si="1"/>
        <v>0</v>
      </c>
    </row>
    <row r="14" spans="1:7">
      <c r="A14" s="21" t="s">
        <v>233</v>
      </c>
      <c r="B14" s="22">
        <v>1</v>
      </c>
      <c r="C14" s="23" t="s">
        <v>6</v>
      </c>
      <c r="D14" s="137"/>
      <c r="E14" s="3">
        <f t="shared" si="2"/>
        <v>0</v>
      </c>
      <c r="F14" s="137"/>
      <c r="G14" s="97">
        <f t="shared" si="1"/>
        <v>0</v>
      </c>
    </row>
    <row r="15" spans="1:7">
      <c r="A15" s="20" t="s">
        <v>181</v>
      </c>
      <c r="B15" s="22">
        <v>1</v>
      </c>
      <c r="C15" s="23" t="s">
        <v>6</v>
      </c>
      <c r="D15" s="137"/>
      <c r="E15" s="3">
        <f t="shared" si="2"/>
        <v>0</v>
      </c>
      <c r="F15" s="137"/>
      <c r="G15" s="97">
        <f t="shared" si="1"/>
        <v>0</v>
      </c>
    </row>
    <row r="16" spans="1:7">
      <c r="A16" s="21" t="s">
        <v>212</v>
      </c>
      <c r="B16" s="22">
        <v>1</v>
      </c>
      <c r="C16" s="23" t="s">
        <v>6</v>
      </c>
      <c r="D16" s="137"/>
      <c r="E16" s="3">
        <f t="shared" si="2"/>
        <v>0</v>
      </c>
      <c r="F16" s="137"/>
      <c r="G16" s="97">
        <f t="shared" si="1"/>
        <v>0</v>
      </c>
    </row>
    <row r="17" spans="1:7">
      <c r="A17" s="21" t="s">
        <v>46</v>
      </c>
      <c r="B17" s="22">
        <v>1</v>
      </c>
      <c r="C17" s="23" t="s">
        <v>6</v>
      </c>
      <c r="D17" s="137"/>
      <c r="E17" s="3">
        <f t="shared" si="2"/>
        <v>0</v>
      </c>
      <c r="F17" s="137"/>
      <c r="G17" s="97">
        <f t="shared" si="1"/>
        <v>0</v>
      </c>
    </row>
    <row r="18" spans="1:7">
      <c r="A18" s="24" t="s">
        <v>146</v>
      </c>
      <c r="B18" s="18">
        <v>14</v>
      </c>
      <c r="C18" s="19" t="s">
        <v>6</v>
      </c>
      <c r="D18" s="137"/>
      <c r="E18" s="3">
        <f t="shared" si="2"/>
        <v>0</v>
      </c>
      <c r="F18" s="137"/>
      <c r="G18" s="97">
        <f t="shared" si="1"/>
        <v>0</v>
      </c>
    </row>
    <row r="19" spans="1:7">
      <c r="A19" s="124" t="s">
        <v>148</v>
      </c>
      <c r="B19" s="18">
        <v>85</v>
      </c>
      <c r="C19" s="19" t="s">
        <v>7</v>
      </c>
      <c r="D19" s="137"/>
      <c r="E19" s="12">
        <f t="shared" si="2"/>
        <v>0</v>
      </c>
      <c r="F19" s="137"/>
      <c r="G19" s="89">
        <f t="shared" si="1"/>
        <v>0</v>
      </c>
    </row>
    <row r="20" spans="1:7">
      <c r="A20" s="38" t="s">
        <v>135</v>
      </c>
      <c r="B20" s="39">
        <v>50</v>
      </c>
      <c r="C20" s="40" t="s">
        <v>7</v>
      </c>
      <c r="D20" s="137"/>
      <c r="E20" s="12">
        <f t="shared" si="2"/>
        <v>0</v>
      </c>
      <c r="F20" s="137"/>
      <c r="G20" s="89">
        <f t="shared" si="1"/>
        <v>0</v>
      </c>
    </row>
    <row r="21" spans="1:7">
      <c r="A21" s="25" t="s">
        <v>202</v>
      </c>
      <c r="B21" s="39">
        <v>450</v>
      </c>
      <c r="C21" s="40" t="s">
        <v>7</v>
      </c>
      <c r="D21" s="137"/>
      <c r="E21" s="12">
        <f t="shared" si="2"/>
        <v>0</v>
      </c>
      <c r="F21" s="137"/>
      <c r="G21" s="89">
        <f t="shared" si="1"/>
        <v>0</v>
      </c>
    </row>
    <row r="22" spans="1:7">
      <c r="A22" s="21" t="s">
        <v>47</v>
      </c>
      <c r="B22" s="18">
        <v>15</v>
      </c>
      <c r="C22" s="19" t="s">
        <v>7</v>
      </c>
      <c r="D22" s="137"/>
      <c r="E22" s="3">
        <f t="shared" si="2"/>
        <v>0</v>
      </c>
      <c r="F22" s="137"/>
      <c r="G22" s="97">
        <f t="shared" si="1"/>
        <v>0</v>
      </c>
    </row>
    <row r="23" spans="1:7">
      <c r="A23" s="21" t="s">
        <v>149</v>
      </c>
      <c r="B23" s="22">
        <v>10</v>
      </c>
      <c r="C23" s="23" t="s">
        <v>7</v>
      </c>
      <c r="D23" s="137"/>
      <c r="E23" s="3">
        <f t="shared" si="2"/>
        <v>0</v>
      </c>
      <c r="F23" s="137"/>
      <c r="G23" s="97">
        <f t="shared" si="1"/>
        <v>0</v>
      </c>
    </row>
    <row r="24" spans="1:7">
      <c r="A24" s="41" t="s">
        <v>138</v>
      </c>
      <c r="B24" s="22">
        <v>20</v>
      </c>
      <c r="C24" s="23" t="s">
        <v>7</v>
      </c>
      <c r="D24" s="137"/>
      <c r="E24" s="12">
        <f t="shared" si="2"/>
        <v>0</v>
      </c>
      <c r="F24" s="137"/>
      <c r="G24" s="89">
        <f t="shared" si="1"/>
        <v>0</v>
      </c>
    </row>
    <row r="25" spans="1:7">
      <c r="A25" s="41" t="s">
        <v>124</v>
      </c>
      <c r="B25" s="22">
        <v>20</v>
      </c>
      <c r="C25" s="23" t="s">
        <v>7</v>
      </c>
      <c r="D25" s="137"/>
      <c r="E25" s="12">
        <f t="shared" si="2"/>
        <v>0</v>
      </c>
      <c r="F25" s="137"/>
      <c r="G25" s="89">
        <f t="shared" si="1"/>
        <v>0</v>
      </c>
    </row>
    <row r="26" spans="1:7">
      <c r="A26" s="21" t="s">
        <v>203</v>
      </c>
      <c r="B26" s="22">
        <v>10</v>
      </c>
      <c r="C26" s="42" t="s">
        <v>7</v>
      </c>
      <c r="D26" s="137"/>
      <c r="E26" s="12">
        <f t="shared" si="2"/>
        <v>0</v>
      </c>
      <c r="F26" s="137"/>
      <c r="G26" s="89">
        <f t="shared" si="1"/>
        <v>0</v>
      </c>
    </row>
    <row r="27" spans="1:7" ht="15" thickBot="1">
      <c r="A27" s="21" t="s">
        <v>213</v>
      </c>
      <c r="B27" s="107">
        <v>100</v>
      </c>
      <c r="C27" s="109" t="s">
        <v>7</v>
      </c>
      <c r="D27" s="138"/>
      <c r="E27" s="92">
        <f t="shared" si="2"/>
        <v>0</v>
      </c>
      <c r="F27" s="138"/>
      <c r="G27" s="93">
        <f t="shared" si="1"/>
        <v>0</v>
      </c>
    </row>
    <row r="28" spans="1:7">
      <c r="A28" s="5"/>
      <c r="B28" s="6"/>
      <c r="C28" s="7"/>
      <c r="D28" s="8"/>
      <c r="E28" s="8">
        <f>SUM(E4:E27)</f>
        <v>0</v>
      </c>
      <c r="F28" s="8"/>
      <c r="G28" s="9">
        <f>SUM(G4:G27)</f>
        <v>0</v>
      </c>
    </row>
    <row r="29" spans="1:7">
      <c r="A29" s="5"/>
      <c r="B29" s="6"/>
      <c r="C29" s="7"/>
      <c r="D29" s="8"/>
      <c r="E29" s="8"/>
      <c r="F29" s="8"/>
      <c r="G29" s="9"/>
    </row>
    <row r="30" spans="1:7">
      <c r="A30" s="5" t="s">
        <v>24</v>
      </c>
      <c r="B30" s="6"/>
      <c r="C30" s="7"/>
      <c r="D30" s="8"/>
      <c r="E30" s="8">
        <f>E28</f>
        <v>0</v>
      </c>
      <c r="F30" s="8"/>
      <c r="G30" s="9"/>
    </row>
    <row r="31" spans="1:7">
      <c r="A31" s="5" t="s">
        <v>25</v>
      </c>
      <c r="B31" s="6"/>
      <c r="C31" s="7"/>
      <c r="D31" s="8"/>
      <c r="E31" s="8">
        <f>G28</f>
        <v>0</v>
      </c>
      <c r="F31" s="8"/>
      <c r="G31" s="9"/>
    </row>
    <row r="32" spans="1:7">
      <c r="A32" s="5"/>
      <c r="B32" s="6"/>
      <c r="C32" s="7"/>
      <c r="D32" s="8"/>
      <c r="E32" s="8"/>
      <c r="F32" s="8"/>
      <c r="G32" s="9"/>
    </row>
    <row r="33" spans="1:7">
      <c r="A33" s="30" t="s">
        <v>13</v>
      </c>
      <c r="B33" s="30"/>
      <c r="C33" s="30"/>
      <c r="D33" s="30"/>
      <c r="E33" s="30"/>
      <c r="F33" s="31"/>
      <c r="G33" s="31"/>
    </row>
    <row r="34" spans="1:7">
      <c r="A34" s="10" t="s">
        <v>14</v>
      </c>
      <c r="B34" s="11" t="s">
        <v>2</v>
      </c>
      <c r="C34" s="11" t="s">
        <v>15</v>
      </c>
      <c r="D34" s="4" t="s">
        <v>16</v>
      </c>
      <c r="E34" s="3" t="s">
        <v>17</v>
      </c>
    </row>
    <row r="35" spans="1:7">
      <c r="A35" s="10" t="s">
        <v>8</v>
      </c>
      <c r="B35" s="11">
        <v>1</v>
      </c>
      <c r="C35" s="2" t="s">
        <v>6</v>
      </c>
      <c r="D35" s="139"/>
      <c r="E35" s="3">
        <f>SUM(B35*D35)</f>
        <v>0</v>
      </c>
    </row>
    <row r="36" spans="1:7">
      <c r="A36" s="10" t="s">
        <v>48</v>
      </c>
      <c r="B36" s="11">
        <v>1</v>
      </c>
      <c r="C36" s="2" t="s">
        <v>6</v>
      </c>
      <c r="D36" s="139"/>
      <c r="E36" s="3">
        <f>SUM(B36*D36)</f>
        <v>0</v>
      </c>
    </row>
    <row r="37" spans="1:7">
      <c r="A37" s="10" t="s">
        <v>30</v>
      </c>
      <c r="B37" s="11">
        <v>1</v>
      </c>
      <c r="C37" s="2" t="s">
        <v>11</v>
      </c>
      <c r="D37" s="140"/>
      <c r="E37" s="3">
        <f>SUM(B37*D37)</f>
        <v>0</v>
      </c>
    </row>
    <row r="38" spans="1:7">
      <c r="A38" s="10" t="s">
        <v>10</v>
      </c>
      <c r="B38" s="2">
        <v>900</v>
      </c>
      <c r="C38" s="2" t="s">
        <v>12</v>
      </c>
      <c r="D38" s="140"/>
      <c r="E38" s="3">
        <f>SUM(B38*D38)</f>
        <v>0</v>
      </c>
    </row>
    <row r="39" spans="1:7">
      <c r="A39" s="10" t="s">
        <v>18</v>
      </c>
      <c r="B39" s="2">
        <v>10</v>
      </c>
      <c r="C39" s="2" t="s">
        <v>19</v>
      </c>
      <c r="D39" s="140"/>
      <c r="E39" s="3">
        <f>SUM(B39*D39)</f>
        <v>0</v>
      </c>
    </row>
    <row r="40" spans="1:7">
      <c r="A40" s="43" t="s">
        <v>21</v>
      </c>
      <c r="E40" s="9">
        <f>SUM(E35:E39)</f>
        <v>0</v>
      </c>
    </row>
    <row r="42" spans="1:7">
      <c r="A42" s="1" t="s">
        <v>26</v>
      </c>
      <c r="G42" s="9">
        <f>SUM(E30+E31+E40)</f>
        <v>0</v>
      </c>
    </row>
  </sheetData>
  <sheetProtection algorithmName="SHA-512" hashValue="Z2MMlqOu11c126gdjXJCMz0Vm37W5IAWYv4lNNtaF+u8EZkgsQ4sJcIEpQc9Mi2ZOvogLffNJSlfwTJjjtOKDw==" saltValue="yHG+DoNkdLEdI7lEn+za8w==" spinCount="100000" sheet="1" objects="1" scenarios="1" selectLockedCells="1"/>
  <mergeCells count="1">
    <mergeCell ref="A2:G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6"/>
  <sheetViews>
    <sheetView topLeftCell="A2" workbookViewId="0">
      <selection activeCell="D4" sqref="D4"/>
    </sheetView>
  </sheetViews>
  <sheetFormatPr defaultColWidth="8.875" defaultRowHeight="14.25"/>
  <cols>
    <col min="1" max="1" width="51.875" style="1" customWidth="1"/>
    <col min="2" max="2" width="6.5" style="1" customWidth="1"/>
    <col min="3" max="3" width="8" style="1" customWidth="1"/>
    <col min="4" max="4" width="25.625" style="1" customWidth="1"/>
    <col min="5" max="5" width="17.125" style="1" customWidth="1"/>
    <col min="6" max="6" width="23" style="34" customWidth="1"/>
    <col min="7" max="7" width="20.125" style="1" customWidth="1"/>
    <col min="8" max="16384" width="8.875" style="1"/>
  </cols>
  <sheetData>
    <row r="2" spans="1:7" ht="15.75" thickBot="1">
      <c r="A2" s="131" t="s">
        <v>87</v>
      </c>
      <c r="B2" s="131"/>
      <c r="C2" s="131"/>
      <c r="D2" s="131"/>
      <c r="E2" s="131"/>
      <c r="F2" s="131"/>
      <c r="G2" s="131"/>
    </row>
    <row r="3" spans="1:7">
      <c r="A3" s="86" t="s">
        <v>0</v>
      </c>
      <c r="B3" s="87" t="s">
        <v>2</v>
      </c>
      <c r="C3" s="87" t="s">
        <v>1</v>
      </c>
      <c r="D3" s="87" t="s">
        <v>3</v>
      </c>
      <c r="E3" s="87" t="s">
        <v>4</v>
      </c>
      <c r="F3" s="87" t="s">
        <v>41</v>
      </c>
      <c r="G3" s="88" t="s">
        <v>5</v>
      </c>
    </row>
    <row r="4" spans="1:7">
      <c r="A4" s="20" t="s">
        <v>114</v>
      </c>
      <c r="B4" s="18">
        <v>1</v>
      </c>
      <c r="C4" s="23" t="s">
        <v>6</v>
      </c>
      <c r="D4" s="137"/>
      <c r="E4" s="3">
        <f t="shared" ref="E4:E7" si="0">SUM(B4*D4)</f>
        <v>0</v>
      </c>
      <c r="F4" s="137"/>
      <c r="G4" s="97">
        <f t="shared" ref="G4:G21" si="1">SUM(B4*F4)</f>
        <v>0</v>
      </c>
    </row>
    <row r="5" spans="1:7">
      <c r="A5" s="20" t="s">
        <v>115</v>
      </c>
      <c r="B5" s="18">
        <v>1</v>
      </c>
      <c r="C5" s="23" t="s">
        <v>6</v>
      </c>
      <c r="D5" s="137"/>
      <c r="E5" s="3">
        <f t="shared" si="0"/>
        <v>0</v>
      </c>
      <c r="F5" s="137"/>
      <c r="G5" s="97">
        <f t="shared" si="1"/>
        <v>0</v>
      </c>
    </row>
    <row r="6" spans="1:7">
      <c r="A6" s="20" t="s">
        <v>116</v>
      </c>
      <c r="B6" s="18">
        <v>1</v>
      </c>
      <c r="C6" s="23" t="s">
        <v>6</v>
      </c>
      <c r="D6" s="137"/>
      <c r="E6" s="3">
        <f t="shared" si="0"/>
        <v>0</v>
      </c>
      <c r="F6" s="137"/>
      <c r="G6" s="97">
        <f t="shared" si="1"/>
        <v>0</v>
      </c>
    </row>
    <row r="7" spans="1:7">
      <c r="A7" s="20" t="s">
        <v>117</v>
      </c>
      <c r="B7" s="18">
        <v>1</v>
      </c>
      <c r="C7" s="23" t="s">
        <v>6</v>
      </c>
      <c r="D7" s="137"/>
      <c r="E7" s="3">
        <f t="shared" si="0"/>
        <v>0</v>
      </c>
      <c r="F7" s="137"/>
      <c r="G7" s="97">
        <f t="shared" si="1"/>
        <v>0</v>
      </c>
    </row>
    <row r="8" spans="1:7">
      <c r="A8" s="20" t="s">
        <v>44</v>
      </c>
      <c r="B8" s="18">
        <v>1</v>
      </c>
      <c r="C8" s="19" t="s">
        <v>6</v>
      </c>
      <c r="D8" s="137"/>
      <c r="E8" s="3">
        <f t="shared" ref="E8:E21" si="2">SUM(B8*D8)</f>
        <v>0</v>
      </c>
      <c r="F8" s="137"/>
      <c r="G8" s="97">
        <f t="shared" si="1"/>
        <v>0</v>
      </c>
    </row>
    <row r="9" spans="1:7" ht="25.5">
      <c r="A9" s="25" t="s">
        <v>45</v>
      </c>
      <c r="B9" s="18">
        <v>1</v>
      </c>
      <c r="C9" s="19" t="s">
        <v>6</v>
      </c>
      <c r="D9" s="137"/>
      <c r="E9" s="3">
        <f t="shared" si="2"/>
        <v>0</v>
      </c>
      <c r="F9" s="137"/>
      <c r="G9" s="97">
        <f t="shared" si="1"/>
        <v>0</v>
      </c>
    </row>
    <row r="10" spans="1:7">
      <c r="A10" s="21" t="s">
        <v>221</v>
      </c>
      <c r="B10" s="22">
        <v>1</v>
      </c>
      <c r="C10" s="23" t="s">
        <v>6</v>
      </c>
      <c r="D10" s="137"/>
      <c r="E10" s="3">
        <f t="shared" si="2"/>
        <v>0</v>
      </c>
      <c r="F10" s="137"/>
      <c r="G10" s="97">
        <f t="shared" si="1"/>
        <v>0</v>
      </c>
    </row>
    <row r="11" spans="1:7">
      <c r="A11" s="20" t="s">
        <v>118</v>
      </c>
      <c r="B11" s="22">
        <v>1</v>
      </c>
      <c r="C11" s="23" t="s">
        <v>6</v>
      </c>
      <c r="D11" s="137"/>
      <c r="E11" s="3">
        <f t="shared" si="2"/>
        <v>0</v>
      </c>
      <c r="F11" s="137"/>
      <c r="G11" s="97">
        <f t="shared" si="1"/>
        <v>0</v>
      </c>
    </row>
    <row r="12" spans="1:7">
      <c r="A12" s="21" t="s">
        <v>119</v>
      </c>
      <c r="B12" s="22">
        <v>1</v>
      </c>
      <c r="C12" s="23" t="s">
        <v>6</v>
      </c>
      <c r="D12" s="137"/>
      <c r="E12" s="3">
        <f t="shared" si="2"/>
        <v>0</v>
      </c>
      <c r="F12" s="137"/>
      <c r="G12" s="97">
        <f t="shared" si="1"/>
        <v>0</v>
      </c>
    </row>
    <row r="13" spans="1:7">
      <c r="A13" s="25" t="s">
        <v>34</v>
      </c>
      <c r="B13" s="22">
        <v>1</v>
      </c>
      <c r="C13" s="23" t="s">
        <v>6</v>
      </c>
      <c r="D13" s="137"/>
      <c r="E13" s="3">
        <f t="shared" si="2"/>
        <v>0</v>
      </c>
      <c r="F13" s="137"/>
      <c r="G13" s="97">
        <f t="shared" si="1"/>
        <v>0</v>
      </c>
    </row>
    <row r="14" spans="1:7">
      <c r="A14" s="21" t="s">
        <v>23</v>
      </c>
      <c r="B14" s="22">
        <v>1</v>
      </c>
      <c r="C14" s="23" t="s">
        <v>6</v>
      </c>
      <c r="D14" s="137"/>
      <c r="E14" s="3">
        <f t="shared" si="2"/>
        <v>0</v>
      </c>
      <c r="F14" s="137"/>
      <c r="G14" s="97">
        <f t="shared" si="1"/>
        <v>0</v>
      </c>
    </row>
    <row r="15" spans="1:7">
      <c r="A15" s="21" t="s">
        <v>46</v>
      </c>
      <c r="B15" s="22">
        <v>1</v>
      </c>
      <c r="C15" s="23" t="s">
        <v>6</v>
      </c>
      <c r="D15" s="137"/>
      <c r="E15" s="3">
        <f t="shared" si="2"/>
        <v>0</v>
      </c>
      <c r="F15" s="137"/>
      <c r="G15" s="97">
        <f t="shared" si="1"/>
        <v>0</v>
      </c>
    </row>
    <row r="16" spans="1:7">
      <c r="A16" s="24" t="s">
        <v>120</v>
      </c>
      <c r="B16" s="36">
        <v>6</v>
      </c>
      <c r="C16" s="19" t="s">
        <v>6</v>
      </c>
      <c r="D16" s="137"/>
      <c r="E16" s="3">
        <f t="shared" si="2"/>
        <v>0</v>
      </c>
      <c r="F16" s="137"/>
      <c r="G16" s="97">
        <f t="shared" si="1"/>
        <v>0</v>
      </c>
    </row>
    <row r="17" spans="1:7">
      <c r="A17" s="38" t="s">
        <v>121</v>
      </c>
      <c r="B17" s="39">
        <v>50</v>
      </c>
      <c r="C17" s="40" t="s">
        <v>7</v>
      </c>
      <c r="D17" s="137"/>
      <c r="E17" s="12">
        <f t="shared" si="2"/>
        <v>0</v>
      </c>
      <c r="F17" s="137"/>
      <c r="G17" s="89">
        <f t="shared" si="1"/>
        <v>0</v>
      </c>
    </row>
    <row r="18" spans="1:7">
      <c r="A18" s="21" t="s">
        <v>47</v>
      </c>
      <c r="B18" s="18">
        <v>30</v>
      </c>
      <c r="C18" s="19" t="s">
        <v>7</v>
      </c>
      <c r="D18" s="137"/>
      <c r="E18" s="3">
        <f t="shared" si="2"/>
        <v>0</v>
      </c>
      <c r="F18" s="137"/>
      <c r="G18" s="97">
        <f t="shared" si="1"/>
        <v>0</v>
      </c>
    </row>
    <row r="19" spans="1:7">
      <c r="A19" s="21" t="s">
        <v>122</v>
      </c>
      <c r="B19" s="22">
        <v>10</v>
      </c>
      <c r="C19" s="23" t="s">
        <v>7</v>
      </c>
      <c r="D19" s="137"/>
      <c r="E19" s="3">
        <f t="shared" si="2"/>
        <v>0</v>
      </c>
      <c r="F19" s="137"/>
      <c r="G19" s="97">
        <f t="shared" si="1"/>
        <v>0</v>
      </c>
    </row>
    <row r="20" spans="1:7">
      <c r="A20" s="41" t="s">
        <v>123</v>
      </c>
      <c r="B20" s="22">
        <v>20</v>
      </c>
      <c r="C20" s="23" t="s">
        <v>7</v>
      </c>
      <c r="D20" s="137"/>
      <c r="E20" s="12">
        <f t="shared" si="2"/>
        <v>0</v>
      </c>
      <c r="F20" s="137"/>
      <c r="G20" s="89">
        <f t="shared" si="1"/>
        <v>0</v>
      </c>
    </row>
    <row r="21" spans="1:7" ht="15" thickBot="1">
      <c r="A21" s="41" t="s">
        <v>124</v>
      </c>
      <c r="B21" s="107">
        <v>10</v>
      </c>
      <c r="C21" s="108" t="s">
        <v>7</v>
      </c>
      <c r="D21" s="138"/>
      <c r="E21" s="92">
        <f t="shared" si="2"/>
        <v>0</v>
      </c>
      <c r="F21" s="138"/>
      <c r="G21" s="93">
        <f t="shared" si="1"/>
        <v>0</v>
      </c>
    </row>
    <row r="22" spans="1:7">
      <c r="A22" s="5"/>
      <c r="B22" s="6"/>
      <c r="C22" s="7"/>
      <c r="D22" s="8"/>
      <c r="E22" s="8">
        <f>SUM(E4:E21)</f>
        <v>0</v>
      </c>
      <c r="F22" s="8"/>
      <c r="G22" s="9">
        <f>SUM(G4:G21)</f>
        <v>0</v>
      </c>
    </row>
    <row r="23" spans="1:7">
      <c r="A23" s="5"/>
      <c r="B23" s="6"/>
      <c r="C23" s="7"/>
      <c r="D23" s="8"/>
      <c r="E23" s="8"/>
      <c r="F23" s="8"/>
      <c r="G23" s="9"/>
    </row>
    <row r="24" spans="1:7">
      <c r="A24" s="5" t="s">
        <v>24</v>
      </c>
      <c r="B24" s="6"/>
      <c r="C24" s="7"/>
      <c r="D24" s="8"/>
      <c r="E24" s="8">
        <f>E22</f>
        <v>0</v>
      </c>
      <c r="F24" s="8"/>
      <c r="G24" s="9"/>
    </row>
    <row r="25" spans="1:7">
      <c r="A25" s="5" t="s">
        <v>25</v>
      </c>
      <c r="B25" s="6"/>
      <c r="C25" s="7"/>
      <c r="D25" s="8"/>
      <c r="E25" s="8">
        <f>G22</f>
        <v>0</v>
      </c>
      <c r="F25" s="8"/>
      <c r="G25" s="9"/>
    </row>
    <row r="26" spans="1:7">
      <c r="A26" s="5"/>
      <c r="B26" s="6"/>
      <c r="C26" s="7"/>
      <c r="D26" s="8"/>
      <c r="E26" s="8"/>
      <c r="F26" s="8"/>
      <c r="G26" s="9"/>
    </row>
    <row r="27" spans="1:7">
      <c r="A27" s="30" t="s">
        <v>13</v>
      </c>
      <c r="B27" s="30"/>
      <c r="C27" s="30"/>
      <c r="D27" s="30"/>
      <c r="E27" s="30"/>
      <c r="F27" s="31"/>
      <c r="G27" s="31"/>
    </row>
    <row r="28" spans="1:7">
      <c r="A28" s="10" t="s">
        <v>14</v>
      </c>
      <c r="B28" s="11" t="s">
        <v>2</v>
      </c>
      <c r="C28" s="11" t="s">
        <v>15</v>
      </c>
      <c r="D28" s="4" t="s">
        <v>16</v>
      </c>
      <c r="E28" s="3" t="s">
        <v>17</v>
      </c>
    </row>
    <row r="29" spans="1:7">
      <c r="A29" s="10" t="s">
        <v>8</v>
      </c>
      <c r="B29" s="11">
        <v>1</v>
      </c>
      <c r="C29" s="2" t="s">
        <v>6</v>
      </c>
      <c r="D29" s="139"/>
      <c r="E29" s="3">
        <f>SUM(B29*D29)</f>
        <v>0</v>
      </c>
    </row>
    <row r="30" spans="1:7">
      <c r="A30" s="10" t="s">
        <v>48</v>
      </c>
      <c r="B30" s="11">
        <v>1</v>
      </c>
      <c r="C30" s="2" t="s">
        <v>6</v>
      </c>
      <c r="D30" s="139"/>
      <c r="E30" s="3">
        <f>SUM(B30*D30)</f>
        <v>0</v>
      </c>
    </row>
    <row r="31" spans="1:7">
      <c r="A31" s="10" t="s">
        <v>30</v>
      </c>
      <c r="B31" s="11">
        <v>1</v>
      </c>
      <c r="C31" s="2" t="s">
        <v>11</v>
      </c>
      <c r="D31" s="140"/>
      <c r="E31" s="3">
        <f>SUM(B31*D31)</f>
        <v>0</v>
      </c>
    </row>
    <row r="32" spans="1:7">
      <c r="A32" s="10" t="s">
        <v>10</v>
      </c>
      <c r="B32" s="2">
        <v>1320</v>
      </c>
      <c r="C32" s="2" t="s">
        <v>12</v>
      </c>
      <c r="D32" s="140"/>
      <c r="E32" s="3">
        <f>SUM(B32*D32)</f>
        <v>0</v>
      </c>
    </row>
    <row r="33" spans="1:7">
      <c r="A33" s="10" t="s">
        <v>18</v>
      </c>
      <c r="B33" s="2">
        <v>12</v>
      </c>
      <c r="C33" s="2" t="s">
        <v>19</v>
      </c>
      <c r="D33" s="140"/>
      <c r="E33" s="3">
        <f>SUM(B33*D33)</f>
        <v>0</v>
      </c>
    </row>
    <row r="34" spans="1:7">
      <c r="A34" s="43" t="s">
        <v>21</v>
      </c>
      <c r="E34" s="9">
        <f>SUM(E29:E33)</f>
        <v>0</v>
      </c>
    </row>
    <row r="36" spans="1:7">
      <c r="A36" s="1" t="s">
        <v>26</v>
      </c>
      <c r="G36" s="9">
        <f>SUM(E24+E25+E34)</f>
        <v>0</v>
      </c>
    </row>
  </sheetData>
  <sheetProtection algorithmName="SHA-512" hashValue="oM00w9FOpLkReJ6X+yM66XUI7Zm+zp5Ap62qdH/FJ44WlrXVl/NKILwZZXZLKsDb1nlVRGxAwMJX7Ie1+G5rEQ==" saltValue="x+xO2Mc3OF6NO69QbIFE3g==" spinCount="100000" sheet="1" objects="1" scenarios="1" selectLockedCells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C48"/>
  <sheetViews>
    <sheetView workbookViewId="0">
      <selection activeCell="C16" sqref="C16"/>
    </sheetView>
  </sheetViews>
  <sheetFormatPr defaultColWidth="8.875" defaultRowHeight="14.25"/>
  <cols>
    <col min="1" max="1" width="52.25" style="1" customWidth="1"/>
    <col min="2" max="2" width="7.25" style="1" customWidth="1"/>
    <col min="3" max="16384" width="8.875" style="1"/>
  </cols>
  <sheetData>
    <row r="1" spans="1:3">
      <c r="A1" s="1" t="s">
        <v>244</v>
      </c>
    </row>
    <row r="3" spans="1:3" ht="15">
      <c r="A3" s="136" t="s">
        <v>98</v>
      </c>
      <c r="B3" s="136"/>
      <c r="C3" s="136"/>
    </row>
    <row r="4" spans="1:3">
      <c r="A4" s="2" t="s">
        <v>0</v>
      </c>
      <c r="B4" s="2" t="s">
        <v>2</v>
      </c>
      <c r="C4" s="2" t="s">
        <v>1</v>
      </c>
    </row>
    <row r="5" spans="1:3">
      <c r="A5" s="17" t="s">
        <v>33</v>
      </c>
      <c r="B5" s="18">
        <v>1</v>
      </c>
      <c r="C5" s="100" t="s">
        <v>6</v>
      </c>
    </row>
    <row r="6" spans="1:3" ht="25.5">
      <c r="A6" s="17" t="s">
        <v>32</v>
      </c>
      <c r="B6" s="18">
        <v>4</v>
      </c>
      <c r="C6" s="100" t="s">
        <v>6</v>
      </c>
    </row>
    <row r="7" spans="1:3">
      <c r="A7" s="17" t="s">
        <v>27</v>
      </c>
      <c r="B7" s="18">
        <v>1</v>
      </c>
      <c r="C7" s="100" t="s">
        <v>6</v>
      </c>
    </row>
    <row r="8" spans="1:3" ht="25.5">
      <c r="A8" s="41" t="s">
        <v>240</v>
      </c>
      <c r="B8" s="18">
        <v>4</v>
      </c>
      <c r="C8" s="100" t="s">
        <v>6</v>
      </c>
    </row>
    <row r="9" spans="1:3">
      <c r="A9" s="17" t="s">
        <v>158</v>
      </c>
      <c r="B9" s="18">
        <v>1</v>
      </c>
      <c r="C9" s="100" t="s">
        <v>6</v>
      </c>
    </row>
    <row r="10" spans="1:3">
      <c r="A10" s="17" t="s">
        <v>184</v>
      </c>
      <c r="B10" s="18">
        <v>1</v>
      </c>
      <c r="C10" s="100" t="s">
        <v>6</v>
      </c>
    </row>
    <row r="11" spans="1:3">
      <c r="A11" s="17" t="s">
        <v>160</v>
      </c>
      <c r="B11" s="18">
        <v>1</v>
      </c>
      <c r="C11" s="100" t="s">
        <v>6</v>
      </c>
    </row>
    <row r="12" spans="1:3">
      <c r="A12" s="17" t="s">
        <v>243</v>
      </c>
      <c r="B12" s="18">
        <v>1</v>
      </c>
      <c r="C12" s="100" t="s">
        <v>6</v>
      </c>
    </row>
    <row r="13" spans="1:3" ht="18" customHeight="1">
      <c r="A13" s="17" t="s">
        <v>214</v>
      </c>
      <c r="B13" s="18">
        <v>1</v>
      </c>
      <c r="C13" s="100" t="s">
        <v>6</v>
      </c>
    </row>
    <row r="14" spans="1:3" ht="18" customHeight="1">
      <c r="A14" s="17" t="s">
        <v>141</v>
      </c>
      <c r="B14" s="18">
        <v>2</v>
      </c>
      <c r="C14" s="100" t="s">
        <v>6</v>
      </c>
    </row>
    <row r="15" spans="1:3" ht="16.899999999999999" customHeight="1">
      <c r="A15" s="17" t="s">
        <v>36</v>
      </c>
      <c r="B15" s="18">
        <v>2</v>
      </c>
      <c r="C15" s="100" t="s">
        <v>6</v>
      </c>
    </row>
    <row r="16" spans="1:3">
      <c r="A16" s="17" t="s">
        <v>37</v>
      </c>
      <c r="B16" s="18">
        <v>2</v>
      </c>
      <c r="C16" s="100" t="s">
        <v>6</v>
      </c>
    </row>
    <row r="17" spans="1:3" ht="15.6" customHeight="1">
      <c r="A17" s="17" t="s">
        <v>22</v>
      </c>
      <c r="B17" s="18">
        <v>3</v>
      </c>
      <c r="C17" s="100" t="s">
        <v>6</v>
      </c>
    </row>
    <row r="18" spans="1:3">
      <c r="A18" s="17" t="s">
        <v>125</v>
      </c>
      <c r="B18" s="18">
        <v>3</v>
      </c>
      <c r="C18" s="100" t="s">
        <v>6</v>
      </c>
    </row>
    <row r="19" spans="1:3">
      <c r="A19" s="17" t="s">
        <v>143</v>
      </c>
      <c r="B19" s="18">
        <v>3</v>
      </c>
      <c r="C19" s="100" t="s">
        <v>6</v>
      </c>
    </row>
    <row r="20" spans="1:3">
      <c r="A20" s="17" t="s">
        <v>230</v>
      </c>
      <c r="B20" s="18">
        <v>1</v>
      </c>
      <c r="C20" s="100" t="s">
        <v>6</v>
      </c>
    </row>
    <row r="21" spans="1:3">
      <c r="A21" s="17" t="s">
        <v>231</v>
      </c>
      <c r="B21" s="18">
        <v>1</v>
      </c>
      <c r="C21" s="100" t="s">
        <v>6</v>
      </c>
    </row>
    <row r="22" spans="1:3">
      <c r="A22" s="17" t="s">
        <v>234</v>
      </c>
      <c r="B22" s="18">
        <v>2</v>
      </c>
      <c r="C22" s="100" t="s">
        <v>6</v>
      </c>
    </row>
    <row r="23" spans="1:3">
      <c r="A23" s="17" t="s">
        <v>235</v>
      </c>
      <c r="B23" s="18">
        <v>1</v>
      </c>
      <c r="C23" s="100" t="s">
        <v>6</v>
      </c>
    </row>
    <row r="24" spans="1:3">
      <c r="A24" s="17" t="s">
        <v>223</v>
      </c>
      <c r="B24" s="18">
        <v>1</v>
      </c>
      <c r="C24" s="100" t="s">
        <v>6</v>
      </c>
    </row>
    <row r="25" spans="1:3">
      <c r="A25" s="25" t="s">
        <v>34</v>
      </c>
      <c r="B25" s="18">
        <v>3</v>
      </c>
      <c r="C25" s="100" t="s">
        <v>6</v>
      </c>
    </row>
    <row r="26" spans="1:3">
      <c r="A26" s="25" t="s">
        <v>162</v>
      </c>
      <c r="B26" s="18">
        <v>3</v>
      </c>
      <c r="C26" s="100" t="s">
        <v>6</v>
      </c>
    </row>
    <row r="27" spans="1:3">
      <c r="A27" s="21" t="s">
        <v>23</v>
      </c>
      <c r="B27" s="22">
        <v>1</v>
      </c>
      <c r="C27" s="22" t="s">
        <v>6</v>
      </c>
    </row>
    <row r="28" spans="1:3">
      <c r="A28" s="21" t="s">
        <v>28</v>
      </c>
      <c r="B28" s="22">
        <v>1</v>
      </c>
      <c r="C28" s="22" t="s">
        <v>6</v>
      </c>
    </row>
    <row r="29" spans="1:3">
      <c r="A29" s="24" t="s">
        <v>215</v>
      </c>
      <c r="B29" s="18">
        <v>2</v>
      </c>
      <c r="C29" s="100" t="s">
        <v>6</v>
      </c>
    </row>
    <row r="30" spans="1:3">
      <c r="A30" s="124" t="s">
        <v>148</v>
      </c>
      <c r="B30" s="18">
        <v>100</v>
      </c>
      <c r="C30" s="100" t="s">
        <v>7</v>
      </c>
    </row>
    <row r="31" spans="1:3">
      <c r="A31" s="25" t="s">
        <v>135</v>
      </c>
      <c r="B31" s="18">
        <v>15</v>
      </c>
      <c r="C31" s="100" t="s">
        <v>7</v>
      </c>
    </row>
    <row r="32" spans="1:3">
      <c r="A32" s="25" t="s">
        <v>136</v>
      </c>
      <c r="B32" s="18">
        <v>100</v>
      </c>
      <c r="C32" s="100" t="s">
        <v>7</v>
      </c>
    </row>
    <row r="33" spans="1:3">
      <c r="A33" s="21" t="s">
        <v>29</v>
      </c>
      <c r="B33" s="18">
        <v>15</v>
      </c>
      <c r="C33" s="100" t="s">
        <v>7</v>
      </c>
    </row>
    <row r="34" spans="1:3">
      <c r="A34" s="21" t="s">
        <v>164</v>
      </c>
      <c r="B34" s="22">
        <v>20</v>
      </c>
      <c r="C34" s="22" t="s">
        <v>7</v>
      </c>
    </row>
    <row r="35" spans="1:3">
      <c r="A35" s="21" t="s">
        <v>203</v>
      </c>
      <c r="B35" s="22">
        <v>30</v>
      </c>
      <c r="C35" s="22" t="s">
        <v>7</v>
      </c>
    </row>
    <row r="36" spans="1:3">
      <c r="A36" s="21" t="s">
        <v>216</v>
      </c>
      <c r="B36" s="22">
        <v>50</v>
      </c>
      <c r="C36" s="22" t="s">
        <v>7</v>
      </c>
    </row>
    <row r="37" spans="1:3">
      <c r="A37" s="21" t="s">
        <v>217</v>
      </c>
      <c r="B37" s="22">
        <v>50</v>
      </c>
      <c r="C37" s="22" t="s">
        <v>7</v>
      </c>
    </row>
    <row r="38" spans="1:3">
      <c r="A38" s="5"/>
      <c r="B38" s="6"/>
      <c r="C38" s="7"/>
    </row>
    <row r="39" spans="1:3">
      <c r="A39" s="132" t="s">
        <v>13</v>
      </c>
      <c r="B39" s="132"/>
      <c r="C39" s="132"/>
    </row>
    <row r="40" spans="1:3">
      <c r="A40" s="10" t="s">
        <v>14</v>
      </c>
      <c r="B40" s="11" t="s">
        <v>2</v>
      </c>
      <c r="C40" s="11" t="s">
        <v>15</v>
      </c>
    </row>
    <row r="41" spans="1:3">
      <c r="A41" s="28" t="s">
        <v>35</v>
      </c>
      <c r="B41" s="11">
        <v>30</v>
      </c>
      <c r="C41" s="11" t="s">
        <v>7</v>
      </c>
    </row>
    <row r="42" spans="1:3">
      <c r="A42" s="28" t="s">
        <v>8</v>
      </c>
      <c r="B42" s="11">
        <v>1</v>
      </c>
      <c r="C42" s="2" t="s">
        <v>6</v>
      </c>
    </row>
    <row r="43" spans="1:3">
      <c r="A43" s="28" t="s">
        <v>20</v>
      </c>
      <c r="B43" s="11">
        <v>1</v>
      </c>
      <c r="C43" s="2" t="s">
        <v>6</v>
      </c>
    </row>
    <row r="44" spans="1:3">
      <c r="A44" s="28" t="s">
        <v>9</v>
      </c>
      <c r="B44" s="11">
        <v>1</v>
      </c>
      <c r="C44" s="2" t="s">
        <v>6</v>
      </c>
    </row>
    <row r="45" spans="1:3">
      <c r="A45" s="28" t="s">
        <v>30</v>
      </c>
      <c r="B45" s="11">
        <v>1</v>
      </c>
      <c r="C45" s="2" t="s">
        <v>11</v>
      </c>
    </row>
    <row r="46" spans="1:3">
      <c r="A46" s="28" t="s">
        <v>10</v>
      </c>
      <c r="B46" s="2">
        <v>880</v>
      </c>
      <c r="C46" s="2" t="s">
        <v>12</v>
      </c>
    </row>
    <row r="47" spans="1:3">
      <c r="A47" s="28" t="s">
        <v>18</v>
      </c>
      <c r="B47" s="2">
        <v>13</v>
      </c>
      <c r="C47" s="2" t="s">
        <v>19</v>
      </c>
    </row>
    <row r="48" spans="1:3">
      <c r="A48" s="29"/>
    </row>
  </sheetData>
  <sheetProtection algorithmName="SHA-512" hashValue="JAZFeE7xRtEnFgM7Ezx8AYczF2fZk6203weF9HcOsP0HhyjBvKXehhjUEsZ0mzxxsyJrPVFN9xohvTFtXiB/qg==" saltValue="iAK/uu+BP8zqMQ62kYuqUA==" spinCount="100000" sheet="1" objects="1" scenarios="1"/>
  <mergeCells count="2">
    <mergeCell ref="A39:C39"/>
    <mergeCell ref="A3:C3"/>
  </mergeCells>
  <pageMargins left="0.70866141732283472" right="0.70866141732283472" top="0.78740157480314965" bottom="0.78740157480314965" header="0.31496062992125984" footer="0.31496062992125984"/>
  <pageSetup paperSize="9" scale="5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34"/>
  <sheetViews>
    <sheetView workbookViewId="0">
      <selection activeCell="L38" sqref="L38"/>
    </sheetView>
  </sheetViews>
  <sheetFormatPr defaultColWidth="8.875" defaultRowHeight="14.25"/>
  <cols>
    <col min="1" max="1" width="52.375" style="1" customWidth="1"/>
    <col min="2" max="2" width="7.5" style="1" customWidth="1"/>
    <col min="3" max="16384" width="8.875" style="1"/>
  </cols>
  <sheetData>
    <row r="1" spans="1:3">
      <c r="A1" s="1" t="s">
        <v>244</v>
      </c>
    </row>
    <row r="3" spans="1:3" ht="15">
      <c r="A3" s="131" t="s">
        <v>98</v>
      </c>
      <c r="B3" s="131"/>
      <c r="C3" s="131"/>
    </row>
    <row r="4" spans="1:3">
      <c r="A4" s="2" t="s">
        <v>0</v>
      </c>
      <c r="B4" s="2" t="s">
        <v>2</v>
      </c>
      <c r="C4" s="2" t="s">
        <v>1</v>
      </c>
    </row>
    <row r="5" spans="1:3">
      <c r="A5" s="20" t="s">
        <v>114</v>
      </c>
      <c r="B5" s="18">
        <v>1</v>
      </c>
      <c r="C5" s="22" t="s">
        <v>6</v>
      </c>
    </row>
    <row r="6" spans="1:3">
      <c r="A6" s="20" t="s">
        <v>115</v>
      </c>
      <c r="B6" s="18">
        <v>1</v>
      </c>
      <c r="C6" s="22" t="s">
        <v>6</v>
      </c>
    </row>
    <row r="7" spans="1:3">
      <c r="A7" s="20" t="s">
        <v>180</v>
      </c>
      <c r="B7" s="18">
        <v>2</v>
      </c>
      <c r="C7" s="22" t="s">
        <v>6</v>
      </c>
    </row>
    <row r="8" spans="1:3">
      <c r="A8" s="20" t="s">
        <v>189</v>
      </c>
      <c r="B8" s="18">
        <v>1</v>
      </c>
      <c r="C8" s="22" t="s">
        <v>6</v>
      </c>
    </row>
    <row r="9" spans="1:3">
      <c r="A9" s="20" t="s">
        <v>218</v>
      </c>
      <c r="B9" s="18">
        <v>1</v>
      </c>
      <c r="C9" s="22" t="s">
        <v>6</v>
      </c>
    </row>
    <row r="10" spans="1:3">
      <c r="A10" s="35" t="s">
        <v>43</v>
      </c>
      <c r="B10" s="18">
        <v>1</v>
      </c>
      <c r="C10" s="100" t="s">
        <v>6</v>
      </c>
    </row>
    <row r="11" spans="1:3">
      <c r="A11" s="20" t="s">
        <v>44</v>
      </c>
      <c r="B11" s="18">
        <v>1</v>
      </c>
      <c r="C11" s="100" t="s">
        <v>6</v>
      </c>
    </row>
    <row r="12" spans="1:3">
      <c r="A12" s="25" t="s">
        <v>45</v>
      </c>
      <c r="B12" s="18">
        <v>1</v>
      </c>
      <c r="C12" s="100" t="s">
        <v>6</v>
      </c>
    </row>
    <row r="13" spans="1:3">
      <c r="A13" s="21" t="s">
        <v>233</v>
      </c>
      <c r="B13" s="22">
        <v>1</v>
      </c>
      <c r="C13" s="22" t="s">
        <v>6</v>
      </c>
    </row>
    <row r="14" spans="1:3">
      <c r="A14" s="20" t="s">
        <v>181</v>
      </c>
      <c r="B14" s="22">
        <v>1</v>
      </c>
      <c r="C14" s="22" t="s">
        <v>6</v>
      </c>
    </row>
    <row r="15" spans="1:3">
      <c r="A15" s="21" t="s">
        <v>193</v>
      </c>
      <c r="B15" s="22">
        <v>1</v>
      </c>
      <c r="C15" s="22" t="s">
        <v>6</v>
      </c>
    </row>
    <row r="16" spans="1:3">
      <c r="A16" s="21" t="s">
        <v>46</v>
      </c>
      <c r="B16" s="22">
        <v>1</v>
      </c>
      <c r="C16" s="22" t="s">
        <v>6</v>
      </c>
    </row>
    <row r="17" spans="1:3">
      <c r="A17" s="24" t="s">
        <v>146</v>
      </c>
      <c r="B17" s="36">
        <v>8</v>
      </c>
      <c r="C17" s="100" t="s">
        <v>6</v>
      </c>
    </row>
    <row r="18" spans="1:3">
      <c r="A18" s="124" t="s">
        <v>148</v>
      </c>
      <c r="B18" s="18">
        <v>20</v>
      </c>
      <c r="C18" s="100" t="s">
        <v>7</v>
      </c>
    </row>
    <row r="19" spans="1:3">
      <c r="A19" s="38" t="s">
        <v>135</v>
      </c>
      <c r="B19" s="39">
        <v>120</v>
      </c>
      <c r="C19" s="68" t="s">
        <v>7</v>
      </c>
    </row>
    <row r="20" spans="1:3">
      <c r="A20" s="21" t="s">
        <v>47</v>
      </c>
      <c r="B20" s="18">
        <v>15</v>
      </c>
      <c r="C20" s="100" t="s">
        <v>7</v>
      </c>
    </row>
    <row r="21" spans="1:3">
      <c r="A21" s="21" t="s">
        <v>122</v>
      </c>
      <c r="B21" s="22">
        <v>10</v>
      </c>
      <c r="C21" s="22" t="s">
        <v>7</v>
      </c>
    </row>
    <row r="22" spans="1:3">
      <c r="A22" s="41" t="s">
        <v>123</v>
      </c>
      <c r="B22" s="22">
        <v>20</v>
      </c>
      <c r="C22" s="22" t="s">
        <v>7</v>
      </c>
    </row>
    <row r="23" spans="1:3">
      <c r="A23" s="21" t="s">
        <v>219</v>
      </c>
      <c r="B23" s="22">
        <v>40</v>
      </c>
      <c r="C23" s="22" t="s">
        <v>7</v>
      </c>
    </row>
    <row r="24" spans="1:3">
      <c r="A24" s="21" t="s">
        <v>220</v>
      </c>
      <c r="B24" s="22">
        <v>80</v>
      </c>
      <c r="C24" s="22" t="s">
        <v>7</v>
      </c>
    </row>
    <row r="25" spans="1:3">
      <c r="A25" s="5"/>
      <c r="B25" s="6"/>
      <c r="C25" s="7"/>
    </row>
    <row r="26" spans="1:3">
      <c r="A26" s="30" t="s">
        <v>13</v>
      </c>
      <c r="B26" s="30"/>
      <c r="C26" s="30"/>
    </row>
    <row r="27" spans="1:3">
      <c r="A27" s="10" t="s">
        <v>14</v>
      </c>
      <c r="B27" s="11" t="s">
        <v>2</v>
      </c>
      <c r="C27" s="11" t="s">
        <v>15</v>
      </c>
    </row>
    <row r="28" spans="1:3">
      <c r="A28" s="10" t="s">
        <v>8</v>
      </c>
      <c r="B28" s="11">
        <v>1</v>
      </c>
      <c r="C28" s="2" t="s">
        <v>6</v>
      </c>
    </row>
    <row r="29" spans="1:3">
      <c r="A29" s="10" t="s">
        <v>48</v>
      </c>
      <c r="B29" s="11">
        <v>1</v>
      </c>
      <c r="C29" s="2" t="s">
        <v>6</v>
      </c>
    </row>
    <row r="30" spans="1:3">
      <c r="A30" s="10" t="s">
        <v>30</v>
      </c>
      <c r="B30" s="11">
        <v>1</v>
      </c>
      <c r="C30" s="2" t="s">
        <v>11</v>
      </c>
    </row>
    <row r="31" spans="1:3">
      <c r="A31" s="10" t="s">
        <v>10</v>
      </c>
      <c r="B31" s="2">
        <v>660</v>
      </c>
      <c r="C31" s="2" t="s">
        <v>12</v>
      </c>
    </row>
    <row r="32" spans="1:3">
      <c r="A32" s="10" t="s">
        <v>18</v>
      </c>
      <c r="B32" s="2">
        <v>9</v>
      </c>
      <c r="C32" s="2" t="s">
        <v>19</v>
      </c>
    </row>
    <row r="33" spans="1:2">
      <c r="A33" s="126"/>
      <c r="B33" s="127"/>
    </row>
    <row r="34" spans="1:2">
      <c r="B34" s="125"/>
    </row>
  </sheetData>
  <sheetProtection algorithmName="SHA-512" hashValue="jht+VHOp9HA08UDW+ts1UTbEaOTTS173JoH1n/KIoBWxbSjgJlCu8PDDFwvDILNfsIspnrgSGnM4vdS4VD3VvQ==" saltValue="MXgInKWkjkj4g6Y1TZUhPg==" spinCount="100000" sheet="1" objects="1" scenarios="1"/>
  <mergeCells count="1">
    <mergeCell ref="A3:C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51"/>
  <sheetViews>
    <sheetView topLeftCell="A19" workbookViewId="0">
      <selection activeCell="D4" sqref="D4"/>
    </sheetView>
  </sheetViews>
  <sheetFormatPr defaultColWidth="8.875" defaultRowHeight="14.25"/>
  <cols>
    <col min="1" max="1" width="60" style="1" customWidth="1"/>
    <col min="2" max="2" width="8.125" style="1" customWidth="1"/>
    <col min="3" max="3" width="8.375" style="1" customWidth="1"/>
    <col min="4" max="4" width="23.875" style="1" customWidth="1"/>
    <col min="5" max="5" width="17.125" style="1" customWidth="1"/>
    <col min="6" max="6" width="22.75" style="1" customWidth="1"/>
    <col min="7" max="7" width="20.125" style="1" customWidth="1"/>
    <col min="8" max="16384" width="8.875" style="1"/>
  </cols>
  <sheetData>
    <row r="2" spans="1:7" ht="15.75" thickBot="1">
      <c r="A2" s="131" t="s">
        <v>88</v>
      </c>
      <c r="B2" s="131"/>
      <c r="C2" s="131"/>
      <c r="D2" s="131"/>
      <c r="E2" s="131"/>
      <c r="F2" s="131"/>
      <c r="G2" s="131"/>
    </row>
    <row r="3" spans="1:7" ht="15" thickBot="1">
      <c r="A3" s="86" t="s">
        <v>0</v>
      </c>
      <c r="B3" s="87" t="s">
        <v>2</v>
      </c>
      <c r="C3" s="87" t="s">
        <v>1</v>
      </c>
      <c r="D3" s="87" t="s">
        <v>3</v>
      </c>
      <c r="E3" s="87" t="s">
        <v>4</v>
      </c>
      <c r="F3" s="87" t="s">
        <v>41</v>
      </c>
      <c r="G3" s="88" t="s">
        <v>5</v>
      </c>
    </row>
    <row r="4" spans="1:7">
      <c r="A4" s="111" t="s">
        <v>73</v>
      </c>
      <c r="B4" s="39">
        <v>1</v>
      </c>
      <c r="C4" s="68" t="s">
        <v>6</v>
      </c>
      <c r="D4" s="137"/>
      <c r="E4" s="12">
        <f>SUM(B4*D4)</f>
        <v>0</v>
      </c>
      <c r="F4" s="139"/>
      <c r="G4" s="89">
        <f>SUM(B4*F4)</f>
        <v>0</v>
      </c>
    </row>
    <row r="5" spans="1:7">
      <c r="A5" s="59" t="s">
        <v>65</v>
      </c>
      <c r="B5" s="39">
        <v>2</v>
      </c>
      <c r="C5" s="68" t="s">
        <v>6</v>
      </c>
      <c r="D5" s="137"/>
      <c r="E5" s="12">
        <f t="shared" ref="E5:E35" si="0">SUM(B5*D5)</f>
        <v>0</v>
      </c>
      <c r="F5" s="139"/>
      <c r="G5" s="89">
        <f t="shared" ref="G5:G35" si="1">SUM(B5*F5)</f>
        <v>0</v>
      </c>
    </row>
    <row r="6" spans="1:7" ht="25.5">
      <c r="A6" s="112" t="s">
        <v>74</v>
      </c>
      <c r="B6" s="39">
        <v>1</v>
      </c>
      <c r="C6" s="68" t="s">
        <v>6</v>
      </c>
      <c r="D6" s="137"/>
      <c r="E6" s="12">
        <f t="shared" si="0"/>
        <v>0</v>
      </c>
      <c r="F6" s="139"/>
      <c r="G6" s="89">
        <f t="shared" si="1"/>
        <v>0</v>
      </c>
    </row>
    <row r="7" spans="1:7">
      <c r="A7" s="59" t="s">
        <v>27</v>
      </c>
      <c r="B7" s="60">
        <v>1</v>
      </c>
      <c r="C7" s="61" t="s">
        <v>6</v>
      </c>
      <c r="D7" s="137"/>
      <c r="E7" s="12">
        <f t="shared" si="0"/>
        <v>0</v>
      </c>
      <c r="F7" s="139"/>
      <c r="G7" s="89">
        <f t="shared" si="1"/>
        <v>0</v>
      </c>
    </row>
    <row r="8" spans="1:7" ht="25.5">
      <c r="A8" s="113" t="s">
        <v>240</v>
      </c>
      <c r="B8" s="39">
        <v>5</v>
      </c>
      <c r="C8" s="68" t="s">
        <v>6</v>
      </c>
      <c r="D8" s="137"/>
      <c r="E8" s="12">
        <f t="shared" si="0"/>
        <v>0</v>
      </c>
      <c r="F8" s="139"/>
      <c r="G8" s="89">
        <f t="shared" si="1"/>
        <v>0</v>
      </c>
    </row>
    <row r="9" spans="1:7">
      <c r="A9" s="112" t="s">
        <v>22</v>
      </c>
      <c r="B9" s="39">
        <v>3</v>
      </c>
      <c r="C9" s="68" t="s">
        <v>6</v>
      </c>
      <c r="D9" s="137"/>
      <c r="E9" s="12">
        <f t="shared" si="0"/>
        <v>0</v>
      </c>
      <c r="F9" s="139"/>
      <c r="G9" s="89">
        <f t="shared" si="1"/>
        <v>0</v>
      </c>
    </row>
    <row r="10" spans="1:7">
      <c r="A10" s="112" t="s">
        <v>84</v>
      </c>
      <c r="B10" s="39">
        <v>2</v>
      </c>
      <c r="C10" s="68" t="s">
        <v>6</v>
      </c>
      <c r="D10" s="137"/>
      <c r="E10" s="12">
        <f t="shared" si="0"/>
        <v>0</v>
      </c>
      <c r="F10" s="139"/>
      <c r="G10" s="89">
        <f t="shared" si="1"/>
        <v>0</v>
      </c>
    </row>
    <row r="11" spans="1:7">
      <c r="A11" s="112" t="s">
        <v>36</v>
      </c>
      <c r="B11" s="39">
        <v>2</v>
      </c>
      <c r="C11" s="68" t="s">
        <v>6</v>
      </c>
      <c r="D11" s="137"/>
      <c r="E11" s="12">
        <f t="shared" si="0"/>
        <v>0</v>
      </c>
      <c r="F11" s="139"/>
      <c r="G11" s="89">
        <f t="shared" si="1"/>
        <v>0</v>
      </c>
    </row>
    <row r="12" spans="1:7">
      <c r="A12" s="112" t="s">
        <v>227</v>
      </c>
      <c r="B12" s="39">
        <v>1</v>
      </c>
      <c r="C12" s="68" t="s">
        <v>6</v>
      </c>
      <c r="D12" s="137"/>
      <c r="E12" s="12">
        <f t="shared" si="0"/>
        <v>0</v>
      </c>
      <c r="F12" s="139"/>
      <c r="G12" s="89">
        <f t="shared" si="1"/>
        <v>0</v>
      </c>
    </row>
    <row r="13" spans="1:7">
      <c r="A13" s="112" t="s">
        <v>125</v>
      </c>
      <c r="B13" s="39">
        <v>2</v>
      </c>
      <c r="C13" s="68" t="s">
        <v>6</v>
      </c>
      <c r="D13" s="137"/>
      <c r="E13" s="12">
        <f t="shared" si="0"/>
        <v>0</v>
      </c>
      <c r="F13" s="139"/>
      <c r="G13" s="89">
        <f t="shared" si="1"/>
        <v>0</v>
      </c>
    </row>
    <row r="14" spans="1:7">
      <c r="A14" s="112" t="s">
        <v>126</v>
      </c>
      <c r="B14" s="39">
        <v>2</v>
      </c>
      <c r="C14" s="68" t="s">
        <v>6</v>
      </c>
      <c r="D14" s="137"/>
      <c r="E14" s="12">
        <f t="shared" si="0"/>
        <v>0</v>
      </c>
      <c r="F14" s="139"/>
      <c r="G14" s="89">
        <f t="shared" si="1"/>
        <v>0</v>
      </c>
    </row>
    <row r="15" spans="1:7">
      <c r="A15" s="114" t="s">
        <v>127</v>
      </c>
      <c r="B15" s="39">
        <v>1</v>
      </c>
      <c r="C15" s="68" t="s">
        <v>6</v>
      </c>
      <c r="D15" s="137"/>
      <c r="E15" s="12">
        <f t="shared" si="0"/>
        <v>0</v>
      </c>
      <c r="F15" s="139"/>
      <c r="G15" s="89">
        <f t="shared" si="1"/>
        <v>0</v>
      </c>
    </row>
    <row r="16" spans="1:7">
      <c r="A16" s="114" t="s">
        <v>128</v>
      </c>
      <c r="B16" s="39">
        <v>1</v>
      </c>
      <c r="C16" s="68" t="s">
        <v>6</v>
      </c>
      <c r="D16" s="137"/>
      <c r="E16" s="12">
        <f t="shared" si="0"/>
        <v>0</v>
      </c>
      <c r="F16" s="139"/>
      <c r="G16" s="89">
        <f t="shared" si="1"/>
        <v>0</v>
      </c>
    </row>
    <row r="17" spans="1:7">
      <c r="A17" s="114" t="s">
        <v>129</v>
      </c>
      <c r="B17" s="39">
        <v>1</v>
      </c>
      <c r="C17" s="68" t="s">
        <v>6</v>
      </c>
      <c r="D17" s="137"/>
      <c r="E17" s="12">
        <f t="shared" si="0"/>
        <v>0</v>
      </c>
      <c r="F17" s="139"/>
      <c r="G17" s="89">
        <f t="shared" si="1"/>
        <v>0</v>
      </c>
    </row>
    <row r="18" spans="1:7">
      <c r="A18" s="115" t="s">
        <v>130</v>
      </c>
      <c r="B18" s="39">
        <v>1</v>
      </c>
      <c r="C18" s="68" t="s">
        <v>6</v>
      </c>
      <c r="D18" s="137"/>
      <c r="E18" s="12">
        <f t="shared" si="0"/>
        <v>0</v>
      </c>
      <c r="F18" s="139"/>
      <c r="G18" s="89">
        <f t="shared" si="1"/>
        <v>0</v>
      </c>
    </row>
    <row r="19" spans="1:7">
      <c r="A19" s="114" t="s">
        <v>228</v>
      </c>
      <c r="B19" s="39">
        <v>1</v>
      </c>
      <c r="C19" s="68" t="s">
        <v>6</v>
      </c>
      <c r="D19" s="137"/>
      <c r="E19" s="12">
        <f t="shared" si="0"/>
        <v>0</v>
      </c>
      <c r="F19" s="139"/>
      <c r="G19" s="89">
        <f t="shared" si="1"/>
        <v>0</v>
      </c>
    </row>
    <row r="20" spans="1:7">
      <c r="A20" s="114" t="s">
        <v>131</v>
      </c>
      <c r="B20" s="39">
        <v>2</v>
      </c>
      <c r="C20" s="68" t="s">
        <v>6</v>
      </c>
      <c r="D20" s="137"/>
      <c r="E20" s="12">
        <f t="shared" si="0"/>
        <v>0</v>
      </c>
      <c r="F20" s="139"/>
      <c r="G20" s="89">
        <f t="shared" si="1"/>
        <v>0</v>
      </c>
    </row>
    <row r="21" spans="1:7">
      <c r="A21" s="114" t="s">
        <v>132</v>
      </c>
      <c r="B21" s="39">
        <v>2</v>
      </c>
      <c r="C21" s="68" t="s">
        <v>6</v>
      </c>
      <c r="D21" s="137"/>
      <c r="E21" s="12">
        <f t="shared" si="0"/>
        <v>0</v>
      </c>
      <c r="F21" s="139"/>
      <c r="G21" s="89">
        <f t="shared" si="1"/>
        <v>0</v>
      </c>
    </row>
    <row r="22" spans="1:7">
      <c r="A22" s="114" t="s">
        <v>133</v>
      </c>
      <c r="B22" s="39">
        <v>1</v>
      </c>
      <c r="C22" s="68" t="s">
        <v>6</v>
      </c>
      <c r="D22" s="137"/>
      <c r="E22" s="12">
        <f t="shared" si="0"/>
        <v>0</v>
      </c>
      <c r="F22" s="139"/>
      <c r="G22" s="89">
        <f t="shared" si="1"/>
        <v>0</v>
      </c>
    </row>
    <row r="23" spans="1:7">
      <c r="A23" s="114" t="s">
        <v>134</v>
      </c>
      <c r="B23" s="39">
        <v>1</v>
      </c>
      <c r="C23" s="68" t="s">
        <v>6</v>
      </c>
      <c r="D23" s="137"/>
      <c r="E23" s="12">
        <f t="shared" si="0"/>
        <v>0</v>
      </c>
      <c r="F23" s="139"/>
      <c r="G23" s="89">
        <f t="shared" si="1"/>
        <v>0</v>
      </c>
    </row>
    <row r="24" spans="1:7">
      <c r="A24" s="37" t="s">
        <v>50</v>
      </c>
      <c r="B24" s="39">
        <v>2</v>
      </c>
      <c r="C24" s="68" t="s">
        <v>6</v>
      </c>
      <c r="D24" s="137"/>
      <c r="E24" s="12">
        <f t="shared" si="0"/>
        <v>0</v>
      </c>
      <c r="F24" s="139"/>
      <c r="G24" s="89">
        <f t="shared" si="1"/>
        <v>0</v>
      </c>
    </row>
    <row r="25" spans="1:7">
      <c r="A25" s="114" t="s">
        <v>222</v>
      </c>
      <c r="B25" s="39">
        <v>1</v>
      </c>
      <c r="C25" s="68" t="s">
        <v>6</v>
      </c>
      <c r="D25" s="137"/>
      <c r="E25" s="12">
        <f t="shared" si="0"/>
        <v>0</v>
      </c>
      <c r="F25" s="139"/>
      <c r="G25" s="89">
        <f t="shared" si="1"/>
        <v>0</v>
      </c>
    </row>
    <row r="26" spans="1:7">
      <c r="A26" s="41" t="s">
        <v>23</v>
      </c>
      <c r="B26" s="69">
        <v>1</v>
      </c>
      <c r="C26" s="69" t="s">
        <v>6</v>
      </c>
      <c r="D26" s="137"/>
      <c r="E26" s="12">
        <f t="shared" si="0"/>
        <v>0</v>
      </c>
      <c r="F26" s="139"/>
      <c r="G26" s="89">
        <f t="shared" si="1"/>
        <v>0</v>
      </c>
    </row>
    <row r="27" spans="1:7">
      <c r="A27" s="116" t="s">
        <v>120</v>
      </c>
      <c r="B27" s="39">
        <v>2</v>
      </c>
      <c r="C27" s="68" t="s">
        <v>6</v>
      </c>
      <c r="D27" s="137"/>
      <c r="E27" s="12">
        <f t="shared" si="0"/>
        <v>0</v>
      </c>
      <c r="F27" s="139"/>
      <c r="G27" s="89">
        <f t="shared" si="1"/>
        <v>0</v>
      </c>
    </row>
    <row r="28" spans="1:7">
      <c r="A28" s="38" t="s">
        <v>135</v>
      </c>
      <c r="B28" s="39">
        <v>50</v>
      </c>
      <c r="C28" s="68" t="s">
        <v>7</v>
      </c>
      <c r="D28" s="137"/>
      <c r="E28" s="12">
        <f t="shared" si="0"/>
        <v>0</v>
      </c>
      <c r="F28" s="139"/>
      <c r="G28" s="89">
        <f t="shared" si="1"/>
        <v>0</v>
      </c>
    </row>
    <row r="29" spans="1:7">
      <c r="A29" s="124" t="s">
        <v>148</v>
      </c>
      <c r="B29" s="39">
        <v>250</v>
      </c>
      <c r="C29" s="68" t="s">
        <v>7</v>
      </c>
      <c r="D29" s="137"/>
      <c r="E29" s="12">
        <f t="shared" si="0"/>
        <v>0</v>
      </c>
      <c r="F29" s="139"/>
      <c r="G29" s="89">
        <f t="shared" si="1"/>
        <v>0</v>
      </c>
    </row>
    <row r="30" spans="1:7">
      <c r="A30" s="38" t="s">
        <v>136</v>
      </c>
      <c r="B30" s="39">
        <v>280</v>
      </c>
      <c r="C30" s="68" t="s">
        <v>7</v>
      </c>
      <c r="D30" s="137"/>
      <c r="E30" s="12">
        <f t="shared" si="0"/>
        <v>0</v>
      </c>
      <c r="F30" s="139"/>
      <c r="G30" s="89">
        <f t="shared" si="1"/>
        <v>0</v>
      </c>
    </row>
    <row r="31" spans="1:7">
      <c r="A31" s="41" t="s">
        <v>137</v>
      </c>
      <c r="B31" s="69">
        <v>20</v>
      </c>
      <c r="C31" s="69" t="s">
        <v>7</v>
      </c>
      <c r="D31" s="137"/>
      <c r="E31" s="12">
        <f t="shared" si="0"/>
        <v>0</v>
      </c>
      <c r="F31" s="139"/>
      <c r="G31" s="89">
        <f t="shared" si="1"/>
        <v>0</v>
      </c>
    </row>
    <row r="32" spans="1:7">
      <c r="A32" s="38" t="s">
        <v>85</v>
      </c>
      <c r="B32" s="39">
        <v>30</v>
      </c>
      <c r="C32" s="68" t="s">
        <v>7</v>
      </c>
      <c r="D32" s="137"/>
      <c r="E32" s="12">
        <f t="shared" si="0"/>
        <v>0</v>
      </c>
      <c r="F32" s="139"/>
      <c r="G32" s="89">
        <f t="shared" si="1"/>
        <v>0</v>
      </c>
    </row>
    <row r="33" spans="1:7">
      <c r="A33" s="41" t="s">
        <v>138</v>
      </c>
      <c r="B33" s="69">
        <v>160</v>
      </c>
      <c r="C33" s="69" t="s">
        <v>7</v>
      </c>
      <c r="D33" s="137"/>
      <c r="E33" s="12">
        <f t="shared" si="0"/>
        <v>0</v>
      </c>
      <c r="F33" s="139"/>
      <c r="G33" s="89">
        <f t="shared" si="1"/>
        <v>0</v>
      </c>
    </row>
    <row r="34" spans="1:7">
      <c r="A34" s="41" t="s">
        <v>124</v>
      </c>
      <c r="B34" s="69">
        <v>40</v>
      </c>
      <c r="C34" s="69" t="s">
        <v>7</v>
      </c>
      <c r="D34" s="137"/>
      <c r="E34" s="12">
        <f t="shared" si="0"/>
        <v>0</v>
      </c>
      <c r="F34" s="139"/>
      <c r="G34" s="89">
        <f t="shared" si="1"/>
        <v>0</v>
      </c>
    </row>
    <row r="35" spans="1:7" ht="15" thickBot="1">
      <c r="A35" s="38" t="s">
        <v>139</v>
      </c>
      <c r="B35" s="90">
        <v>30</v>
      </c>
      <c r="C35" s="91" t="s">
        <v>7</v>
      </c>
      <c r="D35" s="138"/>
      <c r="E35" s="92">
        <f t="shared" si="0"/>
        <v>0</v>
      </c>
      <c r="F35" s="141"/>
      <c r="G35" s="93">
        <f t="shared" si="1"/>
        <v>0</v>
      </c>
    </row>
    <row r="36" spans="1:7">
      <c r="A36" s="5"/>
      <c r="B36" s="6"/>
      <c r="C36" s="7"/>
      <c r="D36" s="8"/>
      <c r="E36" s="8">
        <f>SUM(E4:E35)</f>
        <v>0</v>
      </c>
      <c r="F36" s="9"/>
      <c r="G36" s="9">
        <f>SUM(G4:G35)</f>
        <v>0</v>
      </c>
    </row>
    <row r="37" spans="1:7">
      <c r="A37" s="5"/>
      <c r="B37" s="6"/>
      <c r="C37" s="7"/>
      <c r="D37" s="8"/>
      <c r="E37" s="8"/>
      <c r="F37" s="9"/>
      <c r="G37" s="9"/>
    </row>
    <row r="38" spans="1:7">
      <c r="A38" s="5" t="s">
        <v>24</v>
      </c>
      <c r="B38" s="6"/>
      <c r="C38" s="7"/>
      <c r="D38" s="8"/>
      <c r="E38" s="8">
        <f>E36</f>
        <v>0</v>
      </c>
      <c r="F38" s="9"/>
      <c r="G38" s="9"/>
    </row>
    <row r="39" spans="1:7">
      <c r="A39" s="5" t="s">
        <v>25</v>
      </c>
      <c r="B39" s="6"/>
      <c r="C39" s="7"/>
      <c r="D39" s="8"/>
      <c r="E39" s="8">
        <f>G36</f>
        <v>0</v>
      </c>
      <c r="F39" s="9"/>
      <c r="G39" s="9"/>
    </row>
    <row r="40" spans="1:7">
      <c r="A40" s="5"/>
      <c r="B40" s="6"/>
      <c r="C40" s="7"/>
      <c r="D40" s="8"/>
      <c r="E40" s="8"/>
      <c r="F40" s="9"/>
      <c r="G40" s="9"/>
    </row>
    <row r="41" spans="1:7">
      <c r="A41" s="132" t="s">
        <v>13</v>
      </c>
      <c r="B41" s="132"/>
      <c r="C41" s="132"/>
      <c r="D41" s="132"/>
      <c r="E41" s="132"/>
      <c r="F41" s="133"/>
      <c r="G41" s="133"/>
    </row>
    <row r="42" spans="1:7">
      <c r="A42" s="10" t="s">
        <v>14</v>
      </c>
      <c r="B42" s="11" t="s">
        <v>2</v>
      </c>
      <c r="C42" s="11" t="s">
        <v>15</v>
      </c>
      <c r="D42" s="4" t="s">
        <v>16</v>
      </c>
      <c r="E42" s="3" t="s">
        <v>17</v>
      </c>
    </row>
    <row r="43" spans="1:7">
      <c r="A43" s="10" t="s">
        <v>8</v>
      </c>
      <c r="B43" s="11">
        <v>1</v>
      </c>
      <c r="C43" s="2" t="s">
        <v>6</v>
      </c>
      <c r="D43" s="139"/>
      <c r="E43" s="3">
        <f t="shared" ref="E43:E48" si="2">SUM(B43*D43)</f>
        <v>0</v>
      </c>
    </row>
    <row r="44" spans="1:7">
      <c r="A44" s="10" t="s">
        <v>20</v>
      </c>
      <c r="B44" s="11">
        <v>1</v>
      </c>
      <c r="C44" s="2" t="s">
        <v>6</v>
      </c>
      <c r="D44" s="139"/>
      <c r="E44" s="3">
        <f t="shared" si="2"/>
        <v>0</v>
      </c>
    </row>
    <row r="45" spans="1:7">
      <c r="A45" s="10" t="s">
        <v>9</v>
      </c>
      <c r="B45" s="11">
        <v>1</v>
      </c>
      <c r="C45" s="2" t="s">
        <v>6</v>
      </c>
      <c r="D45" s="139"/>
      <c r="E45" s="3">
        <f t="shared" si="2"/>
        <v>0</v>
      </c>
    </row>
    <row r="46" spans="1:7">
      <c r="A46" s="10" t="s">
        <v>61</v>
      </c>
      <c r="B46" s="11">
        <v>1</v>
      </c>
      <c r="C46" s="2" t="s">
        <v>11</v>
      </c>
      <c r="D46" s="140"/>
      <c r="E46" s="3">
        <f t="shared" si="2"/>
        <v>0</v>
      </c>
    </row>
    <row r="47" spans="1:7">
      <c r="A47" s="10" t="s">
        <v>10</v>
      </c>
      <c r="B47" s="2">
        <v>1600</v>
      </c>
      <c r="C47" s="2" t="s">
        <v>12</v>
      </c>
      <c r="D47" s="140"/>
      <c r="E47" s="3">
        <f t="shared" si="2"/>
        <v>0</v>
      </c>
    </row>
    <row r="48" spans="1:7">
      <c r="A48" s="10" t="s">
        <v>18</v>
      </c>
      <c r="B48" s="2">
        <v>20</v>
      </c>
      <c r="C48" s="2" t="s">
        <v>19</v>
      </c>
      <c r="D48" s="140"/>
      <c r="E48" s="3">
        <f t="shared" si="2"/>
        <v>0</v>
      </c>
    </row>
    <row r="49" spans="1:7">
      <c r="A49" s="43" t="s">
        <v>21</v>
      </c>
      <c r="E49" s="9">
        <f>SUM(E43:E48)</f>
        <v>0</v>
      </c>
    </row>
    <row r="51" spans="1:7">
      <c r="A51" s="1" t="s">
        <v>26</v>
      </c>
      <c r="G51" s="9">
        <f>SUM(E38+E39+E49)</f>
        <v>0</v>
      </c>
    </row>
  </sheetData>
  <sheetProtection algorithmName="SHA-512" hashValue="bDNihW/yRUdp0kmM5Vt3+6d6BOM6jWdB76FO4gqvRx4q5WXnCtr/JX/9voJhZC6Hu33QQaaqIBfpasikPPA1Cg==" saltValue="2h/g+b5PJVJGmW8UjiJydA==" spinCount="100000" sheet="1" objects="1" scenarios="1" selectLockedCells="1"/>
  <mergeCells count="2">
    <mergeCell ref="A2:G2"/>
    <mergeCell ref="A41:G4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53"/>
  <sheetViews>
    <sheetView workbookViewId="0">
      <selection activeCell="D4" sqref="D4"/>
    </sheetView>
  </sheetViews>
  <sheetFormatPr defaultColWidth="8.875" defaultRowHeight="14.25"/>
  <cols>
    <col min="1" max="1" width="54.625" style="34" customWidth="1"/>
    <col min="2" max="2" width="7.5" style="34" customWidth="1"/>
    <col min="3" max="3" width="8.875" style="34"/>
    <col min="4" max="4" width="24.625" style="8" customWidth="1"/>
    <col min="5" max="5" width="17.125" style="34" customWidth="1"/>
    <col min="6" max="6" width="23.125" style="8" customWidth="1"/>
    <col min="7" max="7" width="20.125" style="34" customWidth="1"/>
    <col min="8" max="16384" width="8.875" style="34"/>
  </cols>
  <sheetData>
    <row r="2" spans="1:7" ht="15.75" thickBot="1">
      <c r="A2" s="131" t="s">
        <v>89</v>
      </c>
      <c r="B2" s="131"/>
      <c r="C2" s="131"/>
      <c r="D2" s="131"/>
      <c r="E2" s="131"/>
      <c r="F2" s="131"/>
      <c r="G2" s="131"/>
    </row>
    <row r="3" spans="1:7" ht="15" thickBot="1">
      <c r="A3" s="86" t="s">
        <v>0</v>
      </c>
      <c r="B3" s="87" t="s">
        <v>2</v>
      </c>
      <c r="C3" s="87" t="s">
        <v>1</v>
      </c>
      <c r="D3" s="94" t="s">
        <v>3</v>
      </c>
      <c r="E3" s="87" t="s">
        <v>4</v>
      </c>
      <c r="F3" s="94" t="s">
        <v>41</v>
      </c>
      <c r="G3" s="88" t="s">
        <v>5</v>
      </c>
    </row>
    <row r="4" spans="1:7" ht="15" thickBot="1">
      <c r="A4" s="117" t="s">
        <v>140</v>
      </c>
      <c r="B4" s="74">
        <v>27</v>
      </c>
      <c r="C4" s="74" t="s">
        <v>6</v>
      </c>
      <c r="D4" s="137"/>
      <c r="E4" s="3">
        <f>SUM(B4*D4)</f>
        <v>0</v>
      </c>
      <c r="F4" s="137"/>
      <c r="G4" s="95">
        <f>SUM(B4*F4)</f>
        <v>0</v>
      </c>
    </row>
    <row r="5" spans="1:7">
      <c r="A5" s="117" t="s">
        <v>56</v>
      </c>
      <c r="B5" s="74">
        <v>8</v>
      </c>
      <c r="C5" s="74" t="s">
        <v>6</v>
      </c>
      <c r="D5" s="137"/>
      <c r="E5" s="3">
        <f>SUM(B5*D5)</f>
        <v>0</v>
      </c>
      <c r="F5" s="137"/>
      <c r="G5" s="95">
        <f>SUM(B5*F5)</f>
        <v>0</v>
      </c>
    </row>
    <row r="6" spans="1:7">
      <c r="A6" s="118" t="s">
        <v>57</v>
      </c>
      <c r="B6" s="74">
        <v>1</v>
      </c>
      <c r="C6" s="74" t="s">
        <v>6</v>
      </c>
      <c r="D6" s="137"/>
      <c r="E6" s="3">
        <f t="shared" ref="E6:E38" si="0">SUM(B6*D6)</f>
        <v>0</v>
      </c>
      <c r="F6" s="137"/>
      <c r="G6" s="95">
        <f t="shared" ref="G6:G38" si="1">SUM(B6*F6)</f>
        <v>0</v>
      </c>
    </row>
    <row r="7" spans="1:7">
      <c r="A7" s="118" t="s">
        <v>58</v>
      </c>
      <c r="B7" s="74">
        <v>40</v>
      </c>
      <c r="C7" s="74" t="s">
        <v>6</v>
      </c>
      <c r="D7" s="137"/>
      <c r="E7" s="3">
        <f t="shared" si="0"/>
        <v>0</v>
      </c>
      <c r="F7" s="137"/>
      <c r="G7" s="95">
        <f t="shared" si="1"/>
        <v>0</v>
      </c>
    </row>
    <row r="8" spans="1:7">
      <c r="A8" s="118" t="s">
        <v>59</v>
      </c>
      <c r="B8" s="74">
        <v>40</v>
      </c>
      <c r="C8" s="74" t="s">
        <v>6</v>
      </c>
      <c r="D8" s="137"/>
      <c r="E8" s="3">
        <f t="shared" si="0"/>
        <v>0</v>
      </c>
      <c r="F8" s="137"/>
      <c r="G8" s="95">
        <f t="shared" si="1"/>
        <v>0</v>
      </c>
    </row>
    <row r="9" spans="1:7" ht="15" thickBot="1">
      <c r="A9" s="119" t="s">
        <v>100</v>
      </c>
      <c r="B9" s="74">
        <v>2</v>
      </c>
      <c r="C9" s="74" t="s">
        <v>6</v>
      </c>
      <c r="D9" s="137"/>
      <c r="E9" s="3">
        <f t="shared" si="0"/>
        <v>0</v>
      </c>
      <c r="F9" s="137"/>
      <c r="G9" s="95">
        <f t="shared" si="1"/>
        <v>0</v>
      </c>
    </row>
    <row r="10" spans="1:7">
      <c r="A10" s="118" t="s">
        <v>101</v>
      </c>
      <c r="B10" s="74">
        <v>1</v>
      </c>
      <c r="C10" s="74" t="s">
        <v>6</v>
      </c>
      <c r="D10" s="137"/>
      <c r="E10" s="3">
        <f t="shared" si="0"/>
        <v>0</v>
      </c>
      <c r="F10" s="137"/>
      <c r="G10" s="95">
        <f t="shared" si="1"/>
        <v>0</v>
      </c>
    </row>
    <row r="11" spans="1:7">
      <c r="A11" s="118" t="s">
        <v>102</v>
      </c>
      <c r="B11" s="74">
        <v>4</v>
      </c>
      <c r="C11" s="74" t="s">
        <v>6</v>
      </c>
      <c r="D11" s="137"/>
      <c r="E11" s="3">
        <f t="shared" si="0"/>
        <v>0</v>
      </c>
      <c r="F11" s="137"/>
      <c r="G11" s="95">
        <f t="shared" si="1"/>
        <v>0</v>
      </c>
    </row>
    <row r="12" spans="1:7">
      <c r="A12" s="118" t="s">
        <v>103</v>
      </c>
      <c r="B12" s="74">
        <v>4</v>
      </c>
      <c r="C12" s="74" t="s">
        <v>6</v>
      </c>
      <c r="D12" s="137"/>
      <c r="E12" s="3">
        <f t="shared" si="0"/>
        <v>0</v>
      </c>
      <c r="F12" s="137"/>
      <c r="G12" s="95">
        <f t="shared" si="1"/>
        <v>0</v>
      </c>
    </row>
    <row r="13" spans="1:7">
      <c r="A13" s="118" t="s">
        <v>104</v>
      </c>
      <c r="B13" s="74">
        <v>2</v>
      </c>
      <c r="C13" s="74" t="s">
        <v>6</v>
      </c>
      <c r="D13" s="137"/>
      <c r="E13" s="3">
        <f t="shared" si="0"/>
        <v>0</v>
      </c>
      <c r="F13" s="137"/>
      <c r="G13" s="95">
        <f t="shared" si="1"/>
        <v>0</v>
      </c>
    </row>
    <row r="14" spans="1:7" ht="36.6" customHeight="1">
      <c r="A14" s="118" t="s">
        <v>105</v>
      </c>
      <c r="B14" s="74">
        <v>1</v>
      </c>
      <c r="C14" s="74" t="s">
        <v>6</v>
      </c>
      <c r="D14" s="137"/>
      <c r="E14" s="3">
        <f t="shared" si="0"/>
        <v>0</v>
      </c>
      <c r="F14" s="137"/>
      <c r="G14" s="95">
        <f t="shared" si="1"/>
        <v>0</v>
      </c>
    </row>
    <row r="15" spans="1:7">
      <c r="A15" s="118" t="s">
        <v>106</v>
      </c>
      <c r="B15" s="74">
        <v>1</v>
      </c>
      <c r="C15" s="74" t="s">
        <v>6</v>
      </c>
      <c r="D15" s="137"/>
      <c r="E15" s="3">
        <f t="shared" si="0"/>
        <v>0</v>
      </c>
      <c r="F15" s="137"/>
      <c r="G15" s="95">
        <f t="shared" si="1"/>
        <v>0</v>
      </c>
    </row>
    <row r="16" spans="1:7" ht="25.15" customHeight="1">
      <c r="A16" s="120" t="s">
        <v>241</v>
      </c>
      <c r="B16" s="74">
        <v>12</v>
      </c>
      <c r="C16" s="74" t="s">
        <v>6</v>
      </c>
      <c r="D16" s="137"/>
      <c r="E16" s="3">
        <f t="shared" si="0"/>
        <v>0</v>
      </c>
      <c r="F16" s="137"/>
      <c r="G16" s="95">
        <f t="shared" si="1"/>
        <v>0</v>
      </c>
    </row>
    <row r="17" spans="1:7" ht="25.15" customHeight="1">
      <c r="A17" s="120" t="s">
        <v>242</v>
      </c>
      <c r="B17" s="74">
        <v>12</v>
      </c>
      <c r="C17" s="74" t="s">
        <v>6</v>
      </c>
      <c r="D17" s="137"/>
      <c r="E17" s="3">
        <f t="shared" si="0"/>
        <v>0</v>
      </c>
      <c r="F17" s="137"/>
      <c r="G17" s="95">
        <f t="shared" si="1"/>
        <v>0</v>
      </c>
    </row>
    <row r="18" spans="1:7">
      <c r="A18" s="120" t="s">
        <v>141</v>
      </c>
      <c r="B18" s="74">
        <v>4</v>
      </c>
      <c r="C18" s="74" t="s">
        <v>6</v>
      </c>
      <c r="D18" s="137"/>
      <c r="E18" s="3">
        <f t="shared" si="0"/>
        <v>0</v>
      </c>
      <c r="F18" s="137"/>
      <c r="G18" s="95">
        <f t="shared" si="1"/>
        <v>0</v>
      </c>
    </row>
    <row r="19" spans="1:7">
      <c r="A19" s="120" t="s">
        <v>22</v>
      </c>
      <c r="B19" s="74">
        <v>4</v>
      </c>
      <c r="C19" s="74" t="s">
        <v>6</v>
      </c>
      <c r="D19" s="137"/>
      <c r="E19" s="3">
        <f t="shared" si="0"/>
        <v>0</v>
      </c>
      <c r="F19" s="137"/>
      <c r="G19" s="95">
        <f t="shared" si="1"/>
        <v>0</v>
      </c>
    </row>
    <row r="20" spans="1:7">
      <c r="A20" s="118" t="s">
        <v>142</v>
      </c>
      <c r="B20" s="74">
        <v>1</v>
      </c>
      <c r="C20" s="74" t="s">
        <v>6</v>
      </c>
      <c r="D20" s="137"/>
      <c r="E20" s="3">
        <f t="shared" si="0"/>
        <v>0</v>
      </c>
      <c r="F20" s="137"/>
      <c r="G20" s="95">
        <f t="shared" si="1"/>
        <v>0</v>
      </c>
    </row>
    <row r="21" spans="1:7">
      <c r="A21" s="120" t="s">
        <v>125</v>
      </c>
      <c r="B21" s="74">
        <v>3</v>
      </c>
      <c r="C21" s="74" t="s">
        <v>6</v>
      </c>
      <c r="D21" s="137"/>
      <c r="E21" s="3">
        <f t="shared" si="0"/>
        <v>0</v>
      </c>
      <c r="F21" s="137"/>
      <c r="G21" s="95">
        <f t="shared" si="1"/>
        <v>0</v>
      </c>
    </row>
    <row r="22" spans="1:7">
      <c r="A22" s="120" t="s">
        <v>143</v>
      </c>
      <c r="B22" s="74">
        <v>3</v>
      </c>
      <c r="C22" s="74" t="s">
        <v>6</v>
      </c>
      <c r="D22" s="137"/>
      <c r="E22" s="3">
        <f t="shared" si="0"/>
        <v>0</v>
      </c>
      <c r="F22" s="137"/>
      <c r="G22" s="95">
        <f t="shared" si="1"/>
        <v>0</v>
      </c>
    </row>
    <row r="23" spans="1:7">
      <c r="A23" s="120" t="s">
        <v>107</v>
      </c>
      <c r="B23" s="74">
        <v>3</v>
      </c>
      <c r="C23" s="74" t="s">
        <v>6</v>
      </c>
      <c r="D23" s="137"/>
      <c r="E23" s="3">
        <f t="shared" si="0"/>
        <v>0</v>
      </c>
      <c r="F23" s="137"/>
      <c r="G23" s="95">
        <f t="shared" si="1"/>
        <v>0</v>
      </c>
    </row>
    <row r="24" spans="1:7">
      <c r="A24" s="120" t="s">
        <v>108</v>
      </c>
      <c r="B24" s="74">
        <v>1</v>
      </c>
      <c r="C24" s="74" t="s">
        <v>6</v>
      </c>
      <c r="D24" s="137"/>
      <c r="E24" s="3">
        <f t="shared" si="0"/>
        <v>0</v>
      </c>
      <c r="F24" s="137"/>
      <c r="G24" s="95">
        <f t="shared" si="1"/>
        <v>0</v>
      </c>
    </row>
    <row r="25" spans="1:7">
      <c r="A25" s="118" t="s">
        <v>144</v>
      </c>
      <c r="B25" s="74">
        <v>2</v>
      </c>
      <c r="C25" s="74" t="s">
        <v>6</v>
      </c>
      <c r="D25" s="137"/>
      <c r="E25" s="3">
        <f t="shared" si="0"/>
        <v>0</v>
      </c>
      <c r="F25" s="137"/>
      <c r="G25" s="95">
        <f t="shared" si="1"/>
        <v>0</v>
      </c>
    </row>
    <row r="26" spans="1:7">
      <c r="A26" s="118" t="s">
        <v>145</v>
      </c>
      <c r="B26" s="74">
        <v>2</v>
      </c>
      <c r="C26" s="74" t="s">
        <v>6</v>
      </c>
      <c r="D26" s="137"/>
      <c r="E26" s="3">
        <f t="shared" si="0"/>
        <v>0</v>
      </c>
      <c r="F26" s="137"/>
      <c r="G26" s="95">
        <f t="shared" si="1"/>
        <v>0</v>
      </c>
    </row>
    <row r="27" spans="1:7">
      <c r="A27" s="121" t="s">
        <v>50</v>
      </c>
      <c r="B27" s="74">
        <v>1</v>
      </c>
      <c r="C27" s="74" t="s">
        <v>6</v>
      </c>
      <c r="D27" s="137"/>
      <c r="E27" s="3">
        <f t="shared" si="0"/>
        <v>0</v>
      </c>
      <c r="F27" s="137"/>
      <c r="G27" s="95">
        <f t="shared" si="1"/>
        <v>0</v>
      </c>
    </row>
    <row r="28" spans="1:7">
      <c r="A28" s="122" t="s">
        <v>222</v>
      </c>
      <c r="B28" s="74">
        <v>1</v>
      </c>
      <c r="C28" s="74" t="s">
        <v>6</v>
      </c>
      <c r="D28" s="137"/>
      <c r="E28" s="3">
        <f t="shared" si="0"/>
        <v>0</v>
      </c>
      <c r="F28" s="137"/>
      <c r="G28" s="95">
        <f t="shared" si="1"/>
        <v>0</v>
      </c>
    </row>
    <row r="29" spans="1:7">
      <c r="A29" s="123" t="s">
        <v>146</v>
      </c>
      <c r="B29" s="74">
        <v>2</v>
      </c>
      <c r="C29" s="74" t="s">
        <v>6</v>
      </c>
      <c r="D29" s="137"/>
      <c r="E29" s="3">
        <f t="shared" si="0"/>
        <v>0</v>
      </c>
      <c r="F29" s="137"/>
      <c r="G29" s="95">
        <f t="shared" si="1"/>
        <v>0</v>
      </c>
    </row>
    <row r="30" spans="1:7">
      <c r="A30" s="118" t="s">
        <v>147</v>
      </c>
      <c r="B30" s="74">
        <v>1</v>
      </c>
      <c r="C30" s="74" t="s">
        <v>6</v>
      </c>
      <c r="D30" s="137"/>
      <c r="E30" s="3">
        <f t="shared" si="0"/>
        <v>0</v>
      </c>
      <c r="F30" s="137"/>
      <c r="G30" s="95">
        <f t="shared" si="1"/>
        <v>0</v>
      </c>
    </row>
    <row r="31" spans="1:7">
      <c r="A31" s="121" t="s">
        <v>148</v>
      </c>
      <c r="B31" s="74">
        <v>90</v>
      </c>
      <c r="C31" s="74" t="s">
        <v>7</v>
      </c>
      <c r="D31" s="137"/>
      <c r="E31" s="3">
        <f t="shared" si="0"/>
        <v>0</v>
      </c>
      <c r="F31" s="137"/>
      <c r="G31" s="95">
        <f t="shared" si="1"/>
        <v>0</v>
      </c>
    </row>
    <row r="32" spans="1:7">
      <c r="A32" s="118" t="s">
        <v>121</v>
      </c>
      <c r="B32" s="74">
        <v>60</v>
      </c>
      <c r="C32" s="74" t="s">
        <v>7</v>
      </c>
      <c r="D32" s="137"/>
      <c r="E32" s="3">
        <f t="shared" si="0"/>
        <v>0</v>
      </c>
      <c r="F32" s="137"/>
      <c r="G32" s="95">
        <f t="shared" si="1"/>
        <v>0</v>
      </c>
    </row>
    <row r="33" spans="1:7">
      <c r="A33" s="118" t="s">
        <v>136</v>
      </c>
      <c r="B33" s="74">
        <v>90</v>
      </c>
      <c r="C33" s="74" t="s">
        <v>7</v>
      </c>
      <c r="D33" s="137"/>
      <c r="E33" s="3">
        <f t="shared" si="0"/>
        <v>0</v>
      </c>
      <c r="F33" s="137"/>
      <c r="G33" s="95">
        <f t="shared" si="1"/>
        <v>0</v>
      </c>
    </row>
    <row r="34" spans="1:7">
      <c r="A34" s="118" t="s">
        <v>29</v>
      </c>
      <c r="B34" s="74">
        <v>15</v>
      </c>
      <c r="C34" s="74" t="s">
        <v>7</v>
      </c>
      <c r="D34" s="137"/>
      <c r="E34" s="3">
        <f t="shared" si="0"/>
        <v>0</v>
      </c>
      <c r="F34" s="137"/>
      <c r="G34" s="95">
        <f t="shared" si="1"/>
        <v>0</v>
      </c>
    </row>
    <row r="35" spans="1:7">
      <c r="A35" s="118" t="s">
        <v>149</v>
      </c>
      <c r="B35" s="74">
        <v>30</v>
      </c>
      <c r="C35" s="74" t="s">
        <v>7</v>
      </c>
      <c r="D35" s="137"/>
      <c r="E35" s="3">
        <f t="shared" si="0"/>
        <v>0</v>
      </c>
      <c r="F35" s="137"/>
      <c r="G35" s="95">
        <f t="shared" si="1"/>
        <v>0</v>
      </c>
    </row>
    <row r="36" spans="1:7">
      <c r="A36" s="118" t="s">
        <v>138</v>
      </c>
      <c r="B36" s="74">
        <v>20</v>
      </c>
      <c r="C36" s="74" t="s">
        <v>7</v>
      </c>
      <c r="D36" s="137"/>
      <c r="E36" s="3">
        <f t="shared" si="0"/>
        <v>0</v>
      </c>
      <c r="F36" s="137"/>
      <c r="G36" s="95">
        <f t="shared" si="1"/>
        <v>0</v>
      </c>
    </row>
    <row r="37" spans="1:7">
      <c r="A37" s="118" t="s">
        <v>124</v>
      </c>
      <c r="B37" s="74">
        <v>10</v>
      </c>
      <c r="C37" s="74" t="s">
        <v>7</v>
      </c>
      <c r="D37" s="137"/>
      <c r="E37" s="3">
        <f t="shared" si="0"/>
        <v>0</v>
      </c>
      <c r="F37" s="137"/>
      <c r="G37" s="95">
        <f t="shared" si="1"/>
        <v>0</v>
      </c>
    </row>
    <row r="38" spans="1:7" ht="15" thickBot="1">
      <c r="A38" s="118" t="s">
        <v>150</v>
      </c>
      <c r="B38" s="75">
        <v>80</v>
      </c>
      <c r="C38" s="75" t="s">
        <v>7</v>
      </c>
      <c r="D38" s="138"/>
      <c r="E38" s="50">
        <f t="shared" si="0"/>
        <v>0</v>
      </c>
      <c r="F38" s="138"/>
      <c r="G38" s="96">
        <f t="shared" si="1"/>
        <v>0</v>
      </c>
    </row>
    <row r="39" spans="1:7">
      <c r="A39" s="5"/>
      <c r="B39" s="76"/>
      <c r="C39" s="76"/>
      <c r="E39" s="8">
        <f>SUM(E3:E38)</f>
        <v>0</v>
      </c>
      <c r="G39" s="8">
        <f>SUM(G3:G38)</f>
        <v>0</v>
      </c>
    </row>
    <row r="40" spans="1:7">
      <c r="A40" s="5"/>
      <c r="B40" s="76"/>
      <c r="C40" s="76"/>
      <c r="E40" s="8"/>
      <c r="G40" s="8"/>
    </row>
    <row r="41" spans="1:7">
      <c r="A41" s="5" t="s">
        <v>24</v>
      </c>
      <c r="B41" s="76"/>
      <c r="C41" s="76"/>
      <c r="E41" s="8">
        <f>E39</f>
        <v>0</v>
      </c>
      <c r="G41" s="8"/>
    </row>
    <row r="42" spans="1:7">
      <c r="A42" s="5" t="s">
        <v>25</v>
      </c>
      <c r="B42" s="76"/>
      <c r="C42" s="76"/>
      <c r="E42" s="8">
        <f>G39</f>
        <v>0</v>
      </c>
      <c r="G42" s="8"/>
    </row>
    <row r="43" spans="1:7">
      <c r="A43" s="5"/>
      <c r="B43" s="76"/>
      <c r="C43" s="76"/>
      <c r="E43" s="8"/>
      <c r="G43" s="8"/>
    </row>
    <row r="44" spans="1:7">
      <c r="A44" s="132" t="s">
        <v>13</v>
      </c>
      <c r="B44" s="132"/>
      <c r="C44" s="132"/>
      <c r="D44" s="132"/>
      <c r="E44" s="132"/>
      <c r="F44" s="133"/>
      <c r="G44" s="133"/>
    </row>
    <row r="45" spans="1:7">
      <c r="A45" s="10" t="s">
        <v>14</v>
      </c>
      <c r="B45" s="11" t="s">
        <v>2</v>
      </c>
      <c r="C45" s="11" t="s">
        <v>15</v>
      </c>
      <c r="D45" s="3" t="s">
        <v>16</v>
      </c>
      <c r="E45" s="3" t="s">
        <v>17</v>
      </c>
    </row>
    <row r="46" spans="1:7">
      <c r="A46" s="10" t="s">
        <v>8</v>
      </c>
      <c r="B46" s="11">
        <v>1</v>
      </c>
      <c r="C46" s="2" t="s">
        <v>6</v>
      </c>
      <c r="D46" s="137"/>
      <c r="E46" s="3">
        <f t="shared" ref="E46:E50" si="2">SUM(B46*D46)</f>
        <v>0</v>
      </c>
    </row>
    <row r="47" spans="1:7">
      <c r="A47" s="10" t="s">
        <v>109</v>
      </c>
      <c r="B47" s="11">
        <v>1</v>
      </c>
      <c r="C47" s="2" t="s">
        <v>6</v>
      </c>
      <c r="D47" s="137"/>
      <c r="E47" s="3">
        <f t="shared" si="2"/>
        <v>0</v>
      </c>
    </row>
    <row r="48" spans="1:7">
      <c r="A48" s="10" t="s">
        <v>61</v>
      </c>
      <c r="B48" s="11">
        <v>1</v>
      </c>
      <c r="C48" s="2" t="s">
        <v>11</v>
      </c>
      <c r="D48" s="142"/>
      <c r="E48" s="3">
        <f t="shared" si="2"/>
        <v>0</v>
      </c>
    </row>
    <row r="49" spans="1:7">
      <c r="A49" s="10" t="s">
        <v>10</v>
      </c>
      <c r="B49" s="2">
        <v>1250</v>
      </c>
      <c r="C49" s="2" t="s">
        <v>12</v>
      </c>
      <c r="D49" s="142"/>
      <c r="E49" s="3">
        <f t="shared" si="2"/>
        <v>0</v>
      </c>
    </row>
    <row r="50" spans="1:7">
      <c r="A50" s="10" t="s">
        <v>18</v>
      </c>
      <c r="B50" s="2">
        <v>10</v>
      </c>
      <c r="C50" s="2" t="s">
        <v>19</v>
      </c>
      <c r="D50" s="142"/>
      <c r="E50" s="3">
        <f t="shared" si="2"/>
        <v>0</v>
      </c>
    </row>
    <row r="51" spans="1:7">
      <c r="A51" s="43" t="s">
        <v>21</v>
      </c>
      <c r="E51" s="8">
        <f>SUM(E46:E50)</f>
        <v>0</v>
      </c>
    </row>
    <row r="53" spans="1:7">
      <c r="A53" s="34" t="s">
        <v>26</v>
      </c>
      <c r="G53" s="8">
        <f>SUM(E41+E42+E51)</f>
        <v>0</v>
      </c>
    </row>
  </sheetData>
  <sheetProtection algorithmName="SHA-512" hashValue="epxZqhlfVssg8PnAPjxJVzkOFRA1+az/elU9A2Xej8ek0gowUJtCMQGV2CnkafOCJbwvJ7VNwAZv99fp1GsN/w==" saltValue="3pwl4bb6hUORNIXrXvzAqg==" spinCount="100000" sheet="1" objects="1" scenarios="1" selectLockedCells="1"/>
  <mergeCells count="2">
    <mergeCell ref="A2:G2"/>
    <mergeCell ref="A44:G4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7"/>
  <sheetViews>
    <sheetView workbookViewId="0">
      <selection activeCell="D4" sqref="D4"/>
    </sheetView>
  </sheetViews>
  <sheetFormatPr defaultColWidth="8.875" defaultRowHeight="14.25"/>
  <cols>
    <col min="1" max="1" width="51.125" style="1" customWidth="1"/>
    <col min="2" max="2" width="6.625" style="1" customWidth="1"/>
    <col min="3" max="3" width="8.875" style="1"/>
    <col min="4" max="4" width="24.625" style="1" customWidth="1"/>
    <col min="5" max="5" width="17.125" style="1" customWidth="1"/>
    <col min="6" max="6" width="22.75" style="34" customWidth="1"/>
    <col min="7" max="7" width="17.875" style="1" customWidth="1"/>
    <col min="8" max="16384" width="8.875" style="1"/>
  </cols>
  <sheetData>
    <row r="2" spans="1:7" ht="15.75" thickBot="1">
      <c r="A2" s="131" t="s">
        <v>89</v>
      </c>
      <c r="B2" s="131"/>
      <c r="C2" s="131"/>
      <c r="D2" s="131"/>
      <c r="E2" s="131"/>
      <c r="F2" s="131"/>
      <c r="G2" s="131"/>
    </row>
    <row r="3" spans="1:7" ht="15" thickBot="1">
      <c r="A3" s="86" t="s">
        <v>0</v>
      </c>
      <c r="B3" s="87" t="s">
        <v>2</v>
      </c>
      <c r="C3" s="87" t="s">
        <v>1</v>
      </c>
      <c r="D3" s="87" t="s">
        <v>3</v>
      </c>
      <c r="E3" s="87" t="s">
        <v>4</v>
      </c>
      <c r="F3" s="87" t="s">
        <v>41</v>
      </c>
      <c r="G3" s="88" t="s">
        <v>5</v>
      </c>
    </row>
    <row r="4" spans="1:7">
      <c r="A4" s="14" t="s">
        <v>151</v>
      </c>
      <c r="B4" s="18">
        <v>1</v>
      </c>
      <c r="C4" s="100" t="s">
        <v>6</v>
      </c>
      <c r="D4" s="137"/>
      <c r="E4" s="3">
        <f t="shared" ref="E4:E12" si="0">SUM(B4*D4)</f>
        <v>0</v>
      </c>
      <c r="F4" s="137"/>
      <c r="G4" s="97">
        <f t="shared" ref="G4:G12" si="1">SUM(B4*F4)</f>
        <v>0</v>
      </c>
    </row>
    <row r="5" spans="1:7">
      <c r="A5" s="17" t="s">
        <v>152</v>
      </c>
      <c r="B5" s="18">
        <v>1</v>
      </c>
      <c r="C5" s="100" t="s">
        <v>6</v>
      </c>
      <c r="D5" s="137"/>
      <c r="E5" s="3">
        <f t="shared" si="0"/>
        <v>0</v>
      </c>
      <c r="F5" s="137"/>
      <c r="G5" s="97">
        <f t="shared" si="1"/>
        <v>0</v>
      </c>
    </row>
    <row r="6" spans="1:7">
      <c r="A6" s="17" t="s">
        <v>153</v>
      </c>
      <c r="B6" s="18">
        <v>1</v>
      </c>
      <c r="C6" s="100" t="s">
        <v>6</v>
      </c>
      <c r="D6" s="137"/>
      <c r="E6" s="3">
        <f t="shared" si="0"/>
        <v>0</v>
      </c>
      <c r="F6" s="137"/>
      <c r="G6" s="97">
        <f t="shared" si="1"/>
        <v>0</v>
      </c>
    </row>
    <row r="7" spans="1:7">
      <c r="A7" s="17" t="s">
        <v>154</v>
      </c>
      <c r="B7" s="18">
        <v>1</v>
      </c>
      <c r="C7" s="100" t="s">
        <v>6</v>
      </c>
      <c r="D7" s="137"/>
      <c r="E7" s="3">
        <f t="shared" si="0"/>
        <v>0</v>
      </c>
      <c r="F7" s="137"/>
      <c r="G7" s="97">
        <f t="shared" si="1"/>
        <v>0</v>
      </c>
    </row>
    <row r="8" spans="1:7">
      <c r="A8" s="17" t="s">
        <v>155</v>
      </c>
      <c r="B8" s="18">
        <v>1</v>
      </c>
      <c r="C8" s="100" t="s">
        <v>6</v>
      </c>
      <c r="D8" s="137"/>
      <c r="E8" s="3">
        <f t="shared" si="0"/>
        <v>0</v>
      </c>
      <c r="F8" s="137"/>
      <c r="G8" s="97">
        <f t="shared" si="1"/>
        <v>0</v>
      </c>
    </row>
    <row r="9" spans="1:7" ht="17.25" customHeight="1">
      <c r="A9" s="17" t="s">
        <v>156</v>
      </c>
      <c r="B9" s="18">
        <v>1</v>
      </c>
      <c r="C9" s="100" t="s">
        <v>6</v>
      </c>
      <c r="D9" s="137"/>
      <c r="E9" s="3">
        <f t="shared" si="0"/>
        <v>0</v>
      </c>
      <c r="F9" s="137"/>
      <c r="G9" s="97">
        <f t="shared" si="1"/>
        <v>0</v>
      </c>
    </row>
    <row r="10" spans="1:7">
      <c r="A10" s="62" t="s">
        <v>222</v>
      </c>
      <c r="B10" s="18">
        <v>1</v>
      </c>
      <c r="C10" s="100" t="s">
        <v>6</v>
      </c>
      <c r="D10" s="137"/>
      <c r="E10" s="3">
        <f t="shared" si="0"/>
        <v>0</v>
      </c>
      <c r="F10" s="137"/>
      <c r="G10" s="97">
        <f t="shared" si="1"/>
        <v>0</v>
      </c>
    </row>
    <row r="11" spans="1:7">
      <c r="A11" s="62" t="s">
        <v>99</v>
      </c>
      <c r="B11" s="18">
        <v>1</v>
      </c>
      <c r="C11" s="100" t="s">
        <v>6</v>
      </c>
      <c r="D11" s="137"/>
      <c r="E11" s="3">
        <f t="shared" si="0"/>
        <v>0</v>
      </c>
      <c r="F11" s="137"/>
      <c r="G11" s="97">
        <f t="shared" si="1"/>
        <v>0</v>
      </c>
    </row>
    <row r="12" spans="1:7" ht="15" thickBot="1">
      <c r="A12" s="62" t="s">
        <v>66</v>
      </c>
      <c r="B12" s="98">
        <v>1</v>
      </c>
      <c r="C12" s="101" t="s">
        <v>6</v>
      </c>
      <c r="D12" s="138"/>
      <c r="E12" s="50">
        <f t="shared" si="0"/>
        <v>0</v>
      </c>
      <c r="F12" s="138"/>
      <c r="G12" s="99">
        <f t="shared" si="1"/>
        <v>0</v>
      </c>
    </row>
    <row r="13" spans="1:7">
      <c r="A13" s="5"/>
      <c r="B13" s="6"/>
      <c r="C13" s="7"/>
      <c r="D13" s="8"/>
      <c r="E13" s="8">
        <f>SUM(E4:E12)</f>
        <v>0</v>
      </c>
      <c r="F13" s="8"/>
      <c r="G13" s="9">
        <f>SUM(G4:G12)</f>
        <v>0</v>
      </c>
    </row>
    <row r="14" spans="1:7">
      <c r="A14" s="5"/>
      <c r="B14" s="6"/>
      <c r="C14" s="7"/>
      <c r="D14" s="8"/>
      <c r="E14" s="8"/>
      <c r="F14" s="8"/>
      <c r="G14" s="9"/>
    </row>
    <row r="15" spans="1:7">
      <c r="A15" s="5" t="s">
        <v>24</v>
      </c>
      <c r="B15" s="6"/>
      <c r="C15" s="7"/>
      <c r="D15" s="8"/>
      <c r="E15" s="8">
        <f>E13</f>
        <v>0</v>
      </c>
      <c r="F15" s="8"/>
      <c r="G15" s="9"/>
    </row>
    <row r="16" spans="1:7">
      <c r="A16" s="5" t="s">
        <v>25</v>
      </c>
      <c r="B16" s="6"/>
      <c r="C16" s="7"/>
      <c r="D16" s="8"/>
      <c r="E16" s="8">
        <f>G13</f>
        <v>0</v>
      </c>
      <c r="F16" s="8"/>
      <c r="G16" s="9"/>
    </row>
    <row r="17" spans="1:7">
      <c r="A17" s="5"/>
      <c r="B17" s="6"/>
      <c r="C17" s="7"/>
      <c r="D17" s="8"/>
      <c r="E17" s="8"/>
      <c r="F17" s="8"/>
      <c r="G17" s="9"/>
    </row>
    <row r="18" spans="1:7">
      <c r="A18" s="30" t="s">
        <v>13</v>
      </c>
      <c r="B18" s="30"/>
      <c r="C18" s="30"/>
      <c r="D18" s="30"/>
      <c r="E18" s="30"/>
      <c r="F18" s="31"/>
      <c r="G18" s="31"/>
    </row>
    <row r="19" spans="1:7">
      <c r="A19" s="10" t="s">
        <v>14</v>
      </c>
      <c r="B19" s="11" t="s">
        <v>2</v>
      </c>
      <c r="C19" s="11" t="s">
        <v>15</v>
      </c>
      <c r="D19" s="4" t="s">
        <v>16</v>
      </c>
      <c r="E19" s="3" t="s">
        <v>17</v>
      </c>
    </row>
    <row r="20" spans="1:7">
      <c r="A20" s="10" t="s">
        <v>8</v>
      </c>
      <c r="B20" s="11">
        <v>1</v>
      </c>
      <c r="C20" s="2" t="s">
        <v>6</v>
      </c>
      <c r="D20" s="139"/>
      <c r="E20" s="3">
        <f>SUM(B20*D20)</f>
        <v>0</v>
      </c>
    </row>
    <row r="21" spans="1:7">
      <c r="A21" s="10" t="s">
        <v>48</v>
      </c>
      <c r="B21" s="11">
        <v>1</v>
      </c>
      <c r="C21" s="2" t="s">
        <v>6</v>
      </c>
      <c r="D21" s="139"/>
      <c r="E21" s="3">
        <f>SUM(B21*D21)</f>
        <v>0</v>
      </c>
    </row>
    <row r="22" spans="1:7">
      <c r="A22" s="10" t="s">
        <v>30</v>
      </c>
      <c r="B22" s="11">
        <v>1</v>
      </c>
      <c r="C22" s="2" t="s">
        <v>11</v>
      </c>
      <c r="D22" s="140"/>
      <c r="E22" s="3">
        <f>SUM(B22*D22)</f>
        <v>0</v>
      </c>
    </row>
    <row r="23" spans="1:7">
      <c r="A23" s="10" t="s">
        <v>10</v>
      </c>
      <c r="B23" s="2">
        <v>250</v>
      </c>
      <c r="C23" s="2" t="s">
        <v>12</v>
      </c>
      <c r="D23" s="140"/>
      <c r="E23" s="3">
        <f>SUM(B23*D23)</f>
        <v>0</v>
      </c>
    </row>
    <row r="24" spans="1:7">
      <c r="A24" s="10" t="s">
        <v>18</v>
      </c>
      <c r="B24" s="2">
        <v>4</v>
      </c>
      <c r="C24" s="2" t="s">
        <v>19</v>
      </c>
      <c r="D24" s="140"/>
      <c r="E24" s="3">
        <f>SUM(B24*D24)</f>
        <v>0</v>
      </c>
    </row>
    <row r="25" spans="1:7">
      <c r="A25" s="43" t="s">
        <v>21</v>
      </c>
      <c r="E25" s="9">
        <f>SUM(E20:E24)</f>
        <v>0</v>
      </c>
    </row>
    <row r="27" spans="1:7">
      <c r="A27" s="1" t="s">
        <v>26</v>
      </c>
      <c r="G27" s="9">
        <f>SUM(E15+E16+E25)</f>
        <v>0</v>
      </c>
    </row>
  </sheetData>
  <sheetProtection algorithmName="SHA-512" hashValue="6w7+4wLVAGDeKKbTOxxGiPphQRNA38Jb0gf2UanUzz09LmAuvXNa5hlbmy0XsFN07oJI26STUkVaHrPWmGStUg==" saltValue="zPFYJm1bvZlyDKUglW2mTg==" spinCount="100000" sheet="1" objects="1" scenarios="1" selectLockedCells="1"/>
  <mergeCells count="1">
    <mergeCell ref="A2:G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54"/>
  <sheetViews>
    <sheetView workbookViewId="0">
      <selection activeCell="D4" sqref="D4"/>
    </sheetView>
  </sheetViews>
  <sheetFormatPr defaultColWidth="8.875" defaultRowHeight="14.25"/>
  <cols>
    <col min="1" max="1" width="54.375" style="1" customWidth="1"/>
    <col min="2" max="2" width="9" style="1" customWidth="1"/>
    <col min="3" max="3" width="8.875" style="1"/>
    <col min="4" max="4" width="25.625" style="1" customWidth="1"/>
    <col min="5" max="5" width="17.125" style="1" customWidth="1"/>
    <col min="6" max="6" width="24.25" style="1" customWidth="1"/>
    <col min="7" max="7" width="20.125" style="1" customWidth="1"/>
    <col min="8" max="16384" width="8.875" style="1"/>
  </cols>
  <sheetData>
    <row r="2" spans="1:7" ht="15">
      <c r="A2" s="134" t="s">
        <v>90</v>
      </c>
      <c r="B2" s="134"/>
      <c r="C2" s="134"/>
      <c r="D2" s="134"/>
      <c r="E2" s="134"/>
      <c r="F2" s="134"/>
      <c r="G2" s="134"/>
    </row>
    <row r="3" spans="1:7" ht="15" thickBot="1">
      <c r="A3" s="2" t="s">
        <v>0</v>
      </c>
      <c r="B3" s="2" t="s">
        <v>2</v>
      </c>
      <c r="C3" s="2" t="s">
        <v>1</v>
      </c>
      <c r="D3" s="2" t="s">
        <v>3</v>
      </c>
      <c r="E3" s="2" t="s">
        <v>4</v>
      </c>
      <c r="F3" s="2" t="s">
        <v>31</v>
      </c>
      <c r="G3" s="2" t="s">
        <v>5</v>
      </c>
    </row>
    <row r="4" spans="1:7">
      <c r="A4" s="14" t="s">
        <v>33</v>
      </c>
      <c r="B4" s="15">
        <v>1</v>
      </c>
      <c r="C4" s="16" t="s">
        <v>6</v>
      </c>
      <c r="D4" s="137"/>
      <c r="E4" s="12">
        <f>SUM(B4*D4)</f>
        <v>0</v>
      </c>
      <c r="F4" s="139"/>
      <c r="G4" s="13">
        <f>SUM(B4*F4)</f>
        <v>0</v>
      </c>
    </row>
    <row r="5" spans="1:7">
      <c r="A5" s="17" t="s">
        <v>32</v>
      </c>
      <c r="B5" s="26">
        <v>4</v>
      </c>
      <c r="C5" s="27" t="s">
        <v>6</v>
      </c>
      <c r="D5" s="137"/>
      <c r="E5" s="12">
        <f>SUM(B5*D5)</f>
        <v>0</v>
      </c>
      <c r="F5" s="139"/>
      <c r="G5" s="13">
        <f>SUM(B5*F5)</f>
        <v>0</v>
      </c>
    </row>
    <row r="6" spans="1:7">
      <c r="A6" s="17" t="s">
        <v>27</v>
      </c>
      <c r="B6" s="18">
        <v>1</v>
      </c>
      <c r="C6" s="19" t="s">
        <v>6</v>
      </c>
      <c r="D6" s="137"/>
      <c r="E6" s="12">
        <f t="shared" ref="E6:E36" si="0">SUM(B6*D6)</f>
        <v>0</v>
      </c>
      <c r="F6" s="139"/>
      <c r="G6" s="13">
        <f t="shared" ref="G6:G36" si="1">SUM(B6*F6)</f>
        <v>0</v>
      </c>
    </row>
    <row r="7" spans="1:7" ht="25.5">
      <c r="A7" s="113" t="s">
        <v>240</v>
      </c>
      <c r="B7" s="18">
        <v>3</v>
      </c>
      <c r="C7" s="19" t="s">
        <v>6</v>
      </c>
      <c r="D7" s="137"/>
      <c r="E7" s="12">
        <f t="shared" si="0"/>
        <v>0</v>
      </c>
      <c r="F7" s="139"/>
      <c r="G7" s="13">
        <f t="shared" si="1"/>
        <v>0</v>
      </c>
    </row>
    <row r="8" spans="1:7">
      <c r="A8" s="21" t="s">
        <v>157</v>
      </c>
      <c r="B8" s="18">
        <v>1</v>
      </c>
      <c r="C8" s="19" t="s">
        <v>6</v>
      </c>
      <c r="D8" s="137"/>
      <c r="E8" s="12">
        <f t="shared" si="0"/>
        <v>0</v>
      </c>
      <c r="F8" s="139"/>
      <c r="G8" s="13">
        <f t="shared" si="1"/>
        <v>0</v>
      </c>
    </row>
    <row r="9" spans="1:7">
      <c r="A9" s="17" t="s">
        <v>158</v>
      </c>
      <c r="B9" s="18">
        <v>1</v>
      </c>
      <c r="C9" s="19" t="s">
        <v>6</v>
      </c>
      <c r="D9" s="137"/>
      <c r="E9" s="12">
        <f t="shared" si="0"/>
        <v>0</v>
      </c>
      <c r="F9" s="139"/>
      <c r="G9" s="13">
        <f t="shared" si="1"/>
        <v>0</v>
      </c>
    </row>
    <row r="10" spans="1:7">
      <c r="A10" s="17" t="s">
        <v>159</v>
      </c>
      <c r="B10" s="18">
        <v>1</v>
      </c>
      <c r="C10" s="19" t="s">
        <v>6</v>
      </c>
      <c r="D10" s="137"/>
      <c r="E10" s="12">
        <f t="shared" si="0"/>
        <v>0</v>
      </c>
      <c r="F10" s="139"/>
      <c r="G10" s="13">
        <f t="shared" si="1"/>
        <v>0</v>
      </c>
    </row>
    <row r="11" spans="1:7">
      <c r="A11" s="17" t="s">
        <v>160</v>
      </c>
      <c r="B11" s="18">
        <v>1</v>
      </c>
      <c r="C11" s="19" t="s">
        <v>6</v>
      </c>
      <c r="D11" s="137"/>
      <c r="E11" s="12">
        <f t="shared" si="0"/>
        <v>0</v>
      </c>
      <c r="F11" s="139"/>
      <c r="G11" s="13">
        <f t="shared" si="1"/>
        <v>0</v>
      </c>
    </row>
    <row r="12" spans="1:7">
      <c r="A12" s="17" t="s">
        <v>243</v>
      </c>
      <c r="B12" s="18">
        <v>1</v>
      </c>
      <c r="C12" s="19" t="s">
        <v>6</v>
      </c>
      <c r="D12" s="137"/>
      <c r="E12" s="12">
        <f t="shared" si="0"/>
        <v>0</v>
      </c>
      <c r="F12" s="139"/>
      <c r="G12" s="13">
        <f t="shared" si="1"/>
        <v>0</v>
      </c>
    </row>
    <row r="13" spans="1:7">
      <c r="A13" s="17" t="s">
        <v>84</v>
      </c>
      <c r="B13" s="18">
        <v>1</v>
      </c>
      <c r="C13" s="19" t="s">
        <v>6</v>
      </c>
      <c r="D13" s="137"/>
      <c r="E13" s="12">
        <f t="shared" si="0"/>
        <v>0</v>
      </c>
      <c r="F13" s="139"/>
      <c r="G13" s="13">
        <f t="shared" si="1"/>
        <v>0</v>
      </c>
    </row>
    <row r="14" spans="1:7">
      <c r="A14" s="17" t="s">
        <v>36</v>
      </c>
      <c r="B14" s="18">
        <v>1</v>
      </c>
      <c r="C14" s="19" t="s">
        <v>6</v>
      </c>
      <c r="D14" s="137"/>
      <c r="E14" s="12">
        <f t="shared" si="0"/>
        <v>0</v>
      </c>
      <c r="F14" s="139"/>
      <c r="G14" s="13">
        <f t="shared" si="1"/>
        <v>0</v>
      </c>
    </row>
    <row r="15" spans="1:7">
      <c r="A15" s="17" t="s">
        <v>37</v>
      </c>
      <c r="B15" s="18">
        <v>1</v>
      </c>
      <c r="C15" s="19" t="s">
        <v>6</v>
      </c>
      <c r="D15" s="137"/>
      <c r="E15" s="12">
        <f t="shared" si="0"/>
        <v>0</v>
      </c>
      <c r="F15" s="139"/>
      <c r="G15" s="13">
        <f t="shared" si="1"/>
        <v>0</v>
      </c>
    </row>
    <row r="16" spans="1:7">
      <c r="A16" s="17" t="s">
        <v>22</v>
      </c>
      <c r="B16" s="18">
        <v>1</v>
      </c>
      <c r="C16" s="19" t="s">
        <v>6</v>
      </c>
      <c r="D16" s="137"/>
      <c r="E16" s="12">
        <f t="shared" si="0"/>
        <v>0</v>
      </c>
      <c r="F16" s="139"/>
      <c r="G16" s="13">
        <f t="shared" si="1"/>
        <v>0</v>
      </c>
    </row>
    <row r="17" spans="1:7">
      <c r="A17" s="17" t="s">
        <v>161</v>
      </c>
      <c r="B17" s="18">
        <v>1</v>
      </c>
      <c r="C17" s="19" t="s">
        <v>6</v>
      </c>
      <c r="D17" s="137"/>
      <c r="E17" s="12">
        <f t="shared" si="0"/>
        <v>0</v>
      </c>
      <c r="F17" s="139"/>
      <c r="G17" s="13">
        <f t="shared" si="1"/>
        <v>0</v>
      </c>
    </row>
    <row r="18" spans="1:7">
      <c r="A18" s="17" t="s">
        <v>143</v>
      </c>
      <c r="B18" s="18">
        <v>1</v>
      </c>
      <c r="C18" s="19" t="s">
        <v>6</v>
      </c>
      <c r="D18" s="137"/>
      <c r="E18" s="12">
        <f t="shared" si="0"/>
        <v>0</v>
      </c>
      <c r="F18" s="139"/>
      <c r="G18" s="13">
        <f t="shared" si="1"/>
        <v>0</v>
      </c>
    </row>
    <row r="19" spans="1:7">
      <c r="A19" s="17" t="s">
        <v>226</v>
      </c>
      <c r="B19" s="18">
        <v>1</v>
      </c>
      <c r="C19" s="19" t="s">
        <v>6</v>
      </c>
      <c r="D19" s="137"/>
      <c r="E19" s="12">
        <f t="shared" si="0"/>
        <v>0</v>
      </c>
      <c r="F19" s="139"/>
      <c r="G19" s="13">
        <f t="shared" si="1"/>
        <v>0</v>
      </c>
    </row>
    <row r="20" spans="1:7">
      <c r="A20" s="17" t="s">
        <v>224</v>
      </c>
      <c r="B20" s="18">
        <v>1</v>
      </c>
      <c r="C20" s="19" t="s">
        <v>6</v>
      </c>
      <c r="D20" s="137"/>
      <c r="E20" s="12">
        <f t="shared" si="0"/>
        <v>0</v>
      </c>
      <c r="F20" s="139"/>
      <c r="G20" s="13">
        <f t="shared" si="1"/>
        <v>0</v>
      </c>
    </row>
    <row r="21" spans="1:7">
      <c r="A21" s="17" t="s">
        <v>225</v>
      </c>
      <c r="B21" s="18">
        <v>2</v>
      </c>
      <c r="C21" s="19" t="s">
        <v>6</v>
      </c>
      <c r="D21" s="137"/>
      <c r="E21" s="12">
        <f t="shared" si="0"/>
        <v>0</v>
      </c>
      <c r="F21" s="139"/>
      <c r="G21" s="13">
        <f t="shared" si="1"/>
        <v>0</v>
      </c>
    </row>
    <row r="22" spans="1:7">
      <c r="A22" s="17" t="s">
        <v>235</v>
      </c>
      <c r="B22" s="18">
        <v>1</v>
      </c>
      <c r="C22" s="19" t="s">
        <v>6</v>
      </c>
      <c r="D22" s="137"/>
      <c r="E22" s="12">
        <f t="shared" si="0"/>
        <v>0</v>
      </c>
      <c r="F22" s="139"/>
      <c r="G22" s="13">
        <f t="shared" si="1"/>
        <v>0</v>
      </c>
    </row>
    <row r="23" spans="1:7">
      <c r="A23" s="17" t="s">
        <v>223</v>
      </c>
      <c r="B23" s="18">
        <v>1</v>
      </c>
      <c r="C23" s="19" t="s">
        <v>6</v>
      </c>
      <c r="D23" s="137"/>
      <c r="E23" s="12">
        <f t="shared" si="0"/>
        <v>0</v>
      </c>
      <c r="F23" s="139"/>
      <c r="G23" s="13">
        <f t="shared" si="1"/>
        <v>0</v>
      </c>
    </row>
    <row r="24" spans="1:7">
      <c r="A24" s="20" t="s">
        <v>50</v>
      </c>
      <c r="B24" s="18">
        <v>1</v>
      </c>
      <c r="C24" s="19" t="s">
        <v>6</v>
      </c>
      <c r="D24" s="137"/>
      <c r="E24" s="12">
        <f t="shared" si="0"/>
        <v>0</v>
      </c>
      <c r="F24" s="139"/>
      <c r="G24" s="13">
        <f t="shared" si="1"/>
        <v>0</v>
      </c>
    </row>
    <row r="25" spans="1:7">
      <c r="A25" s="25" t="s">
        <v>34</v>
      </c>
      <c r="B25" s="18">
        <v>1</v>
      </c>
      <c r="C25" s="19" t="s">
        <v>6</v>
      </c>
      <c r="D25" s="137"/>
      <c r="E25" s="12">
        <f t="shared" si="0"/>
        <v>0</v>
      </c>
      <c r="F25" s="139"/>
      <c r="G25" s="13">
        <f t="shared" si="1"/>
        <v>0</v>
      </c>
    </row>
    <row r="26" spans="1:7">
      <c r="A26" s="25" t="s">
        <v>162</v>
      </c>
      <c r="B26" s="18">
        <v>1</v>
      </c>
      <c r="C26" s="19" t="s">
        <v>6</v>
      </c>
      <c r="D26" s="137"/>
      <c r="E26" s="12">
        <f t="shared" si="0"/>
        <v>0</v>
      </c>
      <c r="F26" s="139"/>
      <c r="G26" s="13">
        <f t="shared" si="1"/>
        <v>0</v>
      </c>
    </row>
    <row r="27" spans="1:7">
      <c r="A27" s="21" t="s">
        <v>23</v>
      </c>
      <c r="B27" s="22">
        <v>1</v>
      </c>
      <c r="C27" s="23" t="s">
        <v>6</v>
      </c>
      <c r="D27" s="137"/>
      <c r="E27" s="12">
        <f t="shared" si="0"/>
        <v>0</v>
      </c>
      <c r="F27" s="139"/>
      <c r="G27" s="13">
        <f t="shared" si="1"/>
        <v>0</v>
      </c>
    </row>
    <row r="28" spans="1:7">
      <c r="A28" s="21" t="s">
        <v>28</v>
      </c>
      <c r="B28" s="22">
        <v>1</v>
      </c>
      <c r="C28" s="23" t="s">
        <v>6</v>
      </c>
      <c r="D28" s="137"/>
      <c r="E28" s="12">
        <f t="shared" si="0"/>
        <v>0</v>
      </c>
      <c r="F28" s="139"/>
      <c r="G28" s="13">
        <f t="shared" si="1"/>
        <v>0</v>
      </c>
    </row>
    <row r="29" spans="1:7">
      <c r="A29" s="20" t="s">
        <v>163</v>
      </c>
      <c r="B29" s="18">
        <v>1</v>
      </c>
      <c r="C29" s="66" t="s">
        <v>6</v>
      </c>
      <c r="D29" s="137"/>
      <c r="E29" s="12">
        <f t="shared" si="0"/>
        <v>0</v>
      </c>
      <c r="F29" s="139"/>
      <c r="G29" s="13">
        <f t="shared" si="1"/>
        <v>0</v>
      </c>
    </row>
    <row r="30" spans="1:7">
      <c r="A30" s="124" t="s">
        <v>148</v>
      </c>
      <c r="B30" s="18">
        <v>80</v>
      </c>
      <c r="C30" s="19" t="s">
        <v>7</v>
      </c>
      <c r="D30" s="137"/>
      <c r="E30" s="12">
        <f t="shared" si="0"/>
        <v>0</v>
      </c>
      <c r="F30" s="139"/>
      <c r="G30" s="13">
        <f t="shared" si="1"/>
        <v>0</v>
      </c>
    </row>
    <row r="31" spans="1:7">
      <c r="A31" s="25" t="s">
        <v>136</v>
      </c>
      <c r="B31" s="18">
        <v>80</v>
      </c>
      <c r="C31" s="19" t="s">
        <v>7</v>
      </c>
      <c r="D31" s="137"/>
      <c r="E31" s="12">
        <f t="shared" si="0"/>
        <v>0</v>
      </c>
      <c r="F31" s="139"/>
      <c r="G31" s="13">
        <f t="shared" si="1"/>
        <v>0</v>
      </c>
    </row>
    <row r="32" spans="1:7">
      <c r="A32" s="21" t="s">
        <v>29</v>
      </c>
      <c r="B32" s="18">
        <v>10</v>
      </c>
      <c r="C32" s="19" t="s">
        <v>7</v>
      </c>
      <c r="D32" s="137"/>
      <c r="E32" s="12">
        <f t="shared" si="0"/>
        <v>0</v>
      </c>
      <c r="F32" s="139"/>
      <c r="G32" s="13">
        <f t="shared" si="1"/>
        <v>0</v>
      </c>
    </row>
    <row r="33" spans="1:7">
      <c r="A33" s="21" t="s">
        <v>149</v>
      </c>
      <c r="B33" s="22">
        <v>14</v>
      </c>
      <c r="C33" s="23" t="s">
        <v>7</v>
      </c>
      <c r="D33" s="137"/>
      <c r="E33" s="12">
        <f t="shared" si="0"/>
        <v>0</v>
      </c>
      <c r="F33" s="139"/>
      <c r="G33" s="13">
        <f t="shared" si="1"/>
        <v>0</v>
      </c>
    </row>
    <row r="34" spans="1:7">
      <c r="A34" s="21" t="s">
        <v>164</v>
      </c>
      <c r="B34" s="22">
        <v>4</v>
      </c>
      <c r="C34" s="23" t="s">
        <v>7</v>
      </c>
      <c r="D34" s="137"/>
      <c r="E34" s="12">
        <f t="shared" si="0"/>
        <v>0</v>
      </c>
      <c r="F34" s="139"/>
      <c r="G34" s="13">
        <f t="shared" si="1"/>
        <v>0</v>
      </c>
    </row>
    <row r="35" spans="1:7">
      <c r="A35" s="21" t="s">
        <v>150</v>
      </c>
      <c r="B35" s="22">
        <v>20</v>
      </c>
      <c r="C35" s="23" t="s">
        <v>7</v>
      </c>
      <c r="D35" s="137"/>
      <c r="E35" s="12">
        <f t="shared" si="0"/>
        <v>0</v>
      </c>
      <c r="F35" s="139"/>
      <c r="G35" s="13">
        <f t="shared" si="1"/>
        <v>0</v>
      </c>
    </row>
    <row r="36" spans="1:7">
      <c r="A36" s="25" t="s">
        <v>165</v>
      </c>
      <c r="B36" s="22">
        <v>100</v>
      </c>
      <c r="C36" s="67" t="s">
        <v>7</v>
      </c>
      <c r="D36" s="137"/>
      <c r="E36" s="12">
        <f t="shared" si="0"/>
        <v>0</v>
      </c>
      <c r="F36" s="139"/>
      <c r="G36" s="13">
        <f t="shared" si="1"/>
        <v>0</v>
      </c>
    </row>
    <row r="37" spans="1:7">
      <c r="A37" s="5"/>
      <c r="B37" s="6"/>
      <c r="C37" s="7"/>
      <c r="D37" s="8"/>
      <c r="E37" s="8">
        <f>SUM(E4:E36)</f>
        <v>0</v>
      </c>
      <c r="F37" s="9"/>
      <c r="G37" s="9">
        <f>SUM(G4:G36)</f>
        <v>0</v>
      </c>
    </row>
    <row r="38" spans="1:7">
      <c r="A38" s="5"/>
      <c r="B38" s="6"/>
      <c r="C38" s="7"/>
      <c r="D38" s="8"/>
      <c r="E38" s="8"/>
      <c r="F38" s="9"/>
      <c r="G38" s="9"/>
    </row>
    <row r="39" spans="1:7">
      <c r="A39" s="5" t="s">
        <v>24</v>
      </c>
      <c r="B39" s="6"/>
      <c r="C39" s="7"/>
      <c r="D39" s="8"/>
      <c r="E39" s="8">
        <f>E37</f>
        <v>0</v>
      </c>
      <c r="F39" s="9"/>
      <c r="G39" s="9"/>
    </row>
    <row r="40" spans="1:7">
      <c r="A40" s="5" t="s">
        <v>25</v>
      </c>
      <c r="B40" s="6"/>
      <c r="C40" s="7"/>
      <c r="D40" s="8"/>
      <c r="E40" s="8">
        <f>G37</f>
        <v>0</v>
      </c>
      <c r="F40" s="9"/>
      <c r="G40" s="9"/>
    </row>
    <row r="41" spans="1:7">
      <c r="A41" s="5"/>
      <c r="B41" s="6"/>
      <c r="C41" s="7"/>
      <c r="D41" s="8"/>
      <c r="E41" s="8"/>
      <c r="F41" s="9"/>
      <c r="G41" s="9"/>
    </row>
    <row r="42" spans="1:7">
      <c r="A42" s="132" t="s">
        <v>13</v>
      </c>
      <c r="B42" s="132"/>
      <c r="C42" s="132"/>
      <c r="D42" s="132"/>
      <c r="E42" s="132"/>
      <c r="F42" s="133"/>
      <c r="G42" s="133"/>
    </row>
    <row r="43" spans="1:7">
      <c r="A43" s="10" t="s">
        <v>14</v>
      </c>
      <c r="B43" s="11" t="s">
        <v>2</v>
      </c>
      <c r="C43" s="11" t="s">
        <v>15</v>
      </c>
      <c r="D43" s="4" t="s">
        <v>16</v>
      </c>
      <c r="E43" s="3" t="s">
        <v>17</v>
      </c>
    </row>
    <row r="44" spans="1:7">
      <c r="A44" s="28" t="s">
        <v>54</v>
      </c>
      <c r="B44" s="11">
        <v>20</v>
      </c>
      <c r="C44" s="11" t="s">
        <v>7</v>
      </c>
      <c r="D44" s="139"/>
      <c r="E44" s="3">
        <f t="shared" ref="E44:E51" si="2">SUM(B44*D44)</f>
        <v>0</v>
      </c>
    </row>
    <row r="45" spans="1:7">
      <c r="A45" s="55" t="s">
        <v>55</v>
      </c>
      <c r="B45" s="11">
        <v>6</v>
      </c>
      <c r="C45" s="11" t="s">
        <v>7</v>
      </c>
      <c r="D45" s="139"/>
      <c r="E45" s="3">
        <f t="shared" si="2"/>
        <v>0</v>
      </c>
    </row>
    <row r="46" spans="1:7">
      <c r="A46" s="28" t="s">
        <v>8</v>
      </c>
      <c r="B46" s="11">
        <v>1</v>
      </c>
      <c r="C46" s="2" t="s">
        <v>6</v>
      </c>
      <c r="D46" s="139"/>
      <c r="E46" s="3">
        <f t="shared" si="2"/>
        <v>0</v>
      </c>
    </row>
    <row r="47" spans="1:7">
      <c r="A47" s="28" t="s">
        <v>20</v>
      </c>
      <c r="B47" s="11">
        <v>1</v>
      </c>
      <c r="C47" s="2" t="s">
        <v>6</v>
      </c>
      <c r="D47" s="139"/>
      <c r="E47" s="3">
        <f t="shared" si="2"/>
        <v>0</v>
      </c>
    </row>
    <row r="48" spans="1:7">
      <c r="A48" s="28" t="s">
        <v>9</v>
      </c>
      <c r="B48" s="11">
        <v>1</v>
      </c>
      <c r="C48" s="2" t="s">
        <v>6</v>
      </c>
      <c r="D48" s="139"/>
      <c r="E48" s="3">
        <f t="shared" si="2"/>
        <v>0</v>
      </c>
    </row>
    <row r="49" spans="1:7">
      <c r="A49" s="28" t="s">
        <v>30</v>
      </c>
      <c r="B49" s="11">
        <v>1</v>
      </c>
      <c r="C49" s="2" t="s">
        <v>11</v>
      </c>
      <c r="D49" s="140"/>
      <c r="E49" s="3">
        <f t="shared" si="2"/>
        <v>0</v>
      </c>
    </row>
    <row r="50" spans="1:7">
      <c r="A50" s="28" t="s">
        <v>10</v>
      </c>
      <c r="B50" s="2">
        <v>1000</v>
      </c>
      <c r="C50" s="2" t="s">
        <v>12</v>
      </c>
      <c r="D50" s="140"/>
      <c r="E50" s="3">
        <f t="shared" si="2"/>
        <v>0</v>
      </c>
    </row>
    <row r="51" spans="1:7">
      <c r="A51" s="28" t="s">
        <v>18</v>
      </c>
      <c r="B51" s="2">
        <v>10</v>
      </c>
      <c r="C51" s="2" t="s">
        <v>19</v>
      </c>
      <c r="D51" s="140"/>
      <c r="E51" s="3">
        <f t="shared" si="2"/>
        <v>0</v>
      </c>
    </row>
    <row r="52" spans="1:7">
      <c r="A52" s="29" t="s">
        <v>21</v>
      </c>
      <c r="E52" s="9">
        <f>SUM(E44:E51)</f>
        <v>0</v>
      </c>
    </row>
    <row r="54" spans="1:7">
      <c r="A54" s="1" t="s">
        <v>26</v>
      </c>
      <c r="G54" s="9">
        <f>SUM(E39+E40+E52)</f>
        <v>0</v>
      </c>
    </row>
  </sheetData>
  <sheetProtection algorithmName="SHA-512" hashValue="O+zPifblvnl10/GGjQlGMXV3YFfHA0nFYx8qP08NtnstVVpYec9kB5i9yvRwZleYRU2gg1Kwfx8yYXVkgTNTFQ==" saltValue="HMUexLg1ltNA2ffW+ghuhw==" spinCount="100000" sheet="1" objects="1" scenarios="1" selectLockedCells="1"/>
  <mergeCells count="2">
    <mergeCell ref="A2:G2"/>
    <mergeCell ref="A42:G42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42"/>
  <sheetViews>
    <sheetView topLeftCell="A16" workbookViewId="0">
      <selection activeCell="D37" sqref="D37"/>
    </sheetView>
  </sheetViews>
  <sheetFormatPr defaultColWidth="8.875" defaultRowHeight="14.25"/>
  <cols>
    <col min="1" max="1" width="43.375" style="1" customWidth="1"/>
    <col min="2" max="2" width="7.5" style="1" customWidth="1"/>
    <col min="3" max="3" width="8.875" style="1"/>
    <col min="4" max="4" width="25.625" style="1" customWidth="1"/>
    <col min="5" max="5" width="17.125" style="1" customWidth="1"/>
    <col min="6" max="6" width="24.25" style="1" customWidth="1"/>
    <col min="7" max="7" width="20.125" style="1" customWidth="1"/>
    <col min="8" max="16384" width="8.875" style="1"/>
  </cols>
  <sheetData>
    <row r="2" spans="1:7" ht="15">
      <c r="A2" s="134" t="s">
        <v>91</v>
      </c>
      <c r="B2" s="134"/>
      <c r="C2" s="134"/>
      <c r="D2" s="134"/>
      <c r="E2" s="134"/>
      <c r="F2" s="134"/>
      <c r="G2" s="134"/>
    </row>
    <row r="3" spans="1:7">
      <c r="A3" s="2" t="s">
        <v>0</v>
      </c>
      <c r="B3" s="2" t="s">
        <v>2</v>
      </c>
      <c r="C3" s="2" t="s">
        <v>1</v>
      </c>
      <c r="D3" s="2" t="s">
        <v>3</v>
      </c>
      <c r="E3" s="2" t="s">
        <v>4</v>
      </c>
      <c r="F3" s="2" t="s">
        <v>41</v>
      </c>
      <c r="G3" s="2" t="s">
        <v>5</v>
      </c>
    </row>
    <row r="4" spans="1:7" ht="25.5">
      <c r="A4" s="17" t="s">
        <v>166</v>
      </c>
      <c r="B4" s="18">
        <v>1</v>
      </c>
      <c r="C4" s="19" t="s">
        <v>6</v>
      </c>
      <c r="D4" s="137"/>
      <c r="E4" s="3">
        <f t="shared" ref="E4:E26" si="0">SUM(B4*D4)</f>
        <v>0</v>
      </c>
      <c r="F4" s="139"/>
      <c r="G4" s="4">
        <f t="shared" ref="G4:G26" si="1">SUM(B4*F4)</f>
        <v>0</v>
      </c>
    </row>
    <row r="5" spans="1:7">
      <c r="A5" s="17" t="s">
        <v>167</v>
      </c>
      <c r="B5" s="18">
        <v>1</v>
      </c>
      <c r="C5" s="19" t="s">
        <v>6</v>
      </c>
      <c r="D5" s="137"/>
      <c r="E5" s="3">
        <f t="shared" si="0"/>
        <v>0</v>
      </c>
      <c r="F5" s="139"/>
      <c r="G5" s="4">
        <f t="shared" si="1"/>
        <v>0</v>
      </c>
    </row>
    <row r="6" spans="1:7" ht="25.5">
      <c r="A6" s="17" t="s">
        <v>168</v>
      </c>
      <c r="B6" s="18">
        <v>1</v>
      </c>
      <c r="C6" s="19" t="s">
        <v>6</v>
      </c>
      <c r="D6" s="137"/>
      <c r="E6" s="3">
        <f t="shared" si="0"/>
        <v>0</v>
      </c>
      <c r="F6" s="139"/>
      <c r="G6" s="4">
        <f t="shared" si="1"/>
        <v>0</v>
      </c>
    </row>
    <row r="7" spans="1:7" ht="25.5">
      <c r="A7" s="17" t="s">
        <v>75</v>
      </c>
      <c r="B7" s="18">
        <v>2</v>
      </c>
      <c r="C7" s="19" t="s">
        <v>6</v>
      </c>
      <c r="D7" s="137"/>
      <c r="E7" s="3">
        <f t="shared" si="0"/>
        <v>0</v>
      </c>
      <c r="F7" s="139"/>
      <c r="G7" s="4">
        <f t="shared" si="1"/>
        <v>0</v>
      </c>
    </row>
    <row r="8" spans="1:7">
      <c r="A8" s="17" t="s">
        <v>169</v>
      </c>
      <c r="B8" s="18">
        <v>1</v>
      </c>
      <c r="C8" s="19" t="s">
        <v>6</v>
      </c>
      <c r="D8" s="137"/>
      <c r="E8" s="3">
        <f t="shared" si="0"/>
        <v>0</v>
      </c>
      <c r="F8" s="139"/>
      <c r="G8" s="4">
        <f t="shared" si="1"/>
        <v>0</v>
      </c>
    </row>
    <row r="9" spans="1:7">
      <c r="A9" s="17" t="s">
        <v>239</v>
      </c>
      <c r="B9" s="18">
        <v>14</v>
      </c>
      <c r="C9" s="19" t="s">
        <v>6</v>
      </c>
      <c r="D9" s="137"/>
      <c r="E9" s="3">
        <f t="shared" si="0"/>
        <v>0</v>
      </c>
      <c r="F9" s="139"/>
      <c r="G9" s="4">
        <f t="shared" si="1"/>
        <v>0</v>
      </c>
    </row>
    <row r="10" spans="1:7">
      <c r="A10" s="17" t="s">
        <v>170</v>
      </c>
      <c r="B10" s="18">
        <v>1</v>
      </c>
      <c r="C10" s="19" t="s">
        <v>6</v>
      </c>
      <c r="D10" s="137"/>
      <c r="E10" s="3">
        <f t="shared" si="0"/>
        <v>0</v>
      </c>
      <c r="F10" s="139"/>
      <c r="G10" s="4">
        <f t="shared" si="1"/>
        <v>0</v>
      </c>
    </row>
    <row r="11" spans="1:7" ht="25.5">
      <c r="A11" s="17" t="s">
        <v>76</v>
      </c>
      <c r="B11" s="18">
        <v>14</v>
      </c>
      <c r="C11" s="19" t="s">
        <v>6</v>
      </c>
      <c r="D11" s="137"/>
      <c r="E11" s="3">
        <f t="shared" si="0"/>
        <v>0</v>
      </c>
      <c r="F11" s="139"/>
      <c r="G11" s="4">
        <f t="shared" si="1"/>
        <v>0</v>
      </c>
    </row>
    <row r="12" spans="1:7">
      <c r="A12" s="21" t="s">
        <v>140</v>
      </c>
      <c r="B12" s="22">
        <v>15</v>
      </c>
      <c r="C12" s="23" t="s">
        <v>6</v>
      </c>
      <c r="D12" s="137"/>
      <c r="E12" s="3">
        <f t="shared" si="0"/>
        <v>0</v>
      </c>
      <c r="F12" s="139"/>
      <c r="G12" s="4">
        <f t="shared" si="1"/>
        <v>0</v>
      </c>
    </row>
    <row r="13" spans="1:7">
      <c r="A13" s="21" t="s">
        <v>171</v>
      </c>
      <c r="B13" s="22">
        <v>4</v>
      </c>
      <c r="C13" s="23" t="s">
        <v>6</v>
      </c>
      <c r="D13" s="137"/>
      <c r="E13" s="3">
        <f t="shared" si="0"/>
        <v>0</v>
      </c>
      <c r="F13" s="139"/>
      <c r="G13" s="4">
        <f t="shared" si="1"/>
        <v>0</v>
      </c>
    </row>
    <row r="14" spans="1:7">
      <c r="A14" s="21" t="s">
        <v>172</v>
      </c>
      <c r="B14" s="22">
        <v>19</v>
      </c>
      <c r="C14" s="23" t="s">
        <v>6</v>
      </c>
      <c r="D14" s="137"/>
      <c r="E14" s="3">
        <f t="shared" si="0"/>
        <v>0</v>
      </c>
      <c r="F14" s="139"/>
      <c r="G14" s="4">
        <f t="shared" si="1"/>
        <v>0</v>
      </c>
    </row>
    <row r="15" spans="1:7">
      <c r="A15" s="21" t="s">
        <v>58</v>
      </c>
      <c r="B15" s="22">
        <v>67</v>
      </c>
      <c r="C15" s="23" t="s">
        <v>6</v>
      </c>
      <c r="D15" s="137"/>
      <c r="E15" s="3">
        <f t="shared" si="0"/>
        <v>0</v>
      </c>
      <c r="F15" s="139"/>
      <c r="G15" s="4">
        <f t="shared" si="1"/>
        <v>0</v>
      </c>
    </row>
    <row r="16" spans="1:7">
      <c r="A16" s="21" t="s">
        <v>173</v>
      </c>
      <c r="B16" s="22">
        <v>67</v>
      </c>
      <c r="C16" s="23" t="s">
        <v>6</v>
      </c>
      <c r="D16" s="137"/>
      <c r="E16" s="3">
        <f t="shared" si="0"/>
        <v>0</v>
      </c>
      <c r="F16" s="139"/>
      <c r="G16" s="4">
        <f t="shared" si="1"/>
        <v>0</v>
      </c>
    </row>
    <row r="17" spans="1:7" ht="25.5">
      <c r="A17" s="17" t="s">
        <v>77</v>
      </c>
      <c r="B17" s="22">
        <v>29</v>
      </c>
      <c r="C17" s="23" t="s">
        <v>6</v>
      </c>
      <c r="D17" s="137"/>
      <c r="E17" s="3">
        <f t="shared" si="0"/>
        <v>0</v>
      </c>
      <c r="F17" s="139"/>
      <c r="G17" s="4">
        <f t="shared" si="1"/>
        <v>0</v>
      </c>
    </row>
    <row r="18" spans="1:7">
      <c r="A18" s="17" t="s">
        <v>174</v>
      </c>
      <c r="B18" s="22">
        <v>29</v>
      </c>
      <c r="C18" s="23" t="s">
        <v>6</v>
      </c>
      <c r="D18" s="137"/>
      <c r="E18" s="3">
        <f t="shared" si="0"/>
        <v>0</v>
      </c>
      <c r="F18" s="139"/>
      <c r="G18" s="4">
        <f t="shared" si="1"/>
        <v>0</v>
      </c>
    </row>
    <row r="19" spans="1:7" ht="25.5">
      <c r="A19" s="21" t="s">
        <v>78</v>
      </c>
      <c r="B19" s="22">
        <v>5</v>
      </c>
      <c r="C19" s="23" t="s">
        <v>6</v>
      </c>
      <c r="D19" s="137"/>
      <c r="E19" s="3">
        <f t="shared" si="0"/>
        <v>0</v>
      </c>
      <c r="F19" s="139"/>
      <c r="G19" s="4">
        <f t="shared" si="1"/>
        <v>0</v>
      </c>
    </row>
    <row r="20" spans="1:7" ht="25.5">
      <c r="A20" s="17" t="s">
        <v>79</v>
      </c>
      <c r="B20" s="18">
        <v>1</v>
      </c>
      <c r="C20" s="19" t="s">
        <v>6</v>
      </c>
      <c r="D20" s="137"/>
      <c r="E20" s="3">
        <f t="shared" si="0"/>
        <v>0</v>
      </c>
      <c r="F20" s="139"/>
      <c r="G20" s="4">
        <f t="shared" si="1"/>
        <v>0</v>
      </c>
    </row>
    <row r="21" spans="1:7">
      <c r="A21" s="20" t="s">
        <v>50</v>
      </c>
      <c r="B21" s="18">
        <v>1</v>
      </c>
      <c r="C21" s="19" t="s">
        <v>6</v>
      </c>
      <c r="D21" s="137"/>
      <c r="E21" s="3">
        <f t="shared" si="0"/>
        <v>0</v>
      </c>
      <c r="F21" s="139"/>
      <c r="G21" s="4">
        <f t="shared" si="1"/>
        <v>0</v>
      </c>
    </row>
    <row r="22" spans="1:7">
      <c r="A22" s="62" t="s">
        <v>222</v>
      </c>
      <c r="B22" s="18">
        <v>1</v>
      </c>
      <c r="C22" s="19" t="s">
        <v>6</v>
      </c>
      <c r="D22" s="137"/>
      <c r="E22" s="3">
        <f t="shared" si="0"/>
        <v>0</v>
      </c>
      <c r="F22" s="139"/>
      <c r="G22" s="4">
        <f t="shared" si="1"/>
        <v>0</v>
      </c>
    </row>
    <row r="23" spans="1:7">
      <c r="A23" s="25" t="s">
        <v>175</v>
      </c>
      <c r="B23" s="18">
        <v>1</v>
      </c>
      <c r="C23" s="19" t="s">
        <v>6</v>
      </c>
      <c r="D23" s="137"/>
      <c r="E23" s="3">
        <f t="shared" si="0"/>
        <v>0</v>
      </c>
      <c r="F23" s="139"/>
      <c r="G23" s="4">
        <f t="shared" si="1"/>
        <v>0</v>
      </c>
    </row>
    <row r="24" spans="1:7">
      <c r="A24" s="20" t="s">
        <v>80</v>
      </c>
      <c r="B24" s="18">
        <v>10</v>
      </c>
      <c r="C24" s="19" t="s">
        <v>7</v>
      </c>
      <c r="D24" s="137"/>
      <c r="E24" s="3">
        <f t="shared" si="0"/>
        <v>0</v>
      </c>
      <c r="F24" s="139"/>
      <c r="G24" s="4">
        <f t="shared" si="1"/>
        <v>0</v>
      </c>
    </row>
    <row r="25" spans="1:7">
      <c r="A25" s="21" t="s">
        <v>176</v>
      </c>
      <c r="B25" s="22">
        <v>4</v>
      </c>
      <c r="C25" s="23" t="s">
        <v>7</v>
      </c>
      <c r="D25" s="137"/>
      <c r="E25" s="3">
        <f t="shared" si="0"/>
        <v>0</v>
      </c>
      <c r="F25" s="139"/>
      <c r="G25" s="4">
        <f t="shared" si="1"/>
        <v>0</v>
      </c>
    </row>
    <row r="26" spans="1:7">
      <c r="A26" s="21" t="s">
        <v>138</v>
      </c>
      <c r="B26" s="22">
        <v>4</v>
      </c>
      <c r="C26" s="23" t="s">
        <v>7</v>
      </c>
      <c r="D26" s="137"/>
      <c r="E26" s="3">
        <f t="shared" si="0"/>
        <v>0</v>
      </c>
      <c r="F26" s="139"/>
      <c r="G26" s="4">
        <f t="shared" si="1"/>
        <v>0</v>
      </c>
    </row>
    <row r="27" spans="1:7">
      <c r="A27" s="5"/>
      <c r="B27" s="6"/>
      <c r="C27" s="7"/>
      <c r="D27" s="8"/>
      <c r="E27" s="8">
        <f>SUM(E4:E26)</f>
        <v>0</v>
      </c>
      <c r="F27" s="9"/>
      <c r="G27" s="9">
        <f>SUM(G4:G26)</f>
        <v>0</v>
      </c>
    </row>
    <row r="28" spans="1:7">
      <c r="A28" s="5"/>
      <c r="B28" s="6"/>
      <c r="C28" s="7"/>
      <c r="D28" s="8"/>
      <c r="E28" s="8"/>
      <c r="F28" s="9"/>
      <c r="G28" s="9"/>
    </row>
    <row r="29" spans="1:7">
      <c r="A29" s="5" t="s">
        <v>24</v>
      </c>
      <c r="B29" s="6"/>
      <c r="C29" s="7"/>
      <c r="D29" s="8"/>
      <c r="E29" s="8">
        <f>E27</f>
        <v>0</v>
      </c>
      <c r="F29" s="9"/>
      <c r="G29" s="9"/>
    </row>
    <row r="30" spans="1:7">
      <c r="A30" s="5" t="s">
        <v>25</v>
      </c>
      <c r="B30" s="6"/>
      <c r="C30" s="7"/>
      <c r="D30" s="8"/>
      <c r="E30" s="8">
        <f>G27</f>
        <v>0</v>
      </c>
      <c r="F30" s="9"/>
      <c r="G30" s="9"/>
    </row>
    <row r="31" spans="1:7">
      <c r="A31" s="5"/>
      <c r="B31" s="6"/>
      <c r="C31" s="7"/>
      <c r="D31" s="8"/>
      <c r="E31" s="8"/>
      <c r="F31" s="9"/>
      <c r="G31" s="9"/>
    </row>
    <row r="32" spans="1:7">
      <c r="A32" s="132" t="s">
        <v>13</v>
      </c>
      <c r="B32" s="132"/>
      <c r="C32" s="132"/>
      <c r="D32" s="132"/>
      <c r="E32" s="132"/>
      <c r="F32" s="133"/>
      <c r="G32" s="133"/>
    </row>
    <row r="33" spans="1:7">
      <c r="A33" s="10" t="s">
        <v>14</v>
      </c>
      <c r="B33" s="11" t="s">
        <v>2</v>
      </c>
      <c r="C33" s="11" t="s">
        <v>15</v>
      </c>
      <c r="D33" s="4" t="s">
        <v>16</v>
      </c>
      <c r="E33" s="3" t="s">
        <v>17</v>
      </c>
    </row>
    <row r="34" spans="1:7">
      <c r="A34" s="10" t="s">
        <v>8</v>
      </c>
      <c r="B34" s="11">
        <v>1</v>
      </c>
      <c r="C34" s="2" t="s">
        <v>6</v>
      </c>
      <c r="D34" s="139"/>
      <c r="E34" s="3">
        <f t="shared" ref="E34:E39" si="2">SUM(B34*D34)</f>
        <v>0</v>
      </c>
    </row>
    <row r="35" spans="1:7">
      <c r="A35" s="10" t="s">
        <v>60</v>
      </c>
      <c r="B35" s="11">
        <v>1</v>
      </c>
      <c r="C35" s="2" t="s">
        <v>6</v>
      </c>
      <c r="D35" s="139"/>
      <c r="E35" s="3">
        <f t="shared" si="2"/>
        <v>0</v>
      </c>
    </row>
    <row r="36" spans="1:7">
      <c r="A36" s="10" t="s">
        <v>61</v>
      </c>
      <c r="B36" s="11">
        <v>1</v>
      </c>
      <c r="C36" s="2" t="s">
        <v>11</v>
      </c>
      <c r="D36" s="140"/>
      <c r="E36" s="3">
        <f t="shared" si="2"/>
        <v>0</v>
      </c>
    </row>
    <row r="37" spans="1:7">
      <c r="A37" s="10" t="s">
        <v>81</v>
      </c>
      <c r="B37" s="11">
        <v>1</v>
      </c>
      <c r="C37" s="2" t="s">
        <v>11</v>
      </c>
      <c r="D37" s="140"/>
      <c r="E37" s="3">
        <f t="shared" si="2"/>
        <v>0</v>
      </c>
    </row>
    <row r="38" spans="1:7">
      <c r="A38" s="10" t="s">
        <v>10</v>
      </c>
      <c r="B38" s="2">
        <v>2000</v>
      </c>
      <c r="C38" s="2" t="s">
        <v>12</v>
      </c>
      <c r="D38" s="140"/>
      <c r="E38" s="3">
        <f t="shared" si="2"/>
        <v>0</v>
      </c>
    </row>
    <row r="39" spans="1:7">
      <c r="A39" s="10" t="s">
        <v>18</v>
      </c>
      <c r="B39" s="2">
        <v>16</v>
      </c>
      <c r="C39" s="2" t="s">
        <v>19</v>
      </c>
      <c r="D39" s="140"/>
      <c r="E39" s="3">
        <f t="shared" si="2"/>
        <v>0</v>
      </c>
    </row>
    <row r="40" spans="1:7">
      <c r="A40" s="43" t="s">
        <v>21</v>
      </c>
      <c r="E40" s="9">
        <f>SUM(E34:E39)</f>
        <v>0</v>
      </c>
    </row>
    <row r="42" spans="1:7">
      <c r="A42" s="1" t="s">
        <v>26</v>
      </c>
      <c r="G42" s="9">
        <f>SUM(E29+E30+E40)</f>
        <v>0</v>
      </c>
    </row>
  </sheetData>
  <sheetProtection algorithmName="SHA-512" hashValue="CTov8fFWIU1G2cfDfjwCbXvBVbxL/acAFSdNGHxuteZY5zhTi/toReRFN5frYu15hJsEhhbwF3MJF8u0VLxb1A==" saltValue="ddceV7e14QBrvthLAkAiBA==" spinCount="100000" sheet="1" objects="1" scenarios="1" selectLockedCells="1"/>
  <mergeCells count="2">
    <mergeCell ref="A2:G2"/>
    <mergeCell ref="A32:G3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38"/>
  <sheetViews>
    <sheetView workbookViewId="0">
      <selection activeCell="D4" sqref="D4"/>
    </sheetView>
  </sheetViews>
  <sheetFormatPr defaultColWidth="8.875" defaultRowHeight="14.25"/>
  <cols>
    <col min="1" max="1" width="59" style="1" customWidth="1"/>
    <col min="2" max="2" width="9" style="1" customWidth="1"/>
    <col min="3" max="3" width="8.875" style="1"/>
    <col min="4" max="4" width="25.625" style="1" customWidth="1"/>
    <col min="5" max="5" width="17.125" style="1" customWidth="1"/>
    <col min="6" max="6" width="24.25" style="1" customWidth="1"/>
    <col min="7" max="7" width="17.75" style="1" customWidth="1"/>
    <col min="8" max="16384" width="8.875" style="1"/>
  </cols>
  <sheetData>
    <row r="2" spans="1:7" ht="15">
      <c r="A2" s="134" t="s">
        <v>91</v>
      </c>
      <c r="B2" s="134"/>
      <c r="C2" s="134"/>
      <c r="D2" s="134"/>
      <c r="E2" s="134"/>
      <c r="F2" s="134"/>
      <c r="G2" s="134"/>
    </row>
    <row r="3" spans="1:7" ht="15" thickBot="1">
      <c r="A3" s="2" t="s">
        <v>0</v>
      </c>
      <c r="B3" s="2" t="s">
        <v>2</v>
      </c>
      <c r="C3" s="2" t="s">
        <v>1</v>
      </c>
      <c r="D3" s="2" t="s">
        <v>3</v>
      </c>
      <c r="E3" s="2" t="s">
        <v>4</v>
      </c>
      <c r="F3" s="2" t="s">
        <v>31</v>
      </c>
      <c r="G3" s="2" t="s">
        <v>5</v>
      </c>
    </row>
    <row r="4" spans="1:7">
      <c r="A4" s="14" t="s">
        <v>73</v>
      </c>
      <c r="B4" s="15">
        <v>1</v>
      </c>
      <c r="C4" s="16" t="s">
        <v>6</v>
      </c>
      <c r="D4" s="137"/>
      <c r="E4" s="12">
        <f>SUM(B4*D4)</f>
        <v>0</v>
      </c>
      <c r="F4" s="139"/>
      <c r="G4" s="13">
        <f>SUM(B4*F4)</f>
        <v>0</v>
      </c>
    </row>
    <row r="5" spans="1:7">
      <c r="A5" s="17" t="s">
        <v>65</v>
      </c>
      <c r="B5" s="18">
        <v>2</v>
      </c>
      <c r="C5" s="19" t="s">
        <v>6</v>
      </c>
      <c r="D5" s="137"/>
      <c r="E5" s="12">
        <f t="shared" ref="E5:E20" si="0">SUM(B5*D5)</f>
        <v>0</v>
      </c>
      <c r="F5" s="139"/>
      <c r="G5" s="13">
        <f t="shared" ref="G5:G20" si="1">SUM(B5*F5)</f>
        <v>0</v>
      </c>
    </row>
    <row r="6" spans="1:7" ht="25.5">
      <c r="A6" s="17" t="s">
        <v>74</v>
      </c>
      <c r="B6" s="18">
        <v>1</v>
      </c>
      <c r="C6" s="19" t="s">
        <v>6</v>
      </c>
      <c r="D6" s="137"/>
      <c r="E6" s="12">
        <f t="shared" si="0"/>
        <v>0</v>
      </c>
      <c r="F6" s="139"/>
      <c r="G6" s="13">
        <f t="shared" si="1"/>
        <v>0</v>
      </c>
    </row>
    <row r="7" spans="1:7">
      <c r="A7" s="17" t="s">
        <v>27</v>
      </c>
      <c r="B7" s="18">
        <v>1</v>
      </c>
      <c r="C7" s="19" t="s">
        <v>6</v>
      </c>
      <c r="D7" s="137"/>
      <c r="E7" s="12">
        <f t="shared" si="0"/>
        <v>0</v>
      </c>
      <c r="F7" s="139"/>
      <c r="G7" s="13">
        <f t="shared" si="1"/>
        <v>0</v>
      </c>
    </row>
    <row r="8" spans="1:7" ht="25.5">
      <c r="A8" s="113" t="s">
        <v>240</v>
      </c>
      <c r="B8" s="18">
        <v>7</v>
      </c>
      <c r="C8" s="19" t="s">
        <v>6</v>
      </c>
      <c r="D8" s="137"/>
      <c r="E8" s="12">
        <f t="shared" si="0"/>
        <v>0</v>
      </c>
      <c r="F8" s="139"/>
      <c r="G8" s="13">
        <f t="shared" si="1"/>
        <v>0</v>
      </c>
    </row>
    <row r="9" spans="1:7">
      <c r="A9" s="17" t="s">
        <v>82</v>
      </c>
      <c r="B9" s="18">
        <v>2</v>
      </c>
      <c r="C9" s="19" t="s">
        <v>6</v>
      </c>
      <c r="D9" s="137"/>
      <c r="E9" s="12">
        <f t="shared" si="0"/>
        <v>0</v>
      </c>
      <c r="F9" s="139"/>
      <c r="G9" s="13">
        <f t="shared" si="1"/>
        <v>0</v>
      </c>
    </row>
    <row r="10" spans="1:7">
      <c r="A10" s="17" t="s">
        <v>22</v>
      </c>
      <c r="B10" s="18">
        <v>5</v>
      </c>
      <c r="C10" s="19" t="s">
        <v>6</v>
      </c>
      <c r="D10" s="137"/>
      <c r="E10" s="12">
        <f t="shared" si="0"/>
        <v>0</v>
      </c>
      <c r="F10" s="139"/>
      <c r="G10" s="13">
        <f t="shared" si="1"/>
        <v>0</v>
      </c>
    </row>
    <row r="11" spans="1:7">
      <c r="A11" s="21" t="s">
        <v>23</v>
      </c>
      <c r="B11" s="22">
        <v>1</v>
      </c>
      <c r="C11" s="23" t="s">
        <v>6</v>
      </c>
      <c r="D11" s="137"/>
      <c r="E11" s="12">
        <f t="shared" si="0"/>
        <v>0</v>
      </c>
      <c r="F11" s="139"/>
      <c r="G11" s="13">
        <f t="shared" si="1"/>
        <v>0</v>
      </c>
    </row>
    <row r="12" spans="1:7">
      <c r="A12" s="21" t="s">
        <v>28</v>
      </c>
      <c r="B12" s="22">
        <v>1</v>
      </c>
      <c r="C12" s="23" t="s">
        <v>6</v>
      </c>
      <c r="D12" s="137"/>
      <c r="E12" s="12">
        <f t="shared" si="0"/>
        <v>0</v>
      </c>
      <c r="F12" s="139"/>
      <c r="G12" s="13">
        <f t="shared" si="1"/>
        <v>0</v>
      </c>
    </row>
    <row r="13" spans="1:7">
      <c r="A13" s="24" t="s">
        <v>146</v>
      </c>
      <c r="B13" s="18">
        <v>2</v>
      </c>
      <c r="C13" s="19" t="s">
        <v>6</v>
      </c>
      <c r="D13" s="137"/>
      <c r="E13" s="12">
        <f t="shared" si="0"/>
        <v>0</v>
      </c>
      <c r="F13" s="139"/>
      <c r="G13" s="13">
        <f t="shared" si="1"/>
        <v>0</v>
      </c>
    </row>
    <row r="14" spans="1:7">
      <c r="A14" s="25" t="s">
        <v>177</v>
      </c>
      <c r="B14" s="18">
        <v>50</v>
      </c>
      <c r="C14" s="19" t="s">
        <v>7</v>
      </c>
      <c r="D14" s="137"/>
      <c r="E14" s="12">
        <f t="shared" si="0"/>
        <v>0</v>
      </c>
      <c r="F14" s="139"/>
      <c r="G14" s="13">
        <f t="shared" si="1"/>
        <v>0</v>
      </c>
    </row>
    <row r="15" spans="1:7">
      <c r="A15" s="25" t="s">
        <v>136</v>
      </c>
      <c r="B15" s="18">
        <v>100</v>
      </c>
      <c r="C15" s="19" t="s">
        <v>7</v>
      </c>
      <c r="D15" s="137"/>
      <c r="E15" s="12">
        <f t="shared" si="0"/>
        <v>0</v>
      </c>
      <c r="F15" s="139"/>
      <c r="G15" s="13">
        <f t="shared" si="1"/>
        <v>0</v>
      </c>
    </row>
    <row r="16" spans="1:7">
      <c r="A16" s="21" t="s">
        <v>149</v>
      </c>
      <c r="B16" s="18">
        <v>10</v>
      </c>
      <c r="C16" s="19" t="s">
        <v>7</v>
      </c>
      <c r="D16" s="137"/>
      <c r="E16" s="12">
        <f t="shared" si="0"/>
        <v>0</v>
      </c>
      <c r="F16" s="139"/>
      <c r="G16" s="13">
        <f t="shared" si="1"/>
        <v>0</v>
      </c>
    </row>
    <row r="17" spans="1:7">
      <c r="A17" s="21" t="s">
        <v>138</v>
      </c>
      <c r="B17" s="22">
        <v>10</v>
      </c>
      <c r="C17" s="23" t="s">
        <v>7</v>
      </c>
      <c r="D17" s="137"/>
      <c r="E17" s="12">
        <f t="shared" si="0"/>
        <v>0</v>
      </c>
      <c r="F17" s="139"/>
      <c r="G17" s="13">
        <f t="shared" si="1"/>
        <v>0</v>
      </c>
    </row>
    <row r="18" spans="1:7">
      <c r="A18" s="21" t="s">
        <v>178</v>
      </c>
      <c r="B18" s="22">
        <v>20</v>
      </c>
      <c r="C18" s="23" t="s">
        <v>7</v>
      </c>
      <c r="D18" s="137"/>
      <c r="E18" s="12">
        <f t="shared" si="0"/>
        <v>0</v>
      </c>
      <c r="F18" s="139"/>
      <c r="G18" s="13">
        <f t="shared" si="1"/>
        <v>0</v>
      </c>
    </row>
    <row r="19" spans="1:7">
      <c r="A19" s="25" t="s">
        <v>165</v>
      </c>
      <c r="B19" s="22">
        <v>30</v>
      </c>
      <c r="C19" s="23" t="s">
        <v>7</v>
      </c>
      <c r="D19" s="137"/>
      <c r="E19" s="12">
        <f t="shared" si="0"/>
        <v>0</v>
      </c>
      <c r="F19" s="139"/>
      <c r="G19" s="13">
        <f t="shared" si="1"/>
        <v>0</v>
      </c>
    </row>
    <row r="20" spans="1:7">
      <c r="A20" s="21" t="s">
        <v>179</v>
      </c>
      <c r="B20" s="22">
        <v>20</v>
      </c>
      <c r="C20" s="23" t="s">
        <v>7</v>
      </c>
      <c r="D20" s="137"/>
      <c r="E20" s="12">
        <f t="shared" si="0"/>
        <v>0</v>
      </c>
      <c r="F20" s="139"/>
      <c r="G20" s="13">
        <f t="shared" si="1"/>
        <v>0</v>
      </c>
    </row>
    <row r="21" spans="1:7">
      <c r="A21" s="5"/>
      <c r="B21" s="6"/>
      <c r="C21" s="7"/>
      <c r="D21" s="8"/>
      <c r="E21" s="8">
        <f>SUM(E4:E20)</f>
        <v>0</v>
      </c>
      <c r="F21" s="9"/>
      <c r="G21" s="9">
        <f>SUM(G4:G20)</f>
        <v>0</v>
      </c>
    </row>
    <row r="22" spans="1:7">
      <c r="A22" s="5"/>
      <c r="B22" s="6"/>
      <c r="C22" s="7"/>
      <c r="D22" s="8"/>
      <c r="E22" s="8"/>
      <c r="F22" s="9"/>
      <c r="G22" s="9"/>
    </row>
    <row r="23" spans="1:7">
      <c r="A23" s="5" t="s">
        <v>24</v>
      </c>
      <c r="B23" s="6"/>
      <c r="C23" s="7"/>
      <c r="D23" s="8"/>
      <c r="E23" s="8">
        <f>E21</f>
        <v>0</v>
      </c>
      <c r="F23" s="9"/>
      <c r="G23" s="9"/>
    </row>
    <row r="24" spans="1:7">
      <c r="A24" s="5" t="s">
        <v>25</v>
      </c>
      <c r="B24" s="6"/>
      <c r="C24" s="7"/>
      <c r="D24" s="8"/>
      <c r="E24" s="8">
        <f>G21</f>
        <v>0</v>
      </c>
      <c r="F24" s="9"/>
      <c r="G24" s="9"/>
    </row>
    <row r="25" spans="1:7">
      <c r="A25" s="5"/>
      <c r="B25" s="6"/>
      <c r="C25" s="7"/>
      <c r="D25" s="8"/>
      <c r="E25" s="8"/>
      <c r="F25" s="9"/>
      <c r="G25" s="9"/>
    </row>
    <row r="26" spans="1:7">
      <c r="A26" s="132" t="s">
        <v>13</v>
      </c>
      <c r="B26" s="132"/>
      <c r="C26" s="132"/>
      <c r="D26" s="132"/>
      <c r="E26" s="132"/>
      <c r="F26" s="133"/>
      <c r="G26" s="133"/>
    </row>
    <row r="27" spans="1:7">
      <c r="A27" s="10" t="s">
        <v>14</v>
      </c>
      <c r="B27" s="11" t="s">
        <v>2</v>
      </c>
      <c r="C27" s="11" t="s">
        <v>15</v>
      </c>
      <c r="D27" s="4" t="s">
        <v>16</v>
      </c>
      <c r="E27" s="3" t="s">
        <v>17</v>
      </c>
    </row>
    <row r="28" spans="1:7">
      <c r="A28" s="25" t="s">
        <v>83</v>
      </c>
      <c r="B28" s="11">
        <v>30</v>
      </c>
      <c r="C28" s="11" t="s">
        <v>7</v>
      </c>
      <c r="D28" s="139"/>
      <c r="E28" s="3">
        <f t="shared" ref="E28:E35" si="2">SUM(B28*D28)</f>
        <v>0</v>
      </c>
    </row>
    <row r="29" spans="1:7">
      <c r="A29" s="10" t="s">
        <v>53</v>
      </c>
      <c r="B29" s="11">
        <v>20</v>
      </c>
      <c r="C29" s="11" t="s">
        <v>7</v>
      </c>
      <c r="D29" s="139"/>
      <c r="E29" s="3">
        <f t="shared" si="2"/>
        <v>0</v>
      </c>
    </row>
    <row r="30" spans="1:7">
      <c r="A30" s="10" t="s">
        <v>8</v>
      </c>
      <c r="B30" s="11">
        <v>1</v>
      </c>
      <c r="C30" s="2" t="s">
        <v>6</v>
      </c>
      <c r="D30" s="139"/>
      <c r="E30" s="3">
        <f t="shared" si="2"/>
        <v>0</v>
      </c>
    </row>
    <row r="31" spans="1:7">
      <c r="A31" s="10" t="s">
        <v>20</v>
      </c>
      <c r="B31" s="11">
        <v>1</v>
      </c>
      <c r="C31" s="2" t="s">
        <v>6</v>
      </c>
      <c r="D31" s="139"/>
      <c r="E31" s="3">
        <f t="shared" si="2"/>
        <v>0</v>
      </c>
    </row>
    <row r="32" spans="1:7">
      <c r="A32" s="10" t="s">
        <v>9</v>
      </c>
      <c r="B32" s="11">
        <v>1</v>
      </c>
      <c r="C32" s="2" t="s">
        <v>6</v>
      </c>
      <c r="D32" s="139"/>
      <c r="E32" s="3">
        <f t="shared" si="2"/>
        <v>0</v>
      </c>
    </row>
    <row r="33" spans="1:7">
      <c r="A33" s="10" t="s">
        <v>30</v>
      </c>
      <c r="B33" s="11">
        <v>1</v>
      </c>
      <c r="C33" s="2" t="s">
        <v>11</v>
      </c>
      <c r="D33" s="140"/>
      <c r="E33" s="3">
        <f t="shared" si="2"/>
        <v>0</v>
      </c>
    </row>
    <row r="34" spans="1:7">
      <c r="A34" s="10" t="s">
        <v>10</v>
      </c>
      <c r="B34" s="2">
        <v>1400</v>
      </c>
      <c r="C34" s="2" t="s">
        <v>12</v>
      </c>
      <c r="D34" s="140"/>
      <c r="E34" s="3">
        <f t="shared" si="2"/>
        <v>0</v>
      </c>
    </row>
    <row r="35" spans="1:7">
      <c r="A35" s="10" t="s">
        <v>18</v>
      </c>
      <c r="B35" s="2">
        <v>20</v>
      </c>
      <c r="C35" s="2" t="s">
        <v>19</v>
      </c>
      <c r="D35" s="140"/>
      <c r="E35" s="3">
        <f t="shared" si="2"/>
        <v>0</v>
      </c>
    </row>
    <row r="36" spans="1:7">
      <c r="A36" s="43" t="s">
        <v>21</v>
      </c>
      <c r="E36" s="9">
        <f>SUM(E28:E35)</f>
        <v>0</v>
      </c>
    </row>
    <row r="38" spans="1:7">
      <c r="A38" s="1" t="s">
        <v>26</v>
      </c>
      <c r="G38" s="9">
        <f>SUM(E23+E24+E36)</f>
        <v>0</v>
      </c>
    </row>
  </sheetData>
  <sheetProtection algorithmName="SHA-512" hashValue="3JHi+Z/duPSFdrA9L47co2WG1yjBXmTwAnXbZ/gRxuXIa40ZlQoWrxLakGRYURn7kyuw7xfymBFUpVoBkiYzHA==" saltValue="EnDuRwYh3oBAWPVnT0HmMg==" spinCount="100000" sheet="1" objects="1" scenarios="1" selectLockedCells="1"/>
  <mergeCells count="2">
    <mergeCell ref="A2:G2"/>
    <mergeCell ref="A26:G26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34"/>
  <sheetViews>
    <sheetView workbookViewId="0">
      <selection activeCell="F18" sqref="F18"/>
    </sheetView>
  </sheetViews>
  <sheetFormatPr defaultColWidth="8.875" defaultRowHeight="14.25"/>
  <cols>
    <col min="1" max="1" width="51.875" style="1" customWidth="1"/>
    <col min="2" max="2" width="7.5" style="1" customWidth="1"/>
    <col min="3" max="3" width="8.875" style="1"/>
    <col min="4" max="4" width="24.75" style="1" customWidth="1"/>
    <col min="5" max="5" width="17.125" style="1" customWidth="1"/>
    <col min="6" max="6" width="22.875" style="34" customWidth="1"/>
    <col min="7" max="7" width="17.375" style="1" customWidth="1"/>
    <col min="8" max="16384" width="8.875" style="1"/>
  </cols>
  <sheetData>
    <row r="2" spans="1:7" ht="15">
      <c r="A2" s="134" t="s">
        <v>92</v>
      </c>
      <c r="B2" s="134"/>
      <c r="C2" s="134"/>
      <c r="D2" s="134"/>
      <c r="E2" s="134"/>
      <c r="F2" s="134"/>
      <c r="G2" s="134"/>
    </row>
    <row r="3" spans="1:7">
      <c r="A3" s="2" t="s">
        <v>0</v>
      </c>
      <c r="B3" s="2" t="s">
        <v>2</v>
      </c>
      <c r="C3" s="2" t="s">
        <v>1</v>
      </c>
      <c r="D3" s="2" t="s">
        <v>3</v>
      </c>
      <c r="E3" s="2" t="s">
        <v>4</v>
      </c>
      <c r="F3" s="2" t="s">
        <v>41</v>
      </c>
      <c r="G3" s="2" t="s">
        <v>5</v>
      </c>
    </row>
    <row r="4" spans="1:7">
      <c r="A4" s="20" t="s">
        <v>114</v>
      </c>
      <c r="B4" s="18">
        <v>2</v>
      </c>
      <c r="C4" s="19" t="s">
        <v>6</v>
      </c>
      <c r="D4" s="137"/>
      <c r="E4" s="3">
        <f t="shared" ref="E4:E7" si="0">SUM(B4*D4)</f>
        <v>0</v>
      </c>
      <c r="F4" s="137"/>
      <c r="G4" s="4">
        <f t="shared" ref="G4:G19" si="1">SUM(B4*F4)</f>
        <v>0</v>
      </c>
    </row>
    <row r="5" spans="1:7">
      <c r="A5" s="20" t="s">
        <v>115</v>
      </c>
      <c r="B5" s="18">
        <v>2</v>
      </c>
      <c r="C5" s="19" t="s">
        <v>6</v>
      </c>
      <c r="D5" s="137"/>
      <c r="E5" s="3">
        <f t="shared" si="0"/>
        <v>0</v>
      </c>
      <c r="F5" s="137"/>
      <c r="G5" s="4">
        <f t="shared" si="1"/>
        <v>0</v>
      </c>
    </row>
    <row r="6" spans="1:7">
      <c r="A6" s="20" t="s">
        <v>180</v>
      </c>
      <c r="B6" s="18">
        <v>3</v>
      </c>
      <c r="C6" s="19" t="s">
        <v>6</v>
      </c>
      <c r="D6" s="137"/>
      <c r="E6" s="3">
        <f t="shared" si="0"/>
        <v>0</v>
      </c>
      <c r="F6" s="137"/>
      <c r="G6" s="4">
        <f t="shared" si="1"/>
        <v>0</v>
      </c>
    </row>
    <row r="7" spans="1:7">
      <c r="A7" s="20" t="s">
        <v>42</v>
      </c>
      <c r="B7" s="18">
        <v>3</v>
      </c>
      <c r="C7" s="19" t="s">
        <v>6</v>
      </c>
      <c r="D7" s="137"/>
      <c r="E7" s="3">
        <f t="shared" si="0"/>
        <v>0</v>
      </c>
      <c r="F7" s="137"/>
      <c r="G7" s="4">
        <f t="shared" si="1"/>
        <v>0</v>
      </c>
    </row>
    <row r="8" spans="1:7">
      <c r="A8" s="20" t="s">
        <v>44</v>
      </c>
      <c r="B8" s="18">
        <v>1</v>
      </c>
      <c r="C8" s="19" t="s">
        <v>6</v>
      </c>
      <c r="D8" s="137"/>
      <c r="E8" s="3">
        <f t="shared" ref="E8:E19" si="2">SUM(B8*D8)</f>
        <v>0</v>
      </c>
      <c r="F8" s="137"/>
      <c r="G8" s="4">
        <f t="shared" si="1"/>
        <v>0</v>
      </c>
    </row>
    <row r="9" spans="1:7" ht="25.5">
      <c r="A9" s="25" t="s">
        <v>45</v>
      </c>
      <c r="B9" s="18">
        <v>1</v>
      </c>
      <c r="C9" s="19" t="s">
        <v>6</v>
      </c>
      <c r="D9" s="137"/>
      <c r="E9" s="3">
        <f t="shared" si="2"/>
        <v>0</v>
      </c>
      <c r="F9" s="137"/>
      <c r="G9" s="4">
        <f t="shared" si="1"/>
        <v>0</v>
      </c>
    </row>
    <row r="10" spans="1:7">
      <c r="A10" s="21" t="s">
        <v>233</v>
      </c>
      <c r="B10" s="22">
        <v>1</v>
      </c>
      <c r="C10" s="23" t="s">
        <v>6</v>
      </c>
      <c r="D10" s="137"/>
      <c r="E10" s="3">
        <f t="shared" si="2"/>
        <v>0</v>
      </c>
      <c r="F10" s="137"/>
      <c r="G10" s="4">
        <f t="shared" si="1"/>
        <v>0</v>
      </c>
    </row>
    <row r="11" spans="1:7">
      <c r="A11" s="20" t="s">
        <v>181</v>
      </c>
      <c r="B11" s="22">
        <v>1</v>
      </c>
      <c r="C11" s="23" t="s">
        <v>6</v>
      </c>
      <c r="D11" s="137"/>
      <c r="E11" s="3">
        <f t="shared" si="2"/>
        <v>0</v>
      </c>
      <c r="F11" s="137"/>
      <c r="G11" s="4">
        <f t="shared" si="1"/>
        <v>0</v>
      </c>
    </row>
    <row r="12" spans="1:7">
      <c r="A12" s="21" t="s">
        <v>182</v>
      </c>
      <c r="B12" s="22">
        <v>1</v>
      </c>
      <c r="C12" s="23" t="s">
        <v>6</v>
      </c>
      <c r="D12" s="137"/>
      <c r="E12" s="3">
        <f t="shared" si="2"/>
        <v>0</v>
      </c>
      <c r="F12" s="137"/>
      <c r="G12" s="4">
        <f t="shared" si="1"/>
        <v>0</v>
      </c>
    </row>
    <row r="13" spans="1:7">
      <c r="A13" s="21" t="s">
        <v>46</v>
      </c>
      <c r="B13" s="22">
        <v>1</v>
      </c>
      <c r="C13" s="23" t="s">
        <v>6</v>
      </c>
      <c r="D13" s="137"/>
      <c r="E13" s="3">
        <f t="shared" si="2"/>
        <v>0</v>
      </c>
      <c r="F13" s="137"/>
      <c r="G13" s="4">
        <f t="shared" si="1"/>
        <v>0</v>
      </c>
    </row>
    <row r="14" spans="1:7">
      <c r="A14" s="24" t="s">
        <v>146</v>
      </c>
      <c r="B14" s="18">
        <v>10</v>
      </c>
      <c r="C14" s="19" t="s">
        <v>6</v>
      </c>
      <c r="D14" s="137"/>
      <c r="E14" s="3">
        <f t="shared" si="2"/>
        <v>0</v>
      </c>
      <c r="F14" s="137"/>
      <c r="G14" s="4">
        <f t="shared" si="1"/>
        <v>0</v>
      </c>
    </row>
    <row r="15" spans="1:7">
      <c r="A15" s="124" t="s">
        <v>148</v>
      </c>
      <c r="B15" s="18">
        <v>85</v>
      </c>
      <c r="C15" s="19" t="s">
        <v>7</v>
      </c>
      <c r="D15" s="137"/>
      <c r="E15" s="12">
        <f t="shared" si="2"/>
        <v>0</v>
      </c>
      <c r="F15" s="137"/>
      <c r="G15" s="13">
        <f t="shared" si="1"/>
        <v>0</v>
      </c>
    </row>
    <row r="16" spans="1:7">
      <c r="A16" s="38" t="s">
        <v>135</v>
      </c>
      <c r="B16" s="39">
        <v>50</v>
      </c>
      <c r="C16" s="40" t="s">
        <v>7</v>
      </c>
      <c r="D16" s="137"/>
      <c r="E16" s="12">
        <f t="shared" si="2"/>
        <v>0</v>
      </c>
      <c r="F16" s="137"/>
      <c r="G16" s="13">
        <f t="shared" si="1"/>
        <v>0</v>
      </c>
    </row>
    <row r="17" spans="1:7">
      <c r="A17" s="21" t="s">
        <v>47</v>
      </c>
      <c r="B17" s="18">
        <v>15</v>
      </c>
      <c r="C17" s="19" t="s">
        <v>7</v>
      </c>
      <c r="D17" s="137"/>
      <c r="E17" s="3">
        <f t="shared" si="2"/>
        <v>0</v>
      </c>
      <c r="F17" s="137"/>
      <c r="G17" s="4">
        <f t="shared" si="1"/>
        <v>0</v>
      </c>
    </row>
    <row r="18" spans="1:7">
      <c r="A18" s="41" t="s">
        <v>138</v>
      </c>
      <c r="B18" s="22">
        <v>20</v>
      </c>
      <c r="C18" s="23" t="s">
        <v>7</v>
      </c>
      <c r="D18" s="137"/>
      <c r="E18" s="12">
        <f t="shared" si="2"/>
        <v>0</v>
      </c>
      <c r="F18" s="137"/>
      <c r="G18" s="13">
        <f t="shared" si="1"/>
        <v>0</v>
      </c>
    </row>
    <row r="19" spans="1:7">
      <c r="A19" s="41" t="s">
        <v>124</v>
      </c>
      <c r="B19" s="22">
        <v>20</v>
      </c>
      <c r="C19" s="23" t="s">
        <v>7</v>
      </c>
      <c r="D19" s="137"/>
      <c r="E19" s="12">
        <f t="shared" si="2"/>
        <v>0</v>
      </c>
      <c r="F19" s="137"/>
      <c r="G19" s="13">
        <f t="shared" si="1"/>
        <v>0</v>
      </c>
    </row>
    <row r="20" spans="1:7">
      <c r="A20" s="5"/>
      <c r="B20" s="6"/>
      <c r="C20" s="7"/>
      <c r="D20" s="8"/>
      <c r="E20" s="8">
        <f>SUM(E4:E19)</f>
        <v>0</v>
      </c>
      <c r="F20" s="8"/>
      <c r="G20" s="9">
        <f>SUM(G4:G19)</f>
        <v>0</v>
      </c>
    </row>
    <row r="21" spans="1:7">
      <c r="A21" s="5"/>
      <c r="B21" s="6"/>
      <c r="C21" s="7"/>
      <c r="D21" s="8"/>
      <c r="E21" s="8"/>
      <c r="F21" s="8"/>
      <c r="G21" s="9"/>
    </row>
    <row r="22" spans="1:7">
      <c r="A22" s="5" t="s">
        <v>24</v>
      </c>
      <c r="B22" s="6"/>
      <c r="C22" s="7"/>
      <c r="D22" s="8"/>
      <c r="E22" s="8">
        <f>E20</f>
        <v>0</v>
      </c>
      <c r="F22" s="8"/>
      <c r="G22" s="9"/>
    </row>
    <row r="23" spans="1:7">
      <c r="A23" s="5" t="s">
        <v>25</v>
      </c>
      <c r="B23" s="6"/>
      <c r="C23" s="7"/>
      <c r="D23" s="8"/>
      <c r="E23" s="8">
        <f>G20</f>
        <v>0</v>
      </c>
      <c r="F23" s="8"/>
      <c r="G23" s="9"/>
    </row>
    <row r="24" spans="1:7">
      <c r="A24" s="5"/>
      <c r="B24" s="6"/>
      <c r="C24" s="7"/>
      <c r="D24" s="8"/>
      <c r="E24" s="8"/>
      <c r="F24" s="8"/>
      <c r="G24" s="9"/>
    </row>
    <row r="25" spans="1:7">
      <c r="A25" s="132" t="s">
        <v>13</v>
      </c>
      <c r="B25" s="132"/>
      <c r="C25" s="132"/>
      <c r="D25" s="132"/>
      <c r="E25" s="132"/>
      <c r="F25" s="133"/>
      <c r="G25" s="133"/>
    </row>
    <row r="26" spans="1:7">
      <c r="A26" s="10" t="s">
        <v>14</v>
      </c>
      <c r="B26" s="11" t="s">
        <v>2</v>
      </c>
      <c r="C26" s="11" t="s">
        <v>15</v>
      </c>
      <c r="D26" s="4" t="s">
        <v>16</v>
      </c>
      <c r="E26" s="3" t="s">
        <v>17</v>
      </c>
    </row>
    <row r="27" spans="1:7">
      <c r="A27" s="10" t="s">
        <v>8</v>
      </c>
      <c r="B27" s="11">
        <v>1</v>
      </c>
      <c r="C27" s="2" t="s">
        <v>6</v>
      </c>
      <c r="D27" s="139"/>
      <c r="E27" s="3">
        <f t="shared" ref="E27:E31" si="3">SUM(B27*D27)</f>
        <v>0</v>
      </c>
    </row>
    <row r="28" spans="1:7">
      <c r="A28" s="10" t="s">
        <v>48</v>
      </c>
      <c r="B28" s="11">
        <v>1</v>
      </c>
      <c r="C28" s="2" t="s">
        <v>6</v>
      </c>
      <c r="D28" s="139"/>
      <c r="E28" s="3">
        <f t="shared" si="3"/>
        <v>0</v>
      </c>
    </row>
    <row r="29" spans="1:7">
      <c r="A29" s="10" t="s">
        <v>30</v>
      </c>
      <c r="B29" s="11">
        <v>1</v>
      </c>
      <c r="C29" s="2" t="s">
        <v>11</v>
      </c>
      <c r="D29" s="140"/>
      <c r="E29" s="3">
        <f t="shared" si="3"/>
        <v>0</v>
      </c>
    </row>
    <row r="30" spans="1:7">
      <c r="A30" s="10" t="s">
        <v>10</v>
      </c>
      <c r="B30" s="2">
        <v>600</v>
      </c>
      <c r="C30" s="2" t="s">
        <v>12</v>
      </c>
      <c r="D30" s="140"/>
      <c r="E30" s="3">
        <f t="shared" si="3"/>
        <v>0</v>
      </c>
    </row>
    <row r="31" spans="1:7">
      <c r="A31" s="10" t="s">
        <v>18</v>
      </c>
      <c r="B31" s="2">
        <v>6</v>
      </c>
      <c r="C31" s="2" t="s">
        <v>19</v>
      </c>
      <c r="D31" s="140"/>
      <c r="E31" s="3">
        <f t="shared" si="3"/>
        <v>0</v>
      </c>
    </row>
    <row r="32" spans="1:7">
      <c r="A32" s="43" t="s">
        <v>21</v>
      </c>
      <c r="E32" s="9">
        <f>SUM(E27:E31)</f>
        <v>0</v>
      </c>
    </row>
    <row r="34" spans="1:7">
      <c r="A34" s="1" t="s">
        <v>26</v>
      </c>
      <c r="G34" s="9">
        <f>SUM(E22+E23+E32)</f>
        <v>0</v>
      </c>
    </row>
  </sheetData>
  <sheetProtection algorithmName="SHA-512" hashValue="FYzzj45g3KLLqj4eXMH8GpuZc/2/Ep43NQs5vfTQtoFYoa3/G80kLNF6SnOoEFSvN5b0X3youhRCqtsFIAZkqg==" saltValue="QJ2vlJG2TKlO83lZKStMuw==" spinCount="100000" sheet="1" objects="1" scenarios="1" selectLockedCells="1"/>
  <mergeCells count="2">
    <mergeCell ref="A2:G2"/>
    <mergeCell ref="A25:G2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Souhrn celkem</vt:lpstr>
      <vt:lpstr>Brno - DOT</vt:lpstr>
      <vt:lpstr>České Budějovice - KVS</vt:lpstr>
      <vt:lpstr>Hradec Králové - PZTS</vt:lpstr>
      <vt:lpstr>Hradec Králové - DOT</vt:lpstr>
      <vt:lpstr>Jihlava - KVS</vt:lpstr>
      <vt:lpstr>Karlovy Vary - PZTS</vt:lpstr>
      <vt:lpstr>Karlovy Vary - KVS</vt:lpstr>
      <vt:lpstr>Liberec - DOT</vt:lpstr>
      <vt:lpstr>Liberec - KVS</vt:lpstr>
      <vt:lpstr>Olomouc - PZTS</vt:lpstr>
      <vt:lpstr>Ostrava - DOT</vt:lpstr>
      <vt:lpstr>Pardubice  KVS</vt:lpstr>
      <vt:lpstr>Plzeň - DOT</vt:lpstr>
      <vt:lpstr>Plzeň - KVS</vt:lpstr>
      <vt:lpstr>Praha Karlín - PZTS</vt:lpstr>
      <vt:lpstr>Ústí nad Labem - KVS</vt:lpstr>
      <vt:lpstr>Ústí nad Labem - PZTS</vt:lpstr>
      <vt:lpstr>Ústí nad Labem - DOT</vt:lpstr>
      <vt:lpstr>Zlín - KVS</vt:lpstr>
      <vt:lpstr>Zlín - DOT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Schejbal Roman</dc:creator>
  <cp:lastModifiedBy>Lázničková Marcela</cp:lastModifiedBy>
  <cp:lastPrinted>2025-03-31T13:33:59Z</cp:lastPrinted>
  <dcterms:created xsi:type="dcterms:W3CDTF">2025-01-16T10:22:59Z</dcterms:created>
  <dcterms:modified xsi:type="dcterms:W3CDTF">2025-07-28T13:51:24Z</dcterms:modified>
</cp:coreProperties>
</file>