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znick\AppData\Roaming\ELO Digital Office\cro-prod\990\checkout\"/>
    </mc:Choice>
  </mc:AlternateContent>
  <xr:revisionPtr revIDLastSave="0" documentId="13_ncr:1_{0D636D96-3068-400E-9831-8F1F9AC0E290}" xr6:coauthVersionLast="36" xr6:coauthVersionMax="36" xr10:uidLastSave="{00000000-0000-0000-0000-000000000000}"/>
  <bookViews>
    <workbookView xWindow="0" yWindow="765" windowWidth="30240" windowHeight="17745" xr2:uid="{9B51285A-24EE-7845-8530-6112F81A248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7" i="1" l="1"/>
  <c r="F20" i="1" l="1"/>
  <c r="F21" i="1"/>
  <c r="F22" i="1"/>
  <c r="F27" i="1"/>
  <c r="F28" i="1"/>
  <c r="F29" i="1"/>
  <c r="F30" i="1"/>
  <c r="F19" i="1"/>
  <c r="F11" i="1"/>
  <c r="F12" i="1"/>
  <c r="F10" i="1"/>
  <c r="F9" i="1"/>
  <c r="F8" i="1"/>
  <c r="F31" i="1" l="1"/>
  <c r="F13" i="1"/>
  <c r="F34" i="1" l="1"/>
  <c r="F36" i="1" s="1"/>
  <c r="F37" i="1" s="1"/>
</calcChain>
</file>

<file path=xl/sharedStrings.xml><?xml version="1.0" encoding="utf-8"?>
<sst xmlns="http://schemas.openxmlformats.org/spreadsheetml/2006/main" count="68" uniqueCount="52">
  <si>
    <r>
      <t>Účastník vyplní všechna žlutě označená pole</t>
    </r>
    <r>
      <rPr>
        <sz val="10"/>
        <color rgb="FFFF0000"/>
        <rFont val="Arial"/>
        <family val="2"/>
      </rPr>
      <t xml:space="preserve"> </t>
    </r>
  </si>
  <si>
    <t>Ceny jsou uvedené vždy bez DPH</t>
  </si>
  <si>
    <t>VZ5/2025 - Cloudové služby pro distribuci internetového obsahu ČRo</t>
  </si>
  <si>
    <t>tabulka č. 1 - cena za služby</t>
  </si>
  <si>
    <t>Typ služby</t>
  </si>
  <si>
    <t>Jednotka</t>
  </si>
  <si>
    <t>cena za jednotku</t>
  </si>
  <si>
    <t>předpokládaný počet jednotek</t>
  </si>
  <si>
    <t>Celkem</t>
  </si>
  <si>
    <t>měsíc</t>
  </si>
  <si>
    <r>
      <t>Servisní hodina (nad rámec hodin poskytnutých v rámci Podpory a údržby)</t>
    </r>
    <r>
      <rPr>
        <b/>
        <sz val="10"/>
        <rFont val="Arial"/>
        <family val="2"/>
      </rPr>
      <t xml:space="preserve"> * </t>
    </r>
  </si>
  <si>
    <t>hodina</t>
  </si>
  <si>
    <t>Zřízení celé infrastruktury a úvodní migrace dat a služeb na nové řešení</t>
  </si>
  <si>
    <t>ks</t>
  </si>
  <si>
    <t>DDOS ochrana</t>
  </si>
  <si>
    <t>Provoz infrastruktury
(dle MP včetně zálohování, logování, monitoringu
a dalších položek neuvedených níže)</t>
  </si>
  <si>
    <t>tabulka č. 2 - cena za pronájem infrastruktury</t>
  </si>
  <si>
    <t>jednotkové ceny uvedené v této nabídce jsou platné i pro rozšiřování služby / navyšování kapacity</t>
  </si>
  <si>
    <t>Celkem za služby</t>
  </si>
  <si>
    <t>Komponenta</t>
  </si>
  <si>
    <t>cena za jednotku a měsíc</t>
  </si>
  <si>
    <t>Rozšiřování - min. počet jednotek</t>
  </si>
  <si>
    <t>Firewall a Load balancer</t>
  </si>
  <si>
    <t>1ks</t>
  </si>
  <si>
    <t>1 ks</t>
  </si>
  <si>
    <t>1 GiB</t>
  </si>
  <si>
    <t>4 GiB</t>
  </si>
  <si>
    <t>Cloudová technologie (hypervisor)</t>
  </si>
  <si>
    <t>CPU jádro</t>
  </si>
  <si>
    <t>Disková kapacita - vysoký výkon</t>
  </si>
  <si>
    <t>Disková kapacita - špičkový výkon</t>
  </si>
  <si>
    <t>Internetová konektivita</t>
  </si>
  <si>
    <t>Gbps</t>
  </si>
  <si>
    <t>Statická IPv4 adresa</t>
  </si>
  <si>
    <t>Statická IPv6 adresa</t>
  </si>
  <si>
    <t>Zálohování - licence pro jeden VM</t>
  </si>
  <si>
    <t>Předpokládané množství jednotek měsíčně</t>
  </si>
  <si>
    <t xml:space="preserve">* Účastník není oprávněn překročit nabídkovou cenu 1.200,- Kč za 1 hodinu poskytování servisních služeb bez DPH, tj. může nabídnout cenu stejnou či nižší. </t>
  </si>
  <si>
    <t>% DPH</t>
  </si>
  <si>
    <t>Výše DPH</t>
  </si>
  <si>
    <t>Celkem za infrastrukturu</t>
  </si>
  <si>
    <t>IPS/IDS ochrana</t>
  </si>
  <si>
    <t>Webový Aplikační firewall (WAF)</t>
  </si>
  <si>
    <t>Příloha č. 5 - Tabulka pro výpočet nabídkové ceny</t>
  </si>
  <si>
    <t xml:space="preserve">Celková nabídková cena plnění za 48 měsíců (Kč bez DPH)
</t>
  </si>
  <si>
    <t>Celková cena za 48 měsíců s DPH</t>
  </si>
  <si>
    <t>Server (aplikační, databázový, úložiště, memcache, …)</t>
  </si>
  <si>
    <t>RAM serveru</t>
  </si>
  <si>
    <t>Disková kapacita - standardní výkon</t>
  </si>
  <si>
    <t>1 Gbps / měsíc, měsíc</t>
  </si>
  <si>
    <t>5 Gbps / měsíc, měsíc</t>
  </si>
  <si>
    <t>1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</si>
</sst>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"/>
    <numFmt numFmtId="165" formatCode="#,##0.0\ [$Kč-405]"/>
  </numFmts>
  <fonts count="8" x14ac:knownFonts="1">
    <font>
      <sz val="12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3" borderId="0" xfId="0" applyFont="1" applyFill="1" applyBorder="1" applyAlignment="1">
      <alignment horizontal="center" wrapText="1"/>
    </xf>
    <xf numFmtId="164" fontId="2" fillId="3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0" fontId="5" fillId="2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6" fillId="0" borderId="0" xfId="0" applyFont="1" applyBorder="1"/>
    <xf numFmtId="0" fontId="7" fillId="2" borderId="0" xfId="0" applyFont="1" applyFill="1" applyBorder="1" applyAlignment="1"/>
    <xf numFmtId="0" fontId="6" fillId="0" borderId="0" xfId="0" applyFont="1" applyBorder="1" applyAlignment="1">
      <alignment horizontal="center"/>
    </xf>
    <xf numFmtId="165" fontId="3" fillId="0" borderId="0" xfId="0" applyNumberFormat="1" applyFont="1" applyBorder="1"/>
    <xf numFmtId="165" fontId="2" fillId="0" borderId="0" xfId="0" applyNumberFormat="1" applyFont="1" applyBorder="1"/>
    <xf numFmtId="165" fontId="3" fillId="0" borderId="0" xfId="0" applyNumberFormat="1" applyFont="1" applyBorder="1" applyAlignment="1"/>
    <xf numFmtId="165" fontId="2" fillId="0" borderId="0" xfId="0" applyNumberFormat="1" applyFont="1" applyBorder="1" applyAlignment="1"/>
    <xf numFmtId="165" fontId="4" fillId="0" borderId="0" xfId="0" applyNumberFormat="1" applyFont="1" applyBorder="1"/>
    <xf numFmtId="0" fontId="2" fillId="0" borderId="0" xfId="0" applyFont="1" applyBorder="1" applyAlignment="1"/>
    <xf numFmtId="0" fontId="3" fillId="0" borderId="0" xfId="0" applyFont="1" applyBorder="1"/>
    <xf numFmtId="164" fontId="3" fillId="2" borderId="0" xfId="0" applyNumberFormat="1" applyFont="1" applyFill="1" applyBorder="1" applyAlignment="1" applyProtection="1">
      <alignment vertical="center"/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164" fontId="3" fillId="2" borderId="0" xfId="0" applyNumberFormat="1" applyFont="1" applyFill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67E3-C383-F04A-8F8C-ADCCAF68081B}">
  <dimension ref="B1:J41"/>
  <sheetViews>
    <sheetView tabSelected="1" zoomScale="132" zoomScaleNormal="125" workbookViewId="0">
      <selection activeCell="D7" sqref="D7"/>
    </sheetView>
  </sheetViews>
  <sheetFormatPr defaultColWidth="10.875" defaultRowHeight="12.75" x14ac:dyDescent="0.2"/>
  <cols>
    <col min="1" max="1" width="10.875" style="25"/>
    <col min="2" max="2" width="86.375" style="25" customWidth="1"/>
    <col min="3" max="3" width="17.625" style="27" customWidth="1"/>
    <col min="4" max="4" width="11" style="25" bestFit="1" customWidth="1"/>
    <col min="5" max="5" width="11" style="25" customWidth="1"/>
    <col min="6" max="6" width="13.375" style="25" customWidth="1"/>
    <col min="7" max="16384" width="10.875" style="25"/>
  </cols>
  <sheetData>
    <row r="1" spans="2:10" x14ac:dyDescent="0.2">
      <c r="B1" s="22" t="s">
        <v>2</v>
      </c>
      <c r="C1" s="9"/>
      <c r="D1" s="22"/>
      <c r="E1" s="22"/>
      <c r="F1" s="22"/>
    </row>
    <row r="2" spans="2:10" x14ac:dyDescent="0.2">
      <c r="B2" s="22" t="s">
        <v>43</v>
      </c>
      <c r="C2" s="9"/>
      <c r="D2" s="22"/>
      <c r="E2" s="22"/>
      <c r="F2" s="22"/>
    </row>
    <row r="3" spans="2:10" x14ac:dyDescent="0.2">
      <c r="B3" s="26" t="s">
        <v>0</v>
      </c>
      <c r="C3" s="9"/>
      <c r="D3" s="11" t="s">
        <v>1</v>
      </c>
      <c r="E3" s="10"/>
    </row>
    <row r="5" spans="2:10" x14ac:dyDescent="0.2">
      <c r="B5" s="22" t="s">
        <v>3</v>
      </c>
      <c r="C5" s="9"/>
      <c r="D5" s="10"/>
      <c r="E5" s="10"/>
      <c r="F5" s="11"/>
    </row>
    <row r="6" spans="2:10" ht="38.25" x14ac:dyDescent="0.2"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</row>
    <row r="7" spans="2:10" ht="38.25" x14ac:dyDescent="0.2">
      <c r="B7" s="14" t="s">
        <v>15</v>
      </c>
      <c r="C7" s="15" t="s">
        <v>9</v>
      </c>
      <c r="D7" s="35"/>
      <c r="E7" s="16">
        <v>48</v>
      </c>
      <c r="F7" s="30">
        <f>D7*E7</f>
        <v>0</v>
      </c>
      <c r="G7" s="8"/>
    </row>
    <row r="8" spans="2:10" x14ac:dyDescent="0.2">
      <c r="B8" s="17" t="s">
        <v>10</v>
      </c>
      <c r="C8" s="18" t="s">
        <v>11</v>
      </c>
      <c r="D8" s="36"/>
      <c r="E8" s="19">
        <v>5000</v>
      </c>
      <c r="F8" s="28">
        <f>D8*E8</f>
        <v>0</v>
      </c>
    </row>
    <row r="9" spans="2:10" x14ac:dyDescent="0.2">
      <c r="B9" s="8" t="s">
        <v>12</v>
      </c>
      <c r="C9" s="18" t="s">
        <v>13</v>
      </c>
      <c r="D9" s="36"/>
      <c r="E9" s="19">
        <v>1</v>
      </c>
      <c r="F9" s="28">
        <f t="shared" ref="F9" si="0">D9*E9</f>
        <v>0</v>
      </c>
    </row>
    <row r="10" spans="2:10" x14ac:dyDescent="0.2">
      <c r="B10" s="8" t="s">
        <v>14</v>
      </c>
      <c r="C10" s="15" t="s">
        <v>49</v>
      </c>
      <c r="D10" s="36"/>
      <c r="E10" s="16">
        <v>48</v>
      </c>
      <c r="F10" s="28">
        <f>D10*E10</f>
        <v>0</v>
      </c>
    </row>
    <row r="11" spans="2:10" x14ac:dyDescent="0.2">
      <c r="B11" s="8" t="s">
        <v>41</v>
      </c>
      <c r="C11" s="15" t="s">
        <v>50</v>
      </c>
      <c r="D11" s="36"/>
      <c r="E11" s="16">
        <v>48</v>
      </c>
      <c r="F11" s="28">
        <f t="shared" ref="F11:F12" si="1">D11*E11</f>
        <v>0</v>
      </c>
    </row>
    <row r="12" spans="2:10" x14ac:dyDescent="0.2">
      <c r="B12" s="8" t="s">
        <v>42</v>
      </c>
      <c r="C12" s="23" t="s">
        <v>51</v>
      </c>
      <c r="D12" s="36"/>
      <c r="E12" s="16">
        <v>48</v>
      </c>
      <c r="F12" s="28">
        <f t="shared" si="1"/>
        <v>0</v>
      </c>
    </row>
    <row r="13" spans="2:10" x14ac:dyDescent="0.2">
      <c r="B13" s="33" t="s">
        <v>18</v>
      </c>
      <c r="C13" s="34"/>
      <c r="D13" s="34"/>
      <c r="E13" s="34"/>
      <c r="F13" s="31">
        <f>SUM(F7:F12)</f>
        <v>0</v>
      </c>
      <c r="G13" s="8"/>
    </row>
    <row r="14" spans="2:10" x14ac:dyDescent="0.2">
      <c r="B14" s="24" t="s">
        <v>37</v>
      </c>
    </row>
    <row r="15" spans="2:10" x14ac:dyDescent="0.2">
      <c r="B15" s="1"/>
    </row>
    <row r="16" spans="2:10" x14ac:dyDescent="0.2">
      <c r="H16" s="5"/>
      <c r="I16" s="5"/>
      <c r="J16" s="6"/>
    </row>
    <row r="17" spans="2:10" x14ac:dyDescent="0.2">
      <c r="B17" s="22" t="s">
        <v>16</v>
      </c>
      <c r="H17" s="1"/>
      <c r="I17" s="1"/>
      <c r="J17" s="1"/>
    </row>
    <row r="18" spans="2:10" ht="51" x14ac:dyDescent="0.2">
      <c r="B18" s="2" t="s">
        <v>19</v>
      </c>
      <c r="C18" s="2" t="s">
        <v>5</v>
      </c>
      <c r="D18" s="12" t="s">
        <v>20</v>
      </c>
      <c r="E18" s="12" t="s">
        <v>36</v>
      </c>
      <c r="F18" s="3" t="s">
        <v>8</v>
      </c>
      <c r="G18" s="12" t="s">
        <v>21</v>
      </c>
      <c r="H18" s="1"/>
      <c r="I18" s="1"/>
      <c r="J18" s="1"/>
    </row>
    <row r="19" spans="2:10" x14ac:dyDescent="0.2">
      <c r="B19" s="8" t="s">
        <v>22</v>
      </c>
      <c r="C19" s="18" t="s">
        <v>23</v>
      </c>
      <c r="D19" s="37"/>
      <c r="E19" s="4">
        <v>15</v>
      </c>
      <c r="F19" s="28">
        <f>D19*E19*48</f>
        <v>0</v>
      </c>
      <c r="G19" s="18" t="s">
        <v>23</v>
      </c>
      <c r="H19" s="1"/>
      <c r="I19" s="1"/>
      <c r="J19" s="1"/>
    </row>
    <row r="20" spans="2:10" x14ac:dyDescent="0.2">
      <c r="B20" s="8" t="s">
        <v>46</v>
      </c>
      <c r="C20" s="18" t="s">
        <v>24</v>
      </c>
      <c r="D20" s="37"/>
      <c r="E20" s="4">
        <v>90</v>
      </c>
      <c r="F20" s="28">
        <f t="shared" ref="F20:F22" si="2">D20*E20*48</f>
        <v>0</v>
      </c>
      <c r="G20" s="18" t="s">
        <v>24</v>
      </c>
      <c r="H20" s="1"/>
      <c r="I20" s="1"/>
      <c r="J20" s="1"/>
    </row>
    <row r="21" spans="2:10" x14ac:dyDescent="0.2">
      <c r="B21" s="8" t="s">
        <v>28</v>
      </c>
      <c r="C21" s="18" t="s">
        <v>24</v>
      </c>
      <c r="D21" s="37"/>
      <c r="E21" s="4">
        <v>600</v>
      </c>
      <c r="F21" s="28">
        <f t="shared" si="2"/>
        <v>0</v>
      </c>
      <c r="G21" s="18" t="s">
        <v>24</v>
      </c>
      <c r="H21" s="7"/>
      <c r="I21" s="7"/>
      <c r="J21" s="7"/>
    </row>
    <row r="22" spans="2:10" x14ac:dyDescent="0.2">
      <c r="B22" s="8" t="s">
        <v>47</v>
      </c>
      <c r="C22" s="18" t="s">
        <v>25</v>
      </c>
      <c r="D22" s="37"/>
      <c r="E22" s="4">
        <v>1500</v>
      </c>
      <c r="F22" s="28">
        <f t="shared" si="2"/>
        <v>0</v>
      </c>
      <c r="G22" s="18" t="s">
        <v>26</v>
      </c>
      <c r="H22" s="1"/>
      <c r="I22" s="1"/>
      <c r="J22" s="1"/>
    </row>
    <row r="23" spans="2:10" x14ac:dyDescent="0.2">
      <c r="B23" s="25" t="s">
        <v>48</v>
      </c>
      <c r="C23" s="18" t="s">
        <v>25</v>
      </c>
      <c r="D23" s="37"/>
      <c r="E23" s="4">
        <v>45000</v>
      </c>
      <c r="F23" s="28">
        <f t="shared" ref="F23:F26" si="3">D23*E23*48</f>
        <v>0</v>
      </c>
      <c r="G23" s="18" t="s">
        <v>26</v>
      </c>
      <c r="H23" s="1"/>
      <c r="I23" s="1"/>
      <c r="J23" s="1"/>
    </row>
    <row r="24" spans="2:10" x14ac:dyDescent="0.2">
      <c r="B24" s="25" t="s">
        <v>29</v>
      </c>
      <c r="C24" s="18" t="s">
        <v>25</v>
      </c>
      <c r="D24" s="37"/>
      <c r="E24" s="4">
        <v>10000</v>
      </c>
      <c r="F24" s="28">
        <f t="shared" si="3"/>
        <v>0</v>
      </c>
      <c r="G24" s="18" t="s">
        <v>26</v>
      </c>
      <c r="H24" s="1"/>
      <c r="I24" s="1"/>
      <c r="J24" s="1"/>
    </row>
    <row r="25" spans="2:10" x14ac:dyDescent="0.2">
      <c r="B25" s="25" t="s">
        <v>30</v>
      </c>
      <c r="C25" s="18" t="s">
        <v>25</v>
      </c>
      <c r="D25" s="37"/>
      <c r="E25" s="4">
        <v>5000</v>
      </c>
      <c r="F25" s="28">
        <f t="shared" si="3"/>
        <v>0</v>
      </c>
      <c r="G25" s="18" t="s">
        <v>26</v>
      </c>
      <c r="H25" s="1"/>
      <c r="I25" s="1"/>
      <c r="J25" s="1"/>
    </row>
    <row r="26" spans="2:10" x14ac:dyDescent="0.2">
      <c r="B26" s="25" t="s">
        <v>27</v>
      </c>
      <c r="C26" s="18" t="s">
        <v>13</v>
      </c>
      <c r="D26" s="37"/>
      <c r="E26" s="4">
        <v>2</v>
      </c>
      <c r="F26" s="28">
        <f t="shared" si="3"/>
        <v>0</v>
      </c>
      <c r="G26" s="18"/>
      <c r="H26" s="7"/>
      <c r="I26" s="7"/>
      <c r="J26" s="7"/>
    </row>
    <row r="27" spans="2:10" x14ac:dyDescent="0.2">
      <c r="B27" s="25" t="s">
        <v>31</v>
      </c>
      <c r="C27" s="18" t="s">
        <v>32</v>
      </c>
      <c r="D27" s="37"/>
      <c r="E27" s="4">
        <v>2</v>
      </c>
      <c r="F27" s="28">
        <f>D27*E27*48</f>
        <v>0</v>
      </c>
      <c r="G27" s="18"/>
      <c r="H27" s="1"/>
      <c r="I27" s="1"/>
      <c r="J27" s="1"/>
    </row>
    <row r="28" spans="2:10" x14ac:dyDescent="0.2">
      <c r="B28" s="25" t="s">
        <v>33</v>
      </c>
      <c r="C28" s="18" t="s">
        <v>13</v>
      </c>
      <c r="D28" s="37"/>
      <c r="E28" s="4">
        <v>13</v>
      </c>
      <c r="F28" s="28">
        <f>D28*E28*48</f>
        <v>0</v>
      </c>
      <c r="G28" s="18"/>
      <c r="H28" s="1"/>
      <c r="I28" s="1"/>
      <c r="J28" s="1"/>
    </row>
    <row r="29" spans="2:10" x14ac:dyDescent="0.2">
      <c r="B29" s="25" t="s">
        <v>34</v>
      </c>
      <c r="C29" s="18" t="s">
        <v>13</v>
      </c>
      <c r="D29" s="37"/>
      <c r="E29" s="4">
        <v>257</v>
      </c>
      <c r="F29" s="28">
        <f>D29*E29*48</f>
        <v>0</v>
      </c>
      <c r="G29" s="18"/>
      <c r="H29" s="1"/>
      <c r="I29" s="1"/>
      <c r="J29" s="1"/>
    </row>
    <row r="30" spans="2:10" x14ac:dyDescent="0.2">
      <c r="B30" s="25" t="s">
        <v>35</v>
      </c>
      <c r="C30" s="18" t="s">
        <v>13</v>
      </c>
      <c r="D30" s="37"/>
      <c r="E30" s="4">
        <v>11</v>
      </c>
      <c r="F30" s="28">
        <f>D30*E30*48</f>
        <v>0</v>
      </c>
      <c r="G30" s="18"/>
      <c r="H30" s="1"/>
      <c r="I30" s="1"/>
      <c r="J30" s="1"/>
    </row>
    <row r="31" spans="2:10" x14ac:dyDescent="0.2">
      <c r="B31" s="22" t="s">
        <v>40</v>
      </c>
      <c r="C31" s="18"/>
      <c r="D31" s="8"/>
      <c r="E31" s="8"/>
      <c r="F31" s="29">
        <f>SUM(F19:F30)</f>
        <v>0</v>
      </c>
      <c r="G31" s="8"/>
    </row>
    <row r="32" spans="2:10" x14ac:dyDescent="0.2">
      <c r="G32" s="8"/>
    </row>
    <row r="33" spans="2:7" x14ac:dyDescent="0.2">
      <c r="G33" s="8"/>
    </row>
    <row r="34" spans="2:7" ht="25.5" x14ac:dyDescent="0.2">
      <c r="B34" s="21" t="s">
        <v>44</v>
      </c>
      <c r="C34" s="18"/>
      <c r="D34" s="8"/>
      <c r="E34" s="8"/>
      <c r="F34" s="32">
        <f>SUM(F13+F31)</f>
        <v>0</v>
      </c>
      <c r="G34" s="8"/>
    </row>
    <row r="35" spans="2:7" x14ac:dyDescent="0.2">
      <c r="B35" s="8" t="s">
        <v>38</v>
      </c>
      <c r="C35" s="18"/>
      <c r="D35" s="8"/>
      <c r="E35" s="8"/>
      <c r="F35" s="20">
        <v>0</v>
      </c>
      <c r="G35" s="8"/>
    </row>
    <row r="36" spans="2:7" x14ac:dyDescent="0.2">
      <c r="B36" s="8" t="s">
        <v>39</v>
      </c>
      <c r="C36" s="18"/>
      <c r="D36" s="8"/>
      <c r="E36" s="8"/>
      <c r="F36" s="28">
        <f>F35*F34</f>
        <v>0</v>
      </c>
    </row>
    <row r="37" spans="2:7" x14ac:dyDescent="0.2">
      <c r="B37" s="8" t="s">
        <v>45</v>
      </c>
      <c r="C37" s="18"/>
      <c r="D37" s="8"/>
      <c r="E37" s="8"/>
      <c r="F37" s="28">
        <f>F34+F36</f>
        <v>0</v>
      </c>
    </row>
    <row r="41" spans="2:7" x14ac:dyDescent="0.2">
      <c r="B41" s="8" t="s">
        <v>17</v>
      </c>
    </row>
  </sheetData>
  <sheetProtection algorithmName="SHA-512" hashValue="TQRSI+KkMthz4YS8M4JclwK0mKpN+qc4sVy6YaerrPkK75UvXYaJcTlaBrDyX43XRdesMaH6eJ6k5auhD8aMMw==" saltValue="IYmrMPoKV4DbPFOREM5N1g==" spinCount="100000" sheet="1" objects="1" scenarios="1" selectLockedCells="1"/>
  <mergeCells count="1">
    <mergeCell ref="B13:E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Misák</dc:creator>
  <cp:lastModifiedBy>Lázničková Marcela</cp:lastModifiedBy>
  <dcterms:created xsi:type="dcterms:W3CDTF">2025-04-17T12:16:49Z</dcterms:created>
  <dcterms:modified xsi:type="dcterms:W3CDTF">2025-07-25T11:03:20Z</dcterms:modified>
</cp:coreProperties>
</file>