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5\Oděvy a oděvní součásti 2025\5. ZD\ZD_250728_pro AK\"/>
    </mc:Choice>
  </mc:AlternateContent>
  <bookViews>
    <workbookView xWindow="3210" yWindow="-120" windowWidth="29040" windowHeight="15840"/>
  </bookViews>
  <sheets>
    <sheet name="CENÍK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0" i="2" l="1"/>
  <c r="N161" i="2"/>
  <c r="N159" i="2"/>
  <c r="N156" i="2"/>
  <c r="N157" i="2"/>
  <c r="N155" i="2"/>
  <c r="N151" i="2"/>
  <c r="N152" i="2"/>
  <c r="N153" i="2"/>
  <c r="N150" i="2"/>
  <c r="N144" i="2"/>
  <c r="N145" i="2"/>
  <c r="N146" i="2"/>
  <c r="N14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23" i="2"/>
  <c r="N114" i="2"/>
  <c r="N115" i="2"/>
  <c r="N116" i="2"/>
  <c r="N117" i="2"/>
  <c r="N118" i="2"/>
  <c r="N119" i="2"/>
  <c r="N120" i="2"/>
  <c r="N113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92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76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53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36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9" i="2"/>
  <c r="M161" i="2"/>
  <c r="M160" i="2"/>
  <c r="M159" i="2"/>
  <c r="M157" i="2"/>
  <c r="M156" i="2"/>
  <c r="M155" i="2"/>
  <c r="M153" i="2"/>
  <c r="M152" i="2"/>
  <c r="M151" i="2"/>
  <c r="M150" i="2"/>
  <c r="M146" i="2"/>
  <c r="M145" i="2"/>
  <c r="M144" i="2"/>
  <c r="M143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0" i="2"/>
  <c r="M119" i="2"/>
  <c r="M118" i="2"/>
  <c r="M117" i="2"/>
  <c r="M116" i="2"/>
  <c r="M115" i="2"/>
  <c r="M114" i="2"/>
  <c r="M113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I161" i="2" l="1"/>
  <c r="I160" i="2"/>
  <c r="I159" i="2"/>
  <c r="I157" i="2"/>
  <c r="I156" i="2"/>
  <c r="I155" i="2"/>
  <c r="I153" i="2"/>
  <c r="I152" i="2"/>
  <c r="I151" i="2"/>
  <c r="I150" i="2"/>
  <c r="I146" i="2"/>
  <c r="I145" i="2"/>
  <c r="I144" i="2"/>
  <c r="I143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25" i="2"/>
  <c r="I124" i="2"/>
  <c r="I123" i="2"/>
  <c r="I118" i="2"/>
  <c r="I119" i="2"/>
  <c r="I120" i="2"/>
  <c r="I117" i="2"/>
  <c r="I116" i="2"/>
  <c r="I115" i="2"/>
  <c r="I114" i="2"/>
  <c r="I113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94" i="2"/>
  <c r="I93" i="2"/>
  <c r="I92" i="2"/>
  <c r="I80" i="2"/>
  <c r="I81" i="2"/>
  <c r="I82" i="2"/>
  <c r="I83" i="2"/>
  <c r="I84" i="2"/>
  <c r="I85" i="2"/>
  <c r="I86" i="2"/>
  <c r="I87" i="2"/>
  <c r="I88" i="2"/>
  <c r="I89" i="2"/>
  <c r="I79" i="2"/>
  <c r="I78" i="2"/>
  <c r="I77" i="2"/>
  <c r="I76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58" i="2"/>
  <c r="I57" i="2"/>
  <c r="I56" i="2"/>
  <c r="I55" i="2"/>
  <c r="I54" i="2"/>
  <c r="I53" i="2"/>
  <c r="I40" i="2"/>
  <c r="I41" i="2"/>
  <c r="I42" i="2"/>
  <c r="I43" i="2"/>
  <c r="I44" i="2"/>
  <c r="I45" i="2"/>
  <c r="I46" i="2"/>
  <c r="I47" i="2"/>
  <c r="I48" i="2"/>
  <c r="I49" i="2"/>
  <c r="I50" i="2"/>
  <c r="I39" i="2"/>
  <c r="I38" i="2"/>
  <c r="I37" i="2"/>
  <c r="I36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9" i="2"/>
  <c r="R35" i="2"/>
  <c r="R52" i="2"/>
  <c r="R75" i="2"/>
  <c r="R91" i="2"/>
  <c r="R112" i="2"/>
  <c r="R122" i="2"/>
  <c r="R142" i="2"/>
  <c r="R148" i="2"/>
  <c r="R149" i="2"/>
  <c r="R154" i="2"/>
  <c r="R158" i="2"/>
  <c r="K159" i="2" l="1"/>
  <c r="K160" i="2"/>
  <c r="K161" i="2"/>
  <c r="K157" i="2"/>
  <c r="K155" i="2"/>
  <c r="K156" i="2"/>
  <c r="K152" i="2"/>
  <c r="K153" i="2"/>
  <c r="K150" i="2"/>
  <c r="K151" i="2"/>
  <c r="K145" i="2"/>
  <c r="K144" i="2"/>
  <c r="K146" i="2"/>
  <c r="K143" i="2"/>
  <c r="K140" i="2"/>
  <c r="K132" i="2"/>
  <c r="K123" i="2"/>
  <c r="K139" i="2"/>
  <c r="K135" i="2"/>
  <c r="K131" i="2"/>
  <c r="K127" i="2"/>
  <c r="K136" i="2"/>
  <c r="K124" i="2"/>
  <c r="K138" i="2"/>
  <c r="K134" i="2"/>
  <c r="K130" i="2"/>
  <c r="K126" i="2"/>
  <c r="K128" i="2"/>
  <c r="K125" i="2"/>
  <c r="K137" i="2"/>
  <c r="K133" i="2"/>
  <c r="K129" i="2"/>
  <c r="K113" i="2"/>
  <c r="K120" i="2"/>
  <c r="K115" i="2"/>
  <c r="K119" i="2"/>
  <c r="K114" i="2"/>
  <c r="K116" i="2"/>
  <c r="K118" i="2"/>
  <c r="K117" i="2"/>
  <c r="K96" i="2"/>
  <c r="K94" i="2"/>
  <c r="K107" i="2"/>
  <c r="K103" i="2"/>
  <c r="K99" i="2"/>
  <c r="K95" i="2"/>
  <c r="K93" i="2"/>
  <c r="K100" i="2"/>
  <c r="K110" i="2"/>
  <c r="K106" i="2"/>
  <c r="K102" i="2"/>
  <c r="K98" i="2"/>
  <c r="K108" i="2"/>
  <c r="K104" i="2"/>
  <c r="K92" i="2"/>
  <c r="K109" i="2"/>
  <c r="K105" i="2"/>
  <c r="K101" i="2"/>
  <c r="K97" i="2"/>
  <c r="K77" i="2"/>
  <c r="K88" i="2"/>
  <c r="K84" i="2"/>
  <c r="K80" i="2"/>
  <c r="K78" i="2"/>
  <c r="K87" i="2"/>
  <c r="K83" i="2"/>
  <c r="K79" i="2"/>
  <c r="K86" i="2"/>
  <c r="K82" i="2"/>
  <c r="K76" i="2"/>
  <c r="K89" i="2"/>
  <c r="K85" i="2"/>
  <c r="K81" i="2"/>
  <c r="K54" i="2"/>
  <c r="K58" i="2"/>
  <c r="K70" i="2"/>
  <c r="K66" i="2"/>
  <c r="K62" i="2"/>
  <c r="K55" i="2"/>
  <c r="K73" i="2"/>
  <c r="K69" i="2"/>
  <c r="K65" i="2"/>
  <c r="K61" i="2"/>
  <c r="K56" i="2"/>
  <c r="K72" i="2"/>
  <c r="K68" i="2"/>
  <c r="K64" i="2"/>
  <c r="K60" i="2"/>
  <c r="K53" i="2"/>
  <c r="K57" i="2"/>
  <c r="K71" i="2"/>
  <c r="K67" i="2"/>
  <c r="K63" i="2"/>
  <c r="K59" i="2"/>
  <c r="K48" i="2"/>
  <c r="K39" i="2"/>
  <c r="K47" i="2"/>
  <c r="K43" i="2"/>
  <c r="K38" i="2"/>
  <c r="K44" i="2"/>
  <c r="K36" i="2"/>
  <c r="K50" i="2"/>
  <c r="K46" i="2"/>
  <c r="K42" i="2"/>
  <c r="K40" i="2"/>
  <c r="K37" i="2"/>
  <c r="K49" i="2"/>
  <c r="K45" i="2"/>
  <c r="K41" i="2"/>
  <c r="K29" i="2"/>
  <c r="K27" i="2"/>
  <c r="K19" i="2"/>
  <c r="K15" i="2"/>
  <c r="K9" i="2"/>
  <c r="K30" i="2"/>
  <c r="K22" i="2"/>
  <c r="K18" i="2"/>
  <c r="K14" i="2"/>
  <c r="K33" i="2"/>
  <c r="K25" i="2"/>
  <c r="K21" i="2"/>
  <c r="K17" i="2"/>
  <c r="K13" i="2"/>
  <c r="K32" i="2"/>
  <c r="K28" i="2"/>
  <c r="K24" i="2"/>
  <c r="K20" i="2"/>
  <c r="K16" i="2"/>
  <c r="K12" i="2"/>
  <c r="K11" i="2"/>
  <c r="K31" i="2"/>
  <c r="K23" i="2"/>
  <c r="K26" i="2"/>
  <c r="K10" i="2"/>
  <c r="N162" i="2" l="1"/>
  <c r="N74" i="2"/>
  <c r="N141" i="2" l="1"/>
  <c r="N90" i="2" l="1"/>
  <c r="N51" i="2"/>
  <c r="N111" i="2"/>
  <c r="N34" i="2"/>
  <c r="N121" i="2"/>
  <c r="N147" i="2"/>
  <c r="N163" i="2" l="1"/>
</calcChain>
</file>

<file path=xl/sharedStrings.xml><?xml version="1.0" encoding="utf-8"?>
<sst xmlns="http://schemas.openxmlformats.org/spreadsheetml/2006/main" count="179" uniqueCount="123">
  <si>
    <t>Název položky</t>
  </si>
  <si>
    <t>Jednotková cena  za ks v Kč bez DPH</t>
  </si>
  <si>
    <t>Kalhoty pánské letní</t>
  </si>
  <si>
    <t>Kalhoty dámské letní</t>
  </si>
  <si>
    <t>Sukně letní</t>
  </si>
  <si>
    <t xml:space="preserve">Kalhoty  pánské zimní </t>
  </si>
  <si>
    <t>Kalhoty dámské zimní</t>
  </si>
  <si>
    <t>Čepice zimní</t>
  </si>
  <si>
    <t>Kalhoty letní krátké pánské</t>
  </si>
  <si>
    <r>
      <t xml:space="preserve">Kalhoty letní krátké dámské </t>
    </r>
    <r>
      <rPr>
        <i/>
        <sz val="11"/>
        <color indexed="8"/>
        <rFont val="Times New Roman"/>
        <family val="1"/>
        <charset val="238"/>
      </rPr>
      <t/>
    </r>
  </si>
  <si>
    <t>Šála zimní pletená</t>
  </si>
  <si>
    <t>Šála dámská lehká</t>
  </si>
  <si>
    <t>Poznámka zadavatele:</t>
  </si>
  <si>
    <t>…………………………………………</t>
  </si>
  <si>
    <t>Čepice s kšiltem</t>
  </si>
  <si>
    <t>CENÍK ODĚVŮ A ODĚVNÍCH SOUČÁSTÍ</t>
  </si>
  <si>
    <t>Bunda podzimní pánská</t>
  </si>
  <si>
    <t>Bunda podzimní dámská</t>
  </si>
  <si>
    <t>Bunda softshellová pánská</t>
  </si>
  <si>
    <t>Bunda softshellová dámská</t>
  </si>
  <si>
    <t>Mikina fleecová pánská</t>
  </si>
  <si>
    <t>Mikina fleecová dámská</t>
  </si>
  <si>
    <t>Bunda pánská zimní</t>
  </si>
  <si>
    <t>Bunda dámská zimní</t>
  </si>
  <si>
    <r>
      <t xml:space="preserve">Košile dlouhý rukáv - bílá, </t>
    </r>
    <r>
      <rPr>
        <sz val="11"/>
        <color theme="1"/>
        <rFont val="Calibri"/>
        <family val="2"/>
        <charset val="238"/>
        <scheme val="minor"/>
      </rPr>
      <t>šedá pánská</t>
    </r>
  </si>
  <si>
    <r>
      <t xml:space="preserve">Košile dlouhý rukáv - bílá, </t>
    </r>
    <r>
      <rPr>
        <sz val="11"/>
        <color theme="1"/>
        <rFont val="Calibri"/>
        <family val="2"/>
        <charset val="238"/>
        <scheme val="minor"/>
      </rPr>
      <t xml:space="preserve"> šedá dámská</t>
    </r>
  </si>
  <si>
    <t>Košile krátký rukáv - bílá, šedá pánská</t>
  </si>
  <si>
    <r>
      <t xml:space="preserve">Košile krátký rukáv - bílá, </t>
    </r>
    <r>
      <rPr>
        <sz val="11"/>
        <color theme="1"/>
        <rFont val="Calibri"/>
        <family val="2"/>
        <charset val="238"/>
        <scheme val="minor"/>
      </rPr>
      <t xml:space="preserve"> šedá dámská</t>
    </r>
  </si>
  <si>
    <t>Celková nabídková cena v Kč bez DPH</t>
  </si>
  <si>
    <r>
      <t xml:space="preserve">Polokošile - </t>
    </r>
    <r>
      <rPr>
        <sz val="11"/>
        <color theme="1"/>
        <rFont val="Calibri"/>
        <family val="2"/>
        <charset val="238"/>
        <scheme val="minor"/>
      </rPr>
      <t>pánská</t>
    </r>
  </si>
  <si>
    <r>
      <t xml:space="preserve">Polokošile - </t>
    </r>
    <r>
      <rPr>
        <sz val="11"/>
        <color theme="1"/>
        <rFont val="Calibri"/>
        <family val="2"/>
        <charset val="238"/>
        <scheme val="minor"/>
      </rPr>
      <t xml:space="preserve"> dámská</t>
    </r>
  </si>
  <si>
    <t>Svetr pletený pánský</t>
  </si>
  <si>
    <t>Vesta pletená pánská</t>
  </si>
  <si>
    <t>Svetr pletený dámský</t>
  </si>
  <si>
    <t>Vesta pletená dámská</t>
  </si>
  <si>
    <t>Košile dlouhý rukáv - bílá pánská</t>
  </si>
  <si>
    <t>Košile dlouhý rukáv - bílá dámská</t>
  </si>
  <si>
    <t>Košile krátký rukáv - bílá pánská</t>
  </si>
  <si>
    <t>Košile krátký rukáv - bílá dámská</t>
  </si>
  <si>
    <t>Kalhoty  pánské zimní</t>
  </si>
  <si>
    <t>Kalhoty dámské letní krátké</t>
  </si>
  <si>
    <r>
      <rPr>
        <b/>
        <sz val="11"/>
        <color rgb="FFFF0000"/>
        <rFont val="Calibri"/>
        <family val="2"/>
        <charset val="238"/>
        <scheme val="minor"/>
      </rPr>
      <t>ČÁST 1</t>
    </r>
    <r>
      <rPr>
        <b/>
        <sz val="11"/>
        <color theme="1"/>
        <rFont val="Calibri"/>
        <family val="2"/>
        <charset val="238"/>
        <scheme val="minor"/>
      </rPr>
      <t xml:space="preserve"> - ŘIDIČI A ŘIDIČKY MHD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</si>
  <si>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2 </t>
    </r>
    <r>
      <rPr>
        <b/>
        <sz val="11"/>
        <color theme="1"/>
        <rFont val="Calibri"/>
        <family val="2"/>
        <charset val="238"/>
        <scheme val="minor"/>
      </rPr>
      <t>- DOPRAVNÍ DISPEČINK</t>
    </r>
  </si>
  <si>
    <t>Košile krátký rukáv - šedá pánská</t>
  </si>
  <si>
    <t>Kalhoty pánské letní speciální</t>
  </si>
  <si>
    <t>Kalhoty dámské letní speciální</t>
  </si>
  <si>
    <t>Kalhoty  pánské zimní speciální</t>
  </si>
  <si>
    <t>Kalhoty dámské zimní speciální</t>
  </si>
  <si>
    <t>Bunda pánská zimní speciální</t>
  </si>
  <si>
    <t>Bunda dámská zimní speciální</t>
  </si>
  <si>
    <t>Mikina bavlněná pánská</t>
  </si>
  <si>
    <t>Mikina bavlněná dámská</t>
  </si>
  <si>
    <t>Celková cena za oděvy  - ČÁST 1</t>
  </si>
  <si>
    <t>Celková cena za oděvy  - ČÁST 2</t>
  </si>
  <si>
    <t>Celková cena za oděvy  - ČÁST 4</t>
  </si>
  <si>
    <t>Celková cena za oděvy  - ČÁST 5</t>
  </si>
  <si>
    <t>Bunda softshellová pánská speciální</t>
  </si>
  <si>
    <t>Bunda softshellová dámská speciální</t>
  </si>
  <si>
    <t>Vesta pánská speciální</t>
  </si>
  <si>
    <t>Vesta dámská speciální</t>
  </si>
  <si>
    <t>Pánský opasek</t>
  </si>
  <si>
    <r>
      <t xml:space="preserve">Předpokl. objem  ks/rok </t>
    </r>
    <r>
      <rPr>
        <b/>
        <sz val="11"/>
        <color rgb="FFFF0000"/>
        <rFont val="Calibri"/>
        <family val="2"/>
        <charset val="238"/>
        <scheme val="minor"/>
      </rPr>
      <t>2022</t>
    </r>
  </si>
  <si>
    <r>
      <t>Předpokl. objem ks/rok</t>
    </r>
    <r>
      <rPr>
        <b/>
        <sz val="11"/>
        <color rgb="FFFF0000"/>
        <rFont val="Calibri"/>
        <family val="2"/>
        <charset val="238"/>
        <scheme val="minor"/>
      </rPr>
      <t xml:space="preserve"> 2023</t>
    </r>
  </si>
  <si>
    <r>
      <t xml:space="preserve">Předpokl. objem ks/rok </t>
    </r>
    <r>
      <rPr>
        <b/>
        <sz val="11"/>
        <color rgb="FFFF0000"/>
        <rFont val="Calibri"/>
        <family val="2"/>
        <charset val="238"/>
        <scheme val="minor"/>
      </rPr>
      <t>2024</t>
    </r>
  </si>
  <si>
    <r>
      <t xml:space="preserve">Předpokl. objem ks/rok </t>
    </r>
    <r>
      <rPr>
        <b/>
        <sz val="11"/>
        <color rgb="FFFF0000"/>
        <rFont val="Calibri"/>
        <family val="2"/>
        <charset val="238"/>
        <scheme val="minor"/>
      </rPr>
      <t>2025</t>
    </r>
  </si>
  <si>
    <t>Větrovka pánská speciální</t>
  </si>
  <si>
    <t>Větrovka dámská speciální</t>
  </si>
  <si>
    <t xml:space="preserve">Polokošile - pánská </t>
  </si>
  <si>
    <t>Polokošile dlouhý rukáv - pánská</t>
  </si>
  <si>
    <t>Polokošile dlouhý rukáv - dámská</t>
  </si>
  <si>
    <t>Celková cena za oděvy  - ČÁST 6</t>
  </si>
  <si>
    <t xml:space="preserve">Košile dlouhý rukáv dámská - bílá </t>
  </si>
  <si>
    <t xml:space="preserve">Košile krátký rukáv dámská - bílá </t>
  </si>
  <si>
    <t xml:space="preserve">Kalhoty dámské dlouhé - letní </t>
  </si>
  <si>
    <t xml:space="preserve">Sukně letní </t>
  </si>
  <si>
    <t>Košile dlouhý rukáv - šedá pánská</t>
  </si>
  <si>
    <t>Polokošile dámská</t>
  </si>
  <si>
    <t>Košile dlouhý rukáv - šedá dámská</t>
  </si>
  <si>
    <t>Košile krátký rukáv - šedá dámská</t>
  </si>
  <si>
    <t>Polokošile - dámská</t>
  </si>
  <si>
    <t xml:space="preserve">Košile dlouhý rukáv - šedá pánská </t>
  </si>
  <si>
    <t xml:space="preserve">Svetr pletený pánský </t>
  </si>
  <si>
    <t xml:space="preserve">Vesta pletená pánská </t>
  </si>
  <si>
    <r>
      <rPr>
        <b/>
        <sz val="11"/>
        <color rgb="FFFF0000"/>
        <rFont val="Calibri"/>
        <family val="2"/>
        <charset val="238"/>
        <scheme val="minor"/>
      </rPr>
      <t xml:space="preserve">ČÁST 3 </t>
    </r>
    <r>
      <rPr>
        <b/>
        <sz val="11"/>
        <color theme="1"/>
        <rFont val="Calibri"/>
        <family val="2"/>
        <charset val="238"/>
        <scheme val="minor"/>
      </rPr>
      <t>- ENERGO DISPEČINK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</si>
  <si>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4 </t>
    </r>
    <r>
      <rPr>
        <b/>
        <sz val="11"/>
        <color theme="1"/>
        <rFont val="Calibri"/>
        <family val="2"/>
        <charset val="238"/>
        <scheme val="minor"/>
      </rPr>
      <t>- AUTOŠKOLA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</si>
  <si>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5 </t>
    </r>
    <r>
      <rPr>
        <b/>
        <sz val="11"/>
        <color theme="1"/>
        <rFont val="Calibri"/>
        <family val="2"/>
        <charset val="238"/>
        <scheme val="minor"/>
      </rPr>
      <t>- ASISTENTI PŘEPRAVY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</si>
  <si>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6 </t>
    </r>
    <r>
      <rPr>
        <b/>
        <sz val="11"/>
        <color theme="1"/>
        <rFont val="Calibri"/>
        <family val="2"/>
        <charset val="238"/>
        <scheme val="minor"/>
      </rPr>
      <t>- ODDĚLENÍ PRODEJE JÍZDENEK A ODDĚLENÍ POHLEDÁVEK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</si>
  <si>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7 </t>
    </r>
    <r>
      <rPr>
        <b/>
        <sz val="11"/>
        <color theme="1"/>
        <rFont val="Calibri"/>
        <family val="2"/>
        <charset val="238"/>
        <scheme val="minor"/>
      </rPr>
      <t>- DOHLEDOVÉ CENTRUM</t>
    </r>
  </si>
  <si>
    <t>Celková cena za oděvy  - ČÁST 7</t>
  </si>
  <si>
    <r>
      <rPr>
        <b/>
        <sz val="11"/>
        <color rgb="FFFF0000"/>
        <rFont val="Calibri"/>
        <family val="2"/>
        <charset val="238"/>
        <scheme val="minor"/>
      </rPr>
      <t xml:space="preserve">ČÁST 8 </t>
    </r>
    <r>
      <rPr>
        <b/>
        <sz val="11"/>
        <color theme="1"/>
        <rFont val="Calibri"/>
        <family val="2"/>
        <charset val="238"/>
        <scheme val="minor"/>
      </rPr>
      <t>- ODĚVNÍ SOUČÁSTI (PRO VŠECHNY PROFESE)</t>
    </r>
  </si>
  <si>
    <t>Celková cena za oděvní součásti  - ČÁST 8</t>
  </si>
  <si>
    <t>Kalhoty pánské letní krátké</t>
  </si>
  <si>
    <t>Polokošile pánská</t>
  </si>
  <si>
    <t>Sukně</t>
  </si>
  <si>
    <t>Bunda zimní pánská</t>
  </si>
  <si>
    <t>Bunda zimní dámská</t>
  </si>
  <si>
    <r>
      <rPr>
        <b/>
        <sz val="11"/>
        <color rgb="FFFF0000"/>
        <rFont val="Calibri"/>
        <family val="2"/>
        <charset val="238"/>
        <scheme val="minor"/>
      </rPr>
      <t xml:space="preserve">ČÁST 9 </t>
    </r>
    <r>
      <rPr>
        <b/>
        <sz val="11"/>
        <color theme="1"/>
        <rFont val="Calibri"/>
        <family val="2"/>
        <charset val="238"/>
        <scheme val="minor"/>
      </rPr>
      <t>- Úpravy oděvů</t>
    </r>
  </si>
  <si>
    <t>Kalhoty</t>
  </si>
  <si>
    <t>Košile</t>
  </si>
  <si>
    <t>Zkrácení délky nohavic</t>
  </si>
  <si>
    <t>Zúžení kalhot v pase</t>
  </si>
  <si>
    <t>Zúžení kalhot přes boky</t>
  </si>
  <si>
    <t>Prodloužení délky nohavic</t>
  </si>
  <si>
    <t>Zkrácení délky sukně</t>
  </si>
  <si>
    <t>Zúžení sukně v pase</t>
  </si>
  <si>
    <t>Zúžení sukně přes boky</t>
  </si>
  <si>
    <t>Zkrácení délky košile</t>
  </si>
  <si>
    <t>Zkrácení délky rukávů</t>
  </si>
  <si>
    <t>Zúžení košile</t>
  </si>
  <si>
    <t>Celková cena za úpravy oděvů  - ČÁST 9</t>
  </si>
  <si>
    <t>Celková cena za oděvy  - ČÁST 3</t>
  </si>
  <si>
    <t>Příloha č. 1 Kupní smlouvy - Ceník</t>
  </si>
  <si>
    <r>
      <t xml:space="preserve">Předpokl. objem  ks/rok </t>
    </r>
    <r>
      <rPr>
        <b/>
        <sz val="11"/>
        <color rgb="FFFF0000"/>
        <rFont val="Calibri"/>
        <family val="2"/>
        <charset val="238"/>
        <scheme val="minor"/>
      </rPr>
      <t>2026</t>
    </r>
  </si>
  <si>
    <r>
      <t>Předpokl. objem ks/rok</t>
    </r>
    <r>
      <rPr>
        <b/>
        <sz val="11"/>
        <color rgb="FFFF0000"/>
        <rFont val="Calibri"/>
        <family val="2"/>
        <charset val="238"/>
        <scheme val="minor"/>
      </rPr>
      <t xml:space="preserve"> 2027</t>
    </r>
  </si>
  <si>
    <t>Příloha č. 2 zadávací dokumentace - Ceník</t>
  </si>
  <si>
    <t xml:space="preserve">oprávněná osoba účastníka </t>
  </si>
  <si>
    <t>zadávacího řízení</t>
  </si>
  <si>
    <t>vyhrazená změna závazku - Předpokl. objem ks/rok 2028</t>
  </si>
  <si>
    <t>2) Předpokládaný objem ks/rok je pouze odhad a od skutečného odběru se může u jednotlivých položek i v celkovém součtu podstatným způsobem lišit.</t>
  </si>
  <si>
    <t>1) Ceny oděvů  konfekčních velikostí i atypických velikostí ("měřenka", cca 5% z předpokládaného množství oděvů) jsou jednotné.</t>
  </si>
  <si>
    <t>vyhrazená změna závazku - Předpokl. objem ks/rok 2029</t>
  </si>
  <si>
    <t>Nabídková cena za dodávky oděvů a oděvních součástí za jeden rok se vypočítá vynásobením jednotkové ceny a předpokládaného objemu ks/rok dané položky. Celková nabídková cena za celý předmět plnění se vypočítá vynásobením jednotkové ceny a součtu předpokládaného objemu dané položky za jednotlivé roky 2026,2027,2028,2029.</t>
  </si>
  <si>
    <t>Celková nabídková cena za celý předmět plnění v Kč bez DPH (za 4 roky)                                                                                                                             ČÁST 1 + ČÁST 2 + ČÁST 3 + ČÁST 4 + ČÁST 5 + ČÁST 6 + ČÁST 7 + ČÁST 8 + ČÁST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</si>
</sst>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color theme="1"/>
      <name val="Arial Black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1EBFB"/>
        <bgColor indexed="64"/>
      </patternFill>
    </fill>
    <fill>
      <patternFill patternType="solid">
        <fgColor rgb="FF1BC8F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49" fontId="0" fillId="0" borderId="10" xfId="0" applyNumberFormat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0" fillId="2" borderId="14" xfId="0" applyNumberFormat="1" applyFill="1" applyBorder="1" applyAlignment="1">
      <alignment vertical="center"/>
    </xf>
    <xf numFmtId="0" fontId="8" fillId="0" borderId="0" xfId="0" applyFont="1"/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0" borderId="13" xfId="0" applyBorder="1" applyAlignment="1">
      <alignment vertical="center"/>
    </xf>
    <xf numFmtId="49" fontId="0" fillId="0" borderId="18" xfId="0" applyNumberFormat="1" applyBorder="1" applyAlignment="1">
      <alignment vertical="center"/>
    </xf>
    <xf numFmtId="49" fontId="0" fillId="2" borderId="6" xfId="0" applyNumberFormat="1" applyFill="1" applyBorder="1" applyAlignment="1">
      <alignment vertical="center"/>
    </xf>
    <xf numFmtId="0" fontId="2" fillId="2" borderId="0" xfId="0" applyFont="1" applyFill="1"/>
    <xf numFmtId="0" fontId="0" fillId="4" borderId="2" xfId="0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0" fillId="2" borderId="0" xfId="0" applyFill="1"/>
    <xf numFmtId="0" fontId="8" fillId="2" borderId="13" xfId="0" applyFont="1" applyFill="1" applyBorder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164" fontId="8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164" fontId="8" fillId="5" borderId="19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 indent="5"/>
    </xf>
    <xf numFmtId="0" fontId="0" fillId="0" borderId="22" xfId="0" applyBorder="1" applyAlignment="1">
      <alignment horizontal="left" vertical="center" indent="5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justify" vertical="center" wrapText="1"/>
    </xf>
    <xf numFmtId="164" fontId="0" fillId="0" borderId="0" xfId="0" applyNumberFormat="1"/>
    <xf numFmtId="0" fontId="6" fillId="6" borderId="0" xfId="0" applyFont="1" applyFill="1"/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center"/>
    </xf>
    <xf numFmtId="0" fontId="14" fillId="7" borderId="11" xfId="0" applyFont="1" applyFill="1" applyBorder="1" applyAlignment="1">
      <alignment horizontal="center" vertical="center" wrapText="1"/>
    </xf>
    <xf numFmtId="164" fontId="2" fillId="4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7" borderId="1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1BC8F1"/>
      <color rgb="FF71EBFB"/>
      <color rgb="FF8CEFF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781050</xdr:colOff>
      <xdr:row>0</xdr:row>
      <xdr:rowOff>133350</xdr:rowOff>
    </xdr:from>
    <xdr:to>
      <xdr:col>13</xdr:col>
      <xdr:colOff>1304925</xdr:colOff>
      <xdr:row>4</xdr:row>
      <xdr:rowOff>52070</xdr:rowOff>
    </xdr:to>
    <xdr:pic>
      <xdr:nvPicPr>
        <xdr:cNvPr id="3" name="Obrázek 2" descr="cid:image001.png@01D8C9CE.53FBB38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133350"/>
          <a:ext cx="1695450" cy="871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3"/>
  <sheetViews>
    <sheetView tabSelected="1" zoomScaleNormal="100" workbookViewId="0">
      <selection activeCell="A113" sqref="A113"/>
    </sheetView>
  </sheetViews>
  <sheetFormatPr defaultColWidth="9.28515625" defaultRowHeight="15" x14ac:dyDescent="0.25"/>
  <cols>
    <col min="1" max="1" width="42" customWidth="1"/>
    <col min="2" max="5" width="13.5703125" hidden="1" customWidth="1"/>
    <col min="6" max="6" width="17.5703125" customWidth="1"/>
    <col min="7" max="7" width="17.5703125" style="1" customWidth="1"/>
    <col min="8" max="8" width="17.5703125" customWidth="1"/>
    <col min="9" max="9" width="17.5703125" style="1" customWidth="1"/>
    <col min="10" max="10" width="17.5703125" customWidth="1"/>
    <col min="11" max="13" width="17.5703125" style="1" customWidth="1"/>
    <col min="14" max="14" width="20" style="1" customWidth="1"/>
    <col min="15" max="15" width="13.28515625" customWidth="1"/>
    <col min="18" max="18" width="12.7109375" style="1" hidden="1" customWidth="1"/>
  </cols>
  <sheetData>
    <row r="1" spans="1:18" s="98" customFormat="1" x14ac:dyDescent="0.25">
      <c r="A1" s="97" t="s">
        <v>114</v>
      </c>
      <c r="G1" s="99"/>
      <c r="I1" s="99"/>
      <c r="K1" s="99"/>
      <c r="L1" s="99"/>
      <c r="M1" s="99"/>
      <c r="N1" s="99"/>
      <c r="R1" s="99"/>
    </row>
    <row r="2" spans="1:18" x14ac:dyDescent="0.25">
      <c r="A2" s="9"/>
    </row>
    <row r="3" spans="1:18" ht="22.5" x14ac:dyDescent="0.45">
      <c r="A3" s="70" t="s">
        <v>111</v>
      </c>
    </row>
    <row r="4" spans="1:18" ht="22.5" x14ac:dyDescent="0.45">
      <c r="A4" s="70"/>
    </row>
    <row r="5" spans="1:18" ht="15.75" thickBot="1" x14ac:dyDescent="0.3">
      <c r="A5" s="9"/>
    </row>
    <row r="6" spans="1:18" ht="36" customHeight="1" thickBot="1" x14ac:dyDescent="0.3">
      <c r="A6" s="111" t="s">
        <v>15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  <c r="R6"/>
    </row>
    <row r="7" spans="1:18" ht="48" customHeight="1" thickBot="1" x14ac:dyDescent="0.3">
      <c r="A7" s="34" t="s">
        <v>0</v>
      </c>
      <c r="B7" s="35" t="s">
        <v>61</v>
      </c>
      <c r="C7" s="34" t="s">
        <v>62</v>
      </c>
      <c r="D7" s="35" t="s">
        <v>63</v>
      </c>
      <c r="E7" s="36" t="s">
        <v>64</v>
      </c>
      <c r="F7" s="35" t="s">
        <v>112</v>
      </c>
      <c r="G7" s="36" t="s">
        <v>1</v>
      </c>
      <c r="H7" s="34" t="s">
        <v>113</v>
      </c>
      <c r="I7" s="36" t="s">
        <v>1</v>
      </c>
      <c r="J7" s="117" t="s">
        <v>117</v>
      </c>
      <c r="K7" s="118"/>
      <c r="L7" s="117" t="s">
        <v>120</v>
      </c>
      <c r="M7" s="118"/>
      <c r="N7" s="34" t="s">
        <v>28</v>
      </c>
      <c r="R7" s="36" t="s">
        <v>1</v>
      </c>
    </row>
    <row r="8" spans="1:18" ht="32.25" customHeight="1" thickBot="1" x14ac:dyDescent="0.3">
      <c r="A8" s="104" t="s">
        <v>41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6"/>
      <c r="R8"/>
    </row>
    <row r="9" spans="1:18" ht="17.25" customHeight="1" x14ac:dyDescent="0.25">
      <c r="A9" s="15" t="s">
        <v>2</v>
      </c>
      <c r="B9" s="48">
        <v>600</v>
      </c>
      <c r="C9" s="49">
        <v>575</v>
      </c>
      <c r="D9" s="48">
        <v>575</v>
      </c>
      <c r="E9" s="48">
        <v>575</v>
      </c>
      <c r="F9" s="75">
        <v>600</v>
      </c>
      <c r="G9" s="44"/>
      <c r="H9" s="80">
        <v>575</v>
      </c>
      <c r="I9" s="44">
        <f>G9*1.1</f>
        <v>0</v>
      </c>
      <c r="J9" s="80">
        <v>575</v>
      </c>
      <c r="K9" s="44">
        <f>I9*1.1</f>
        <v>0</v>
      </c>
      <c r="L9" s="80">
        <v>575</v>
      </c>
      <c r="M9" s="44">
        <f>K9*1.1</f>
        <v>0</v>
      </c>
      <c r="N9" s="44">
        <f>F9*G9+H9*I9+J9*K9+L9*M9</f>
        <v>0</v>
      </c>
      <c r="O9" s="37"/>
      <c r="R9" s="44">
        <v>634</v>
      </c>
    </row>
    <row r="10" spans="1:18" ht="17.25" customHeight="1" x14ac:dyDescent="0.25">
      <c r="A10" s="16" t="s">
        <v>3</v>
      </c>
      <c r="B10" s="50">
        <v>100</v>
      </c>
      <c r="C10" s="51">
        <v>100</v>
      </c>
      <c r="D10" s="50">
        <v>100</v>
      </c>
      <c r="E10" s="50">
        <v>100</v>
      </c>
      <c r="F10" s="76">
        <v>100</v>
      </c>
      <c r="G10" s="44"/>
      <c r="H10" s="81">
        <v>100</v>
      </c>
      <c r="I10" s="44">
        <f t="shared" ref="I10:K33" si="0">G10*1.1</f>
        <v>0</v>
      </c>
      <c r="J10" s="81">
        <v>100</v>
      </c>
      <c r="K10" s="44">
        <f t="shared" si="0"/>
        <v>0</v>
      </c>
      <c r="L10" s="81">
        <v>100</v>
      </c>
      <c r="M10" s="44">
        <f t="shared" ref="M10:M33" si="1">K10*1.1</f>
        <v>0</v>
      </c>
      <c r="N10" s="44">
        <f t="shared" ref="N10:N33" si="2">F10*G10+H10*I10+J10*K10+L10*M10</f>
        <v>0</v>
      </c>
      <c r="R10" s="44">
        <v>634</v>
      </c>
    </row>
    <row r="11" spans="1:18" s="2" customFormat="1" ht="17.25" customHeight="1" x14ac:dyDescent="0.25">
      <c r="A11" s="17" t="s">
        <v>8</v>
      </c>
      <c r="B11" s="52">
        <v>450</v>
      </c>
      <c r="C11" s="53">
        <v>350</v>
      </c>
      <c r="D11" s="52">
        <v>450</v>
      </c>
      <c r="E11" s="52">
        <v>450</v>
      </c>
      <c r="F11" s="77">
        <v>450</v>
      </c>
      <c r="G11" s="44"/>
      <c r="H11" s="82">
        <v>350</v>
      </c>
      <c r="I11" s="44">
        <f t="shared" si="0"/>
        <v>0</v>
      </c>
      <c r="J11" s="82">
        <v>350</v>
      </c>
      <c r="K11" s="44">
        <f t="shared" si="0"/>
        <v>0</v>
      </c>
      <c r="L11" s="82">
        <v>350</v>
      </c>
      <c r="M11" s="44">
        <f t="shared" si="1"/>
        <v>0</v>
      </c>
      <c r="N11" s="44">
        <f t="shared" si="2"/>
        <v>0</v>
      </c>
      <c r="R11" s="44">
        <v>595</v>
      </c>
    </row>
    <row r="12" spans="1:18" s="2" customFormat="1" ht="17.25" customHeight="1" x14ac:dyDescent="0.25">
      <c r="A12" s="17" t="s">
        <v>9</v>
      </c>
      <c r="B12" s="52">
        <v>5</v>
      </c>
      <c r="C12" s="53">
        <v>5</v>
      </c>
      <c r="D12" s="52">
        <v>5</v>
      </c>
      <c r="E12" s="52">
        <v>5</v>
      </c>
      <c r="F12" s="77">
        <v>5</v>
      </c>
      <c r="G12" s="44"/>
      <c r="H12" s="82">
        <v>5</v>
      </c>
      <c r="I12" s="44">
        <f t="shared" si="0"/>
        <v>0</v>
      </c>
      <c r="J12" s="82">
        <v>5</v>
      </c>
      <c r="K12" s="44">
        <f t="shared" si="0"/>
        <v>0</v>
      </c>
      <c r="L12" s="82">
        <v>5</v>
      </c>
      <c r="M12" s="44">
        <f t="shared" si="1"/>
        <v>0</v>
      </c>
      <c r="N12" s="44">
        <f t="shared" si="2"/>
        <v>0</v>
      </c>
      <c r="R12" s="44">
        <v>595</v>
      </c>
    </row>
    <row r="13" spans="1:18" s="2" customFormat="1" ht="17.25" customHeight="1" x14ac:dyDescent="0.25">
      <c r="A13" s="17" t="s">
        <v>5</v>
      </c>
      <c r="B13" s="52">
        <v>550</v>
      </c>
      <c r="C13" s="53">
        <v>390</v>
      </c>
      <c r="D13" s="52">
        <v>420</v>
      </c>
      <c r="E13" s="52">
        <v>390</v>
      </c>
      <c r="F13" s="77">
        <v>550</v>
      </c>
      <c r="G13" s="44"/>
      <c r="H13" s="82">
        <v>390</v>
      </c>
      <c r="I13" s="44">
        <f t="shared" si="0"/>
        <v>0</v>
      </c>
      <c r="J13" s="82">
        <v>390</v>
      </c>
      <c r="K13" s="44">
        <f t="shared" si="0"/>
        <v>0</v>
      </c>
      <c r="L13" s="82">
        <v>390</v>
      </c>
      <c r="M13" s="44">
        <f t="shared" si="1"/>
        <v>0</v>
      </c>
      <c r="N13" s="44">
        <f t="shared" si="2"/>
        <v>0</v>
      </c>
      <c r="R13" s="44">
        <v>755</v>
      </c>
    </row>
    <row r="14" spans="1:18" s="2" customFormat="1" ht="17.25" customHeight="1" x14ac:dyDescent="0.25">
      <c r="A14" s="17" t="s">
        <v>6</v>
      </c>
      <c r="B14" s="52">
        <v>120</v>
      </c>
      <c r="C14" s="53">
        <v>120</v>
      </c>
      <c r="D14" s="52">
        <v>120</v>
      </c>
      <c r="E14" s="52">
        <v>120</v>
      </c>
      <c r="F14" s="77">
        <v>120</v>
      </c>
      <c r="G14" s="44"/>
      <c r="H14" s="82">
        <v>120</v>
      </c>
      <c r="I14" s="44">
        <f t="shared" si="0"/>
        <v>0</v>
      </c>
      <c r="J14" s="82">
        <v>120</v>
      </c>
      <c r="K14" s="44">
        <f t="shared" si="0"/>
        <v>0</v>
      </c>
      <c r="L14" s="82">
        <v>120</v>
      </c>
      <c r="M14" s="44">
        <f t="shared" si="1"/>
        <v>0</v>
      </c>
      <c r="N14" s="44">
        <f t="shared" si="2"/>
        <v>0</v>
      </c>
      <c r="R14" s="44">
        <v>755</v>
      </c>
    </row>
    <row r="15" spans="1:18" ht="18" customHeight="1" x14ac:dyDescent="0.25">
      <c r="A15" s="16" t="s">
        <v>4</v>
      </c>
      <c r="B15" s="50">
        <v>10</v>
      </c>
      <c r="C15" s="51">
        <v>10</v>
      </c>
      <c r="D15" s="50">
        <v>10</v>
      </c>
      <c r="E15" s="50">
        <v>10</v>
      </c>
      <c r="F15" s="76">
        <v>10</v>
      </c>
      <c r="G15" s="44"/>
      <c r="H15" s="81">
        <v>10</v>
      </c>
      <c r="I15" s="44">
        <f t="shared" si="0"/>
        <v>0</v>
      </c>
      <c r="J15" s="81">
        <v>10</v>
      </c>
      <c r="K15" s="44">
        <f t="shared" si="0"/>
        <v>0</v>
      </c>
      <c r="L15" s="81">
        <v>10</v>
      </c>
      <c r="M15" s="44">
        <f t="shared" si="1"/>
        <v>0</v>
      </c>
      <c r="N15" s="44">
        <f t="shared" si="2"/>
        <v>0</v>
      </c>
      <c r="R15" s="44">
        <v>635</v>
      </c>
    </row>
    <row r="16" spans="1:18" ht="17.25" customHeight="1" x14ac:dyDescent="0.25">
      <c r="A16" s="16" t="s">
        <v>22</v>
      </c>
      <c r="B16" s="54">
        <v>55</v>
      </c>
      <c r="C16" s="55">
        <v>35</v>
      </c>
      <c r="D16" s="54">
        <v>45</v>
      </c>
      <c r="E16" s="54">
        <v>55</v>
      </c>
      <c r="F16" s="78">
        <v>55</v>
      </c>
      <c r="G16" s="44"/>
      <c r="H16" s="83">
        <v>35</v>
      </c>
      <c r="I16" s="44">
        <f t="shared" si="0"/>
        <v>0</v>
      </c>
      <c r="J16" s="83">
        <v>35</v>
      </c>
      <c r="K16" s="44">
        <f t="shared" si="0"/>
        <v>0</v>
      </c>
      <c r="L16" s="83">
        <v>35</v>
      </c>
      <c r="M16" s="44">
        <f t="shared" si="1"/>
        <v>0</v>
      </c>
      <c r="N16" s="44">
        <f t="shared" si="2"/>
        <v>0</v>
      </c>
      <c r="O16" s="9"/>
      <c r="R16" s="44">
        <v>1270</v>
      </c>
    </row>
    <row r="17" spans="1:18" ht="17.25" customHeight="1" x14ac:dyDescent="0.25">
      <c r="A17" s="16" t="s">
        <v>23</v>
      </c>
      <c r="B17" s="54">
        <v>30</v>
      </c>
      <c r="C17" s="55">
        <v>15</v>
      </c>
      <c r="D17" s="54">
        <v>20</v>
      </c>
      <c r="E17" s="54">
        <v>20</v>
      </c>
      <c r="F17" s="78">
        <v>30</v>
      </c>
      <c r="G17" s="44"/>
      <c r="H17" s="83">
        <v>15</v>
      </c>
      <c r="I17" s="44">
        <f t="shared" si="0"/>
        <v>0</v>
      </c>
      <c r="J17" s="83">
        <v>15</v>
      </c>
      <c r="K17" s="44">
        <f t="shared" si="0"/>
        <v>0</v>
      </c>
      <c r="L17" s="83">
        <v>15</v>
      </c>
      <c r="M17" s="44">
        <f t="shared" si="1"/>
        <v>0</v>
      </c>
      <c r="N17" s="44">
        <f t="shared" si="2"/>
        <v>0</v>
      </c>
      <c r="O17" s="9"/>
      <c r="R17" s="44">
        <v>1270</v>
      </c>
    </row>
    <row r="18" spans="1:18" ht="17.25" customHeight="1" x14ac:dyDescent="0.25">
      <c r="A18" s="16" t="s">
        <v>16</v>
      </c>
      <c r="B18" s="54">
        <v>60</v>
      </c>
      <c r="C18" s="55">
        <v>40</v>
      </c>
      <c r="D18" s="54">
        <v>40</v>
      </c>
      <c r="E18" s="54">
        <v>55</v>
      </c>
      <c r="F18" s="78">
        <v>60</v>
      </c>
      <c r="G18" s="44"/>
      <c r="H18" s="83">
        <v>40</v>
      </c>
      <c r="I18" s="44">
        <f t="shared" si="0"/>
        <v>0</v>
      </c>
      <c r="J18" s="83">
        <v>40</v>
      </c>
      <c r="K18" s="44">
        <f t="shared" si="0"/>
        <v>0</v>
      </c>
      <c r="L18" s="83">
        <v>40</v>
      </c>
      <c r="M18" s="44">
        <f t="shared" si="1"/>
        <v>0</v>
      </c>
      <c r="N18" s="44">
        <f t="shared" si="2"/>
        <v>0</v>
      </c>
      <c r="O18" s="9"/>
      <c r="R18" s="44">
        <v>1580</v>
      </c>
    </row>
    <row r="19" spans="1:18" ht="17.25" customHeight="1" x14ac:dyDescent="0.25">
      <c r="A19" s="16" t="s">
        <v>17</v>
      </c>
      <c r="B19" s="54">
        <v>15</v>
      </c>
      <c r="C19" s="55">
        <v>10</v>
      </c>
      <c r="D19" s="54">
        <v>6</v>
      </c>
      <c r="E19" s="54">
        <v>15</v>
      </c>
      <c r="F19" s="78">
        <v>15</v>
      </c>
      <c r="G19" s="44"/>
      <c r="H19" s="83">
        <v>10</v>
      </c>
      <c r="I19" s="44">
        <f t="shared" si="0"/>
        <v>0</v>
      </c>
      <c r="J19" s="83">
        <v>10</v>
      </c>
      <c r="K19" s="44">
        <f t="shared" si="0"/>
        <v>0</v>
      </c>
      <c r="L19" s="83">
        <v>10</v>
      </c>
      <c r="M19" s="44">
        <f t="shared" si="1"/>
        <v>0</v>
      </c>
      <c r="N19" s="44">
        <f t="shared" si="2"/>
        <v>0</v>
      </c>
      <c r="O19" s="9"/>
      <c r="R19" s="44">
        <v>1580</v>
      </c>
    </row>
    <row r="20" spans="1:18" ht="17.25" customHeight="1" x14ac:dyDescent="0.25">
      <c r="A20" s="16" t="s">
        <v>18</v>
      </c>
      <c r="B20" s="54">
        <v>60</v>
      </c>
      <c r="C20" s="55">
        <v>40</v>
      </c>
      <c r="D20" s="54">
        <v>40</v>
      </c>
      <c r="E20" s="54">
        <v>55</v>
      </c>
      <c r="F20" s="78">
        <v>60</v>
      </c>
      <c r="G20" s="44"/>
      <c r="H20" s="83">
        <v>40</v>
      </c>
      <c r="I20" s="44">
        <f t="shared" si="0"/>
        <v>0</v>
      </c>
      <c r="J20" s="83">
        <v>40</v>
      </c>
      <c r="K20" s="44">
        <f t="shared" si="0"/>
        <v>0</v>
      </c>
      <c r="L20" s="83">
        <v>40</v>
      </c>
      <c r="M20" s="44">
        <f t="shared" si="1"/>
        <v>0</v>
      </c>
      <c r="N20" s="44">
        <f t="shared" si="2"/>
        <v>0</v>
      </c>
      <c r="O20" s="9"/>
      <c r="R20" s="44">
        <v>1275</v>
      </c>
    </row>
    <row r="21" spans="1:18" ht="17.25" customHeight="1" x14ac:dyDescent="0.25">
      <c r="A21" s="16" t="s">
        <v>19</v>
      </c>
      <c r="B21" s="54">
        <v>15</v>
      </c>
      <c r="C21" s="55">
        <v>10</v>
      </c>
      <c r="D21" s="54">
        <v>10</v>
      </c>
      <c r="E21" s="54">
        <v>15</v>
      </c>
      <c r="F21" s="78">
        <v>15</v>
      </c>
      <c r="G21" s="44"/>
      <c r="H21" s="83">
        <v>10</v>
      </c>
      <c r="I21" s="44">
        <f t="shared" si="0"/>
        <v>0</v>
      </c>
      <c r="J21" s="83">
        <v>10</v>
      </c>
      <c r="K21" s="44">
        <f t="shared" si="0"/>
        <v>0</v>
      </c>
      <c r="L21" s="83">
        <v>10</v>
      </c>
      <c r="M21" s="44">
        <f t="shared" si="1"/>
        <v>0</v>
      </c>
      <c r="N21" s="44">
        <f t="shared" si="2"/>
        <v>0</v>
      </c>
      <c r="O21" s="9"/>
      <c r="R21" s="44">
        <v>1275</v>
      </c>
    </row>
    <row r="22" spans="1:18" ht="17.25" customHeight="1" x14ac:dyDescent="0.25">
      <c r="A22" s="16" t="s">
        <v>20</v>
      </c>
      <c r="B22" s="50">
        <v>300</v>
      </c>
      <c r="C22" s="51">
        <v>150</v>
      </c>
      <c r="D22" s="50">
        <v>200</v>
      </c>
      <c r="E22" s="50">
        <v>200</v>
      </c>
      <c r="F22" s="76">
        <v>300</v>
      </c>
      <c r="G22" s="44"/>
      <c r="H22" s="81">
        <v>150</v>
      </c>
      <c r="I22" s="44">
        <f t="shared" si="0"/>
        <v>0</v>
      </c>
      <c r="J22" s="81">
        <v>150</v>
      </c>
      <c r="K22" s="44">
        <f t="shared" si="0"/>
        <v>0</v>
      </c>
      <c r="L22" s="81">
        <v>150</v>
      </c>
      <c r="M22" s="44">
        <f t="shared" si="1"/>
        <v>0</v>
      </c>
      <c r="N22" s="44">
        <f t="shared" si="2"/>
        <v>0</v>
      </c>
      <c r="R22" s="44">
        <v>590</v>
      </c>
    </row>
    <row r="23" spans="1:18" ht="17.25" customHeight="1" x14ac:dyDescent="0.25">
      <c r="A23" s="16" t="s">
        <v>21</v>
      </c>
      <c r="B23" s="50">
        <v>50</v>
      </c>
      <c r="C23" s="51">
        <v>40</v>
      </c>
      <c r="D23" s="50">
        <v>45</v>
      </c>
      <c r="E23" s="50">
        <v>45</v>
      </c>
      <c r="F23" s="76">
        <v>50</v>
      </c>
      <c r="G23" s="44"/>
      <c r="H23" s="81">
        <v>40</v>
      </c>
      <c r="I23" s="44">
        <f t="shared" si="0"/>
        <v>0</v>
      </c>
      <c r="J23" s="81">
        <v>40</v>
      </c>
      <c r="K23" s="44">
        <f t="shared" si="0"/>
        <v>0</v>
      </c>
      <c r="L23" s="81">
        <v>40</v>
      </c>
      <c r="M23" s="44">
        <f t="shared" si="1"/>
        <v>0</v>
      </c>
      <c r="N23" s="44">
        <f t="shared" si="2"/>
        <v>0</v>
      </c>
      <c r="R23" s="44">
        <v>590</v>
      </c>
    </row>
    <row r="24" spans="1:18" ht="17.25" customHeight="1" x14ac:dyDescent="0.25">
      <c r="A24" s="16" t="s">
        <v>24</v>
      </c>
      <c r="B24" s="50">
        <v>500</v>
      </c>
      <c r="C24" s="51">
        <v>450</v>
      </c>
      <c r="D24" s="50">
        <v>450</v>
      </c>
      <c r="E24" s="50">
        <v>500</v>
      </c>
      <c r="F24" s="76">
        <v>500</v>
      </c>
      <c r="G24" s="44"/>
      <c r="H24" s="81">
        <v>450</v>
      </c>
      <c r="I24" s="44">
        <f t="shared" si="0"/>
        <v>0</v>
      </c>
      <c r="J24" s="81">
        <v>450</v>
      </c>
      <c r="K24" s="44">
        <f t="shared" si="0"/>
        <v>0</v>
      </c>
      <c r="L24" s="81">
        <v>450</v>
      </c>
      <c r="M24" s="44">
        <f t="shared" si="1"/>
        <v>0</v>
      </c>
      <c r="N24" s="44">
        <f t="shared" si="2"/>
        <v>0</v>
      </c>
      <c r="R24" s="44">
        <v>460</v>
      </c>
    </row>
    <row r="25" spans="1:18" ht="17.25" customHeight="1" x14ac:dyDescent="0.25">
      <c r="A25" s="16" t="s">
        <v>25</v>
      </c>
      <c r="B25" s="50">
        <v>60</v>
      </c>
      <c r="C25" s="51">
        <v>50</v>
      </c>
      <c r="D25" s="50">
        <v>50</v>
      </c>
      <c r="E25" s="50">
        <v>50</v>
      </c>
      <c r="F25" s="76">
        <v>60</v>
      </c>
      <c r="G25" s="44"/>
      <c r="H25" s="81">
        <v>50</v>
      </c>
      <c r="I25" s="44">
        <f t="shared" si="0"/>
        <v>0</v>
      </c>
      <c r="J25" s="81">
        <v>50</v>
      </c>
      <c r="K25" s="44">
        <f t="shared" si="0"/>
        <v>0</v>
      </c>
      <c r="L25" s="81">
        <v>50</v>
      </c>
      <c r="M25" s="44">
        <f t="shared" si="1"/>
        <v>0</v>
      </c>
      <c r="N25" s="44">
        <f t="shared" si="2"/>
        <v>0</v>
      </c>
      <c r="R25" s="44">
        <v>460</v>
      </c>
    </row>
    <row r="26" spans="1:18" ht="17.25" customHeight="1" x14ac:dyDescent="0.25">
      <c r="A26" s="16" t="s">
        <v>26</v>
      </c>
      <c r="B26" s="50">
        <v>500</v>
      </c>
      <c r="C26" s="51">
        <v>400</v>
      </c>
      <c r="D26" s="50">
        <v>400</v>
      </c>
      <c r="E26" s="50">
        <v>450</v>
      </c>
      <c r="F26" s="76">
        <v>500</v>
      </c>
      <c r="G26" s="44"/>
      <c r="H26" s="81">
        <v>400</v>
      </c>
      <c r="I26" s="44">
        <f t="shared" si="0"/>
        <v>0</v>
      </c>
      <c r="J26" s="81">
        <v>400</v>
      </c>
      <c r="K26" s="44">
        <f t="shared" si="0"/>
        <v>0</v>
      </c>
      <c r="L26" s="81">
        <v>400</v>
      </c>
      <c r="M26" s="44">
        <f t="shared" si="1"/>
        <v>0</v>
      </c>
      <c r="N26" s="44">
        <f t="shared" si="2"/>
        <v>0</v>
      </c>
      <c r="R26" s="44">
        <v>455</v>
      </c>
    </row>
    <row r="27" spans="1:18" ht="17.25" customHeight="1" x14ac:dyDescent="0.25">
      <c r="A27" s="16" t="s">
        <v>27</v>
      </c>
      <c r="B27" s="50">
        <v>60</v>
      </c>
      <c r="C27" s="51">
        <v>50</v>
      </c>
      <c r="D27" s="50">
        <v>50</v>
      </c>
      <c r="E27" s="50">
        <v>50</v>
      </c>
      <c r="F27" s="76">
        <v>60</v>
      </c>
      <c r="G27" s="44"/>
      <c r="H27" s="81">
        <v>50</v>
      </c>
      <c r="I27" s="44">
        <f t="shared" si="0"/>
        <v>0</v>
      </c>
      <c r="J27" s="81">
        <v>50</v>
      </c>
      <c r="K27" s="44">
        <f t="shared" si="0"/>
        <v>0</v>
      </c>
      <c r="L27" s="81">
        <v>50</v>
      </c>
      <c r="M27" s="44">
        <f t="shared" si="1"/>
        <v>0</v>
      </c>
      <c r="N27" s="44">
        <f t="shared" si="2"/>
        <v>0</v>
      </c>
      <c r="R27" s="44">
        <v>455</v>
      </c>
    </row>
    <row r="28" spans="1:18" ht="17.25" customHeight="1" x14ac:dyDescent="0.25">
      <c r="A28" s="16" t="s">
        <v>31</v>
      </c>
      <c r="B28" s="50">
        <v>200</v>
      </c>
      <c r="C28" s="51">
        <v>190</v>
      </c>
      <c r="D28" s="50">
        <v>170</v>
      </c>
      <c r="E28" s="50">
        <v>190</v>
      </c>
      <c r="F28" s="76">
        <v>200</v>
      </c>
      <c r="G28" s="44"/>
      <c r="H28" s="81">
        <v>190</v>
      </c>
      <c r="I28" s="44">
        <f t="shared" si="0"/>
        <v>0</v>
      </c>
      <c r="J28" s="81">
        <v>190</v>
      </c>
      <c r="K28" s="44">
        <f t="shared" si="0"/>
        <v>0</v>
      </c>
      <c r="L28" s="81">
        <v>190</v>
      </c>
      <c r="M28" s="44">
        <f t="shared" si="1"/>
        <v>0</v>
      </c>
      <c r="N28" s="44">
        <f t="shared" si="2"/>
        <v>0</v>
      </c>
      <c r="R28" s="44">
        <v>710</v>
      </c>
    </row>
    <row r="29" spans="1:18" ht="17.25" customHeight="1" x14ac:dyDescent="0.25">
      <c r="A29" s="16" t="s">
        <v>32</v>
      </c>
      <c r="B29" s="50">
        <v>90</v>
      </c>
      <c r="C29" s="51">
        <v>60</v>
      </c>
      <c r="D29" s="50">
        <v>70</v>
      </c>
      <c r="E29" s="50">
        <v>70</v>
      </c>
      <c r="F29" s="76">
        <v>90</v>
      </c>
      <c r="G29" s="44"/>
      <c r="H29" s="81">
        <v>60</v>
      </c>
      <c r="I29" s="44">
        <f t="shared" si="0"/>
        <v>0</v>
      </c>
      <c r="J29" s="81">
        <v>60</v>
      </c>
      <c r="K29" s="44">
        <f t="shared" si="0"/>
        <v>0</v>
      </c>
      <c r="L29" s="81">
        <v>60</v>
      </c>
      <c r="M29" s="44">
        <f t="shared" si="1"/>
        <v>0</v>
      </c>
      <c r="N29" s="44">
        <f t="shared" si="2"/>
        <v>0</v>
      </c>
      <c r="R29" s="44">
        <v>560</v>
      </c>
    </row>
    <row r="30" spans="1:18" ht="17.25" customHeight="1" x14ac:dyDescent="0.25">
      <c r="A30" s="16" t="s">
        <v>33</v>
      </c>
      <c r="B30" s="50">
        <v>60</v>
      </c>
      <c r="C30" s="56">
        <v>40</v>
      </c>
      <c r="D30" s="57">
        <v>50</v>
      </c>
      <c r="E30" s="57">
        <v>50</v>
      </c>
      <c r="F30" s="76">
        <v>60</v>
      </c>
      <c r="G30" s="44"/>
      <c r="H30" s="84">
        <v>40</v>
      </c>
      <c r="I30" s="44">
        <f t="shared" si="0"/>
        <v>0</v>
      </c>
      <c r="J30" s="84">
        <v>40</v>
      </c>
      <c r="K30" s="44">
        <f t="shared" si="0"/>
        <v>0</v>
      </c>
      <c r="L30" s="84">
        <v>40</v>
      </c>
      <c r="M30" s="44">
        <f t="shared" si="1"/>
        <v>0</v>
      </c>
      <c r="N30" s="44">
        <f t="shared" si="2"/>
        <v>0</v>
      </c>
      <c r="R30" s="44">
        <v>710</v>
      </c>
    </row>
    <row r="31" spans="1:18" ht="17.25" customHeight="1" x14ac:dyDescent="0.25">
      <c r="A31" s="16" t="s">
        <v>34</v>
      </c>
      <c r="B31" s="50">
        <v>50</v>
      </c>
      <c r="C31" s="56">
        <v>20</v>
      </c>
      <c r="D31" s="57">
        <v>15</v>
      </c>
      <c r="E31" s="57">
        <v>30</v>
      </c>
      <c r="F31" s="76">
        <v>50</v>
      </c>
      <c r="G31" s="44"/>
      <c r="H31" s="84">
        <v>20</v>
      </c>
      <c r="I31" s="44">
        <f t="shared" si="0"/>
        <v>0</v>
      </c>
      <c r="J31" s="84">
        <v>20</v>
      </c>
      <c r="K31" s="44">
        <f t="shared" si="0"/>
        <v>0</v>
      </c>
      <c r="L31" s="84">
        <v>20</v>
      </c>
      <c r="M31" s="44">
        <f t="shared" si="1"/>
        <v>0</v>
      </c>
      <c r="N31" s="44">
        <f t="shared" si="2"/>
        <v>0</v>
      </c>
      <c r="R31" s="44">
        <v>560</v>
      </c>
    </row>
    <row r="32" spans="1:18" ht="17.25" customHeight="1" x14ac:dyDescent="0.25">
      <c r="A32" s="16" t="s">
        <v>29</v>
      </c>
      <c r="B32" s="50">
        <v>1200</v>
      </c>
      <c r="C32" s="56">
        <v>1100</v>
      </c>
      <c r="D32" s="57">
        <v>1100</v>
      </c>
      <c r="E32" s="57">
        <v>1300</v>
      </c>
      <c r="F32" s="76">
        <v>1200</v>
      </c>
      <c r="G32" s="44"/>
      <c r="H32" s="84">
        <v>1100</v>
      </c>
      <c r="I32" s="44">
        <f t="shared" si="0"/>
        <v>0</v>
      </c>
      <c r="J32" s="84">
        <v>1100</v>
      </c>
      <c r="K32" s="44">
        <f t="shared" si="0"/>
        <v>0</v>
      </c>
      <c r="L32" s="84">
        <v>1100</v>
      </c>
      <c r="M32" s="44">
        <f t="shared" si="1"/>
        <v>0</v>
      </c>
      <c r="N32" s="44">
        <f t="shared" si="2"/>
        <v>0</v>
      </c>
      <c r="R32" s="44">
        <v>315</v>
      </c>
    </row>
    <row r="33" spans="1:18" ht="17.25" customHeight="1" thickBot="1" x14ac:dyDescent="0.3">
      <c r="A33" s="18" t="s">
        <v>30</v>
      </c>
      <c r="B33" s="57">
        <v>180</v>
      </c>
      <c r="C33" s="56">
        <v>150</v>
      </c>
      <c r="D33" s="57">
        <v>150</v>
      </c>
      <c r="E33" s="57">
        <v>150</v>
      </c>
      <c r="F33" s="79">
        <v>180</v>
      </c>
      <c r="G33" s="44"/>
      <c r="H33" s="84">
        <v>150</v>
      </c>
      <c r="I33" s="44">
        <f t="shared" si="0"/>
        <v>0</v>
      </c>
      <c r="J33" s="84">
        <v>150</v>
      </c>
      <c r="K33" s="44">
        <f t="shared" si="0"/>
        <v>0</v>
      </c>
      <c r="L33" s="84">
        <v>150</v>
      </c>
      <c r="M33" s="44">
        <f t="shared" si="1"/>
        <v>0</v>
      </c>
      <c r="N33" s="44">
        <f t="shared" si="2"/>
        <v>0</v>
      </c>
      <c r="R33" s="44">
        <v>305</v>
      </c>
    </row>
    <row r="34" spans="1:18" ht="17.25" customHeight="1" thickBot="1" x14ac:dyDescent="0.3">
      <c r="A34" s="25" t="s">
        <v>52</v>
      </c>
      <c r="B34" s="26"/>
      <c r="C34" s="26"/>
      <c r="D34" s="26"/>
      <c r="E34" s="26"/>
      <c r="F34" s="26"/>
      <c r="G34" s="27"/>
      <c r="H34" s="26"/>
      <c r="I34" s="27"/>
      <c r="J34" s="26"/>
      <c r="K34" s="27"/>
      <c r="L34" s="27"/>
      <c r="M34" s="27"/>
      <c r="N34" s="24">
        <f>SUM(N9:N33)</f>
        <v>0</v>
      </c>
      <c r="R34" s="27"/>
    </row>
    <row r="35" spans="1:18" ht="33" customHeight="1" thickBot="1" x14ac:dyDescent="0.3">
      <c r="A35" s="104" t="s">
        <v>42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R35" s="73">
        <f t="shared" ref="R35:R52" si="3">G35*1.15</f>
        <v>0</v>
      </c>
    </row>
    <row r="36" spans="1:18" ht="17.25" customHeight="1" x14ac:dyDescent="0.25">
      <c r="A36" s="15" t="s">
        <v>2</v>
      </c>
      <c r="B36" s="50">
        <v>50</v>
      </c>
      <c r="C36" s="51">
        <v>50</v>
      </c>
      <c r="D36" s="50">
        <v>50</v>
      </c>
      <c r="E36" s="50">
        <v>50</v>
      </c>
      <c r="F36" s="76">
        <v>50</v>
      </c>
      <c r="G36" s="44"/>
      <c r="H36" s="81">
        <v>50</v>
      </c>
      <c r="I36" s="44">
        <f>G36*1.1</f>
        <v>0</v>
      </c>
      <c r="J36" s="81">
        <v>50</v>
      </c>
      <c r="K36" s="44">
        <f>I36*1.1</f>
        <v>0</v>
      </c>
      <c r="L36" s="81">
        <v>50</v>
      </c>
      <c r="M36" s="44">
        <f>K36*1.1</f>
        <v>0</v>
      </c>
      <c r="N36" s="44">
        <f>F36*G36+H36*I36+J36*K36+L36*M36</f>
        <v>0</v>
      </c>
      <c r="R36" s="45">
        <v>634</v>
      </c>
    </row>
    <row r="37" spans="1:18" ht="17.25" customHeight="1" x14ac:dyDescent="0.25">
      <c r="A37" s="16" t="s">
        <v>3</v>
      </c>
      <c r="B37" s="50">
        <v>10</v>
      </c>
      <c r="C37" s="51">
        <v>10</v>
      </c>
      <c r="D37" s="50">
        <v>10</v>
      </c>
      <c r="E37" s="50">
        <v>10</v>
      </c>
      <c r="F37" s="76">
        <v>10</v>
      </c>
      <c r="G37" s="44"/>
      <c r="H37" s="81">
        <v>10</v>
      </c>
      <c r="I37" s="44">
        <f t="shared" ref="I37:K39" si="4">G37*1.1</f>
        <v>0</v>
      </c>
      <c r="J37" s="81">
        <v>10</v>
      </c>
      <c r="K37" s="44">
        <f t="shared" si="4"/>
        <v>0</v>
      </c>
      <c r="L37" s="81">
        <v>10</v>
      </c>
      <c r="M37" s="44">
        <f t="shared" ref="M37:M50" si="5">K37*1.1</f>
        <v>0</v>
      </c>
      <c r="N37" s="44">
        <f t="shared" ref="N37:N50" si="6">F37*G37+H37*I37+J37*K37+L37*M37</f>
        <v>0</v>
      </c>
      <c r="R37" s="45">
        <v>634</v>
      </c>
    </row>
    <row r="38" spans="1:18" ht="17.25" customHeight="1" x14ac:dyDescent="0.25">
      <c r="A38" s="17" t="s">
        <v>39</v>
      </c>
      <c r="B38" s="50">
        <v>25</v>
      </c>
      <c r="C38" s="51">
        <v>25</v>
      </c>
      <c r="D38" s="50">
        <v>25</v>
      </c>
      <c r="E38" s="50">
        <v>25</v>
      </c>
      <c r="F38" s="76">
        <v>25</v>
      </c>
      <c r="G38" s="44"/>
      <c r="H38" s="81">
        <v>25</v>
      </c>
      <c r="I38" s="44">
        <f t="shared" si="4"/>
        <v>0</v>
      </c>
      <c r="J38" s="81">
        <v>25</v>
      </c>
      <c r="K38" s="44">
        <f t="shared" si="4"/>
        <v>0</v>
      </c>
      <c r="L38" s="81">
        <v>25</v>
      </c>
      <c r="M38" s="44">
        <f t="shared" si="5"/>
        <v>0</v>
      </c>
      <c r="N38" s="44">
        <f t="shared" si="6"/>
        <v>0</v>
      </c>
      <c r="R38" s="45">
        <v>755</v>
      </c>
    </row>
    <row r="39" spans="1:18" ht="17.25" customHeight="1" x14ac:dyDescent="0.25">
      <c r="A39" s="17" t="s">
        <v>6</v>
      </c>
      <c r="B39" s="50">
        <v>5</v>
      </c>
      <c r="C39" s="51">
        <v>5</v>
      </c>
      <c r="D39" s="50">
        <v>5</v>
      </c>
      <c r="E39" s="50">
        <v>5</v>
      </c>
      <c r="F39" s="76">
        <v>5</v>
      </c>
      <c r="G39" s="44"/>
      <c r="H39" s="81">
        <v>5</v>
      </c>
      <c r="I39" s="44">
        <f t="shared" si="4"/>
        <v>0</v>
      </c>
      <c r="J39" s="81">
        <v>5</v>
      </c>
      <c r="K39" s="44">
        <f t="shared" si="4"/>
        <v>0</v>
      </c>
      <c r="L39" s="81">
        <v>5</v>
      </c>
      <c r="M39" s="44">
        <f t="shared" si="5"/>
        <v>0</v>
      </c>
      <c r="N39" s="44">
        <f t="shared" si="6"/>
        <v>0</v>
      </c>
      <c r="R39" s="45">
        <v>755</v>
      </c>
    </row>
    <row r="40" spans="1:18" ht="17.25" customHeight="1" x14ac:dyDescent="0.25">
      <c r="A40" s="17" t="s">
        <v>40</v>
      </c>
      <c r="B40" s="50">
        <v>3</v>
      </c>
      <c r="C40" s="51">
        <v>3</v>
      </c>
      <c r="D40" s="50">
        <v>3</v>
      </c>
      <c r="E40" s="50">
        <v>3</v>
      </c>
      <c r="F40" s="76">
        <v>3</v>
      </c>
      <c r="G40" s="44"/>
      <c r="H40" s="81">
        <v>3</v>
      </c>
      <c r="I40" s="44">
        <f t="shared" ref="I40:K50" si="7">G40*1.1</f>
        <v>0</v>
      </c>
      <c r="J40" s="81">
        <v>3</v>
      </c>
      <c r="K40" s="44">
        <f t="shared" si="7"/>
        <v>0</v>
      </c>
      <c r="L40" s="81">
        <v>3</v>
      </c>
      <c r="M40" s="44">
        <f t="shared" si="5"/>
        <v>0</v>
      </c>
      <c r="N40" s="44">
        <f t="shared" si="6"/>
        <v>0</v>
      </c>
      <c r="R40" s="45">
        <v>595</v>
      </c>
    </row>
    <row r="41" spans="1:18" ht="17.25" customHeight="1" x14ac:dyDescent="0.25">
      <c r="A41" s="16" t="s">
        <v>20</v>
      </c>
      <c r="B41" s="50">
        <v>21</v>
      </c>
      <c r="C41" s="51">
        <v>21</v>
      </c>
      <c r="D41" s="50">
        <v>21</v>
      </c>
      <c r="E41" s="50">
        <v>21</v>
      </c>
      <c r="F41" s="76">
        <v>21</v>
      </c>
      <c r="G41" s="44"/>
      <c r="H41" s="81">
        <v>21</v>
      </c>
      <c r="I41" s="44">
        <f t="shared" si="7"/>
        <v>0</v>
      </c>
      <c r="J41" s="81">
        <v>21</v>
      </c>
      <c r="K41" s="44">
        <f t="shared" si="7"/>
        <v>0</v>
      </c>
      <c r="L41" s="81">
        <v>21</v>
      </c>
      <c r="M41" s="44">
        <f t="shared" si="5"/>
        <v>0</v>
      </c>
      <c r="N41" s="44">
        <f t="shared" si="6"/>
        <v>0</v>
      </c>
      <c r="R41" s="45">
        <v>635</v>
      </c>
    </row>
    <row r="42" spans="1:18" ht="17.25" customHeight="1" x14ac:dyDescent="0.25">
      <c r="A42" s="16" t="s">
        <v>21</v>
      </c>
      <c r="B42" s="50">
        <v>5</v>
      </c>
      <c r="C42" s="51">
        <v>5</v>
      </c>
      <c r="D42" s="50">
        <v>5</v>
      </c>
      <c r="E42" s="50">
        <v>5</v>
      </c>
      <c r="F42" s="76">
        <v>5</v>
      </c>
      <c r="G42" s="44"/>
      <c r="H42" s="81">
        <v>5</v>
      </c>
      <c r="I42" s="44">
        <f t="shared" si="7"/>
        <v>0</v>
      </c>
      <c r="J42" s="81">
        <v>5</v>
      </c>
      <c r="K42" s="44">
        <f t="shared" si="7"/>
        <v>0</v>
      </c>
      <c r="L42" s="81">
        <v>5</v>
      </c>
      <c r="M42" s="44">
        <f t="shared" si="5"/>
        <v>0</v>
      </c>
      <c r="N42" s="44">
        <f t="shared" si="6"/>
        <v>0</v>
      </c>
      <c r="R42" s="45">
        <v>635</v>
      </c>
    </row>
    <row r="43" spans="1:18" ht="17.25" customHeight="1" x14ac:dyDescent="0.25">
      <c r="A43" s="16" t="s">
        <v>35</v>
      </c>
      <c r="B43" s="50">
        <v>30</v>
      </c>
      <c r="C43" s="51">
        <v>30</v>
      </c>
      <c r="D43" s="50">
        <v>30</v>
      </c>
      <c r="E43" s="50">
        <v>30</v>
      </c>
      <c r="F43" s="76">
        <v>30</v>
      </c>
      <c r="G43" s="44"/>
      <c r="H43" s="81">
        <v>30</v>
      </c>
      <c r="I43" s="44">
        <f t="shared" si="7"/>
        <v>0</v>
      </c>
      <c r="J43" s="81">
        <v>30</v>
      </c>
      <c r="K43" s="44">
        <f t="shared" si="7"/>
        <v>0</v>
      </c>
      <c r="L43" s="81">
        <v>30</v>
      </c>
      <c r="M43" s="44">
        <f t="shared" si="5"/>
        <v>0</v>
      </c>
      <c r="N43" s="44">
        <f t="shared" si="6"/>
        <v>0</v>
      </c>
      <c r="R43" s="45">
        <v>470</v>
      </c>
    </row>
    <row r="44" spans="1:18" ht="17.25" customHeight="1" x14ac:dyDescent="0.25">
      <c r="A44" s="16" t="s">
        <v>36</v>
      </c>
      <c r="B44" s="50">
        <v>10</v>
      </c>
      <c r="C44" s="51">
        <v>10</v>
      </c>
      <c r="D44" s="50">
        <v>10</v>
      </c>
      <c r="E44" s="50">
        <v>10</v>
      </c>
      <c r="F44" s="76">
        <v>10</v>
      </c>
      <c r="G44" s="44"/>
      <c r="H44" s="81">
        <v>10</v>
      </c>
      <c r="I44" s="44">
        <f t="shared" si="7"/>
        <v>0</v>
      </c>
      <c r="J44" s="81">
        <v>10</v>
      </c>
      <c r="K44" s="44">
        <f t="shared" si="7"/>
        <v>0</v>
      </c>
      <c r="L44" s="81">
        <v>10</v>
      </c>
      <c r="M44" s="44">
        <f t="shared" si="5"/>
        <v>0</v>
      </c>
      <c r="N44" s="44">
        <f t="shared" si="6"/>
        <v>0</v>
      </c>
      <c r="R44" s="45">
        <v>470</v>
      </c>
    </row>
    <row r="45" spans="1:18" ht="17.25" customHeight="1" x14ac:dyDescent="0.25">
      <c r="A45" s="16" t="s">
        <v>37</v>
      </c>
      <c r="B45" s="50">
        <v>40</v>
      </c>
      <c r="C45" s="51">
        <v>40</v>
      </c>
      <c r="D45" s="50">
        <v>40</v>
      </c>
      <c r="E45" s="50">
        <v>40</v>
      </c>
      <c r="F45" s="76">
        <v>40</v>
      </c>
      <c r="G45" s="44"/>
      <c r="H45" s="81">
        <v>40</v>
      </c>
      <c r="I45" s="44">
        <f t="shared" si="7"/>
        <v>0</v>
      </c>
      <c r="J45" s="81">
        <v>40</v>
      </c>
      <c r="K45" s="44">
        <f t="shared" si="7"/>
        <v>0</v>
      </c>
      <c r="L45" s="81">
        <v>40</v>
      </c>
      <c r="M45" s="44">
        <f t="shared" si="5"/>
        <v>0</v>
      </c>
      <c r="N45" s="44">
        <f t="shared" si="6"/>
        <v>0</v>
      </c>
      <c r="R45" s="45">
        <v>465</v>
      </c>
    </row>
    <row r="46" spans="1:18" ht="17.25" customHeight="1" x14ac:dyDescent="0.25">
      <c r="A46" s="16" t="s">
        <v>38</v>
      </c>
      <c r="B46" s="50">
        <v>15</v>
      </c>
      <c r="C46" s="51">
        <v>15</v>
      </c>
      <c r="D46" s="50">
        <v>15</v>
      </c>
      <c r="E46" s="50">
        <v>15</v>
      </c>
      <c r="F46" s="76">
        <v>15</v>
      </c>
      <c r="G46" s="44"/>
      <c r="H46" s="81">
        <v>15</v>
      </c>
      <c r="I46" s="44">
        <f t="shared" si="7"/>
        <v>0</v>
      </c>
      <c r="J46" s="81">
        <v>15</v>
      </c>
      <c r="K46" s="44">
        <f t="shared" si="7"/>
        <v>0</v>
      </c>
      <c r="L46" s="81">
        <v>15</v>
      </c>
      <c r="M46" s="44">
        <f t="shared" si="5"/>
        <v>0</v>
      </c>
      <c r="N46" s="44">
        <f t="shared" si="6"/>
        <v>0</v>
      </c>
      <c r="R46" s="45">
        <v>465</v>
      </c>
    </row>
    <row r="47" spans="1:18" ht="17.25" customHeight="1" x14ac:dyDescent="0.25">
      <c r="A47" s="16" t="s">
        <v>31</v>
      </c>
      <c r="B47" s="50">
        <v>20</v>
      </c>
      <c r="C47" s="51">
        <v>20</v>
      </c>
      <c r="D47" s="50">
        <v>20</v>
      </c>
      <c r="E47" s="50">
        <v>20</v>
      </c>
      <c r="F47" s="76">
        <v>20</v>
      </c>
      <c r="G47" s="44"/>
      <c r="H47" s="81">
        <v>20</v>
      </c>
      <c r="I47" s="44">
        <f t="shared" si="7"/>
        <v>0</v>
      </c>
      <c r="J47" s="81">
        <v>20</v>
      </c>
      <c r="K47" s="44">
        <f t="shared" si="7"/>
        <v>0</v>
      </c>
      <c r="L47" s="81">
        <v>20</v>
      </c>
      <c r="M47" s="44">
        <f t="shared" si="5"/>
        <v>0</v>
      </c>
      <c r="N47" s="44">
        <f t="shared" si="6"/>
        <v>0</v>
      </c>
      <c r="R47" s="45">
        <v>720</v>
      </c>
    </row>
    <row r="48" spans="1:18" ht="17.25" customHeight="1" x14ac:dyDescent="0.25">
      <c r="A48" s="16" t="s">
        <v>32</v>
      </c>
      <c r="B48" s="50">
        <v>20</v>
      </c>
      <c r="C48" s="51">
        <v>20</v>
      </c>
      <c r="D48" s="50">
        <v>20</v>
      </c>
      <c r="E48" s="50">
        <v>20</v>
      </c>
      <c r="F48" s="76">
        <v>20</v>
      </c>
      <c r="G48" s="44"/>
      <c r="H48" s="81">
        <v>20</v>
      </c>
      <c r="I48" s="44">
        <f t="shared" si="7"/>
        <v>0</v>
      </c>
      <c r="J48" s="81">
        <v>20</v>
      </c>
      <c r="K48" s="44">
        <f t="shared" si="7"/>
        <v>0</v>
      </c>
      <c r="L48" s="81">
        <v>20</v>
      </c>
      <c r="M48" s="44">
        <f t="shared" si="5"/>
        <v>0</v>
      </c>
      <c r="N48" s="44">
        <f t="shared" si="6"/>
        <v>0</v>
      </c>
      <c r="R48" s="45">
        <v>570</v>
      </c>
    </row>
    <row r="49" spans="1:18" ht="17.25" customHeight="1" x14ac:dyDescent="0.25">
      <c r="A49" s="16" t="s">
        <v>33</v>
      </c>
      <c r="B49" s="50">
        <v>5</v>
      </c>
      <c r="C49" s="51">
        <v>5</v>
      </c>
      <c r="D49" s="50">
        <v>5</v>
      </c>
      <c r="E49" s="50">
        <v>5</v>
      </c>
      <c r="F49" s="76">
        <v>5</v>
      </c>
      <c r="G49" s="44"/>
      <c r="H49" s="81">
        <v>5</v>
      </c>
      <c r="I49" s="44">
        <f t="shared" si="7"/>
        <v>0</v>
      </c>
      <c r="J49" s="81">
        <v>5</v>
      </c>
      <c r="K49" s="44">
        <f t="shared" si="7"/>
        <v>0</v>
      </c>
      <c r="L49" s="81">
        <v>5</v>
      </c>
      <c r="M49" s="44">
        <f t="shared" si="5"/>
        <v>0</v>
      </c>
      <c r="N49" s="44">
        <f t="shared" si="6"/>
        <v>0</v>
      </c>
      <c r="R49" s="45">
        <v>720</v>
      </c>
    </row>
    <row r="50" spans="1:18" ht="17.25" customHeight="1" thickBot="1" x14ac:dyDescent="0.3">
      <c r="A50" s="16" t="s">
        <v>34</v>
      </c>
      <c r="B50" s="50">
        <v>5</v>
      </c>
      <c r="C50" s="51">
        <v>5</v>
      </c>
      <c r="D50" s="50">
        <v>5</v>
      </c>
      <c r="E50" s="50">
        <v>5</v>
      </c>
      <c r="F50" s="76">
        <v>5</v>
      </c>
      <c r="G50" s="44"/>
      <c r="H50" s="81">
        <v>5</v>
      </c>
      <c r="I50" s="44">
        <f t="shared" si="7"/>
        <v>0</v>
      </c>
      <c r="J50" s="81">
        <v>5</v>
      </c>
      <c r="K50" s="44">
        <f t="shared" si="7"/>
        <v>0</v>
      </c>
      <c r="L50" s="81">
        <v>5</v>
      </c>
      <c r="M50" s="44">
        <f t="shared" si="5"/>
        <v>0</v>
      </c>
      <c r="N50" s="44">
        <f t="shared" si="6"/>
        <v>0</v>
      </c>
      <c r="R50" s="45">
        <v>570</v>
      </c>
    </row>
    <row r="51" spans="1:18" ht="17.25" customHeight="1" thickBot="1" x14ac:dyDescent="0.3">
      <c r="A51" s="29" t="s">
        <v>53</v>
      </c>
      <c r="B51" s="28"/>
      <c r="C51" s="28"/>
      <c r="D51" s="22"/>
      <c r="E51" s="22"/>
      <c r="F51" s="28"/>
      <c r="G51" s="23"/>
      <c r="H51" s="28"/>
      <c r="I51" s="23"/>
      <c r="J51" s="28"/>
      <c r="K51" s="23"/>
      <c r="L51" s="23"/>
      <c r="M51" s="23"/>
      <c r="N51" s="24">
        <f>SUM(N36:N50)</f>
        <v>0</v>
      </c>
      <c r="R51" s="23"/>
    </row>
    <row r="52" spans="1:18" ht="34.5" customHeight="1" thickBot="1" x14ac:dyDescent="0.3">
      <c r="A52" s="104" t="s">
        <v>83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6"/>
      <c r="R52" s="73">
        <f t="shared" si="3"/>
        <v>0</v>
      </c>
    </row>
    <row r="53" spans="1:18" ht="17.25" customHeight="1" x14ac:dyDescent="0.25">
      <c r="A53" s="15" t="s">
        <v>2</v>
      </c>
      <c r="B53" s="50">
        <v>14</v>
      </c>
      <c r="C53" s="58">
        <v>7</v>
      </c>
      <c r="D53" s="59">
        <v>7</v>
      </c>
      <c r="E53" s="59">
        <v>7</v>
      </c>
      <c r="F53" s="76">
        <v>14</v>
      </c>
      <c r="G53" s="44"/>
      <c r="H53" s="85">
        <v>7</v>
      </c>
      <c r="I53" s="44">
        <f>G53*1.1</f>
        <v>0</v>
      </c>
      <c r="J53" s="85">
        <v>7</v>
      </c>
      <c r="K53" s="44">
        <f>I53*1.1</f>
        <v>0</v>
      </c>
      <c r="L53" s="85">
        <v>7</v>
      </c>
      <c r="M53" s="44">
        <f>K53*1.1</f>
        <v>0</v>
      </c>
      <c r="N53" s="44">
        <f>F53*G53+H53*I53+J53*K53+L53*M53</f>
        <v>0</v>
      </c>
      <c r="R53" s="45">
        <v>634</v>
      </c>
    </row>
    <row r="54" spans="1:18" ht="17.25" customHeight="1" x14ac:dyDescent="0.25">
      <c r="A54" s="16" t="s">
        <v>3</v>
      </c>
      <c r="B54" s="50">
        <v>3</v>
      </c>
      <c r="C54" s="60">
        <v>3</v>
      </c>
      <c r="D54" s="50">
        <v>3</v>
      </c>
      <c r="E54" s="50">
        <v>3</v>
      </c>
      <c r="F54" s="76">
        <v>3</v>
      </c>
      <c r="G54" s="44"/>
      <c r="H54" s="86">
        <v>3</v>
      </c>
      <c r="I54" s="44">
        <f t="shared" ref="I54:K58" si="8">G54*1.1</f>
        <v>0</v>
      </c>
      <c r="J54" s="86">
        <v>3</v>
      </c>
      <c r="K54" s="44">
        <f t="shared" si="8"/>
        <v>0</v>
      </c>
      <c r="L54" s="86">
        <v>3</v>
      </c>
      <c r="M54" s="44">
        <f t="shared" ref="M54:M73" si="9">K54*1.1</f>
        <v>0</v>
      </c>
      <c r="N54" s="44">
        <f t="shared" ref="N54:N73" si="10">F54*G54+H54*I54+J54*K54+L54*M54</f>
        <v>0</v>
      </c>
      <c r="R54" s="45">
        <v>634</v>
      </c>
    </row>
    <row r="55" spans="1:18" ht="17.25" customHeight="1" x14ac:dyDescent="0.25">
      <c r="A55" s="17" t="s">
        <v>39</v>
      </c>
      <c r="B55" s="50">
        <v>14</v>
      </c>
      <c r="C55" s="60">
        <v>7</v>
      </c>
      <c r="D55" s="50">
        <v>7</v>
      </c>
      <c r="E55" s="50">
        <v>7</v>
      </c>
      <c r="F55" s="76">
        <v>14</v>
      </c>
      <c r="G55" s="44"/>
      <c r="H55" s="86">
        <v>7</v>
      </c>
      <c r="I55" s="44">
        <f t="shared" si="8"/>
        <v>0</v>
      </c>
      <c r="J55" s="86">
        <v>7</v>
      </c>
      <c r="K55" s="44">
        <f t="shared" si="8"/>
        <v>0</v>
      </c>
      <c r="L55" s="86">
        <v>7</v>
      </c>
      <c r="M55" s="44">
        <f t="shared" si="9"/>
        <v>0</v>
      </c>
      <c r="N55" s="44">
        <f t="shared" si="10"/>
        <v>0</v>
      </c>
      <c r="R55" s="45">
        <v>755</v>
      </c>
    </row>
    <row r="56" spans="1:18" ht="17.25" customHeight="1" x14ac:dyDescent="0.25">
      <c r="A56" s="17" t="s">
        <v>6</v>
      </c>
      <c r="B56" s="50">
        <v>3</v>
      </c>
      <c r="C56" s="60">
        <v>3</v>
      </c>
      <c r="D56" s="50">
        <v>3</v>
      </c>
      <c r="E56" s="50">
        <v>3</v>
      </c>
      <c r="F56" s="76">
        <v>3</v>
      </c>
      <c r="G56" s="44"/>
      <c r="H56" s="86">
        <v>3</v>
      </c>
      <c r="I56" s="44">
        <f t="shared" si="8"/>
        <v>0</v>
      </c>
      <c r="J56" s="86">
        <v>3</v>
      </c>
      <c r="K56" s="44">
        <f t="shared" si="8"/>
        <v>0</v>
      </c>
      <c r="L56" s="86">
        <v>3</v>
      </c>
      <c r="M56" s="44">
        <f t="shared" si="9"/>
        <v>0</v>
      </c>
      <c r="N56" s="44">
        <f t="shared" si="10"/>
        <v>0</v>
      </c>
      <c r="R56" s="45">
        <v>755</v>
      </c>
    </row>
    <row r="57" spans="1:18" ht="17.25" customHeight="1" x14ac:dyDescent="0.25">
      <c r="A57" s="17" t="s">
        <v>91</v>
      </c>
      <c r="B57" s="50">
        <v>14</v>
      </c>
      <c r="C57" s="60">
        <v>7</v>
      </c>
      <c r="D57" s="50">
        <v>7</v>
      </c>
      <c r="E57" s="50">
        <v>7</v>
      </c>
      <c r="F57" s="76">
        <v>14</v>
      </c>
      <c r="G57" s="44"/>
      <c r="H57" s="86">
        <v>7</v>
      </c>
      <c r="I57" s="44">
        <f t="shared" si="8"/>
        <v>0</v>
      </c>
      <c r="J57" s="86">
        <v>7</v>
      </c>
      <c r="K57" s="44">
        <f t="shared" si="8"/>
        <v>0</v>
      </c>
      <c r="L57" s="86">
        <v>7</v>
      </c>
      <c r="M57" s="44">
        <f t="shared" si="9"/>
        <v>0</v>
      </c>
      <c r="N57" s="44">
        <f t="shared" si="10"/>
        <v>0</v>
      </c>
      <c r="R57" s="45">
        <v>595</v>
      </c>
    </row>
    <row r="58" spans="1:18" ht="17.25" customHeight="1" x14ac:dyDescent="0.25">
      <c r="A58" s="17" t="s">
        <v>40</v>
      </c>
      <c r="B58" s="50">
        <v>3</v>
      </c>
      <c r="C58" s="60">
        <v>3</v>
      </c>
      <c r="D58" s="50">
        <v>3</v>
      </c>
      <c r="E58" s="50">
        <v>3</v>
      </c>
      <c r="F58" s="76">
        <v>3</v>
      </c>
      <c r="G58" s="44"/>
      <c r="H58" s="86">
        <v>3</v>
      </c>
      <c r="I58" s="44">
        <f t="shared" si="8"/>
        <v>0</v>
      </c>
      <c r="J58" s="86">
        <v>3</v>
      </c>
      <c r="K58" s="44">
        <f t="shared" si="8"/>
        <v>0</v>
      </c>
      <c r="L58" s="86">
        <v>3</v>
      </c>
      <c r="M58" s="44">
        <f t="shared" si="9"/>
        <v>0</v>
      </c>
      <c r="N58" s="44">
        <f t="shared" si="10"/>
        <v>0</v>
      </c>
      <c r="R58" s="45">
        <v>595</v>
      </c>
    </row>
    <row r="59" spans="1:18" ht="17.25" customHeight="1" x14ac:dyDescent="0.25">
      <c r="A59" s="16" t="s">
        <v>20</v>
      </c>
      <c r="B59" s="50">
        <v>14</v>
      </c>
      <c r="C59" s="60">
        <v>7</v>
      </c>
      <c r="D59" s="50">
        <v>7</v>
      </c>
      <c r="E59" s="50">
        <v>7</v>
      </c>
      <c r="F59" s="76">
        <v>14</v>
      </c>
      <c r="G59" s="44"/>
      <c r="H59" s="86">
        <v>7</v>
      </c>
      <c r="I59" s="44">
        <f t="shared" ref="I59:K73" si="11">G59*1.1</f>
        <v>0</v>
      </c>
      <c r="J59" s="86">
        <v>7</v>
      </c>
      <c r="K59" s="44">
        <f t="shared" si="11"/>
        <v>0</v>
      </c>
      <c r="L59" s="86">
        <v>7</v>
      </c>
      <c r="M59" s="44">
        <f t="shared" si="9"/>
        <v>0</v>
      </c>
      <c r="N59" s="44">
        <f t="shared" si="10"/>
        <v>0</v>
      </c>
      <c r="R59" s="45">
        <v>590</v>
      </c>
    </row>
    <row r="60" spans="1:18" ht="17.25" customHeight="1" x14ac:dyDescent="0.25">
      <c r="A60" s="16" t="s">
        <v>21</v>
      </c>
      <c r="B60" s="50">
        <v>3</v>
      </c>
      <c r="C60" s="60">
        <v>3</v>
      </c>
      <c r="D60" s="50">
        <v>3</v>
      </c>
      <c r="E60" s="50">
        <v>3</v>
      </c>
      <c r="F60" s="76">
        <v>3</v>
      </c>
      <c r="G60" s="44"/>
      <c r="H60" s="86">
        <v>3</v>
      </c>
      <c r="I60" s="44">
        <f t="shared" si="11"/>
        <v>0</v>
      </c>
      <c r="J60" s="86">
        <v>3</v>
      </c>
      <c r="K60" s="44">
        <f t="shared" si="11"/>
        <v>0</v>
      </c>
      <c r="L60" s="86">
        <v>3</v>
      </c>
      <c r="M60" s="44">
        <f t="shared" si="9"/>
        <v>0</v>
      </c>
      <c r="N60" s="44">
        <f t="shared" si="10"/>
        <v>0</v>
      </c>
      <c r="R60" s="45">
        <v>590</v>
      </c>
    </row>
    <row r="61" spans="1:18" ht="17.25" customHeight="1" x14ac:dyDescent="0.25">
      <c r="A61" s="16" t="s">
        <v>35</v>
      </c>
      <c r="B61" s="50">
        <v>14</v>
      </c>
      <c r="C61" s="60">
        <v>7</v>
      </c>
      <c r="D61" s="50">
        <v>7</v>
      </c>
      <c r="E61" s="50">
        <v>7</v>
      </c>
      <c r="F61" s="76">
        <v>14</v>
      </c>
      <c r="G61" s="44"/>
      <c r="H61" s="86">
        <v>7</v>
      </c>
      <c r="I61" s="44">
        <f t="shared" si="11"/>
        <v>0</v>
      </c>
      <c r="J61" s="86">
        <v>7</v>
      </c>
      <c r="K61" s="44">
        <f t="shared" si="11"/>
        <v>0</v>
      </c>
      <c r="L61" s="86">
        <v>7</v>
      </c>
      <c r="M61" s="44">
        <f t="shared" si="9"/>
        <v>0</v>
      </c>
      <c r="N61" s="44">
        <f t="shared" si="10"/>
        <v>0</v>
      </c>
      <c r="R61" s="45">
        <v>460</v>
      </c>
    </row>
    <row r="62" spans="1:18" ht="17.25" customHeight="1" x14ac:dyDescent="0.25">
      <c r="A62" s="16" t="s">
        <v>36</v>
      </c>
      <c r="B62" s="50">
        <v>3</v>
      </c>
      <c r="C62" s="60">
        <v>3</v>
      </c>
      <c r="D62" s="50">
        <v>3</v>
      </c>
      <c r="E62" s="50">
        <v>3</v>
      </c>
      <c r="F62" s="76">
        <v>3</v>
      </c>
      <c r="G62" s="44"/>
      <c r="H62" s="86">
        <v>3</v>
      </c>
      <c r="I62" s="44">
        <f t="shared" si="11"/>
        <v>0</v>
      </c>
      <c r="J62" s="86">
        <v>3</v>
      </c>
      <c r="K62" s="44">
        <f t="shared" si="11"/>
        <v>0</v>
      </c>
      <c r="L62" s="86">
        <v>3</v>
      </c>
      <c r="M62" s="44">
        <f t="shared" si="9"/>
        <v>0</v>
      </c>
      <c r="N62" s="44">
        <f t="shared" si="10"/>
        <v>0</v>
      </c>
      <c r="R62" s="45">
        <v>460</v>
      </c>
    </row>
    <row r="63" spans="1:18" ht="17.25" customHeight="1" x14ac:dyDescent="0.25">
      <c r="A63" s="16" t="s">
        <v>37</v>
      </c>
      <c r="B63" s="50">
        <v>14</v>
      </c>
      <c r="C63" s="60">
        <v>7</v>
      </c>
      <c r="D63" s="50">
        <v>7</v>
      </c>
      <c r="E63" s="50">
        <v>7</v>
      </c>
      <c r="F63" s="76">
        <v>14</v>
      </c>
      <c r="G63" s="44"/>
      <c r="H63" s="86">
        <v>7</v>
      </c>
      <c r="I63" s="44">
        <f t="shared" si="11"/>
        <v>0</v>
      </c>
      <c r="J63" s="86">
        <v>7</v>
      </c>
      <c r="K63" s="44">
        <f t="shared" si="11"/>
        <v>0</v>
      </c>
      <c r="L63" s="86">
        <v>7</v>
      </c>
      <c r="M63" s="44">
        <f t="shared" si="9"/>
        <v>0</v>
      </c>
      <c r="N63" s="44">
        <f t="shared" si="10"/>
        <v>0</v>
      </c>
      <c r="R63" s="45">
        <v>455</v>
      </c>
    </row>
    <row r="64" spans="1:18" ht="17.25" customHeight="1" x14ac:dyDescent="0.25">
      <c r="A64" s="16" t="s">
        <v>38</v>
      </c>
      <c r="B64" s="50">
        <v>3</v>
      </c>
      <c r="C64" s="60">
        <v>3</v>
      </c>
      <c r="D64" s="50">
        <v>3</v>
      </c>
      <c r="E64" s="50">
        <v>3</v>
      </c>
      <c r="F64" s="76">
        <v>3</v>
      </c>
      <c r="G64" s="44"/>
      <c r="H64" s="86">
        <v>3</v>
      </c>
      <c r="I64" s="44">
        <f t="shared" si="11"/>
        <v>0</v>
      </c>
      <c r="J64" s="86">
        <v>3</v>
      </c>
      <c r="K64" s="44">
        <f t="shared" si="11"/>
        <v>0</v>
      </c>
      <c r="L64" s="86">
        <v>3</v>
      </c>
      <c r="M64" s="44">
        <f t="shared" si="9"/>
        <v>0</v>
      </c>
      <c r="N64" s="44">
        <f t="shared" si="10"/>
        <v>0</v>
      </c>
      <c r="R64" s="45">
        <v>455</v>
      </c>
    </row>
    <row r="65" spans="1:18" ht="17.25" customHeight="1" x14ac:dyDescent="0.25">
      <c r="A65" s="16" t="s">
        <v>31</v>
      </c>
      <c r="B65" s="50">
        <v>14</v>
      </c>
      <c r="C65" s="60">
        <v>7</v>
      </c>
      <c r="D65" s="50">
        <v>7</v>
      </c>
      <c r="E65" s="50">
        <v>7</v>
      </c>
      <c r="F65" s="76">
        <v>14</v>
      </c>
      <c r="G65" s="44"/>
      <c r="H65" s="86">
        <v>7</v>
      </c>
      <c r="I65" s="44">
        <f t="shared" si="11"/>
        <v>0</v>
      </c>
      <c r="J65" s="86">
        <v>7</v>
      </c>
      <c r="K65" s="44">
        <f t="shared" si="11"/>
        <v>0</v>
      </c>
      <c r="L65" s="86">
        <v>7</v>
      </c>
      <c r="M65" s="44">
        <f t="shared" si="9"/>
        <v>0</v>
      </c>
      <c r="N65" s="44">
        <f t="shared" si="10"/>
        <v>0</v>
      </c>
      <c r="R65" s="45">
        <v>710</v>
      </c>
    </row>
    <row r="66" spans="1:18" ht="17.25" customHeight="1" x14ac:dyDescent="0.25">
      <c r="A66" s="16" t="s">
        <v>33</v>
      </c>
      <c r="B66" s="50">
        <v>3</v>
      </c>
      <c r="C66" s="60">
        <v>3</v>
      </c>
      <c r="D66" s="50">
        <v>3</v>
      </c>
      <c r="E66" s="50">
        <v>3</v>
      </c>
      <c r="F66" s="76">
        <v>3</v>
      </c>
      <c r="G66" s="44"/>
      <c r="H66" s="86">
        <v>3</v>
      </c>
      <c r="I66" s="44">
        <f t="shared" si="11"/>
        <v>0</v>
      </c>
      <c r="J66" s="86">
        <v>3</v>
      </c>
      <c r="K66" s="44">
        <f t="shared" si="11"/>
        <v>0</v>
      </c>
      <c r="L66" s="86">
        <v>3</v>
      </c>
      <c r="M66" s="44">
        <f t="shared" si="9"/>
        <v>0</v>
      </c>
      <c r="N66" s="44">
        <f t="shared" si="10"/>
        <v>0</v>
      </c>
      <c r="R66" s="45">
        <v>710</v>
      </c>
    </row>
    <row r="67" spans="1:18" ht="17.25" customHeight="1" x14ac:dyDescent="0.25">
      <c r="A67" s="16" t="s">
        <v>32</v>
      </c>
      <c r="B67" s="50">
        <v>14</v>
      </c>
      <c r="C67" s="60">
        <v>7</v>
      </c>
      <c r="D67" s="50">
        <v>7</v>
      </c>
      <c r="E67" s="50">
        <v>7</v>
      </c>
      <c r="F67" s="76">
        <v>14</v>
      </c>
      <c r="G67" s="44"/>
      <c r="H67" s="86">
        <v>7</v>
      </c>
      <c r="I67" s="44">
        <f t="shared" si="11"/>
        <v>0</v>
      </c>
      <c r="J67" s="86">
        <v>7</v>
      </c>
      <c r="K67" s="44">
        <f t="shared" si="11"/>
        <v>0</v>
      </c>
      <c r="L67" s="86">
        <v>7</v>
      </c>
      <c r="M67" s="44">
        <f t="shared" si="9"/>
        <v>0</v>
      </c>
      <c r="N67" s="44">
        <f t="shared" si="10"/>
        <v>0</v>
      </c>
      <c r="R67" s="45">
        <v>560</v>
      </c>
    </row>
    <row r="68" spans="1:18" ht="17.25" customHeight="1" x14ac:dyDescent="0.25">
      <c r="A68" s="16" t="s">
        <v>34</v>
      </c>
      <c r="B68" s="50">
        <v>3</v>
      </c>
      <c r="C68" s="60">
        <v>3</v>
      </c>
      <c r="D68" s="50">
        <v>3</v>
      </c>
      <c r="E68" s="50">
        <v>3</v>
      </c>
      <c r="F68" s="76">
        <v>3</v>
      </c>
      <c r="G68" s="44"/>
      <c r="H68" s="86">
        <v>3</v>
      </c>
      <c r="I68" s="44">
        <f t="shared" si="11"/>
        <v>0</v>
      </c>
      <c r="J68" s="86">
        <v>3</v>
      </c>
      <c r="K68" s="44">
        <f t="shared" si="11"/>
        <v>0</v>
      </c>
      <c r="L68" s="86">
        <v>3</v>
      </c>
      <c r="M68" s="44">
        <f t="shared" si="9"/>
        <v>0</v>
      </c>
      <c r="N68" s="44">
        <f t="shared" si="10"/>
        <v>0</v>
      </c>
      <c r="R68" s="45">
        <v>560</v>
      </c>
    </row>
    <row r="69" spans="1:18" ht="17.25" customHeight="1" x14ac:dyDescent="0.25">
      <c r="A69" s="16" t="s">
        <v>92</v>
      </c>
      <c r="B69" s="50">
        <v>14</v>
      </c>
      <c r="C69" s="60">
        <v>7</v>
      </c>
      <c r="D69" s="50">
        <v>7</v>
      </c>
      <c r="E69" s="50">
        <v>7</v>
      </c>
      <c r="F69" s="76">
        <v>14</v>
      </c>
      <c r="G69" s="44"/>
      <c r="H69" s="86">
        <v>7</v>
      </c>
      <c r="I69" s="44">
        <f t="shared" si="11"/>
        <v>0</v>
      </c>
      <c r="J69" s="86">
        <v>7</v>
      </c>
      <c r="K69" s="44">
        <f t="shared" si="11"/>
        <v>0</v>
      </c>
      <c r="L69" s="86">
        <v>7</v>
      </c>
      <c r="M69" s="44">
        <f t="shared" si="9"/>
        <v>0</v>
      </c>
      <c r="N69" s="44">
        <f t="shared" si="10"/>
        <v>0</v>
      </c>
      <c r="R69" s="45">
        <v>315</v>
      </c>
    </row>
    <row r="70" spans="1:18" ht="17.25" customHeight="1" x14ac:dyDescent="0.25">
      <c r="A70" s="16" t="s">
        <v>76</v>
      </c>
      <c r="B70" s="50">
        <v>3</v>
      </c>
      <c r="C70" s="60">
        <v>3</v>
      </c>
      <c r="D70" s="50">
        <v>3</v>
      </c>
      <c r="E70" s="50">
        <v>3</v>
      </c>
      <c r="F70" s="76">
        <v>3</v>
      </c>
      <c r="G70" s="44"/>
      <c r="H70" s="86">
        <v>3</v>
      </c>
      <c r="I70" s="44">
        <f t="shared" si="11"/>
        <v>0</v>
      </c>
      <c r="J70" s="86">
        <v>3</v>
      </c>
      <c r="K70" s="44">
        <f t="shared" si="11"/>
        <v>0</v>
      </c>
      <c r="L70" s="86">
        <v>3</v>
      </c>
      <c r="M70" s="44">
        <f t="shared" si="9"/>
        <v>0</v>
      </c>
      <c r="N70" s="44">
        <f t="shared" si="10"/>
        <v>0</v>
      </c>
      <c r="R70" s="45">
        <v>305</v>
      </c>
    </row>
    <row r="71" spans="1:18" ht="17.25" customHeight="1" x14ac:dyDescent="0.25">
      <c r="A71" s="16" t="s">
        <v>93</v>
      </c>
      <c r="B71" s="50">
        <v>3</v>
      </c>
      <c r="C71" s="60">
        <v>3</v>
      </c>
      <c r="D71" s="50">
        <v>3</v>
      </c>
      <c r="E71" s="50">
        <v>3</v>
      </c>
      <c r="F71" s="76">
        <v>3</v>
      </c>
      <c r="G71" s="44"/>
      <c r="H71" s="86">
        <v>3</v>
      </c>
      <c r="I71" s="44">
        <f t="shared" si="11"/>
        <v>0</v>
      </c>
      <c r="J71" s="86">
        <v>3</v>
      </c>
      <c r="K71" s="44">
        <f t="shared" si="11"/>
        <v>0</v>
      </c>
      <c r="L71" s="86">
        <v>3</v>
      </c>
      <c r="M71" s="44">
        <f t="shared" si="9"/>
        <v>0</v>
      </c>
      <c r="N71" s="44">
        <f t="shared" si="10"/>
        <v>0</v>
      </c>
      <c r="R71" s="45">
        <v>635</v>
      </c>
    </row>
    <row r="72" spans="1:18" ht="17.25" customHeight="1" x14ac:dyDescent="0.25">
      <c r="A72" s="16" t="s">
        <v>94</v>
      </c>
      <c r="B72" s="50">
        <v>7</v>
      </c>
      <c r="C72" s="60">
        <v>0</v>
      </c>
      <c r="D72" s="50">
        <v>7</v>
      </c>
      <c r="E72" s="50">
        <v>0</v>
      </c>
      <c r="F72" s="76">
        <v>7</v>
      </c>
      <c r="G72" s="44"/>
      <c r="H72" s="86">
        <v>0</v>
      </c>
      <c r="I72" s="44">
        <f t="shared" si="11"/>
        <v>0</v>
      </c>
      <c r="J72" s="86">
        <v>0</v>
      </c>
      <c r="K72" s="44">
        <f t="shared" si="11"/>
        <v>0</v>
      </c>
      <c r="L72" s="86">
        <v>0</v>
      </c>
      <c r="M72" s="44">
        <f t="shared" si="9"/>
        <v>0</v>
      </c>
      <c r="N72" s="44">
        <f t="shared" si="10"/>
        <v>0</v>
      </c>
      <c r="R72" s="45">
        <v>1270</v>
      </c>
    </row>
    <row r="73" spans="1:18" ht="17.25" customHeight="1" thickBot="1" x14ac:dyDescent="0.3">
      <c r="A73" s="16" t="s">
        <v>95</v>
      </c>
      <c r="B73" s="50">
        <v>3</v>
      </c>
      <c r="C73" s="61">
        <v>0</v>
      </c>
      <c r="D73" s="62">
        <v>3</v>
      </c>
      <c r="E73" s="62">
        <v>0</v>
      </c>
      <c r="F73" s="76">
        <v>3</v>
      </c>
      <c r="G73" s="44"/>
      <c r="H73" s="87">
        <v>0</v>
      </c>
      <c r="I73" s="44">
        <f t="shared" si="11"/>
        <v>0</v>
      </c>
      <c r="J73" s="87">
        <v>0</v>
      </c>
      <c r="K73" s="44">
        <f t="shared" si="11"/>
        <v>0</v>
      </c>
      <c r="L73" s="87">
        <v>0</v>
      </c>
      <c r="M73" s="44">
        <f t="shared" si="9"/>
        <v>0</v>
      </c>
      <c r="N73" s="44">
        <f t="shared" si="10"/>
        <v>0</v>
      </c>
      <c r="R73" s="45">
        <v>1270</v>
      </c>
    </row>
    <row r="74" spans="1:18" ht="17.25" customHeight="1" thickBot="1" x14ac:dyDescent="0.3">
      <c r="A74" s="29" t="s">
        <v>110</v>
      </c>
      <c r="B74" s="28"/>
      <c r="C74" s="28"/>
      <c r="D74" s="22"/>
      <c r="E74" s="22"/>
      <c r="F74" s="28"/>
      <c r="G74" s="23"/>
      <c r="H74" s="28"/>
      <c r="I74" s="23"/>
      <c r="J74" s="28"/>
      <c r="K74" s="23"/>
      <c r="L74" s="23"/>
      <c r="M74" s="23"/>
      <c r="N74" s="24">
        <f>SUM(N53:N73)</f>
        <v>0</v>
      </c>
      <c r="R74" s="23"/>
    </row>
    <row r="75" spans="1:18" ht="32.25" customHeight="1" thickBot="1" x14ac:dyDescent="0.3">
      <c r="A75" s="104" t="s">
        <v>84</v>
      </c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6"/>
      <c r="R75" s="73">
        <f t="shared" ref="R75:R122" si="12">G75*1.15</f>
        <v>0</v>
      </c>
    </row>
    <row r="76" spans="1:18" ht="17.25" customHeight="1" x14ac:dyDescent="0.25">
      <c r="A76" s="15" t="s">
        <v>2</v>
      </c>
      <c r="B76" s="50">
        <v>17</v>
      </c>
      <c r="C76" s="51">
        <v>11</v>
      </c>
      <c r="D76" s="50">
        <v>15</v>
      </c>
      <c r="E76" s="50">
        <v>12</v>
      </c>
      <c r="F76" s="76">
        <v>17</v>
      </c>
      <c r="G76" s="44"/>
      <c r="H76" s="81">
        <v>11</v>
      </c>
      <c r="I76" s="44">
        <f>G76*1.1</f>
        <v>0</v>
      </c>
      <c r="J76" s="81">
        <v>11</v>
      </c>
      <c r="K76" s="44">
        <f>I76*1.1</f>
        <v>0</v>
      </c>
      <c r="L76" s="81">
        <v>11</v>
      </c>
      <c r="M76" s="44">
        <f>K76*1.1</f>
        <v>0</v>
      </c>
      <c r="N76" s="44">
        <f>F76*G76+H76*I76+J76*K76+L76*M76</f>
        <v>0</v>
      </c>
      <c r="O76" s="37"/>
      <c r="R76" s="45">
        <v>634</v>
      </c>
    </row>
    <row r="77" spans="1:18" ht="17.25" customHeight="1" x14ac:dyDescent="0.25">
      <c r="A77" s="17" t="s">
        <v>39</v>
      </c>
      <c r="B77" s="50">
        <v>11</v>
      </c>
      <c r="C77" s="51">
        <v>15</v>
      </c>
      <c r="D77" s="50">
        <v>12</v>
      </c>
      <c r="E77" s="50">
        <v>13</v>
      </c>
      <c r="F77" s="76">
        <v>11</v>
      </c>
      <c r="G77" s="44"/>
      <c r="H77" s="81">
        <v>15</v>
      </c>
      <c r="I77" s="44">
        <f t="shared" ref="I77:K80" si="13">G77*1.1</f>
        <v>0</v>
      </c>
      <c r="J77" s="81">
        <v>15</v>
      </c>
      <c r="K77" s="44">
        <f t="shared" si="13"/>
        <v>0</v>
      </c>
      <c r="L77" s="81">
        <v>15</v>
      </c>
      <c r="M77" s="44">
        <f t="shared" ref="M77:M89" si="14">K77*1.1</f>
        <v>0</v>
      </c>
      <c r="N77" s="44">
        <f t="shared" ref="N77:N89" si="15">F77*G77+H77*I77+J77*K77+L77*M77</f>
        <v>0</v>
      </c>
      <c r="O77" s="37"/>
      <c r="R77" s="45">
        <v>755</v>
      </c>
    </row>
    <row r="78" spans="1:18" ht="17.25" customHeight="1" x14ac:dyDescent="0.25">
      <c r="A78" s="41" t="s">
        <v>8</v>
      </c>
      <c r="B78" s="50">
        <v>5</v>
      </c>
      <c r="C78" s="51">
        <v>7</v>
      </c>
      <c r="D78" s="50">
        <v>7</v>
      </c>
      <c r="E78" s="50">
        <v>8</v>
      </c>
      <c r="F78" s="76">
        <v>5</v>
      </c>
      <c r="G78" s="44"/>
      <c r="H78" s="81">
        <v>7</v>
      </c>
      <c r="I78" s="44">
        <f t="shared" si="13"/>
        <v>0</v>
      </c>
      <c r="J78" s="81">
        <v>7</v>
      </c>
      <c r="K78" s="44">
        <f t="shared" si="13"/>
        <v>0</v>
      </c>
      <c r="L78" s="81">
        <v>7</v>
      </c>
      <c r="M78" s="44">
        <f t="shared" si="14"/>
        <v>0</v>
      </c>
      <c r="N78" s="44">
        <f t="shared" si="15"/>
        <v>0</v>
      </c>
      <c r="O78" s="37"/>
      <c r="R78" s="45">
        <v>595</v>
      </c>
    </row>
    <row r="79" spans="1:18" ht="17.25" customHeight="1" x14ac:dyDescent="0.25">
      <c r="A79" s="40" t="s">
        <v>22</v>
      </c>
      <c r="B79" s="50">
        <v>4</v>
      </c>
      <c r="C79" s="51">
        <v>4</v>
      </c>
      <c r="D79" s="50">
        <v>4</v>
      </c>
      <c r="E79" s="50">
        <v>6</v>
      </c>
      <c r="F79" s="76">
        <v>4</v>
      </c>
      <c r="G79" s="44"/>
      <c r="H79" s="81">
        <v>4</v>
      </c>
      <c r="I79" s="44">
        <f t="shared" si="13"/>
        <v>0</v>
      </c>
      <c r="J79" s="81">
        <v>4</v>
      </c>
      <c r="K79" s="44">
        <f t="shared" si="13"/>
        <v>0</v>
      </c>
      <c r="L79" s="81">
        <v>4</v>
      </c>
      <c r="M79" s="44">
        <f t="shared" si="14"/>
        <v>0</v>
      </c>
      <c r="N79" s="44">
        <f t="shared" si="15"/>
        <v>0</v>
      </c>
      <c r="R79" s="45">
        <v>1270</v>
      </c>
    </row>
    <row r="80" spans="1:18" ht="17.25" customHeight="1" x14ac:dyDescent="0.25">
      <c r="A80" s="40" t="s">
        <v>16</v>
      </c>
      <c r="B80" s="50">
        <v>2</v>
      </c>
      <c r="C80" s="51">
        <v>2</v>
      </c>
      <c r="D80" s="50">
        <v>1</v>
      </c>
      <c r="E80" s="50">
        <v>0</v>
      </c>
      <c r="F80" s="76">
        <v>2</v>
      </c>
      <c r="G80" s="44"/>
      <c r="H80" s="81">
        <v>2</v>
      </c>
      <c r="I80" s="44">
        <f t="shared" si="13"/>
        <v>0</v>
      </c>
      <c r="J80" s="81">
        <v>2</v>
      </c>
      <c r="K80" s="44">
        <f t="shared" si="13"/>
        <v>0</v>
      </c>
      <c r="L80" s="81">
        <v>2</v>
      </c>
      <c r="M80" s="44">
        <f t="shared" si="14"/>
        <v>0</v>
      </c>
      <c r="N80" s="44">
        <f t="shared" si="15"/>
        <v>0</v>
      </c>
      <c r="R80" s="45">
        <v>1580</v>
      </c>
    </row>
    <row r="81" spans="1:18" ht="17.25" customHeight="1" x14ac:dyDescent="0.25">
      <c r="A81" s="40" t="s">
        <v>18</v>
      </c>
      <c r="B81" s="57">
        <v>2</v>
      </c>
      <c r="C81" s="56">
        <v>2</v>
      </c>
      <c r="D81" s="57">
        <v>3</v>
      </c>
      <c r="E81" s="57">
        <v>4</v>
      </c>
      <c r="F81" s="79">
        <v>2</v>
      </c>
      <c r="G81" s="44"/>
      <c r="H81" s="84">
        <v>2</v>
      </c>
      <c r="I81" s="44">
        <f t="shared" ref="I81:K89" si="16">G81*1.1</f>
        <v>0</v>
      </c>
      <c r="J81" s="84">
        <v>2</v>
      </c>
      <c r="K81" s="44">
        <f t="shared" si="16"/>
        <v>0</v>
      </c>
      <c r="L81" s="84">
        <v>2</v>
      </c>
      <c r="M81" s="44">
        <f t="shared" si="14"/>
        <v>0</v>
      </c>
      <c r="N81" s="44">
        <f t="shared" si="15"/>
        <v>0</v>
      </c>
      <c r="R81" s="45">
        <v>1440</v>
      </c>
    </row>
    <row r="82" spans="1:18" ht="17.25" customHeight="1" x14ac:dyDescent="0.25">
      <c r="A82" s="40" t="s">
        <v>20</v>
      </c>
      <c r="B82" s="50">
        <v>4</v>
      </c>
      <c r="C82" s="51">
        <v>5</v>
      </c>
      <c r="D82" s="50">
        <v>6</v>
      </c>
      <c r="E82" s="50">
        <v>2</v>
      </c>
      <c r="F82" s="76">
        <v>4</v>
      </c>
      <c r="G82" s="44"/>
      <c r="H82" s="81">
        <v>5</v>
      </c>
      <c r="I82" s="44">
        <f t="shared" si="16"/>
        <v>0</v>
      </c>
      <c r="J82" s="81">
        <v>5</v>
      </c>
      <c r="K82" s="44">
        <f t="shared" si="16"/>
        <v>0</v>
      </c>
      <c r="L82" s="81">
        <v>5</v>
      </c>
      <c r="M82" s="44">
        <f t="shared" si="14"/>
        <v>0</v>
      </c>
      <c r="N82" s="44">
        <f t="shared" si="15"/>
        <v>0</v>
      </c>
      <c r="R82" s="45">
        <v>590</v>
      </c>
    </row>
    <row r="83" spans="1:18" ht="17.25" customHeight="1" x14ac:dyDescent="0.25">
      <c r="A83" s="40" t="s">
        <v>75</v>
      </c>
      <c r="B83" s="50">
        <v>6</v>
      </c>
      <c r="C83" s="51">
        <v>6</v>
      </c>
      <c r="D83" s="50">
        <v>3</v>
      </c>
      <c r="E83" s="50">
        <v>3</v>
      </c>
      <c r="F83" s="76">
        <v>6</v>
      </c>
      <c r="G83" s="44"/>
      <c r="H83" s="81">
        <v>6</v>
      </c>
      <c r="I83" s="44">
        <f t="shared" si="16"/>
        <v>0</v>
      </c>
      <c r="J83" s="81">
        <v>6</v>
      </c>
      <c r="K83" s="44">
        <f t="shared" si="16"/>
        <v>0</v>
      </c>
      <c r="L83" s="81">
        <v>6</v>
      </c>
      <c r="M83" s="44">
        <f t="shared" si="14"/>
        <v>0</v>
      </c>
      <c r="N83" s="44">
        <f t="shared" si="15"/>
        <v>0</v>
      </c>
      <c r="R83" s="45">
        <v>460</v>
      </c>
    </row>
    <row r="84" spans="1:18" ht="17.25" customHeight="1" x14ac:dyDescent="0.25">
      <c r="A84" s="40" t="s">
        <v>43</v>
      </c>
      <c r="B84" s="50">
        <v>8</v>
      </c>
      <c r="C84" s="51">
        <v>12</v>
      </c>
      <c r="D84" s="50">
        <v>11</v>
      </c>
      <c r="E84" s="50">
        <v>10</v>
      </c>
      <c r="F84" s="76">
        <v>8</v>
      </c>
      <c r="G84" s="44"/>
      <c r="H84" s="81">
        <v>12</v>
      </c>
      <c r="I84" s="44">
        <f t="shared" si="16"/>
        <v>0</v>
      </c>
      <c r="J84" s="81">
        <v>12</v>
      </c>
      <c r="K84" s="44">
        <f t="shared" si="16"/>
        <v>0</v>
      </c>
      <c r="L84" s="81">
        <v>12</v>
      </c>
      <c r="M84" s="44">
        <f t="shared" si="14"/>
        <v>0</v>
      </c>
      <c r="N84" s="44">
        <f t="shared" si="15"/>
        <v>0</v>
      </c>
      <c r="R84" s="45">
        <v>455</v>
      </c>
    </row>
    <row r="85" spans="1:18" ht="17.25" customHeight="1" x14ac:dyDescent="0.25">
      <c r="A85" s="40" t="s">
        <v>35</v>
      </c>
      <c r="B85" s="50">
        <v>11</v>
      </c>
      <c r="C85" s="51">
        <v>6</v>
      </c>
      <c r="D85" s="50">
        <v>5</v>
      </c>
      <c r="E85" s="50">
        <v>7</v>
      </c>
      <c r="F85" s="76">
        <v>11</v>
      </c>
      <c r="G85" s="44"/>
      <c r="H85" s="81">
        <v>6</v>
      </c>
      <c r="I85" s="44">
        <f t="shared" si="16"/>
        <v>0</v>
      </c>
      <c r="J85" s="81">
        <v>6</v>
      </c>
      <c r="K85" s="44">
        <f t="shared" si="16"/>
        <v>0</v>
      </c>
      <c r="L85" s="81">
        <v>6</v>
      </c>
      <c r="M85" s="44">
        <f t="shared" si="14"/>
        <v>0</v>
      </c>
      <c r="N85" s="44">
        <f t="shared" si="15"/>
        <v>0</v>
      </c>
      <c r="R85" s="45">
        <v>460</v>
      </c>
    </row>
    <row r="86" spans="1:18" ht="17.25" customHeight="1" x14ac:dyDescent="0.25">
      <c r="A86" s="40" t="s">
        <v>37</v>
      </c>
      <c r="B86" s="50">
        <v>8</v>
      </c>
      <c r="C86" s="51">
        <v>3</v>
      </c>
      <c r="D86" s="50">
        <v>6</v>
      </c>
      <c r="E86" s="50">
        <v>7</v>
      </c>
      <c r="F86" s="76">
        <v>8</v>
      </c>
      <c r="G86" s="44"/>
      <c r="H86" s="81">
        <v>3</v>
      </c>
      <c r="I86" s="44">
        <f t="shared" si="16"/>
        <v>0</v>
      </c>
      <c r="J86" s="81">
        <v>3</v>
      </c>
      <c r="K86" s="44">
        <f t="shared" si="16"/>
        <v>0</v>
      </c>
      <c r="L86" s="81">
        <v>3</v>
      </c>
      <c r="M86" s="44">
        <f t="shared" si="14"/>
        <v>0</v>
      </c>
      <c r="N86" s="44">
        <f t="shared" si="15"/>
        <v>0</v>
      </c>
      <c r="R86" s="45">
        <v>455</v>
      </c>
    </row>
    <row r="87" spans="1:18" ht="17.25" customHeight="1" x14ac:dyDescent="0.25">
      <c r="A87" s="40" t="s">
        <v>31</v>
      </c>
      <c r="B87" s="50">
        <v>2</v>
      </c>
      <c r="C87" s="51">
        <v>3</v>
      </c>
      <c r="D87" s="50">
        <v>2</v>
      </c>
      <c r="E87" s="50">
        <v>4</v>
      </c>
      <c r="F87" s="76">
        <v>2</v>
      </c>
      <c r="G87" s="44"/>
      <c r="H87" s="81">
        <v>3</v>
      </c>
      <c r="I87" s="44">
        <f t="shared" si="16"/>
        <v>0</v>
      </c>
      <c r="J87" s="81">
        <v>3</v>
      </c>
      <c r="K87" s="44">
        <f t="shared" si="16"/>
        <v>0</v>
      </c>
      <c r="L87" s="81">
        <v>3</v>
      </c>
      <c r="M87" s="44">
        <f t="shared" si="14"/>
        <v>0</v>
      </c>
      <c r="N87" s="44">
        <f t="shared" si="15"/>
        <v>0</v>
      </c>
      <c r="R87" s="45">
        <v>710</v>
      </c>
    </row>
    <row r="88" spans="1:18" ht="17.25" customHeight="1" x14ac:dyDescent="0.25">
      <c r="A88" s="16" t="s">
        <v>32</v>
      </c>
      <c r="B88" s="50">
        <v>1</v>
      </c>
      <c r="C88" s="51">
        <v>1</v>
      </c>
      <c r="D88" s="50">
        <v>2</v>
      </c>
      <c r="E88" s="50">
        <v>1</v>
      </c>
      <c r="F88" s="76">
        <v>1</v>
      </c>
      <c r="G88" s="44"/>
      <c r="H88" s="81">
        <v>1</v>
      </c>
      <c r="I88" s="44">
        <f t="shared" si="16"/>
        <v>0</v>
      </c>
      <c r="J88" s="81">
        <v>1</v>
      </c>
      <c r="K88" s="44">
        <f t="shared" si="16"/>
        <v>0</v>
      </c>
      <c r="L88" s="81">
        <v>1</v>
      </c>
      <c r="M88" s="44">
        <f t="shared" si="14"/>
        <v>0</v>
      </c>
      <c r="N88" s="44">
        <f t="shared" si="15"/>
        <v>0</v>
      </c>
      <c r="R88" s="45">
        <v>560</v>
      </c>
    </row>
    <row r="89" spans="1:18" ht="17.25" customHeight="1" thickBot="1" x14ac:dyDescent="0.3">
      <c r="A89" s="16" t="s">
        <v>29</v>
      </c>
      <c r="B89" s="57">
        <v>14</v>
      </c>
      <c r="C89" s="56">
        <v>28</v>
      </c>
      <c r="D89" s="57">
        <v>27</v>
      </c>
      <c r="E89" s="57">
        <v>18</v>
      </c>
      <c r="F89" s="79">
        <v>14</v>
      </c>
      <c r="G89" s="44"/>
      <c r="H89" s="84">
        <v>28</v>
      </c>
      <c r="I89" s="44">
        <f t="shared" si="16"/>
        <v>0</v>
      </c>
      <c r="J89" s="84">
        <v>28</v>
      </c>
      <c r="K89" s="44">
        <f t="shared" si="16"/>
        <v>0</v>
      </c>
      <c r="L89" s="84">
        <v>28</v>
      </c>
      <c r="M89" s="44">
        <f t="shared" si="14"/>
        <v>0</v>
      </c>
      <c r="N89" s="44">
        <f t="shared" si="15"/>
        <v>0</v>
      </c>
      <c r="R89" s="45">
        <v>315</v>
      </c>
    </row>
    <row r="90" spans="1:18" ht="17.25" customHeight="1" thickBot="1" x14ac:dyDescent="0.3">
      <c r="A90" s="29" t="s">
        <v>54</v>
      </c>
      <c r="B90" s="28"/>
      <c r="C90" s="28"/>
      <c r="D90" s="22"/>
      <c r="E90" s="22"/>
      <c r="F90" s="28"/>
      <c r="G90" s="23"/>
      <c r="H90" s="28"/>
      <c r="I90" s="23"/>
      <c r="J90" s="28"/>
      <c r="K90" s="23"/>
      <c r="L90" s="23"/>
      <c r="M90" s="23"/>
      <c r="N90" s="24">
        <f>SUM(N76:N89)</f>
        <v>0</v>
      </c>
      <c r="R90" s="23"/>
    </row>
    <row r="91" spans="1:18" s="30" customFormat="1" ht="33" customHeight="1" thickBot="1" x14ac:dyDescent="0.3">
      <c r="A91" s="104" t="s">
        <v>85</v>
      </c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6"/>
      <c r="R91" s="73">
        <f t="shared" si="12"/>
        <v>0</v>
      </c>
    </row>
    <row r="92" spans="1:18" s="30" customFormat="1" ht="17.25" customHeight="1" x14ac:dyDescent="0.25">
      <c r="A92" s="15" t="s">
        <v>44</v>
      </c>
      <c r="B92" s="59">
        <v>22</v>
      </c>
      <c r="C92" s="63">
        <v>22</v>
      </c>
      <c r="D92" s="59">
        <v>22</v>
      </c>
      <c r="E92" s="59">
        <v>22</v>
      </c>
      <c r="F92" s="88">
        <v>22</v>
      </c>
      <c r="G92" s="44"/>
      <c r="H92" s="89">
        <v>22</v>
      </c>
      <c r="I92" s="44">
        <f>G92*1.1</f>
        <v>0</v>
      </c>
      <c r="J92" s="89">
        <v>22</v>
      </c>
      <c r="K92" s="44">
        <f>I92*1.1</f>
        <v>0</v>
      </c>
      <c r="L92" s="89">
        <v>22</v>
      </c>
      <c r="M92" s="44">
        <f>K92*1.1</f>
        <v>0</v>
      </c>
      <c r="N92" s="44">
        <f>F92*G92+H92*I92+J92*K92+L92*M92</f>
        <v>0</v>
      </c>
      <c r="O92" s="37"/>
      <c r="R92" s="45">
        <v>830</v>
      </c>
    </row>
    <row r="93" spans="1:18" s="30" customFormat="1" ht="17.25" customHeight="1" x14ac:dyDescent="0.25">
      <c r="A93" s="16" t="s">
        <v>45</v>
      </c>
      <c r="B93" s="50">
        <v>6</v>
      </c>
      <c r="C93" s="51">
        <v>7</v>
      </c>
      <c r="D93" s="50">
        <v>6</v>
      </c>
      <c r="E93" s="48">
        <v>7</v>
      </c>
      <c r="F93" s="76">
        <v>6</v>
      </c>
      <c r="G93" s="44"/>
      <c r="H93" s="81">
        <v>7</v>
      </c>
      <c r="I93" s="44">
        <f t="shared" ref="I93:K95" si="17">G93*1.1</f>
        <v>0</v>
      </c>
      <c r="J93" s="81">
        <v>7</v>
      </c>
      <c r="K93" s="44">
        <f t="shared" si="17"/>
        <v>0</v>
      </c>
      <c r="L93" s="81">
        <v>7</v>
      </c>
      <c r="M93" s="44">
        <f t="shared" ref="M93:M110" si="18">K93*1.1</f>
        <v>0</v>
      </c>
      <c r="N93" s="44">
        <f t="shared" ref="N93:N110" si="19">F93*G93+H93*I93+J93*K93+L93*M93</f>
        <v>0</v>
      </c>
      <c r="R93" s="45">
        <v>830</v>
      </c>
    </row>
    <row r="94" spans="1:18" s="30" customFormat="1" ht="17.25" customHeight="1" x14ac:dyDescent="0.25">
      <c r="A94" s="17" t="s">
        <v>46</v>
      </c>
      <c r="B94" s="52">
        <v>22</v>
      </c>
      <c r="C94" s="53">
        <v>22</v>
      </c>
      <c r="D94" s="52">
        <v>22</v>
      </c>
      <c r="E94" s="64">
        <v>22</v>
      </c>
      <c r="F94" s="77">
        <v>22</v>
      </c>
      <c r="G94" s="44"/>
      <c r="H94" s="82">
        <v>22</v>
      </c>
      <c r="I94" s="44">
        <f t="shared" si="17"/>
        <v>0</v>
      </c>
      <c r="J94" s="82">
        <v>22</v>
      </c>
      <c r="K94" s="44">
        <f t="shared" si="17"/>
        <v>0</v>
      </c>
      <c r="L94" s="82">
        <v>22</v>
      </c>
      <c r="M94" s="44">
        <f t="shared" si="18"/>
        <v>0</v>
      </c>
      <c r="N94" s="44">
        <f t="shared" si="19"/>
        <v>0</v>
      </c>
      <c r="R94" s="45">
        <v>1150</v>
      </c>
    </row>
    <row r="95" spans="1:18" s="30" customFormat="1" ht="17.25" customHeight="1" x14ac:dyDescent="0.25">
      <c r="A95" s="17" t="s">
        <v>47</v>
      </c>
      <c r="B95" s="52">
        <v>7</v>
      </c>
      <c r="C95" s="53">
        <v>6</v>
      </c>
      <c r="D95" s="52">
        <v>7</v>
      </c>
      <c r="E95" s="52">
        <v>6</v>
      </c>
      <c r="F95" s="77">
        <v>7</v>
      </c>
      <c r="G95" s="44"/>
      <c r="H95" s="82">
        <v>6</v>
      </c>
      <c r="I95" s="44">
        <f t="shared" si="17"/>
        <v>0</v>
      </c>
      <c r="J95" s="82">
        <v>6</v>
      </c>
      <c r="K95" s="44">
        <f t="shared" si="17"/>
        <v>0</v>
      </c>
      <c r="L95" s="82">
        <v>6</v>
      </c>
      <c r="M95" s="44">
        <f t="shared" si="18"/>
        <v>0</v>
      </c>
      <c r="N95" s="44">
        <f t="shared" si="19"/>
        <v>0</v>
      </c>
      <c r="R95" s="45">
        <v>1150</v>
      </c>
    </row>
    <row r="96" spans="1:18" s="30" customFormat="1" ht="17.25" customHeight="1" x14ac:dyDescent="0.25">
      <c r="A96" s="16" t="s">
        <v>48</v>
      </c>
      <c r="B96" s="50">
        <v>22</v>
      </c>
      <c r="C96" s="51">
        <v>11</v>
      </c>
      <c r="D96" s="50">
        <v>11</v>
      </c>
      <c r="E96" s="50">
        <v>22</v>
      </c>
      <c r="F96" s="76">
        <v>22</v>
      </c>
      <c r="G96" s="44"/>
      <c r="H96" s="81">
        <v>11</v>
      </c>
      <c r="I96" s="44">
        <f t="shared" ref="I96:K110" si="20">G96*1.1</f>
        <v>0</v>
      </c>
      <c r="J96" s="81">
        <v>11</v>
      </c>
      <c r="K96" s="44">
        <f t="shared" si="20"/>
        <v>0</v>
      </c>
      <c r="L96" s="81">
        <v>11</v>
      </c>
      <c r="M96" s="44">
        <f t="shared" si="18"/>
        <v>0</v>
      </c>
      <c r="N96" s="44">
        <f t="shared" si="19"/>
        <v>0</v>
      </c>
      <c r="R96" s="45">
        <v>1950</v>
      </c>
    </row>
    <row r="97" spans="1:18" s="30" customFormat="1" ht="17.25" customHeight="1" x14ac:dyDescent="0.25">
      <c r="A97" s="16" t="s">
        <v>49</v>
      </c>
      <c r="B97" s="50">
        <v>6</v>
      </c>
      <c r="C97" s="51">
        <v>3</v>
      </c>
      <c r="D97" s="50">
        <v>3</v>
      </c>
      <c r="E97" s="50">
        <v>10</v>
      </c>
      <c r="F97" s="76">
        <v>6</v>
      </c>
      <c r="G97" s="44"/>
      <c r="H97" s="81">
        <v>3</v>
      </c>
      <c r="I97" s="44">
        <f t="shared" si="20"/>
        <v>0</v>
      </c>
      <c r="J97" s="81">
        <v>3</v>
      </c>
      <c r="K97" s="44">
        <f t="shared" si="20"/>
        <v>0</v>
      </c>
      <c r="L97" s="81">
        <v>3</v>
      </c>
      <c r="M97" s="44">
        <f t="shared" si="18"/>
        <v>0</v>
      </c>
      <c r="N97" s="44">
        <f t="shared" si="19"/>
        <v>0</v>
      </c>
      <c r="R97" s="45">
        <v>1950</v>
      </c>
    </row>
    <row r="98" spans="1:18" s="30" customFormat="1" ht="17.25" customHeight="1" x14ac:dyDescent="0.25">
      <c r="A98" s="16" t="s">
        <v>56</v>
      </c>
      <c r="B98" s="50">
        <v>22</v>
      </c>
      <c r="C98" s="51">
        <v>11</v>
      </c>
      <c r="D98" s="50">
        <v>11</v>
      </c>
      <c r="E98" s="50">
        <v>22</v>
      </c>
      <c r="F98" s="76">
        <v>22</v>
      </c>
      <c r="G98" s="44"/>
      <c r="H98" s="81">
        <v>11</v>
      </c>
      <c r="I98" s="44">
        <f t="shared" si="20"/>
        <v>0</v>
      </c>
      <c r="J98" s="81">
        <v>11</v>
      </c>
      <c r="K98" s="44">
        <f t="shared" si="20"/>
        <v>0</v>
      </c>
      <c r="L98" s="81">
        <v>11</v>
      </c>
      <c r="M98" s="44">
        <f t="shared" si="18"/>
        <v>0</v>
      </c>
      <c r="N98" s="44">
        <f t="shared" si="19"/>
        <v>0</v>
      </c>
      <c r="R98" s="45">
        <v>1440</v>
      </c>
    </row>
    <row r="99" spans="1:18" s="30" customFormat="1" ht="17.25" customHeight="1" x14ac:dyDescent="0.25">
      <c r="A99" s="16" t="s">
        <v>57</v>
      </c>
      <c r="B99" s="50">
        <v>7</v>
      </c>
      <c r="C99" s="51">
        <v>3</v>
      </c>
      <c r="D99" s="50">
        <v>4</v>
      </c>
      <c r="E99" s="50">
        <v>6</v>
      </c>
      <c r="F99" s="76">
        <v>7</v>
      </c>
      <c r="G99" s="44"/>
      <c r="H99" s="81">
        <v>3</v>
      </c>
      <c r="I99" s="44">
        <f t="shared" si="20"/>
        <v>0</v>
      </c>
      <c r="J99" s="81">
        <v>3</v>
      </c>
      <c r="K99" s="44">
        <f t="shared" si="20"/>
        <v>0</v>
      </c>
      <c r="L99" s="81">
        <v>3</v>
      </c>
      <c r="M99" s="44">
        <f t="shared" si="18"/>
        <v>0</v>
      </c>
      <c r="N99" s="44">
        <f t="shared" si="19"/>
        <v>0</v>
      </c>
      <c r="R99" s="45">
        <v>1440</v>
      </c>
    </row>
    <row r="100" spans="1:18" s="30" customFormat="1" ht="17.25" customHeight="1" x14ac:dyDescent="0.25">
      <c r="A100" s="16" t="s">
        <v>50</v>
      </c>
      <c r="B100" s="50">
        <v>22</v>
      </c>
      <c r="C100" s="51">
        <v>11</v>
      </c>
      <c r="D100" s="50">
        <v>22</v>
      </c>
      <c r="E100" s="50">
        <v>11</v>
      </c>
      <c r="F100" s="76">
        <v>22</v>
      </c>
      <c r="G100" s="44"/>
      <c r="H100" s="81">
        <v>11</v>
      </c>
      <c r="I100" s="44">
        <f t="shared" si="20"/>
        <v>0</v>
      </c>
      <c r="J100" s="81">
        <v>11</v>
      </c>
      <c r="K100" s="44">
        <f t="shared" si="20"/>
        <v>0</v>
      </c>
      <c r="L100" s="81">
        <v>11</v>
      </c>
      <c r="M100" s="44">
        <f t="shared" si="18"/>
        <v>0</v>
      </c>
      <c r="N100" s="44">
        <f t="shared" si="19"/>
        <v>0</v>
      </c>
      <c r="R100" s="45">
        <v>799</v>
      </c>
    </row>
    <row r="101" spans="1:18" s="30" customFormat="1" ht="17.25" customHeight="1" x14ac:dyDescent="0.25">
      <c r="A101" s="16" t="s">
        <v>51</v>
      </c>
      <c r="B101" s="50">
        <v>7</v>
      </c>
      <c r="C101" s="51">
        <v>7</v>
      </c>
      <c r="D101" s="50">
        <v>7</v>
      </c>
      <c r="E101" s="50">
        <v>3</v>
      </c>
      <c r="F101" s="76">
        <v>7</v>
      </c>
      <c r="G101" s="44"/>
      <c r="H101" s="81">
        <v>7</v>
      </c>
      <c r="I101" s="44">
        <f t="shared" si="20"/>
        <v>0</v>
      </c>
      <c r="J101" s="81">
        <v>7</v>
      </c>
      <c r="K101" s="44">
        <f t="shared" si="20"/>
        <v>0</v>
      </c>
      <c r="L101" s="81">
        <v>7</v>
      </c>
      <c r="M101" s="44">
        <f t="shared" si="18"/>
        <v>0</v>
      </c>
      <c r="N101" s="44">
        <f t="shared" si="19"/>
        <v>0</v>
      </c>
      <c r="R101" s="45">
        <v>799</v>
      </c>
    </row>
    <row r="102" spans="1:18" s="30" customFormat="1" ht="17.25" customHeight="1" x14ac:dyDescent="0.25">
      <c r="A102" s="16" t="s">
        <v>58</v>
      </c>
      <c r="B102" s="50">
        <v>15</v>
      </c>
      <c r="C102" s="51">
        <v>10</v>
      </c>
      <c r="D102" s="50">
        <v>15</v>
      </c>
      <c r="E102" s="50">
        <v>10</v>
      </c>
      <c r="F102" s="76">
        <v>15</v>
      </c>
      <c r="G102" s="44"/>
      <c r="H102" s="81">
        <v>10</v>
      </c>
      <c r="I102" s="44">
        <f t="shared" si="20"/>
        <v>0</v>
      </c>
      <c r="J102" s="81">
        <v>10</v>
      </c>
      <c r="K102" s="44">
        <f t="shared" si="20"/>
        <v>0</v>
      </c>
      <c r="L102" s="81">
        <v>10</v>
      </c>
      <c r="M102" s="44">
        <f t="shared" si="18"/>
        <v>0</v>
      </c>
      <c r="N102" s="44">
        <f t="shared" si="19"/>
        <v>0</v>
      </c>
      <c r="R102" s="45">
        <v>1276</v>
      </c>
    </row>
    <row r="103" spans="1:18" s="30" customFormat="1" ht="17.25" customHeight="1" x14ac:dyDescent="0.25">
      <c r="A103" s="16" t="s">
        <v>59</v>
      </c>
      <c r="B103" s="50">
        <v>5</v>
      </c>
      <c r="C103" s="56">
        <v>3</v>
      </c>
      <c r="D103" s="57">
        <v>5</v>
      </c>
      <c r="E103" s="57">
        <v>3</v>
      </c>
      <c r="F103" s="76">
        <v>5</v>
      </c>
      <c r="G103" s="44"/>
      <c r="H103" s="84">
        <v>3</v>
      </c>
      <c r="I103" s="44">
        <f t="shared" si="20"/>
        <v>0</v>
      </c>
      <c r="J103" s="84">
        <v>3</v>
      </c>
      <c r="K103" s="44">
        <f t="shared" si="20"/>
        <v>0</v>
      </c>
      <c r="L103" s="84">
        <v>3</v>
      </c>
      <c r="M103" s="44">
        <f t="shared" si="18"/>
        <v>0</v>
      </c>
      <c r="N103" s="44">
        <f t="shared" si="19"/>
        <v>0</v>
      </c>
      <c r="R103" s="45">
        <v>1276</v>
      </c>
    </row>
    <row r="104" spans="1:18" s="30" customFormat="1" ht="17.25" customHeight="1" x14ac:dyDescent="0.25">
      <c r="A104" s="16" t="s">
        <v>65</v>
      </c>
      <c r="B104" s="50">
        <v>45</v>
      </c>
      <c r="C104" s="56">
        <v>5</v>
      </c>
      <c r="D104" s="57">
        <v>15</v>
      </c>
      <c r="E104" s="57">
        <v>10</v>
      </c>
      <c r="F104" s="76">
        <v>45</v>
      </c>
      <c r="G104" s="44"/>
      <c r="H104" s="84">
        <v>5</v>
      </c>
      <c r="I104" s="44">
        <f t="shared" si="20"/>
        <v>0</v>
      </c>
      <c r="J104" s="84">
        <v>5</v>
      </c>
      <c r="K104" s="44">
        <f t="shared" si="20"/>
        <v>0</v>
      </c>
      <c r="L104" s="84">
        <v>5</v>
      </c>
      <c r="M104" s="44">
        <f t="shared" si="18"/>
        <v>0</v>
      </c>
      <c r="N104" s="44">
        <f t="shared" si="19"/>
        <v>0</v>
      </c>
      <c r="R104" s="45">
        <v>990</v>
      </c>
    </row>
    <row r="105" spans="1:18" s="30" customFormat="1" ht="17.25" customHeight="1" x14ac:dyDescent="0.25">
      <c r="A105" s="16" t="s">
        <v>66</v>
      </c>
      <c r="B105" s="50">
        <v>10</v>
      </c>
      <c r="C105" s="56">
        <v>1</v>
      </c>
      <c r="D105" s="57">
        <v>3</v>
      </c>
      <c r="E105" s="57">
        <v>3</v>
      </c>
      <c r="F105" s="76">
        <v>10</v>
      </c>
      <c r="G105" s="44"/>
      <c r="H105" s="84">
        <v>1</v>
      </c>
      <c r="I105" s="44">
        <f t="shared" si="20"/>
        <v>0</v>
      </c>
      <c r="J105" s="84">
        <v>1</v>
      </c>
      <c r="K105" s="44">
        <f t="shared" si="20"/>
        <v>0</v>
      </c>
      <c r="L105" s="84">
        <v>1</v>
      </c>
      <c r="M105" s="44">
        <f t="shared" si="18"/>
        <v>0</v>
      </c>
      <c r="N105" s="44">
        <f t="shared" si="19"/>
        <v>0</v>
      </c>
      <c r="R105" s="45">
        <v>990</v>
      </c>
    </row>
    <row r="106" spans="1:18" s="30" customFormat="1" ht="17.25" customHeight="1" x14ac:dyDescent="0.25">
      <c r="A106" s="16" t="s">
        <v>67</v>
      </c>
      <c r="B106" s="50">
        <v>88</v>
      </c>
      <c r="C106" s="56">
        <v>88</v>
      </c>
      <c r="D106" s="57">
        <v>88</v>
      </c>
      <c r="E106" s="57">
        <v>88</v>
      </c>
      <c r="F106" s="76">
        <v>88</v>
      </c>
      <c r="G106" s="44"/>
      <c r="H106" s="84">
        <v>88</v>
      </c>
      <c r="I106" s="44">
        <f t="shared" si="20"/>
        <v>0</v>
      </c>
      <c r="J106" s="84">
        <v>88</v>
      </c>
      <c r="K106" s="44">
        <f t="shared" si="20"/>
        <v>0</v>
      </c>
      <c r="L106" s="84">
        <v>88</v>
      </c>
      <c r="M106" s="44">
        <f t="shared" si="18"/>
        <v>0</v>
      </c>
      <c r="N106" s="44">
        <f t="shared" si="19"/>
        <v>0</v>
      </c>
      <c r="R106" s="45">
        <v>321</v>
      </c>
    </row>
    <row r="107" spans="1:18" s="30" customFormat="1" ht="17.25" customHeight="1" x14ac:dyDescent="0.25">
      <c r="A107" s="39" t="s">
        <v>30</v>
      </c>
      <c r="B107" s="57">
        <v>26</v>
      </c>
      <c r="C107" s="56">
        <v>26</v>
      </c>
      <c r="D107" s="57">
        <v>26</v>
      </c>
      <c r="E107" s="57">
        <v>26</v>
      </c>
      <c r="F107" s="79">
        <v>26</v>
      </c>
      <c r="G107" s="44"/>
      <c r="H107" s="84">
        <v>26</v>
      </c>
      <c r="I107" s="44">
        <f t="shared" si="20"/>
        <v>0</v>
      </c>
      <c r="J107" s="84">
        <v>26</v>
      </c>
      <c r="K107" s="44">
        <f t="shared" si="20"/>
        <v>0</v>
      </c>
      <c r="L107" s="84">
        <v>26</v>
      </c>
      <c r="M107" s="44">
        <f t="shared" si="18"/>
        <v>0</v>
      </c>
      <c r="N107" s="44">
        <f t="shared" si="19"/>
        <v>0</v>
      </c>
      <c r="R107" s="45">
        <v>316</v>
      </c>
    </row>
    <row r="108" spans="1:18" s="30" customFormat="1" ht="17.25" customHeight="1" x14ac:dyDescent="0.25">
      <c r="A108" s="16" t="s">
        <v>68</v>
      </c>
      <c r="B108" s="50">
        <v>90</v>
      </c>
      <c r="C108" s="56">
        <v>10</v>
      </c>
      <c r="D108" s="57">
        <v>60</v>
      </c>
      <c r="E108" s="57">
        <v>40</v>
      </c>
      <c r="F108" s="76">
        <v>90</v>
      </c>
      <c r="G108" s="44"/>
      <c r="H108" s="84">
        <v>10</v>
      </c>
      <c r="I108" s="44">
        <f t="shared" si="20"/>
        <v>0</v>
      </c>
      <c r="J108" s="84">
        <v>10</v>
      </c>
      <c r="K108" s="44">
        <f t="shared" si="20"/>
        <v>0</v>
      </c>
      <c r="L108" s="84">
        <v>10</v>
      </c>
      <c r="M108" s="44">
        <f t="shared" si="18"/>
        <v>0</v>
      </c>
      <c r="N108" s="44">
        <f t="shared" si="19"/>
        <v>0</v>
      </c>
      <c r="R108" s="45">
        <v>395</v>
      </c>
    </row>
    <row r="109" spans="1:18" s="30" customFormat="1" ht="17.25" customHeight="1" x14ac:dyDescent="0.25">
      <c r="A109" s="16" t="s">
        <v>69</v>
      </c>
      <c r="B109" s="50">
        <v>20</v>
      </c>
      <c r="C109" s="56">
        <v>5</v>
      </c>
      <c r="D109" s="57">
        <v>10</v>
      </c>
      <c r="E109" s="57">
        <v>10</v>
      </c>
      <c r="F109" s="76">
        <v>20</v>
      </c>
      <c r="G109" s="44"/>
      <c r="H109" s="84">
        <v>5</v>
      </c>
      <c r="I109" s="44">
        <f t="shared" si="20"/>
        <v>0</v>
      </c>
      <c r="J109" s="84">
        <v>5</v>
      </c>
      <c r="K109" s="44">
        <f t="shared" si="20"/>
        <v>0</v>
      </c>
      <c r="L109" s="84">
        <v>5</v>
      </c>
      <c r="M109" s="44">
        <f t="shared" si="18"/>
        <v>0</v>
      </c>
      <c r="N109" s="44">
        <f t="shared" si="19"/>
        <v>0</v>
      </c>
      <c r="R109" s="45">
        <v>390</v>
      </c>
    </row>
    <row r="110" spans="1:18" s="30" customFormat="1" ht="17.25" customHeight="1" thickBot="1" x14ac:dyDescent="0.3">
      <c r="A110" s="18" t="s">
        <v>60</v>
      </c>
      <c r="B110" s="50">
        <v>20</v>
      </c>
      <c r="C110" s="51">
        <v>20</v>
      </c>
      <c r="D110" s="50">
        <v>20</v>
      </c>
      <c r="E110" s="62">
        <v>20</v>
      </c>
      <c r="F110" s="76">
        <v>20</v>
      </c>
      <c r="G110" s="44"/>
      <c r="H110" s="81">
        <v>20</v>
      </c>
      <c r="I110" s="44">
        <f t="shared" si="20"/>
        <v>0</v>
      </c>
      <c r="J110" s="81">
        <v>20</v>
      </c>
      <c r="K110" s="44">
        <f t="shared" si="20"/>
        <v>0</v>
      </c>
      <c r="L110" s="81">
        <v>20</v>
      </c>
      <c r="M110" s="44">
        <f t="shared" si="18"/>
        <v>0</v>
      </c>
      <c r="N110" s="44">
        <f t="shared" si="19"/>
        <v>0</v>
      </c>
      <c r="R110" s="45">
        <v>290</v>
      </c>
    </row>
    <row r="111" spans="1:18" s="30" customFormat="1" ht="17.25" customHeight="1" thickBot="1" x14ac:dyDescent="0.3">
      <c r="A111" s="29" t="s">
        <v>55</v>
      </c>
      <c r="B111" s="28"/>
      <c r="C111" s="28"/>
      <c r="D111" s="22"/>
      <c r="E111" s="22"/>
      <c r="F111" s="28"/>
      <c r="G111" s="23"/>
      <c r="H111" s="28"/>
      <c r="I111" s="23"/>
      <c r="J111" s="28"/>
      <c r="K111" s="23"/>
      <c r="L111" s="23"/>
      <c r="M111" s="23"/>
      <c r="N111" s="24">
        <f>SUM(N92:N110)</f>
        <v>0</v>
      </c>
      <c r="R111" s="23"/>
    </row>
    <row r="112" spans="1:18" s="30" customFormat="1" ht="33" customHeight="1" thickBot="1" x14ac:dyDescent="0.3">
      <c r="A112" s="104" t="s">
        <v>86</v>
      </c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6"/>
      <c r="R112" s="73">
        <f t="shared" si="12"/>
        <v>0</v>
      </c>
    </row>
    <row r="113" spans="1:18" s="30" customFormat="1" ht="17.25" customHeight="1" x14ac:dyDescent="0.25">
      <c r="A113" s="16" t="s">
        <v>71</v>
      </c>
      <c r="B113" s="50">
        <v>11</v>
      </c>
      <c r="C113" s="51">
        <v>16</v>
      </c>
      <c r="D113" s="50">
        <v>11</v>
      </c>
      <c r="E113" s="50">
        <v>16</v>
      </c>
      <c r="F113" s="76">
        <v>11</v>
      </c>
      <c r="G113" s="44"/>
      <c r="H113" s="81">
        <v>16</v>
      </c>
      <c r="I113" s="44">
        <f>G113*1.1</f>
        <v>0</v>
      </c>
      <c r="J113" s="81">
        <v>16</v>
      </c>
      <c r="K113" s="44">
        <f>I113*1.1</f>
        <v>0</v>
      </c>
      <c r="L113" s="81">
        <v>16</v>
      </c>
      <c r="M113" s="44">
        <f>K113*1.1</f>
        <v>0</v>
      </c>
      <c r="N113" s="44">
        <f>F113*G113+H113*I113+J113*K113+L113*M113</f>
        <v>0</v>
      </c>
      <c r="O113" s="37"/>
      <c r="R113" s="45">
        <v>460</v>
      </c>
    </row>
    <row r="114" spans="1:18" s="30" customFormat="1" ht="17.25" customHeight="1" x14ac:dyDescent="0.25">
      <c r="A114" s="16" t="s">
        <v>72</v>
      </c>
      <c r="B114" s="50">
        <v>49</v>
      </c>
      <c r="C114" s="51">
        <v>59</v>
      </c>
      <c r="D114" s="50">
        <v>49</v>
      </c>
      <c r="E114" s="50">
        <v>59</v>
      </c>
      <c r="F114" s="76">
        <v>49</v>
      </c>
      <c r="G114" s="44"/>
      <c r="H114" s="81">
        <v>59</v>
      </c>
      <c r="I114" s="44">
        <f t="shared" ref="I114:K117" si="21">G114*1.1</f>
        <v>0</v>
      </c>
      <c r="J114" s="81">
        <v>59</v>
      </c>
      <c r="K114" s="44">
        <f t="shared" si="21"/>
        <v>0</v>
      </c>
      <c r="L114" s="81">
        <v>59</v>
      </c>
      <c r="M114" s="44">
        <f t="shared" ref="M114:M120" si="22">K114*1.1</f>
        <v>0</v>
      </c>
      <c r="N114" s="44">
        <f t="shared" ref="N114:N120" si="23">F114*G114+H114*I114+J114*K114+L114*M114</f>
        <v>0</v>
      </c>
      <c r="R114" s="45">
        <v>455</v>
      </c>
    </row>
    <row r="115" spans="1:18" s="30" customFormat="1" ht="17.25" customHeight="1" x14ac:dyDescent="0.25">
      <c r="A115" s="40" t="s">
        <v>73</v>
      </c>
      <c r="B115" s="50">
        <v>30</v>
      </c>
      <c r="C115" s="51">
        <v>20</v>
      </c>
      <c r="D115" s="50">
        <v>30</v>
      </c>
      <c r="E115" s="50">
        <v>20</v>
      </c>
      <c r="F115" s="76">
        <v>30</v>
      </c>
      <c r="G115" s="44"/>
      <c r="H115" s="81">
        <v>20</v>
      </c>
      <c r="I115" s="44">
        <f t="shared" si="21"/>
        <v>0</v>
      </c>
      <c r="J115" s="81">
        <v>20</v>
      </c>
      <c r="K115" s="44">
        <f t="shared" si="21"/>
        <v>0</v>
      </c>
      <c r="L115" s="81">
        <v>20</v>
      </c>
      <c r="M115" s="44">
        <f t="shared" si="22"/>
        <v>0</v>
      </c>
      <c r="N115" s="44">
        <f t="shared" si="23"/>
        <v>0</v>
      </c>
      <c r="R115" s="45">
        <v>634</v>
      </c>
    </row>
    <row r="116" spans="1:18" s="30" customFormat="1" ht="17.25" customHeight="1" x14ac:dyDescent="0.25">
      <c r="A116" s="16" t="s">
        <v>19</v>
      </c>
      <c r="B116" s="50">
        <v>4</v>
      </c>
      <c r="C116" s="51">
        <v>2</v>
      </c>
      <c r="D116" s="50">
        <v>4</v>
      </c>
      <c r="E116" s="50">
        <v>2</v>
      </c>
      <c r="F116" s="76">
        <v>4</v>
      </c>
      <c r="G116" s="44"/>
      <c r="H116" s="81">
        <v>2</v>
      </c>
      <c r="I116" s="44">
        <f t="shared" si="21"/>
        <v>0</v>
      </c>
      <c r="J116" s="81">
        <v>2</v>
      </c>
      <c r="K116" s="44">
        <f t="shared" si="21"/>
        <v>0</v>
      </c>
      <c r="L116" s="81">
        <v>2</v>
      </c>
      <c r="M116" s="44">
        <f t="shared" si="22"/>
        <v>0</v>
      </c>
      <c r="N116" s="44">
        <f t="shared" si="23"/>
        <v>0</v>
      </c>
      <c r="R116" s="45">
        <v>1275</v>
      </c>
    </row>
    <row r="117" spans="1:18" s="30" customFormat="1" ht="17.25" customHeight="1" x14ac:dyDescent="0.25">
      <c r="A117" s="16" t="s">
        <v>23</v>
      </c>
      <c r="B117" s="50">
        <v>4</v>
      </c>
      <c r="C117" s="51">
        <v>2</v>
      </c>
      <c r="D117" s="50">
        <v>4</v>
      </c>
      <c r="E117" s="50">
        <v>2</v>
      </c>
      <c r="F117" s="76">
        <v>4</v>
      </c>
      <c r="G117" s="44"/>
      <c r="H117" s="81">
        <v>2</v>
      </c>
      <c r="I117" s="44">
        <f t="shared" si="21"/>
        <v>0</v>
      </c>
      <c r="J117" s="81">
        <v>2</v>
      </c>
      <c r="K117" s="44">
        <f t="shared" si="21"/>
        <v>0</v>
      </c>
      <c r="L117" s="81">
        <v>2</v>
      </c>
      <c r="M117" s="44">
        <f t="shared" si="22"/>
        <v>0</v>
      </c>
      <c r="N117" s="44">
        <f t="shared" si="23"/>
        <v>0</v>
      </c>
      <c r="R117" s="45">
        <v>1270</v>
      </c>
    </row>
    <row r="118" spans="1:18" s="30" customFormat="1" ht="17.25" customHeight="1" x14ac:dyDescent="0.25">
      <c r="A118" s="16" t="s">
        <v>76</v>
      </c>
      <c r="B118" s="50">
        <v>4</v>
      </c>
      <c r="C118" s="51">
        <v>2</v>
      </c>
      <c r="D118" s="50">
        <v>4</v>
      </c>
      <c r="E118" s="50">
        <v>2</v>
      </c>
      <c r="F118" s="76">
        <v>4</v>
      </c>
      <c r="G118" s="44"/>
      <c r="H118" s="81">
        <v>2</v>
      </c>
      <c r="I118" s="44">
        <f t="shared" ref="I118:K120" si="24">G118*1.1</f>
        <v>0</v>
      </c>
      <c r="J118" s="81">
        <v>2</v>
      </c>
      <c r="K118" s="44">
        <f t="shared" si="24"/>
        <v>0</v>
      </c>
      <c r="L118" s="81">
        <v>2</v>
      </c>
      <c r="M118" s="44">
        <f t="shared" si="22"/>
        <v>0</v>
      </c>
      <c r="N118" s="44">
        <f t="shared" si="23"/>
        <v>0</v>
      </c>
      <c r="R118" s="45">
        <v>305</v>
      </c>
    </row>
    <row r="119" spans="1:18" s="30" customFormat="1" ht="17.25" customHeight="1" x14ac:dyDescent="0.25">
      <c r="A119" s="16" t="s">
        <v>21</v>
      </c>
      <c r="B119" s="50">
        <v>20</v>
      </c>
      <c r="C119" s="51">
        <v>10</v>
      </c>
      <c r="D119" s="50">
        <v>20</v>
      </c>
      <c r="E119" s="50">
        <v>10</v>
      </c>
      <c r="F119" s="76">
        <v>20</v>
      </c>
      <c r="G119" s="44"/>
      <c r="H119" s="81">
        <v>10</v>
      </c>
      <c r="I119" s="44">
        <f t="shared" si="24"/>
        <v>0</v>
      </c>
      <c r="J119" s="81">
        <v>10</v>
      </c>
      <c r="K119" s="44">
        <f t="shared" si="24"/>
        <v>0</v>
      </c>
      <c r="L119" s="81">
        <v>10</v>
      </c>
      <c r="M119" s="44">
        <f t="shared" si="22"/>
        <v>0</v>
      </c>
      <c r="N119" s="44">
        <f t="shared" si="23"/>
        <v>0</v>
      </c>
      <c r="R119" s="45">
        <v>590</v>
      </c>
    </row>
    <row r="120" spans="1:18" s="30" customFormat="1" ht="17.25" customHeight="1" thickBot="1" x14ac:dyDescent="0.3">
      <c r="A120" s="40" t="s">
        <v>74</v>
      </c>
      <c r="B120" s="50">
        <v>30</v>
      </c>
      <c r="C120" s="51">
        <v>20</v>
      </c>
      <c r="D120" s="50">
        <v>30</v>
      </c>
      <c r="E120" s="50">
        <v>20</v>
      </c>
      <c r="F120" s="76">
        <v>30</v>
      </c>
      <c r="G120" s="44"/>
      <c r="H120" s="81">
        <v>20</v>
      </c>
      <c r="I120" s="44">
        <f t="shared" si="24"/>
        <v>0</v>
      </c>
      <c r="J120" s="81">
        <v>20</v>
      </c>
      <c r="K120" s="44">
        <f t="shared" si="24"/>
        <v>0</v>
      </c>
      <c r="L120" s="81">
        <v>20</v>
      </c>
      <c r="M120" s="44">
        <f t="shared" si="22"/>
        <v>0</v>
      </c>
      <c r="N120" s="44">
        <f t="shared" si="23"/>
        <v>0</v>
      </c>
      <c r="R120" s="45">
        <v>635</v>
      </c>
    </row>
    <row r="121" spans="1:18" s="30" customFormat="1" ht="17.25" customHeight="1" thickBot="1" x14ac:dyDescent="0.3">
      <c r="A121" s="29" t="s">
        <v>70</v>
      </c>
      <c r="B121" s="28"/>
      <c r="C121" s="28"/>
      <c r="D121" s="22"/>
      <c r="E121" s="22"/>
      <c r="F121" s="28"/>
      <c r="G121" s="23"/>
      <c r="H121" s="28"/>
      <c r="I121" s="23"/>
      <c r="J121" s="28"/>
      <c r="K121" s="23"/>
      <c r="L121" s="23"/>
      <c r="M121" s="23"/>
      <c r="N121" s="24">
        <f>SUM(N113:N120)</f>
        <v>0</v>
      </c>
      <c r="R121" s="23"/>
    </row>
    <row r="122" spans="1:18" s="30" customFormat="1" ht="34.5" customHeight="1" thickBot="1" x14ac:dyDescent="0.3">
      <c r="A122" s="104" t="s">
        <v>87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6"/>
      <c r="R122" s="73">
        <f t="shared" si="12"/>
        <v>0</v>
      </c>
    </row>
    <row r="123" spans="1:18" s="30" customFormat="1" ht="17.25" customHeight="1" thickBot="1" x14ac:dyDescent="0.3">
      <c r="A123" s="42" t="s">
        <v>2</v>
      </c>
      <c r="B123" s="59">
        <v>2</v>
      </c>
      <c r="C123" s="63">
        <v>3</v>
      </c>
      <c r="D123" s="59">
        <v>4</v>
      </c>
      <c r="E123" s="59">
        <v>5</v>
      </c>
      <c r="F123" s="88">
        <v>2</v>
      </c>
      <c r="G123" s="44"/>
      <c r="H123" s="89">
        <v>3</v>
      </c>
      <c r="I123" s="44">
        <f>G123*1.1</f>
        <v>0</v>
      </c>
      <c r="J123" s="89">
        <v>3</v>
      </c>
      <c r="K123" s="44">
        <f>I123*1.1</f>
        <v>0</v>
      </c>
      <c r="L123" s="89">
        <v>3</v>
      </c>
      <c r="M123" s="44">
        <f>K123*1.1</f>
        <v>0</v>
      </c>
      <c r="N123" s="44">
        <f>F123*G123+H123*I123+J123*K123+L123*M123</f>
        <v>0</v>
      </c>
      <c r="R123" s="43">
        <v>634</v>
      </c>
    </row>
    <row r="124" spans="1:18" s="30" customFormat="1" ht="17.25" customHeight="1" thickBot="1" x14ac:dyDescent="0.3">
      <c r="A124" s="17" t="s">
        <v>39</v>
      </c>
      <c r="B124" s="50">
        <v>2</v>
      </c>
      <c r="C124" s="51">
        <v>3</v>
      </c>
      <c r="D124" s="50">
        <v>4</v>
      </c>
      <c r="E124" s="50">
        <v>5</v>
      </c>
      <c r="F124" s="76">
        <v>2</v>
      </c>
      <c r="G124" s="44"/>
      <c r="H124" s="81">
        <v>3</v>
      </c>
      <c r="I124" s="44">
        <f t="shared" ref="I124:K126" si="25">G124*1.1</f>
        <v>0</v>
      </c>
      <c r="J124" s="81">
        <v>3</v>
      </c>
      <c r="K124" s="44">
        <f t="shared" si="25"/>
        <v>0</v>
      </c>
      <c r="L124" s="81">
        <v>3</v>
      </c>
      <c r="M124" s="44">
        <f t="shared" ref="M124:M140" si="26">K124*1.1</f>
        <v>0</v>
      </c>
      <c r="N124" s="44">
        <f t="shared" ref="N124:N140" si="27">F124*G124+H124*I124+J124*K124+L124*M124</f>
        <v>0</v>
      </c>
      <c r="R124" s="43">
        <v>755</v>
      </c>
    </row>
    <row r="125" spans="1:18" s="30" customFormat="1" ht="17.25" customHeight="1" thickBot="1" x14ac:dyDescent="0.3">
      <c r="A125" s="16" t="s">
        <v>22</v>
      </c>
      <c r="B125" s="50">
        <v>2</v>
      </c>
      <c r="C125" s="51">
        <v>1</v>
      </c>
      <c r="D125" s="50">
        <v>3</v>
      </c>
      <c r="E125" s="50">
        <v>2</v>
      </c>
      <c r="F125" s="76">
        <v>2</v>
      </c>
      <c r="G125" s="44"/>
      <c r="H125" s="81">
        <v>1</v>
      </c>
      <c r="I125" s="44">
        <f t="shared" si="25"/>
        <v>0</v>
      </c>
      <c r="J125" s="81">
        <v>1</v>
      </c>
      <c r="K125" s="44">
        <f t="shared" si="25"/>
        <v>0</v>
      </c>
      <c r="L125" s="81">
        <v>1</v>
      </c>
      <c r="M125" s="44">
        <f t="shared" si="26"/>
        <v>0</v>
      </c>
      <c r="N125" s="44">
        <f t="shared" si="27"/>
        <v>0</v>
      </c>
      <c r="R125" s="43">
        <v>1270</v>
      </c>
    </row>
    <row r="126" spans="1:18" s="30" customFormat="1" ht="17.25" customHeight="1" thickBot="1" x14ac:dyDescent="0.3">
      <c r="A126" s="40" t="s">
        <v>20</v>
      </c>
      <c r="B126" s="50">
        <v>2</v>
      </c>
      <c r="C126" s="51">
        <v>3</v>
      </c>
      <c r="D126" s="50">
        <v>4</v>
      </c>
      <c r="E126" s="50">
        <v>5</v>
      </c>
      <c r="F126" s="76">
        <v>2</v>
      </c>
      <c r="G126" s="44"/>
      <c r="H126" s="81">
        <v>3</v>
      </c>
      <c r="I126" s="44">
        <f t="shared" si="25"/>
        <v>0</v>
      </c>
      <c r="J126" s="81">
        <v>3</v>
      </c>
      <c r="K126" s="44">
        <f t="shared" si="25"/>
        <v>0</v>
      </c>
      <c r="L126" s="81">
        <v>3</v>
      </c>
      <c r="M126" s="44">
        <f t="shared" si="26"/>
        <v>0</v>
      </c>
      <c r="N126" s="44">
        <f t="shared" si="27"/>
        <v>0</v>
      </c>
      <c r="R126" s="43">
        <v>635</v>
      </c>
    </row>
    <row r="127" spans="1:18" s="30" customFormat="1" ht="17.25" customHeight="1" thickBot="1" x14ac:dyDescent="0.3">
      <c r="A127" s="16" t="s">
        <v>80</v>
      </c>
      <c r="B127" s="50">
        <v>2</v>
      </c>
      <c r="C127" s="51">
        <v>3</v>
      </c>
      <c r="D127" s="50">
        <v>4</v>
      </c>
      <c r="E127" s="50">
        <v>5</v>
      </c>
      <c r="F127" s="76">
        <v>2</v>
      </c>
      <c r="G127" s="44"/>
      <c r="H127" s="81">
        <v>3</v>
      </c>
      <c r="I127" s="44">
        <f t="shared" ref="I127:K140" si="28">G127*1.1</f>
        <v>0</v>
      </c>
      <c r="J127" s="81">
        <v>3</v>
      </c>
      <c r="K127" s="44">
        <f t="shared" si="28"/>
        <v>0</v>
      </c>
      <c r="L127" s="81">
        <v>3</v>
      </c>
      <c r="M127" s="44">
        <f t="shared" si="26"/>
        <v>0</v>
      </c>
      <c r="N127" s="44">
        <f t="shared" si="27"/>
        <v>0</v>
      </c>
      <c r="R127" s="43">
        <v>470</v>
      </c>
    </row>
    <row r="128" spans="1:18" s="30" customFormat="1" ht="17.25" customHeight="1" thickBot="1" x14ac:dyDescent="0.3">
      <c r="A128" s="16" t="s">
        <v>43</v>
      </c>
      <c r="B128" s="50">
        <v>4</v>
      </c>
      <c r="C128" s="51">
        <v>6</v>
      </c>
      <c r="D128" s="50">
        <v>8</v>
      </c>
      <c r="E128" s="50">
        <v>10</v>
      </c>
      <c r="F128" s="76">
        <v>4</v>
      </c>
      <c r="G128" s="44"/>
      <c r="H128" s="81">
        <v>6</v>
      </c>
      <c r="I128" s="44">
        <f t="shared" si="28"/>
        <v>0</v>
      </c>
      <c r="J128" s="81">
        <v>6</v>
      </c>
      <c r="K128" s="44">
        <f t="shared" si="28"/>
        <v>0</v>
      </c>
      <c r="L128" s="81">
        <v>6</v>
      </c>
      <c r="M128" s="44">
        <f t="shared" si="26"/>
        <v>0</v>
      </c>
      <c r="N128" s="44">
        <f t="shared" si="27"/>
        <v>0</v>
      </c>
      <c r="R128" s="43">
        <v>465</v>
      </c>
    </row>
    <row r="129" spans="1:18" s="30" customFormat="1" ht="17.25" customHeight="1" thickBot="1" x14ac:dyDescent="0.3">
      <c r="A129" s="16" t="s">
        <v>81</v>
      </c>
      <c r="B129" s="50">
        <v>2</v>
      </c>
      <c r="C129" s="51">
        <v>3</v>
      </c>
      <c r="D129" s="50">
        <v>4</v>
      </c>
      <c r="E129" s="50">
        <v>5</v>
      </c>
      <c r="F129" s="76">
        <v>2</v>
      </c>
      <c r="G129" s="44"/>
      <c r="H129" s="81">
        <v>3</v>
      </c>
      <c r="I129" s="44">
        <f t="shared" si="28"/>
        <v>0</v>
      </c>
      <c r="J129" s="81">
        <v>3</v>
      </c>
      <c r="K129" s="44">
        <f t="shared" si="28"/>
        <v>0</v>
      </c>
      <c r="L129" s="81">
        <v>3</v>
      </c>
      <c r="M129" s="44">
        <f t="shared" si="26"/>
        <v>0</v>
      </c>
      <c r="N129" s="44">
        <f t="shared" si="27"/>
        <v>0</v>
      </c>
      <c r="R129" s="43">
        <v>720</v>
      </c>
    </row>
    <row r="130" spans="1:18" s="30" customFormat="1" ht="17.25" customHeight="1" thickBot="1" x14ac:dyDescent="0.3">
      <c r="A130" s="16" t="s">
        <v>82</v>
      </c>
      <c r="B130" s="50">
        <v>2</v>
      </c>
      <c r="C130" s="51">
        <v>3</v>
      </c>
      <c r="D130" s="50">
        <v>4</v>
      </c>
      <c r="E130" s="50">
        <v>5</v>
      </c>
      <c r="F130" s="76">
        <v>2</v>
      </c>
      <c r="G130" s="44"/>
      <c r="H130" s="81">
        <v>3</v>
      </c>
      <c r="I130" s="44">
        <f t="shared" si="28"/>
        <v>0</v>
      </c>
      <c r="J130" s="81">
        <v>3</v>
      </c>
      <c r="K130" s="44">
        <f t="shared" si="28"/>
        <v>0</v>
      </c>
      <c r="L130" s="81">
        <v>3</v>
      </c>
      <c r="M130" s="44">
        <f t="shared" si="26"/>
        <v>0</v>
      </c>
      <c r="N130" s="44">
        <f t="shared" si="27"/>
        <v>0</v>
      </c>
      <c r="R130" s="43">
        <v>570</v>
      </c>
    </row>
    <row r="131" spans="1:18" s="30" customFormat="1" ht="17.25" customHeight="1" thickBot="1" x14ac:dyDescent="0.3">
      <c r="A131" s="16" t="s">
        <v>67</v>
      </c>
      <c r="B131" s="50">
        <v>4</v>
      </c>
      <c r="C131" s="51">
        <v>6</v>
      </c>
      <c r="D131" s="50">
        <v>8</v>
      </c>
      <c r="E131" s="50">
        <v>10</v>
      </c>
      <c r="F131" s="76">
        <v>4</v>
      </c>
      <c r="G131" s="44"/>
      <c r="H131" s="81">
        <v>6</v>
      </c>
      <c r="I131" s="44">
        <f t="shared" si="28"/>
        <v>0</v>
      </c>
      <c r="J131" s="81">
        <v>6</v>
      </c>
      <c r="K131" s="44">
        <f t="shared" si="28"/>
        <v>0</v>
      </c>
      <c r="L131" s="81">
        <v>6</v>
      </c>
      <c r="M131" s="44">
        <f t="shared" si="26"/>
        <v>0</v>
      </c>
      <c r="N131" s="44">
        <f t="shared" si="27"/>
        <v>0</v>
      </c>
      <c r="R131" s="43">
        <v>321</v>
      </c>
    </row>
    <row r="132" spans="1:18" s="30" customFormat="1" ht="17.25" customHeight="1" thickBot="1" x14ac:dyDescent="0.3">
      <c r="A132" s="15" t="s">
        <v>3</v>
      </c>
      <c r="B132" s="50">
        <v>0</v>
      </c>
      <c r="C132" s="50">
        <v>1</v>
      </c>
      <c r="D132" s="50">
        <v>1</v>
      </c>
      <c r="E132" s="50">
        <v>1</v>
      </c>
      <c r="F132" s="76">
        <v>0</v>
      </c>
      <c r="G132" s="44"/>
      <c r="H132" s="76">
        <v>1</v>
      </c>
      <c r="I132" s="44">
        <f t="shared" si="28"/>
        <v>0</v>
      </c>
      <c r="J132" s="76">
        <v>1</v>
      </c>
      <c r="K132" s="44">
        <f t="shared" si="28"/>
        <v>0</v>
      </c>
      <c r="L132" s="76">
        <v>1</v>
      </c>
      <c r="M132" s="44">
        <f t="shared" si="26"/>
        <v>0</v>
      </c>
      <c r="N132" s="44">
        <f t="shared" si="27"/>
        <v>0</v>
      </c>
      <c r="R132" s="43">
        <v>634</v>
      </c>
    </row>
    <row r="133" spans="1:18" s="30" customFormat="1" ht="17.25" customHeight="1" thickBot="1" x14ac:dyDescent="0.3">
      <c r="A133" s="17" t="s">
        <v>6</v>
      </c>
      <c r="B133" s="50">
        <v>0</v>
      </c>
      <c r="C133" s="50">
        <v>1</v>
      </c>
      <c r="D133" s="50">
        <v>1</v>
      </c>
      <c r="E133" s="50">
        <v>1</v>
      </c>
      <c r="F133" s="76">
        <v>0</v>
      </c>
      <c r="G133" s="44"/>
      <c r="H133" s="76">
        <v>1</v>
      </c>
      <c r="I133" s="44">
        <f t="shared" si="28"/>
        <v>0</v>
      </c>
      <c r="J133" s="76">
        <v>1</v>
      </c>
      <c r="K133" s="44">
        <f t="shared" si="28"/>
        <v>0</v>
      </c>
      <c r="L133" s="76">
        <v>1</v>
      </c>
      <c r="M133" s="44">
        <f t="shared" si="26"/>
        <v>0</v>
      </c>
      <c r="N133" s="44">
        <f t="shared" si="27"/>
        <v>0</v>
      </c>
      <c r="R133" s="43">
        <v>755</v>
      </c>
    </row>
    <row r="134" spans="1:18" s="30" customFormat="1" ht="17.25" customHeight="1" thickBot="1" x14ac:dyDescent="0.3">
      <c r="A134" s="16" t="s">
        <v>23</v>
      </c>
      <c r="B134" s="50">
        <v>0</v>
      </c>
      <c r="C134" s="50">
        <v>1</v>
      </c>
      <c r="D134" s="50"/>
      <c r="E134" s="50">
        <v>1</v>
      </c>
      <c r="F134" s="76">
        <v>0</v>
      </c>
      <c r="G134" s="44"/>
      <c r="H134" s="76">
        <v>1</v>
      </c>
      <c r="I134" s="44">
        <f t="shared" si="28"/>
        <v>0</v>
      </c>
      <c r="J134" s="76">
        <v>1</v>
      </c>
      <c r="K134" s="44">
        <f t="shared" si="28"/>
        <v>0</v>
      </c>
      <c r="L134" s="76">
        <v>1</v>
      </c>
      <c r="M134" s="44">
        <f t="shared" si="26"/>
        <v>0</v>
      </c>
      <c r="N134" s="44">
        <f t="shared" si="27"/>
        <v>0</v>
      </c>
      <c r="R134" s="43">
        <v>1270</v>
      </c>
    </row>
    <row r="135" spans="1:18" s="30" customFormat="1" ht="17.25" customHeight="1" thickBot="1" x14ac:dyDescent="0.3">
      <c r="A135" s="40" t="s">
        <v>21</v>
      </c>
      <c r="B135" s="50">
        <v>0</v>
      </c>
      <c r="C135" s="50">
        <v>1</v>
      </c>
      <c r="D135" s="50">
        <v>1</v>
      </c>
      <c r="E135" s="50">
        <v>1</v>
      </c>
      <c r="F135" s="76">
        <v>0</v>
      </c>
      <c r="G135" s="44"/>
      <c r="H135" s="76">
        <v>1</v>
      </c>
      <c r="I135" s="44">
        <f t="shared" si="28"/>
        <v>0</v>
      </c>
      <c r="J135" s="76">
        <v>1</v>
      </c>
      <c r="K135" s="44">
        <f t="shared" si="28"/>
        <v>0</v>
      </c>
      <c r="L135" s="76">
        <v>1</v>
      </c>
      <c r="M135" s="44">
        <f t="shared" si="26"/>
        <v>0</v>
      </c>
      <c r="N135" s="44">
        <f t="shared" si="27"/>
        <v>0</v>
      </c>
      <c r="R135" s="43">
        <v>635</v>
      </c>
    </row>
    <row r="136" spans="1:18" s="30" customFormat="1" ht="17.25" customHeight="1" thickBot="1" x14ac:dyDescent="0.3">
      <c r="A136" s="16" t="s">
        <v>77</v>
      </c>
      <c r="B136" s="50">
        <v>0</v>
      </c>
      <c r="C136" s="50">
        <v>1</v>
      </c>
      <c r="D136" s="50">
        <v>1</v>
      </c>
      <c r="E136" s="50">
        <v>1</v>
      </c>
      <c r="F136" s="76">
        <v>0</v>
      </c>
      <c r="G136" s="44"/>
      <c r="H136" s="76">
        <v>1</v>
      </c>
      <c r="I136" s="44">
        <f t="shared" si="28"/>
        <v>0</v>
      </c>
      <c r="J136" s="76">
        <v>1</v>
      </c>
      <c r="K136" s="44">
        <f t="shared" si="28"/>
        <v>0</v>
      </c>
      <c r="L136" s="76">
        <v>1</v>
      </c>
      <c r="M136" s="44">
        <f t="shared" si="26"/>
        <v>0</v>
      </c>
      <c r="N136" s="44">
        <f t="shared" si="27"/>
        <v>0</v>
      </c>
      <c r="R136" s="43">
        <v>470</v>
      </c>
    </row>
    <row r="137" spans="1:18" s="30" customFormat="1" ht="17.25" customHeight="1" thickBot="1" x14ac:dyDescent="0.3">
      <c r="A137" s="16" t="s">
        <v>78</v>
      </c>
      <c r="B137" s="50">
        <v>0</v>
      </c>
      <c r="C137" s="50">
        <v>2</v>
      </c>
      <c r="D137" s="50">
        <v>2</v>
      </c>
      <c r="E137" s="50">
        <v>2</v>
      </c>
      <c r="F137" s="76">
        <v>0</v>
      </c>
      <c r="G137" s="44"/>
      <c r="H137" s="76">
        <v>2</v>
      </c>
      <c r="I137" s="44">
        <f t="shared" si="28"/>
        <v>0</v>
      </c>
      <c r="J137" s="76">
        <v>2</v>
      </c>
      <c r="K137" s="44">
        <f t="shared" si="28"/>
        <v>0</v>
      </c>
      <c r="L137" s="76">
        <v>2</v>
      </c>
      <c r="M137" s="44">
        <f t="shared" si="26"/>
        <v>0</v>
      </c>
      <c r="N137" s="44">
        <f t="shared" si="27"/>
        <v>0</v>
      </c>
      <c r="R137" s="43">
        <v>465</v>
      </c>
    </row>
    <row r="138" spans="1:18" s="30" customFormat="1" ht="17.25" customHeight="1" thickBot="1" x14ac:dyDescent="0.3">
      <c r="A138" s="16" t="s">
        <v>33</v>
      </c>
      <c r="B138" s="50">
        <v>0</v>
      </c>
      <c r="C138" s="50">
        <v>1</v>
      </c>
      <c r="D138" s="50">
        <v>1</v>
      </c>
      <c r="E138" s="50">
        <v>1</v>
      </c>
      <c r="F138" s="76">
        <v>0</v>
      </c>
      <c r="G138" s="44"/>
      <c r="H138" s="76">
        <v>1</v>
      </c>
      <c r="I138" s="44">
        <f t="shared" si="28"/>
        <v>0</v>
      </c>
      <c r="J138" s="76">
        <v>1</v>
      </c>
      <c r="K138" s="44">
        <f t="shared" si="28"/>
        <v>0</v>
      </c>
      <c r="L138" s="76">
        <v>1</v>
      </c>
      <c r="M138" s="44">
        <f t="shared" si="26"/>
        <v>0</v>
      </c>
      <c r="N138" s="44">
        <f t="shared" si="27"/>
        <v>0</v>
      </c>
      <c r="R138" s="43">
        <v>720</v>
      </c>
    </row>
    <row r="139" spans="1:18" s="30" customFormat="1" ht="17.25" customHeight="1" thickBot="1" x14ac:dyDescent="0.3">
      <c r="A139" s="16" t="s">
        <v>34</v>
      </c>
      <c r="B139" s="50">
        <v>0</v>
      </c>
      <c r="C139" s="50">
        <v>1</v>
      </c>
      <c r="D139" s="50">
        <v>1</v>
      </c>
      <c r="E139" s="50">
        <v>1</v>
      </c>
      <c r="F139" s="76">
        <v>0</v>
      </c>
      <c r="G139" s="44"/>
      <c r="H139" s="76">
        <v>1</v>
      </c>
      <c r="I139" s="44">
        <f t="shared" si="28"/>
        <v>0</v>
      </c>
      <c r="J139" s="76">
        <v>1</v>
      </c>
      <c r="K139" s="44">
        <f t="shared" si="28"/>
        <v>0</v>
      </c>
      <c r="L139" s="76">
        <v>1</v>
      </c>
      <c r="M139" s="44">
        <f t="shared" si="26"/>
        <v>0</v>
      </c>
      <c r="N139" s="44">
        <f t="shared" si="27"/>
        <v>0</v>
      </c>
      <c r="R139" s="43">
        <v>570</v>
      </c>
    </row>
    <row r="140" spans="1:18" s="30" customFormat="1" ht="17.25" customHeight="1" thickBot="1" x14ac:dyDescent="0.3">
      <c r="A140" s="16" t="s">
        <v>79</v>
      </c>
      <c r="B140" s="62">
        <v>0</v>
      </c>
      <c r="C140" s="50">
        <v>2</v>
      </c>
      <c r="D140" s="50">
        <v>2</v>
      </c>
      <c r="E140" s="50">
        <v>2</v>
      </c>
      <c r="F140" s="90">
        <v>0</v>
      </c>
      <c r="G140" s="44"/>
      <c r="H140" s="76">
        <v>2</v>
      </c>
      <c r="I140" s="44">
        <f t="shared" si="28"/>
        <v>0</v>
      </c>
      <c r="J140" s="76">
        <v>2</v>
      </c>
      <c r="K140" s="44">
        <f t="shared" si="28"/>
        <v>0</v>
      </c>
      <c r="L140" s="76">
        <v>2</v>
      </c>
      <c r="M140" s="44">
        <f t="shared" si="26"/>
        <v>0</v>
      </c>
      <c r="N140" s="44">
        <f t="shared" si="27"/>
        <v>0</v>
      </c>
      <c r="R140" s="43">
        <v>316</v>
      </c>
    </row>
    <row r="141" spans="1:18" s="30" customFormat="1" ht="17.25" customHeight="1" thickBot="1" x14ac:dyDescent="0.3">
      <c r="A141" s="29" t="s">
        <v>88</v>
      </c>
      <c r="B141" s="28"/>
      <c r="C141" s="28"/>
      <c r="D141" s="22"/>
      <c r="E141" s="22"/>
      <c r="F141" s="28"/>
      <c r="G141" s="23"/>
      <c r="H141" s="28"/>
      <c r="I141" s="23"/>
      <c r="J141" s="28"/>
      <c r="K141" s="23"/>
      <c r="L141" s="23"/>
      <c r="M141" s="23"/>
      <c r="N141" s="24">
        <f>SUM(N123:N140)</f>
        <v>0</v>
      </c>
      <c r="R141" s="23"/>
    </row>
    <row r="142" spans="1:18" s="30" customFormat="1" ht="34.5" customHeight="1" thickBot="1" x14ac:dyDescent="0.3">
      <c r="A142" s="104" t="s">
        <v>89</v>
      </c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6"/>
      <c r="O142" s="37"/>
      <c r="R142" s="73">
        <f t="shared" ref="R142:R158" si="29">G142*1.15</f>
        <v>0</v>
      </c>
    </row>
    <row r="143" spans="1:18" ht="17.25" customHeight="1" thickBot="1" x14ac:dyDescent="0.3">
      <c r="A143" s="19" t="s">
        <v>10</v>
      </c>
      <c r="B143" s="65">
        <v>20</v>
      </c>
      <c r="C143" s="65">
        <v>15</v>
      </c>
      <c r="D143" s="65">
        <v>20</v>
      </c>
      <c r="E143" s="65">
        <v>15</v>
      </c>
      <c r="F143" s="91">
        <v>20</v>
      </c>
      <c r="G143" s="44"/>
      <c r="H143" s="91">
        <v>15</v>
      </c>
      <c r="I143" s="44">
        <f>G143*1.1</f>
        <v>0</v>
      </c>
      <c r="J143" s="91">
        <v>15</v>
      </c>
      <c r="K143" s="44">
        <f>I143*1.1</f>
        <v>0</v>
      </c>
      <c r="L143" s="91">
        <v>15</v>
      </c>
      <c r="M143" s="44">
        <f>K143*1.1</f>
        <v>0</v>
      </c>
      <c r="N143" s="44">
        <f>F143*G143+H143*I143+J143*K143+L143*M143</f>
        <v>0</v>
      </c>
      <c r="R143" s="43">
        <v>210</v>
      </c>
    </row>
    <row r="144" spans="1:18" ht="17.25" customHeight="1" thickBot="1" x14ac:dyDescent="0.3">
      <c r="A144" s="3" t="s">
        <v>11</v>
      </c>
      <c r="B144" s="66">
        <v>20</v>
      </c>
      <c r="C144" s="66">
        <v>10</v>
      </c>
      <c r="D144" s="66">
        <v>20</v>
      </c>
      <c r="E144" s="66">
        <v>10</v>
      </c>
      <c r="F144" s="92">
        <v>20</v>
      </c>
      <c r="G144" s="44"/>
      <c r="H144" s="92">
        <v>10</v>
      </c>
      <c r="I144" s="44">
        <f t="shared" ref="I144:K146" si="30">G144*1.1</f>
        <v>0</v>
      </c>
      <c r="J144" s="92">
        <v>10</v>
      </c>
      <c r="K144" s="44">
        <f t="shared" si="30"/>
        <v>0</v>
      </c>
      <c r="L144" s="92">
        <v>10</v>
      </c>
      <c r="M144" s="44">
        <f t="shared" ref="M144:M146" si="31">K144*1.1</f>
        <v>0</v>
      </c>
      <c r="N144" s="44">
        <f t="shared" ref="N144:N146" si="32">F144*G144+H144*I144+J144*K144+L144*M144</f>
        <v>0</v>
      </c>
      <c r="R144" s="43">
        <v>140</v>
      </c>
    </row>
    <row r="145" spans="1:18" ht="17.25" customHeight="1" thickBot="1" x14ac:dyDescent="0.3">
      <c r="A145" s="13" t="s">
        <v>7</v>
      </c>
      <c r="B145" s="67">
        <v>20</v>
      </c>
      <c r="C145" s="67">
        <v>15</v>
      </c>
      <c r="D145" s="67">
        <v>20</v>
      </c>
      <c r="E145" s="67">
        <v>15</v>
      </c>
      <c r="F145" s="93">
        <v>20</v>
      </c>
      <c r="G145" s="44"/>
      <c r="H145" s="93">
        <v>15</v>
      </c>
      <c r="I145" s="44">
        <f t="shared" si="30"/>
        <v>0</v>
      </c>
      <c r="J145" s="93">
        <v>15</v>
      </c>
      <c r="K145" s="44">
        <f t="shared" si="30"/>
        <v>0</v>
      </c>
      <c r="L145" s="93">
        <v>15</v>
      </c>
      <c r="M145" s="44">
        <f t="shared" si="31"/>
        <v>0</v>
      </c>
      <c r="N145" s="44">
        <f t="shared" si="32"/>
        <v>0</v>
      </c>
      <c r="R145" s="43">
        <v>180</v>
      </c>
    </row>
    <row r="146" spans="1:18" ht="17.25" customHeight="1" thickBot="1" x14ac:dyDescent="0.3">
      <c r="A146" s="20" t="s">
        <v>14</v>
      </c>
      <c r="B146" s="68">
        <v>60</v>
      </c>
      <c r="C146" s="68">
        <v>30</v>
      </c>
      <c r="D146" s="68">
        <v>60</v>
      </c>
      <c r="E146" s="68">
        <v>30</v>
      </c>
      <c r="F146" s="94">
        <v>60</v>
      </c>
      <c r="G146" s="44"/>
      <c r="H146" s="94">
        <v>30</v>
      </c>
      <c r="I146" s="44">
        <f t="shared" si="30"/>
        <v>0</v>
      </c>
      <c r="J146" s="94">
        <v>30</v>
      </c>
      <c r="K146" s="44">
        <f t="shared" si="30"/>
        <v>0</v>
      </c>
      <c r="L146" s="94">
        <v>30</v>
      </c>
      <c r="M146" s="44">
        <f t="shared" si="31"/>
        <v>0</v>
      </c>
      <c r="N146" s="44">
        <f t="shared" si="32"/>
        <v>0</v>
      </c>
      <c r="R146" s="43">
        <v>118</v>
      </c>
    </row>
    <row r="147" spans="1:18" s="30" customFormat="1" ht="17.25" customHeight="1" thickBot="1" x14ac:dyDescent="0.3">
      <c r="A147" s="29" t="s">
        <v>90</v>
      </c>
      <c r="B147" s="28"/>
      <c r="C147" s="28"/>
      <c r="D147" s="22"/>
      <c r="E147" s="22"/>
      <c r="F147" s="28"/>
      <c r="G147" s="23"/>
      <c r="H147" s="28"/>
      <c r="I147" s="23"/>
      <c r="J147" s="28"/>
      <c r="K147" s="23"/>
      <c r="L147" s="101"/>
      <c r="M147" s="101"/>
      <c r="N147" s="38">
        <f>SUM(N143:N146)</f>
        <v>0</v>
      </c>
      <c r="R147" s="23"/>
    </row>
    <row r="148" spans="1:18" s="30" customFormat="1" ht="35.25" customHeight="1" thickBot="1" x14ac:dyDescent="0.3">
      <c r="A148" s="104" t="s">
        <v>96</v>
      </c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6"/>
      <c r="R148" s="73">
        <f t="shared" si="29"/>
        <v>0</v>
      </c>
    </row>
    <row r="149" spans="1:18" s="30" customFormat="1" ht="17.25" customHeight="1" thickBot="1" x14ac:dyDescent="0.3">
      <c r="A149" s="107" t="s">
        <v>97</v>
      </c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9"/>
      <c r="R149" s="73">
        <f t="shared" si="29"/>
        <v>0</v>
      </c>
    </row>
    <row r="150" spans="1:18" s="30" customFormat="1" ht="17.25" customHeight="1" thickBot="1" x14ac:dyDescent="0.3">
      <c r="A150" s="46" t="s">
        <v>99</v>
      </c>
      <c r="B150" s="48">
        <v>319</v>
      </c>
      <c r="C150" s="48">
        <v>264</v>
      </c>
      <c r="D150" s="48">
        <v>267</v>
      </c>
      <c r="E150" s="69">
        <v>264</v>
      </c>
      <c r="F150" s="75">
        <v>319</v>
      </c>
      <c r="G150" s="44"/>
      <c r="H150" s="75">
        <v>264</v>
      </c>
      <c r="I150" s="44">
        <f>G150*1.1</f>
        <v>0</v>
      </c>
      <c r="J150" s="75">
        <v>264</v>
      </c>
      <c r="K150" s="44">
        <f>I150*1.1</f>
        <v>0</v>
      </c>
      <c r="L150" s="75">
        <v>264</v>
      </c>
      <c r="M150" s="44">
        <f>K150*1.1</f>
        <v>0</v>
      </c>
      <c r="N150" s="44">
        <f>F150*G150+H150*I150+J150*K150+L150*M150</f>
        <v>0</v>
      </c>
      <c r="R150" s="43">
        <v>10</v>
      </c>
    </row>
    <row r="151" spans="1:18" s="30" customFormat="1" ht="17.25" customHeight="1" thickBot="1" x14ac:dyDescent="0.3">
      <c r="A151" s="46" t="s">
        <v>100</v>
      </c>
      <c r="B151" s="50">
        <v>216</v>
      </c>
      <c r="C151" s="50">
        <v>211</v>
      </c>
      <c r="D151" s="50">
        <v>214</v>
      </c>
      <c r="E151" s="60">
        <v>211</v>
      </c>
      <c r="F151" s="76">
        <v>216</v>
      </c>
      <c r="G151" s="44"/>
      <c r="H151" s="76">
        <v>211</v>
      </c>
      <c r="I151" s="44">
        <f t="shared" ref="I151:K153" si="33">G151*1.1</f>
        <v>0</v>
      </c>
      <c r="J151" s="76">
        <v>211</v>
      </c>
      <c r="K151" s="44">
        <f t="shared" si="33"/>
        <v>0</v>
      </c>
      <c r="L151" s="76">
        <v>211</v>
      </c>
      <c r="M151" s="44">
        <f t="shared" ref="M151:M153" si="34">K151*1.1</f>
        <v>0</v>
      </c>
      <c r="N151" s="44">
        <f t="shared" ref="N151:N153" si="35">F151*G151+H151*I151+J151*K151+L151*M151</f>
        <v>0</v>
      </c>
      <c r="R151" s="43">
        <v>30</v>
      </c>
    </row>
    <row r="152" spans="1:18" s="30" customFormat="1" ht="17.25" customHeight="1" thickBot="1" x14ac:dyDescent="0.3">
      <c r="A152" s="46" t="s">
        <v>101</v>
      </c>
      <c r="B152" s="50">
        <v>165</v>
      </c>
      <c r="C152" s="50">
        <v>110</v>
      </c>
      <c r="D152" s="50">
        <v>111</v>
      </c>
      <c r="E152" s="60">
        <v>110</v>
      </c>
      <c r="F152" s="76">
        <v>165</v>
      </c>
      <c r="G152" s="44"/>
      <c r="H152" s="76">
        <v>110</v>
      </c>
      <c r="I152" s="44">
        <f t="shared" si="33"/>
        <v>0</v>
      </c>
      <c r="J152" s="76">
        <v>110</v>
      </c>
      <c r="K152" s="44">
        <f t="shared" si="33"/>
        <v>0</v>
      </c>
      <c r="L152" s="76">
        <v>110</v>
      </c>
      <c r="M152" s="44">
        <f t="shared" si="34"/>
        <v>0</v>
      </c>
      <c r="N152" s="44">
        <f t="shared" si="35"/>
        <v>0</v>
      </c>
      <c r="R152" s="43">
        <v>30</v>
      </c>
    </row>
    <row r="153" spans="1:18" s="30" customFormat="1" ht="17.25" customHeight="1" thickBot="1" x14ac:dyDescent="0.3">
      <c r="A153" s="47" t="s">
        <v>102</v>
      </c>
      <c r="B153" s="62">
        <v>66</v>
      </c>
      <c r="C153" s="62">
        <v>61</v>
      </c>
      <c r="D153" s="62">
        <v>64</v>
      </c>
      <c r="E153" s="61">
        <v>61</v>
      </c>
      <c r="F153" s="90">
        <v>66</v>
      </c>
      <c r="G153" s="44"/>
      <c r="H153" s="90">
        <v>61</v>
      </c>
      <c r="I153" s="44">
        <f t="shared" si="33"/>
        <v>0</v>
      </c>
      <c r="J153" s="90">
        <v>61</v>
      </c>
      <c r="K153" s="44">
        <f t="shared" si="33"/>
        <v>0</v>
      </c>
      <c r="L153" s="90">
        <v>61</v>
      </c>
      <c r="M153" s="44">
        <f t="shared" si="34"/>
        <v>0</v>
      </c>
      <c r="N153" s="44">
        <f t="shared" si="35"/>
        <v>0</v>
      </c>
      <c r="R153" s="43">
        <v>10</v>
      </c>
    </row>
    <row r="154" spans="1:18" s="30" customFormat="1" ht="17.25" customHeight="1" thickBot="1" x14ac:dyDescent="0.3">
      <c r="A154" s="107" t="s">
        <v>93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9"/>
      <c r="R154" s="73">
        <f t="shared" si="29"/>
        <v>0</v>
      </c>
    </row>
    <row r="155" spans="1:18" s="30" customFormat="1" ht="17.25" customHeight="1" thickBot="1" x14ac:dyDescent="0.3">
      <c r="A155" s="46" t="s">
        <v>103</v>
      </c>
      <c r="B155" s="48">
        <v>21</v>
      </c>
      <c r="C155" s="48">
        <v>11</v>
      </c>
      <c r="D155" s="48">
        <v>14</v>
      </c>
      <c r="E155" s="48">
        <v>14</v>
      </c>
      <c r="F155" s="75">
        <v>21</v>
      </c>
      <c r="G155" s="44"/>
      <c r="H155" s="75">
        <v>11</v>
      </c>
      <c r="I155" s="44">
        <f>G155*1.1</f>
        <v>0</v>
      </c>
      <c r="J155" s="75">
        <v>11</v>
      </c>
      <c r="K155" s="44">
        <f>I155*1.1</f>
        <v>0</v>
      </c>
      <c r="L155" s="75">
        <v>11</v>
      </c>
      <c r="M155" s="44">
        <f>K155*1.1</f>
        <v>0</v>
      </c>
      <c r="N155" s="44">
        <f>F155*G155+H155*I155+J155*K155+L155*M155</f>
        <v>0</v>
      </c>
      <c r="R155" s="43">
        <v>30</v>
      </c>
    </row>
    <row r="156" spans="1:18" s="30" customFormat="1" ht="17.25" customHeight="1" thickBot="1" x14ac:dyDescent="0.3">
      <c r="A156" s="46" t="s">
        <v>104</v>
      </c>
      <c r="B156" s="50">
        <v>21</v>
      </c>
      <c r="C156" s="50">
        <v>11</v>
      </c>
      <c r="D156" s="50">
        <v>14</v>
      </c>
      <c r="E156" s="50">
        <v>14</v>
      </c>
      <c r="F156" s="76">
        <v>21</v>
      </c>
      <c r="G156" s="44"/>
      <c r="H156" s="76">
        <v>11</v>
      </c>
      <c r="I156" s="44">
        <f t="shared" ref="I156:K157" si="36">G156*1.1</f>
        <v>0</v>
      </c>
      <c r="J156" s="76">
        <v>11</v>
      </c>
      <c r="K156" s="44">
        <f t="shared" si="36"/>
        <v>0</v>
      </c>
      <c r="L156" s="76">
        <v>11</v>
      </c>
      <c r="M156" s="44">
        <f t="shared" ref="M156:M157" si="37">K156*1.1</f>
        <v>0</v>
      </c>
      <c r="N156" s="44">
        <f t="shared" ref="N156:N157" si="38">F156*G156+H156*I156+J156*K156+L156*M156</f>
        <v>0</v>
      </c>
      <c r="R156" s="43">
        <v>30</v>
      </c>
    </row>
    <row r="157" spans="1:18" s="30" customFormat="1" ht="17.25" customHeight="1" thickBot="1" x14ac:dyDescent="0.3">
      <c r="A157" s="46" t="s">
        <v>105</v>
      </c>
      <c r="B157" s="57">
        <v>16</v>
      </c>
      <c r="C157" s="57">
        <v>11</v>
      </c>
      <c r="D157" s="57">
        <v>14</v>
      </c>
      <c r="E157" s="57">
        <v>14</v>
      </c>
      <c r="F157" s="79">
        <v>16</v>
      </c>
      <c r="G157" s="44"/>
      <c r="H157" s="79">
        <v>11</v>
      </c>
      <c r="I157" s="44">
        <f t="shared" si="36"/>
        <v>0</v>
      </c>
      <c r="J157" s="79">
        <v>11</v>
      </c>
      <c r="K157" s="44">
        <f t="shared" si="36"/>
        <v>0</v>
      </c>
      <c r="L157" s="79">
        <v>11</v>
      </c>
      <c r="M157" s="44">
        <f t="shared" si="37"/>
        <v>0</v>
      </c>
      <c r="N157" s="44">
        <f t="shared" si="38"/>
        <v>0</v>
      </c>
      <c r="R157" s="43">
        <v>30</v>
      </c>
    </row>
    <row r="158" spans="1:18" s="30" customFormat="1" ht="17.25" customHeight="1" thickBot="1" x14ac:dyDescent="0.3">
      <c r="A158" s="107" t="s">
        <v>98</v>
      </c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9"/>
      <c r="R158" s="73">
        <f t="shared" si="29"/>
        <v>0</v>
      </c>
    </row>
    <row r="159" spans="1:18" s="30" customFormat="1" ht="17.25" customHeight="1" thickBot="1" x14ac:dyDescent="0.3">
      <c r="A159" s="46" t="s">
        <v>106</v>
      </c>
      <c r="B159" s="48">
        <v>122</v>
      </c>
      <c r="C159" s="48">
        <v>124</v>
      </c>
      <c r="D159" s="48">
        <v>120</v>
      </c>
      <c r="E159" s="48">
        <v>124</v>
      </c>
      <c r="F159" s="75">
        <v>122</v>
      </c>
      <c r="G159" s="44"/>
      <c r="H159" s="75">
        <v>124</v>
      </c>
      <c r="I159" s="44">
        <f>G159*1.1</f>
        <v>0</v>
      </c>
      <c r="J159" s="75">
        <v>124</v>
      </c>
      <c r="K159" s="44">
        <f>I159*1.1</f>
        <v>0</v>
      </c>
      <c r="L159" s="75">
        <v>124</v>
      </c>
      <c r="M159" s="44">
        <f>K159*1.1</f>
        <v>0</v>
      </c>
      <c r="N159" s="44">
        <f>F159*G159+H159*I159+J159*K159+L159*M159</f>
        <v>0</v>
      </c>
      <c r="R159" s="43">
        <v>30</v>
      </c>
    </row>
    <row r="160" spans="1:18" s="30" customFormat="1" ht="17.25" customHeight="1" thickBot="1" x14ac:dyDescent="0.3">
      <c r="A160" s="46" t="s">
        <v>107</v>
      </c>
      <c r="B160" s="50">
        <v>310</v>
      </c>
      <c r="C160" s="50">
        <v>259</v>
      </c>
      <c r="D160" s="50">
        <v>258</v>
      </c>
      <c r="E160" s="50">
        <v>259</v>
      </c>
      <c r="F160" s="76">
        <v>310</v>
      </c>
      <c r="G160" s="44"/>
      <c r="H160" s="76">
        <v>259</v>
      </c>
      <c r="I160" s="44">
        <f t="shared" ref="I160:K161" si="39">G160*1.1</f>
        <v>0</v>
      </c>
      <c r="J160" s="76">
        <v>259</v>
      </c>
      <c r="K160" s="44">
        <f t="shared" si="39"/>
        <v>0</v>
      </c>
      <c r="L160" s="76">
        <v>259</v>
      </c>
      <c r="M160" s="44">
        <f t="shared" ref="M160:M161" si="40">K160*1.1</f>
        <v>0</v>
      </c>
      <c r="N160" s="44">
        <f t="shared" ref="N160:N161" si="41">F160*G160+H160*I160+J160*K160+L160*M160</f>
        <v>0</v>
      </c>
      <c r="R160" s="43">
        <v>30</v>
      </c>
    </row>
    <row r="161" spans="1:18" s="30" customFormat="1" ht="17.25" customHeight="1" thickBot="1" x14ac:dyDescent="0.3">
      <c r="A161" s="47" t="s">
        <v>108</v>
      </c>
      <c r="B161" s="62">
        <v>72</v>
      </c>
      <c r="C161" s="62">
        <v>64</v>
      </c>
      <c r="D161" s="62">
        <v>55</v>
      </c>
      <c r="E161" s="62">
        <v>64</v>
      </c>
      <c r="F161" s="90">
        <v>72</v>
      </c>
      <c r="G161" s="44"/>
      <c r="H161" s="90">
        <v>64</v>
      </c>
      <c r="I161" s="44">
        <f t="shared" si="39"/>
        <v>0</v>
      </c>
      <c r="J161" s="90">
        <v>64</v>
      </c>
      <c r="K161" s="44">
        <f t="shared" si="39"/>
        <v>0</v>
      </c>
      <c r="L161" s="90">
        <v>64</v>
      </c>
      <c r="M161" s="44">
        <f t="shared" si="40"/>
        <v>0</v>
      </c>
      <c r="N161" s="44">
        <f t="shared" si="41"/>
        <v>0</v>
      </c>
      <c r="R161" s="43">
        <v>30</v>
      </c>
    </row>
    <row r="162" spans="1:18" s="30" customFormat="1" ht="17.25" customHeight="1" thickBot="1" x14ac:dyDescent="0.3">
      <c r="A162" s="29" t="s">
        <v>109</v>
      </c>
      <c r="B162" s="28"/>
      <c r="C162" s="28"/>
      <c r="D162" s="22"/>
      <c r="E162" s="22"/>
      <c r="F162" s="28"/>
      <c r="G162" s="23"/>
      <c r="H162" s="28"/>
      <c r="I162" s="23"/>
      <c r="J162" s="28"/>
      <c r="K162" s="23"/>
      <c r="L162" s="101"/>
      <c r="M162" s="101"/>
      <c r="N162" s="38">
        <f>SUM(N159:N161,N150:N153,N155:N157)</f>
        <v>0</v>
      </c>
      <c r="R162" s="23"/>
    </row>
    <row r="163" spans="1:18" ht="44.25" customHeight="1" thickBot="1" x14ac:dyDescent="0.3">
      <c r="A163" s="114" t="s">
        <v>122</v>
      </c>
      <c r="B163" s="115"/>
      <c r="C163" s="115"/>
      <c r="D163" s="115"/>
      <c r="E163" s="115"/>
      <c r="F163" s="115"/>
      <c r="G163" s="115"/>
      <c r="H163" s="115"/>
      <c r="I163" s="116"/>
      <c r="J163" s="95"/>
      <c r="K163" s="95"/>
      <c r="L163" s="100"/>
      <c r="M163" s="100"/>
      <c r="N163" s="96">
        <f>N34+N51+N74+N90+N111+N121+N141+N147+N162</f>
        <v>0</v>
      </c>
      <c r="R163" s="73"/>
    </row>
    <row r="164" spans="1:18" ht="17.25" customHeight="1" x14ac:dyDescent="0.25">
      <c r="A164" s="10"/>
      <c r="B164" s="11"/>
      <c r="C164" s="11"/>
      <c r="D164" s="11"/>
      <c r="E164" s="11"/>
      <c r="F164" s="11"/>
      <c r="G164" s="12"/>
      <c r="H164" s="11"/>
      <c r="I164" s="12"/>
      <c r="J164" s="11"/>
      <c r="K164" s="12"/>
      <c r="L164" s="12"/>
      <c r="M164" s="12"/>
      <c r="N164" s="12"/>
      <c r="R164" s="12"/>
    </row>
    <row r="165" spans="1:18" s="21" customFormat="1" ht="17.25" customHeight="1" x14ac:dyDescent="0.25">
      <c r="A165" s="3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/>
      <c r="R165" s="32"/>
    </row>
    <row r="166" spans="1:18" s="4" customFormat="1" ht="17.25" customHeight="1" x14ac:dyDescent="0.25">
      <c r="A166"/>
      <c r="B166" s="6"/>
      <c r="C166" s="6"/>
      <c r="D166" s="6"/>
      <c r="E166" s="6"/>
      <c r="F166" s="6"/>
      <c r="G166" s="1"/>
      <c r="H166" s="6"/>
      <c r="I166" s="1"/>
      <c r="J166" s="6"/>
      <c r="K166" s="1"/>
      <c r="L166" s="1"/>
      <c r="M166" s="1"/>
      <c r="N166" s="1"/>
      <c r="R166" s="1"/>
    </row>
    <row r="167" spans="1:18" s="4" customFormat="1" ht="56.25" customHeight="1" x14ac:dyDescent="0.25">
      <c r="A167" s="103" t="s">
        <v>121</v>
      </c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4"/>
    </row>
    <row r="168" spans="1:18" s="4" customFormat="1" ht="17.25" customHeight="1" x14ac:dyDescent="0.25">
      <c r="A168"/>
      <c r="B168"/>
      <c r="C168"/>
      <c r="D168"/>
      <c r="E168"/>
      <c r="F168"/>
      <c r="G168" s="1"/>
      <c r="H168"/>
      <c r="I168" s="1"/>
      <c r="J168"/>
      <c r="K168" s="1"/>
      <c r="L168" s="1"/>
      <c r="M168" s="1"/>
      <c r="N168" s="1"/>
      <c r="R168" s="1"/>
    </row>
    <row r="169" spans="1:18" s="4" customFormat="1" ht="17.25" customHeight="1" x14ac:dyDescent="0.25">
      <c r="A169" s="8" t="s">
        <v>12</v>
      </c>
      <c r="B169" s="1"/>
      <c r="C169" s="1"/>
      <c r="D169" s="1"/>
      <c r="E169" s="1"/>
      <c r="F169" s="1"/>
      <c r="G169"/>
      <c r="H169" s="1"/>
      <c r="I169"/>
      <c r="J169" s="1"/>
      <c r="K169"/>
      <c r="L169"/>
      <c r="M169"/>
      <c r="N169"/>
      <c r="R169"/>
    </row>
    <row r="170" spans="1:18" s="4" customFormat="1" ht="17.25" customHeight="1" x14ac:dyDescent="0.25">
      <c r="A170" s="110" t="s">
        <v>119</v>
      </c>
      <c r="B170" s="110"/>
      <c r="C170" s="110"/>
      <c r="D170" s="110"/>
      <c r="E170" s="110"/>
      <c r="F170" s="110"/>
      <c r="G170" s="110"/>
      <c r="H170" s="110"/>
      <c r="I170" s="110"/>
      <c r="J170" s="110"/>
      <c r="K170"/>
      <c r="L170"/>
      <c r="M170"/>
      <c r="N170"/>
      <c r="R170"/>
    </row>
    <row r="171" spans="1:18" s="4" customFormat="1" ht="30.75" customHeight="1" x14ac:dyDescent="0.25">
      <c r="A171" s="102" t="s">
        <v>118</v>
      </c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</row>
    <row r="172" spans="1:18" s="4" customFormat="1" ht="17.25" customHeight="1" x14ac:dyDescent="0.25">
      <c r="B172"/>
      <c r="C172"/>
      <c r="D172"/>
      <c r="E172"/>
      <c r="F172"/>
      <c r="G172" s="1"/>
      <c r="H172"/>
      <c r="I172" s="1"/>
      <c r="J172"/>
      <c r="K172" s="1"/>
      <c r="L172" s="1"/>
      <c r="M172" s="1"/>
      <c r="N172" s="1"/>
      <c r="R172" s="1"/>
    </row>
    <row r="174" spans="1:18" s="5" customFormat="1" ht="17.25" customHeight="1" x14ac:dyDescent="0.25">
      <c r="A174"/>
      <c r="B174"/>
      <c r="C174"/>
      <c r="D174"/>
      <c r="E174"/>
      <c r="F174"/>
      <c r="G174" s="1"/>
      <c r="H174"/>
      <c r="I174" s="1"/>
      <c r="J174"/>
      <c r="K174" s="1"/>
      <c r="L174" s="1"/>
      <c r="M174" s="1"/>
      <c r="N174" s="1"/>
      <c r="R174" s="1"/>
    </row>
    <row r="175" spans="1:18" x14ac:dyDescent="0.25">
      <c r="A175" t="s">
        <v>13</v>
      </c>
    </row>
    <row r="176" spans="1:18" ht="15" customHeight="1" x14ac:dyDescent="0.25">
      <c r="A176" s="74" t="s">
        <v>115</v>
      </c>
      <c r="O176" s="7"/>
      <c r="P176" s="7"/>
      <c r="Q176" s="7"/>
    </row>
    <row r="177" spans="1:1" x14ac:dyDescent="0.25">
      <c r="A177" s="74" t="s">
        <v>116</v>
      </c>
    </row>
    <row r="182" spans="1:1" x14ac:dyDescent="0.25">
      <c r="A182" s="72"/>
    </row>
    <row r="183" spans="1:1" x14ac:dyDescent="0.25">
      <c r="A183" s="71"/>
    </row>
  </sheetData>
  <mergeCells count="19">
    <mergeCell ref="A6:N6"/>
    <mergeCell ref="A91:N91"/>
    <mergeCell ref="A112:N112"/>
    <mergeCell ref="A142:N142"/>
    <mergeCell ref="A163:I163"/>
    <mergeCell ref="A122:N122"/>
    <mergeCell ref="A52:N52"/>
    <mergeCell ref="A148:N148"/>
    <mergeCell ref="A149:N149"/>
    <mergeCell ref="J7:K7"/>
    <mergeCell ref="L7:M7"/>
    <mergeCell ref="A171:N171"/>
    <mergeCell ref="A167:N167"/>
    <mergeCell ref="A35:N35"/>
    <mergeCell ref="A75:N75"/>
    <mergeCell ref="A8:N8"/>
    <mergeCell ref="A154:N154"/>
    <mergeCell ref="A158:N158"/>
    <mergeCell ref="A170:J170"/>
  </mergeCells>
  <pageMargins left="0.15748031496062992" right="0.19685039370078741" top="0.35433070866141736" bottom="0.31496062992125984" header="0.23622047244094491" footer="0.19685039370078741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theuerj</dc:creator>
  <cp:lastModifiedBy>Janečková Iveta, Bc.</cp:lastModifiedBy>
  <cp:lastPrinted>2021-09-06T09:58:34Z</cp:lastPrinted>
  <dcterms:created xsi:type="dcterms:W3CDTF">2009-03-09T14:26:06Z</dcterms:created>
  <dcterms:modified xsi:type="dcterms:W3CDTF">2025-07-28T09:15:26Z</dcterms:modified>
</cp:coreProperties>
</file>