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78111BBB-7EA2-4A70-9FDB-AE12711946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 iterateDelta="9.9999999974897903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10" i="1"/>
  <c r="E10" i="1"/>
  <c r="F10" i="1" s="1"/>
  <c r="E7" i="1" l="1"/>
  <c r="F7" i="1" s="1"/>
  <c r="D30" i="1" l="1"/>
  <c r="D31" i="1"/>
  <c r="D52" i="1"/>
  <c r="E52" i="1" s="1"/>
  <c r="F52" i="1" s="1"/>
  <c r="D44" i="1"/>
  <c r="D43" i="1"/>
  <c r="D42" i="1"/>
  <c r="D41" i="1"/>
  <c r="D40" i="1"/>
  <c r="D39" i="1"/>
  <c r="D38" i="1"/>
  <c r="D37" i="1"/>
  <c r="D36" i="1"/>
  <c r="D33" i="1"/>
  <c r="E33" i="1" s="1"/>
  <c r="D32" i="1"/>
  <c r="E32" i="1" s="1"/>
  <c r="D25" i="1"/>
  <c r="E25" i="1" s="1"/>
  <c r="D34" i="1"/>
  <c r="D24" i="1"/>
  <c r="D23" i="1"/>
  <c r="D51" i="1"/>
  <c r="D45" i="1"/>
  <c r="D14" i="1"/>
  <c r="D13" i="1"/>
  <c r="E13" i="1" s="1"/>
  <c r="E30" i="1" l="1"/>
  <c r="F30" i="1" s="1"/>
  <c r="E31" i="1"/>
  <c r="F31" i="1" s="1"/>
  <c r="E37" i="1"/>
  <c r="F37" i="1" s="1"/>
  <c r="E41" i="1"/>
  <c r="F41" i="1" s="1"/>
  <c r="E38" i="1"/>
  <c r="F38" i="1" s="1"/>
  <c r="E42" i="1"/>
  <c r="F42" i="1" s="1"/>
  <c r="E39" i="1"/>
  <c r="F39" i="1" s="1"/>
  <c r="E43" i="1"/>
  <c r="F43" i="1" s="1"/>
  <c r="E36" i="1"/>
  <c r="F36" i="1" s="1"/>
  <c r="E40" i="1"/>
  <c r="F40" i="1" s="1"/>
  <c r="E44" i="1"/>
  <c r="F44" i="1" s="1"/>
  <c r="F33" i="1"/>
  <c r="F32" i="1"/>
  <c r="F25" i="1"/>
  <c r="E34" i="1"/>
  <c r="F34" i="1" s="1"/>
  <c r="E24" i="1"/>
  <c r="F24" i="1" s="1"/>
  <c r="E23" i="1"/>
  <c r="F23" i="1" s="1"/>
  <c r="E51" i="1"/>
  <c r="F51" i="1" s="1"/>
  <c r="E45" i="1"/>
  <c r="F45" i="1" s="1"/>
  <c r="E14" i="1"/>
  <c r="F14" i="1" s="1"/>
  <c r="F13" i="1"/>
  <c r="D16" i="1"/>
  <c r="E16" i="1" l="1"/>
  <c r="F16" i="1" s="1"/>
  <c r="D57" i="1" l="1"/>
  <c r="E57" i="1" l="1"/>
  <c r="F57" i="1" s="1"/>
  <c r="D6" i="1"/>
  <c r="E6" i="1" s="1"/>
  <c r="F6" i="1" s="1"/>
  <c r="D8" i="1"/>
  <c r="D9" i="1"/>
  <c r="D11" i="1"/>
  <c r="D12" i="1"/>
  <c r="D15" i="1"/>
  <c r="D17" i="1"/>
  <c r="D19" i="1"/>
  <c r="D20" i="1"/>
  <c r="D21" i="1"/>
  <c r="D22" i="1"/>
  <c r="D26" i="1"/>
  <c r="D27" i="1"/>
  <c r="D28" i="1"/>
  <c r="D35" i="1"/>
  <c r="D46" i="1"/>
  <c r="D47" i="1"/>
  <c r="D49" i="1"/>
  <c r="D50" i="1"/>
  <c r="D53" i="1"/>
  <c r="D54" i="1"/>
  <c r="D55" i="1"/>
  <c r="D5" i="1"/>
  <c r="E22" i="1" l="1"/>
  <c r="F22" i="1" s="1"/>
  <c r="E21" i="1"/>
  <c r="F21" i="1" s="1"/>
  <c r="E54" i="1"/>
  <c r="F54" i="1" s="1"/>
  <c r="E20" i="1"/>
  <c r="F20" i="1" s="1"/>
  <c r="E8" i="1"/>
  <c r="F8" i="1" s="1"/>
  <c r="E46" i="1"/>
  <c r="F46" i="1" s="1"/>
  <c r="E5" i="1"/>
  <c r="F5" i="1" s="1"/>
  <c r="D58" i="1"/>
  <c r="E9" i="1"/>
  <c r="F9" i="1" s="1"/>
  <c r="E35" i="1"/>
  <c r="F35" i="1" s="1"/>
  <c r="E53" i="1"/>
  <c r="F53" i="1" s="1"/>
  <c r="E19" i="1"/>
  <c r="F19" i="1" s="1"/>
  <c r="E11" i="1"/>
  <c r="F11" i="1" s="1"/>
  <c r="E50" i="1"/>
  <c r="F50" i="1" s="1"/>
  <c r="E17" i="1"/>
  <c r="F17" i="1" s="1"/>
  <c r="E28" i="1"/>
  <c r="F28" i="1" s="1"/>
  <c r="E27" i="1"/>
  <c r="F27" i="1" s="1"/>
  <c r="E55" i="1"/>
  <c r="F55" i="1" s="1"/>
  <c r="E49" i="1"/>
  <c r="F49" i="1" s="1"/>
  <c r="E15" i="1"/>
  <c r="F15" i="1" s="1"/>
  <c r="E47" i="1"/>
  <c r="F47" i="1" s="1"/>
  <c r="E26" i="1"/>
  <c r="F26" i="1" s="1"/>
  <c r="E12" i="1"/>
  <c r="F12" i="1" s="1"/>
  <c r="E58" i="1" l="1"/>
  <c r="F58" i="1" s="1"/>
</calcChain>
</file>

<file path=xl/sharedStrings.xml><?xml version="1.0" encoding="utf-8"?>
<sst xmlns="http://schemas.openxmlformats.org/spreadsheetml/2006/main" count="65" uniqueCount="65">
  <si>
    <t>název položky</t>
  </si>
  <si>
    <t>ložní prádlo</t>
  </si>
  <si>
    <t>prostěradlo</t>
  </si>
  <si>
    <t>povlak na polštář</t>
  </si>
  <si>
    <t>povlak na polštář malý</t>
  </si>
  <si>
    <t>povlak na přikrývku</t>
  </si>
  <si>
    <t>povlak na přikrývku malý</t>
  </si>
  <si>
    <t>podložka</t>
  </si>
  <si>
    <t>ručník</t>
  </si>
  <si>
    <t>utěrka</t>
  </si>
  <si>
    <t>prádlo pacientů</t>
  </si>
  <si>
    <t>kabátek pyžamový pro dospělé</t>
  </si>
  <si>
    <t>kalhoty pyžamové pro dospělé</t>
  </si>
  <si>
    <t>kabátek pyžamový dětský</t>
  </si>
  <si>
    <t>kalhoty pyžamové dětské</t>
  </si>
  <si>
    <t xml:space="preserve">košile noční  </t>
  </si>
  <si>
    <t>košile "anděl"</t>
  </si>
  <si>
    <t>župan pro dospělé</t>
  </si>
  <si>
    <t>prádlo zaměstnanců</t>
  </si>
  <si>
    <t>plášť</t>
  </si>
  <si>
    <t>sukně</t>
  </si>
  <si>
    <t>operační prádlo</t>
  </si>
  <si>
    <t>operační plášť</t>
  </si>
  <si>
    <t>ostatní</t>
  </si>
  <si>
    <t>CELKEM</t>
  </si>
  <si>
    <t>_____________________________</t>
  </si>
  <si>
    <t>V______________dne__________</t>
  </si>
  <si>
    <t>pytel na prádlo igelitový</t>
  </si>
  <si>
    <t>nabídnutá cena 
za dodávku 1kusu
v Kč bez DPH</t>
  </si>
  <si>
    <t>podpis účastníka</t>
  </si>
  <si>
    <t xml:space="preserve">množství 
za 4 roky </t>
  </si>
  <si>
    <t>Příloha č.1 - Sortiment ložního a pacientského prádla v komplexním servisu -systémové</t>
  </si>
  <si>
    <t>celková cena za sortiment 
za 4 roky v Kč bez DPH</t>
  </si>
  <si>
    <t>DPH v Kč
za 4 roky</t>
  </si>
  <si>
    <t>celková cena 
za sortiment za 4 roky
v Kč včetně DPH</t>
  </si>
  <si>
    <t>vložka do zavinovačky</t>
  </si>
  <si>
    <t>zavinovačka</t>
  </si>
  <si>
    <t>triko bílé</t>
  </si>
  <si>
    <t>košilka denní dětská</t>
  </si>
  <si>
    <t>halena/košile s límcem bílá</t>
  </si>
  <si>
    <t>operační kalhoty modrá</t>
  </si>
  <si>
    <t>operační kalhoty zelená</t>
  </si>
  <si>
    <t>body s dlouhým rukávem dětské</t>
  </si>
  <si>
    <t>dupačky</t>
  </si>
  <si>
    <t>halena zelená</t>
  </si>
  <si>
    <t>halena žlutá</t>
  </si>
  <si>
    <t>halena fialová</t>
  </si>
  <si>
    <t>operační halena modrá</t>
  </si>
  <si>
    <t>kalhoty bílé</t>
  </si>
  <si>
    <t>kalhoty fialové</t>
  </si>
  <si>
    <t>kalhoty zelená</t>
  </si>
  <si>
    <t>kalhoty žlutá</t>
  </si>
  <si>
    <t>operační halena zelená</t>
  </si>
  <si>
    <t>kalhoty bílé tmavě žlutý pruh (provozní úsek)</t>
  </si>
  <si>
    <t>rouška operační malá 90x90 cm</t>
  </si>
  <si>
    <t>rouška operační střední 110x140 cm</t>
  </si>
  <si>
    <t>ubrus 130x130 cm</t>
  </si>
  <si>
    <t>Halena bílá - bílý pruh</t>
  </si>
  <si>
    <t>Halena bílá - modrý pruh</t>
  </si>
  <si>
    <t>Halena bílá - tmavě modrý pruh</t>
  </si>
  <si>
    <t>Halena bílá - zelený pruh</t>
  </si>
  <si>
    <t>Halena bílá - žlutý pruh</t>
  </si>
  <si>
    <t>Halena bílá - tmavě žlutý pruh (provozní úsek)</t>
  </si>
  <si>
    <t>povlak na polštář - barevný</t>
  </si>
  <si>
    <t>povlak na přikrývku - barevný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</si>
</sst>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3" fontId="4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3" fillId="4" borderId="1" xfId="0" applyFont="1" applyFill="1" applyBorder="1"/>
    <xf numFmtId="0" fontId="5" fillId="4" borderId="1" xfId="0" applyFont="1" applyFill="1" applyBorder="1"/>
    <xf numFmtId="0" fontId="3" fillId="0" borderId="0" xfId="0" applyFont="1"/>
    <xf numFmtId="3" fontId="6" fillId="4" borderId="1" xfId="0" applyNumberFormat="1" applyFont="1" applyFill="1" applyBorder="1"/>
    <xf numFmtId="44" fontId="3" fillId="5" borderId="1" xfId="0" applyNumberFormat="1" applyFont="1" applyFill="1" applyBorder="1"/>
    <xf numFmtId="0" fontId="1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44" fontId="4" fillId="0" borderId="1" xfId="1" applyFont="1" applyBorder="1"/>
    <xf numFmtId="0" fontId="4" fillId="0" borderId="1" xfId="2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3" fontId="4" fillId="3" borderId="1" xfId="0" applyNumberFormat="1" applyFont="1" applyFill="1" applyBorder="1"/>
    <xf numFmtId="44" fontId="4" fillId="3" borderId="1" xfId="1" applyFont="1" applyFill="1" applyBorder="1"/>
    <xf numFmtId="0" fontId="5" fillId="3" borderId="1" xfId="0" applyFont="1" applyFill="1" applyBorder="1"/>
    <xf numFmtId="44" fontId="1" fillId="4" borderId="1" xfId="0" applyNumberFormat="1" applyFont="1" applyFill="1" applyBorder="1"/>
  </cellXfs>
  <cellStyles count="3">
    <cellStyle name="Měna" xfId="1" builtinId="4"/>
    <cellStyle name="Normální" xfId="0" builtinId="0"/>
    <cellStyle name="Normální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tabSelected="1" zoomScale="148" zoomScaleNormal="148" workbookViewId="0">
      <selection activeCell="C61" sqref="C61"/>
    </sheetView>
  </sheetViews>
  <sheetFormatPr defaultColWidth="8.85546875" defaultRowHeight="15" x14ac:dyDescent="0.25"/>
  <cols>
    <col min="1" max="1" width="29.140625" style="9" customWidth="1"/>
    <col min="2" max="2" width="9.85546875" style="9" bestFit="1" customWidth="1"/>
    <col min="3" max="3" width="13.28515625" style="9" customWidth="1"/>
    <col min="4" max="4" width="17.28515625" style="9" customWidth="1"/>
    <col min="5" max="5" width="15.7109375" style="9" bestFit="1" customWidth="1"/>
    <col min="6" max="6" width="16.85546875" style="9" bestFit="1" customWidth="1"/>
    <col min="7" max="7" width="13.7109375" style="9" bestFit="1" customWidth="1"/>
    <col min="8" max="16384" width="8.85546875" style="9"/>
  </cols>
  <sheetData>
    <row r="1" spans="1:6" x14ac:dyDescent="0.25">
      <c r="A1" s="6" t="s">
        <v>31</v>
      </c>
    </row>
    <row r="3" spans="1:6" ht="33.75" x14ac:dyDescent="0.25">
      <c r="A3" s="10" t="s">
        <v>0</v>
      </c>
      <c r="B3" s="10" t="s">
        <v>30</v>
      </c>
      <c r="C3" s="10" t="s">
        <v>28</v>
      </c>
      <c r="D3" s="10" t="s">
        <v>32</v>
      </c>
      <c r="E3" s="10" t="s">
        <v>33</v>
      </c>
      <c r="F3" s="10" t="s">
        <v>34</v>
      </c>
    </row>
    <row r="4" spans="1:6" x14ac:dyDescent="0.25">
      <c r="A4" s="11" t="s">
        <v>1</v>
      </c>
      <c r="B4" s="12"/>
      <c r="C4" s="12"/>
      <c r="D4" s="12"/>
      <c r="E4" s="12"/>
      <c r="F4" s="12"/>
    </row>
    <row r="5" spans="1:6" x14ac:dyDescent="0.25">
      <c r="A5" s="2" t="s">
        <v>2</v>
      </c>
      <c r="B5" s="1">
        <v>312956</v>
      </c>
      <c r="C5" s="13"/>
      <c r="D5" s="13">
        <f>ROUND(B5*C5,2)</f>
        <v>0</v>
      </c>
      <c r="E5" s="13">
        <f>ROUND(D5*0.21,2)</f>
        <v>0</v>
      </c>
      <c r="F5" s="13">
        <f>ROUND(D5+E5,2)</f>
        <v>0</v>
      </c>
    </row>
    <row r="6" spans="1:6" x14ac:dyDescent="0.25">
      <c r="A6" s="2" t="s">
        <v>3</v>
      </c>
      <c r="B6" s="1">
        <v>306432</v>
      </c>
      <c r="C6" s="13"/>
      <c r="D6" s="13">
        <f t="shared" ref="D6:D17" si="0">ROUND(B6*C6,2)</f>
        <v>0</v>
      </c>
      <c r="E6" s="13">
        <f t="shared" ref="E6:E17" si="1">ROUND(D6*0.21,2)</f>
        <v>0</v>
      </c>
      <c r="F6" s="13">
        <f t="shared" ref="F6:F57" si="2">ROUND(D6+E6,2)</f>
        <v>0</v>
      </c>
    </row>
    <row r="7" spans="1:6" x14ac:dyDescent="0.25">
      <c r="A7" s="2" t="s">
        <v>63</v>
      </c>
      <c r="B7" s="1">
        <v>6000</v>
      </c>
      <c r="C7" s="13"/>
      <c r="D7" s="13">
        <f t="shared" ref="D7" si="3">ROUND(B7*C7,2)</f>
        <v>0</v>
      </c>
      <c r="E7" s="13">
        <f t="shared" ref="E7" si="4">ROUND(D7*0.21,2)</f>
        <v>0</v>
      </c>
      <c r="F7" s="13">
        <f t="shared" ref="F7" si="5">ROUND(D7+E7,2)</f>
        <v>0</v>
      </c>
    </row>
    <row r="8" spans="1:6" x14ac:dyDescent="0.25">
      <c r="A8" s="2" t="s">
        <v>4</v>
      </c>
      <c r="B8" s="1">
        <v>2188</v>
      </c>
      <c r="C8" s="13"/>
      <c r="D8" s="13">
        <f t="shared" si="0"/>
        <v>0</v>
      </c>
      <c r="E8" s="13">
        <f t="shared" si="1"/>
        <v>0</v>
      </c>
      <c r="F8" s="13">
        <f t="shared" si="2"/>
        <v>0</v>
      </c>
    </row>
    <row r="9" spans="1:6" x14ac:dyDescent="0.25">
      <c r="A9" s="2" t="s">
        <v>5</v>
      </c>
      <c r="B9" s="1">
        <v>274776</v>
      </c>
      <c r="C9" s="13"/>
      <c r="D9" s="13">
        <f t="shared" si="0"/>
        <v>0</v>
      </c>
      <c r="E9" s="13">
        <f t="shared" si="1"/>
        <v>0</v>
      </c>
      <c r="F9" s="13">
        <f t="shared" si="2"/>
        <v>0</v>
      </c>
    </row>
    <row r="10" spans="1:6" x14ac:dyDescent="0.25">
      <c r="A10" s="2" t="s">
        <v>64</v>
      </c>
      <c r="B10" s="1">
        <v>7000</v>
      </c>
      <c r="C10" s="13"/>
      <c r="D10" s="13">
        <f t="shared" si="0"/>
        <v>0</v>
      </c>
      <c r="E10" s="13">
        <f t="shared" si="1"/>
        <v>0</v>
      </c>
      <c r="F10" s="13">
        <f t="shared" si="2"/>
        <v>0</v>
      </c>
    </row>
    <row r="11" spans="1:6" x14ac:dyDescent="0.25">
      <c r="A11" s="2" t="s">
        <v>6</v>
      </c>
      <c r="B11" s="1">
        <v>1924</v>
      </c>
      <c r="C11" s="13"/>
      <c r="D11" s="13">
        <f t="shared" si="0"/>
        <v>0</v>
      </c>
      <c r="E11" s="13">
        <f t="shared" si="1"/>
        <v>0</v>
      </c>
      <c r="F11" s="13">
        <f t="shared" si="2"/>
        <v>0</v>
      </c>
    </row>
    <row r="12" spans="1:6" x14ac:dyDescent="0.25">
      <c r="A12" s="2" t="s">
        <v>7</v>
      </c>
      <c r="B12" s="1">
        <v>364188</v>
      </c>
      <c r="C12" s="13"/>
      <c r="D12" s="13">
        <f t="shared" si="0"/>
        <v>0</v>
      </c>
      <c r="E12" s="13">
        <f t="shared" si="1"/>
        <v>0</v>
      </c>
      <c r="F12" s="13">
        <f t="shared" si="2"/>
        <v>0</v>
      </c>
    </row>
    <row r="13" spans="1:6" x14ac:dyDescent="0.25">
      <c r="A13" s="14" t="s">
        <v>35</v>
      </c>
      <c r="B13" s="1">
        <v>3480</v>
      </c>
      <c r="C13" s="13"/>
      <c r="D13" s="13">
        <f t="shared" ref="D13:D14" si="6">ROUND(B13*C13,2)</f>
        <v>0</v>
      </c>
      <c r="E13" s="13">
        <f t="shared" ref="E13:E14" si="7">ROUND(D13*0.21,2)</f>
        <v>0</v>
      </c>
      <c r="F13" s="13">
        <f t="shared" ref="F13:F14" si="8">ROUND(D13+E13,2)</f>
        <v>0</v>
      </c>
    </row>
    <row r="14" spans="1:6" x14ac:dyDescent="0.25">
      <c r="A14" s="14" t="s">
        <v>36</v>
      </c>
      <c r="B14" s="1">
        <v>3372</v>
      </c>
      <c r="C14" s="13"/>
      <c r="D14" s="13">
        <f t="shared" si="6"/>
        <v>0</v>
      </c>
      <c r="E14" s="13">
        <f t="shared" si="7"/>
        <v>0</v>
      </c>
      <c r="F14" s="13">
        <f t="shared" si="8"/>
        <v>0</v>
      </c>
    </row>
    <row r="15" spans="1:6" x14ac:dyDescent="0.25">
      <c r="A15" s="2" t="s">
        <v>8</v>
      </c>
      <c r="B15" s="1">
        <v>66096</v>
      </c>
      <c r="C15" s="13"/>
      <c r="D15" s="13">
        <f t="shared" si="0"/>
        <v>0</v>
      </c>
      <c r="E15" s="13">
        <f t="shared" si="1"/>
        <v>0</v>
      </c>
      <c r="F15" s="13">
        <f t="shared" si="2"/>
        <v>0</v>
      </c>
    </row>
    <row r="16" spans="1:6" x14ac:dyDescent="0.25">
      <c r="A16" s="2" t="s">
        <v>56</v>
      </c>
      <c r="B16" s="1">
        <v>48</v>
      </c>
      <c r="C16" s="13"/>
      <c r="D16" s="13">
        <f t="shared" si="0"/>
        <v>0</v>
      </c>
      <c r="E16" s="13">
        <f t="shared" si="1"/>
        <v>0</v>
      </c>
      <c r="F16" s="13">
        <f t="shared" si="2"/>
        <v>0</v>
      </c>
    </row>
    <row r="17" spans="1:6" x14ac:dyDescent="0.25">
      <c r="A17" s="2" t="s">
        <v>9</v>
      </c>
      <c r="B17" s="1">
        <v>28220</v>
      </c>
      <c r="C17" s="13"/>
      <c r="D17" s="13">
        <f t="shared" si="0"/>
        <v>0</v>
      </c>
      <c r="E17" s="13">
        <f t="shared" si="1"/>
        <v>0</v>
      </c>
      <c r="F17" s="13">
        <f t="shared" si="2"/>
        <v>0</v>
      </c>
    </row>
    <row r="18" spans="1:6" x14ac:dyDescent="0.25">
      <c r="A18" s="15" t="s">
        <v>10</v>
      </c>
      <c r="B18" s="16"/>
      <c r="C18" s="17"/>
      <c r="D18" s="17"/>
      <c r="E18" s="17"/>
      <c r="F18" s="17"/>
    </row>
    <row r="19" spans="1:6" x14ac:dyDescent="0.25">
      <c r="A19" s="2" t="s">
        <v>11</v>
      </c>
      <c r="B19" s="1">
        <v>8764</v>
      </c>
      <c r="C19" s="13"/>
      <c r="D19" s="13">
        <f>ROUND(B19*C19,2)</f>
        <v>0</v>
      </c>
      <c r="E19" s="13">
        <f>ROUND(D19*0.21,2)</f>
        <v>0</v>
      </c>
      <c r="F19" s="13">
        <f t="shared" si="2"/>
        <v>0</v>
      </c>
    </row>
    <row r="20" spans="1:6" x14ac:dyDescent="0.25">
      <c r="A20" s="2" t="s">
        <v>12</v>
      </c>
      <c r="B20" s="1">
        <v>8356</v>
      </c>
      <c r="C20" s="13"/>
      <c r="D20" s="13">
        <f t="shared" ref="D20:D28" si="9">ROUND(B20*C20,2)</f>
        <v>0</v>
      </c>
      <c r="E20" s="13">
        <f t="shared" ref="E20:E28" si="10">ROUND(D20*0.21,2)</f>
        <v>0</v>
      </c>
      <c r="F20" s="13">
        <f t="shared" si="2"/>
        <v>0</v>
      </c>
    </row>
    <row r="21" spans="1:6" x14ac:dyDescent="0.25">
      <c r="A21" s="2" t="s">
        <v>13</v>
      </c>
      <c r="B21" s="1">
        <v>3584</v>
      </c>
      <c r="C21" s="13"/>
      <c r="D21" s="13">
        <f t="shared" si="9"/>
        <v>0</v>
      </c>
      <c r="E21" s="13">
        <f t="shared" si="10"/>
        <v>0</v>
      </c>
      <c r="F21" s="13">
        <f t="shared" si="2"/>
        <v>0</v>
      </c>
    </row>
    <row r="22" spans="1:6" x14ac:dyDescent="0.25">
      <c r="A22" s="2" t="s">
        <v>14</v>
      </c>
      <c r="B22" s="1">
        <v>3536</v>
      </c>
      <c r="C22" s="13"/>
      <c r="D22" s="13">
        <f t="shared" si="9"/>
        <v>0</v>
      </c>
      <c r="E22" s="13">
        <f t="shared" si="10"/>
        <v>0</v>
      </c>
      <c r="F22" s="13">
        <f t="shared" si="2"/>
        <v>0</v>
      </c>
    </row>
    <row r="23" spans="1:6" x14ac:dyDescent="0.25">
      <c r="A23" s="2" t="s">
        <v>38</v>
      </c>
      <c r="B23" s="1">
        <v>2652</v>
      </c>
      <c r="C23" s="13"/>
      <c r="D23" s="13">
        <f t="shared" ref="D23:D25" si="11">ROUND(B23*C23,2)</f>
        <v>0</v>
      </c>
      <c r="E23" s="13">
        <f t="shared" ref="E23:E25" si="12">ROUND(D23*0.21,2)</f>
        <v>0</v>
      </c>
      <c r="F23" s="13">
        <f t="shared" ref="F23:F25" si="13">ROUND(D23+E23,2)</f>
        <v>0</v>
      </c>
    </row>
    <row r="24" spans="1:6" x14ac:dyDescent="0.25">
      <c r="A24" s="2" t="s">
        <v>42</v>
      </c>
      <c r="B24" s="1">
        <v>5416</v>
      </c>
      <c r="C24" s="13"/>
      <c r="D24" s="13">
        <f t="shared" si="11"/>
        <v>0</v>
      </c>
      <c r="E24" s="13">
        <f t="shared" si="12"/>
        <v>0</v>
      </c>
      <c r="F24" s="13">
        <f t="shared" si="13"/>
        <v>0</v>
      </c>
    </row>
    <row r="25" spans="1:6" x14ac:dyDescent="0.25">
      <c r="A25" s="2" t="s">
        <v>43</v>
      </c>
      <c r="B25" s="1">
        <v>2700</v>
      </c>
      <c r="C25" s="13"/>
      <c r="D25" s="13">
        <f t="shared" si="11"/>
        <v>0</v>
      </c>
      <c r="E25" s="13">
        <f t="shared" si="12"/>
        <v>0</v>
      </c>
      <c r="F25" s="13">
        <f t="shared" si="13"/>
        <v>0</v>
      </c>
    </row>
    <row r="26" spans="1:6" x14ac:dyDescent="0.25">
      <c r="A26" s="2" t="s">
        <v>15</v>
      </c>
      <c r="B26" s="1">
        <v>60848</v>
      </c>
      <c r="C26" s="13"/>
      <c r="D26" s="13">
        <f t="shared" si="9"/>
        <v>0</v>
      </c>
      <c r="E26" s="13">
        <f t="shared" si="10"/>
        <v>0</v>
      </c>
      <c r="F26" s="13">
        <f t="shared" si="2"/>
        <v>0</v>
      </c>
    </row>
    <row r="27" spans="1:6" x14ac:dyDescent="0.25">
      <c r="A27" s="2" t="s">
        <v>16</v>
      </c>
      <c r="B27" s="1">
        <v>172972</v>
      </c>
      <c r="C27" s="13"/>
      <c r="D27" s="13">
        <f t="shared" si="9"/>
        <v>0</v>
      </c>
      <c r="E27" s="13">
        <f t="shared" si="10"/>
        <v>0</v>
      </c>
      <c r="F27" s="13">
        <f t="shared" si="2"/>
        <v>0</v>
      </c>
    </row>
    <row r="28" spans="1:6" x14ac:dyDescent="0.25">
      <c r="A28" s="2" t="s">
        <v>17</v>
      </c>
      <c r="B28" s="1">
        <v>3480</v>
      </c>
      <c r="C28" s="13"/>
      <c r="D28" s="13">
        <f t="shared" si="9"/>
        <v>0</v>
      </c>
      <c r="E28" s="13">
        <f t="shared" si="10"/>
        <v>0</v>
      </c>
      <c r="F28" s="13">
        <f t="shared" si="2"/>
        <v>0</v>
      </c>
    </row>
    <row r="29" spans="1:6" x14ac:dyDescent="0.25">
      <c r="A29" s="15" t="s">
        <v>18</v>
      </c>
      <c r="B29" s="16"/>
      <c r="C29" s="17"/>
      <c r="D29" s="17"/>
      <c r="E29" s="17"/>
      <c r="F29" s="17"/>
    </row>
    <row r="30" spans="1:6" x14ac:dyDescent="0.25">
      <c r="A30" s="2" t="s">
        <v>48</v>
      </c>
      <c r="B30" s="1">
        <v>239960</v>
      </c>
      <c r="C30" s="13"/>
      <c r="D30" s="13">
        <f t="shared" ref="D30" si="14">ROUND(B30*C30,2)</f>
        <v>0</v>
      </c>
      <c r="E30" s="13">
        <f t="shared" ref="E30" si="15">ROUND(D30*0.21,2)</f>
        <v>0</v>
      </c>
      <c r="F30" s="13">
        <f t="shared" ref="F30" si="16">ROUND(D30+E30,2)</f>
        <v>0</v>
      </c>
    </row>
    <row r="31" spans="1:6" x14ac:dyDescent="0.25">
      <c r="A31" s="2" t="s">
        <v>49</v>
      </c>
      <c r="B31" s="1">
        <v>19936</v>
      </c>
      <c r="C31" s="13"/>
      <c r="D31" s="13">
        <f>ROUND(B31*C31,2)</f>
        <v>0</v>
      </c>
      <c r="E31" s="13">
        <f>ROUND(D31*0.21,2)</f>
        <v>0</v>
      </c>
      <c r="F31" s="13">
        <f t="shared" ref="F31" si="17">ROUND(D31+E31,2)</f>
        <v>0</v>
      </c>
    </row>
    <row r="32" spans="1:6" x14ac:dyDescent="0.25">
      <c r="A32" s="2" t="s">
        <v>50</v>
      </c>
      <c r="B32" s="1">
        <v>848</v>
      </c>
      <c r="C32" s="13"/>
      <c r="D32" s="13">
        <f t="shared" ref="D32:D47" si="18">ROUND(B32*C32,2)</f>
        <v>0</v>
      </c>
      <c r="E32" s="13">
        <f t="shared" ref="E32:E57" si="19">ROUND(D32*0.21,2)</f>
        <v>0</v>
      </c>
      <c r="F32" s="13">
        <f t="shared" si="2"/>
        <v>0</v>
      </c>
    </row>
    <row r="33" spans="1:6" x14ac:dyDescent="0.25">
      <c r="A33" s="2" t="s">
        <v>51</v>
      </c>
      <c r="B33" s="1">
        <v>10108</v>
      </c>
      <c r="C33" s="13"/>
      <c r="D33" s="13">
        <f t="shared" si="18"/>
        <v>0</v>
      </c>
      <c r="E33" s="13">
        <f t="shared" si="19"/>
        <v>0</v>
      </c>
      <c r="F33" s="13">
        <f t="shared" si="2"/>
        <v>0</v>
      </c>
    </row>
    <row r="34" spans="1:6" x14ac:dyDescent="0.25">
      <c r="A34" s="2" t="s">
        <v>53</v>
      </c>
      <c r="B34" s="1">
        <v>34592</v>
      </c>
      <c r="C34" s="13"/>
      <c r="D34" s="13">
        <f t="shared" si="18"/>
        <v>0</v>
      </c>
      <c r="E34" s="13">
        <f t="shared" si="19"/>
        <v>0</v>
      </c>
      <c r="F34" s="13">
        <f t="shared" ref="F34" si="20">ROUND(D34+E34,2)</f>
        <v>0</v>
      </c>
    </row>
    <row r="35" spans="1:6" x14ac:dyDescent="0.25">
      <c r="A35" s="2" t="s">
        <v>39</v>
      </c>
      <c r="B35" s="1">
        <v>26960</v>
      </c>
      <c r="C35" s="13"/>
      <c r="D35" s="13">
        <f t="shared" si="18"/>
        <v>0</v>
      </c>
      <c r="E35" s="13">
        <f t="shared" si="19"/>
        <v>0</v>
      </c>
      <c r="F35" s="13">
        <f t="shared" si="2"/>
        <v>0</v>
      </c>
    </row>
    <row r="36" spans="1:6" x14ac:dyDescent="0.25">
      <c r="A36" s="2" t="s">
        <v>44</v>
      </c>
      <c r="B36" s="1">
        <v>70876</v>
      </c>
      <c r="C36" s="13"/>
      <c r="D36" s="13">
        <f t="shared" si="18"/>
        <v>0</v>
      </c>
      <c r="E36" s="13">
        <f t="shared" si="19"/>
        <v>0</v>
      </c>
      <c r="F36" s="13">
        <f t="shared" ref="F36:F44" si="21">ROUND(D36+E36,2)</f>
        <v>0</v>
      </c>
    </row>
    <row r="37" spans="1:6" x14ac:dyDescent="0.25">
      <c r="A37" s="2" t="s">
        <v>45</v>
      </c>
      <c r="B37" s="1">
        <v>512</v>
      </c>
      <c r="C37" s="13"/>
      <c r="D37" s="13">
        <f t="shared" si="18"/>
        <v>0</v>
      </c>
      <c r="E37" s="13">
        <f t="shared" si="19"/>
        <v>0</v>
      </c>
      <c r="F37" s="13">
        <f t="shared" si="21"/>
        <v>0</v>
      </c>
    </row>
    <row r="38" spans="1:6" x14ac:dyDescent="0.25">
      <c r="A38" s="2" t="s">
        <v>46</v>
      </c>
      <c r="B38" s="1">
        <v>21772</v>
      </c>
      <c r="C38" s="13"/>
      <c r="D38" s="13">
        <f t="shared" si="18"/>
        <v>0</v>
      </c>
      <c r="E38" s="13">
        <f t="shared" si="19"/>
        <v>0</v>
      </c>
      <c r="F38" s="13">
        <f t="shared" si="21"/>
        <v>0</v>
      </c>
    </row>
    <row r="39" spans="1:6" x14ac:dyDescent="0.25">
      <c r="A39" s="2" t="s">
        <v>57</v>
      </c>
      <c r="B39" s="1">
        <v>5524</v>
      </c>
      <c r="C39" s="13"/>
      <c r="D39" s="13">
        <f t="shared" si="18"/>
        <v>0</v>
      </c>
      <c r="E39" s="13">
        <f t="shared" si="19"/>
        <v>0</v>
      </c>
      <c r="F39" s="13">
        <f t="shared" si="21"/>
        <v>0</v>
      </c>
    </row>
    <row r="40" spans="1:6" x14ac:dyDescent="0.25">
      <c r="A40" s="2" t="s">
        <v>58</v>
      </c>
      <c r="B40" s="1">
        <v>84564</v>
      </c>
      <c r="C40" s="13"/>
      <c r="D40" s="13">
        <f t="shared" si="18"/>
        <v>0</v>
      </c>
      <c r="E40" s="13">
        <f t="shared" si="19"/>
        <v>0</v>
      </c>
      <c r="F40" s="13">
        <f t="shared" si="21"/>
        <v>0</v>
      </c>
    </row>
    <row r="41" spans="1:6" x14ac:dyDescent="0.25">
      <c r="A41" s="2" t="s">
        <v>59</v>
      </c>
      <c r="B41" s="1">
        <v>8912</v>
      </c>
      <c r="C41" s="13"/>
      <c r="D41" s="13">
        <f t="shared" si="18"/>
        <v>0</v>
      </c>
      <c r="E41" s="13">
        <f t="shared" si="19"/>
        <v>0</v>
      </c>
      <c r="F41" s="13">
        <f t="shared" si="21"/>
        <v>0</v>
      </c>
    </row>
    <row r="42" spans="1:6" x14ac:dyDescent="0.25">
      <c r="A42" s="2" t="s">
        <v>60</v>
      </c>
      <c r="B42" s="1">
        <v>14180</v>
      </c>
      <c r="C42" s="13"/>
      <c r="D42" s="13">
        <f t="shared" si="18"/>
        <v>0</v>
      </c>
      <c r="E42" s="13">
        <f t="shared" si="19"/>
        <v>0</v>
      </c>
      <c r="F42" s="13">
        <f t="shared" si="21"/>
        <v>0</v>
      </c>
    </row>
    <row r="43" spans="1:6" x14ac:dyDescent="0.25">
      <c r="A43" s="2" t="s">
        <v>61</v>
      </c>
      <c r="B43" s="1">
        <v>69516</v>
      </c>
      <c r="C43" s="13"/>
      <c r="D43" s="13">
        <f t="shared" si="18"/>
        <v>0</v>
      </c>
      <c r="E43" s="13">
        <f t="shared" si="19"/>
        <v>0</v>
      </c>
      <c r="F43" s="13">
        <f t="shared" si="21"/>
        <v>0</v>
      </c>
    </row>
    <row r="44" spans="1:6" x14ac:dyDescent="0.25">
      <c r="A44" s="2" t="s">
        <v>62</v>
      </c>
      <c r="B44" s="1">
        <v>35772</v>
      </c>
      <c r="C44" s="13"/>
      <c r="D44" s="13">
        <f t="shared" si="18"/>
        <v>0</v>
      </c>
      <c r="E44" s="13">
        <f t="shared" si="19"/>
        <v>0</v>
      </c>
      <c r="F44" s="13">
        <f t="shared" si="21"/>
        <v>0</v>
      </c>
    </row>
    <row r="45" spans="1:6" x14ac:dyDescent="0.25">
      <c r="A45" s="2" t="s">
        <v>37</v>
      </c>
      <c r="B45" s="1">
        <v>624</v>
      </c>
      <c r="C45" s="13"/>
      <c r="D45" s="13">
        <f t="shared" ref="D45" si="22">ROUND(B45*C45,2)</f>
        <v>0</v>
      </c>
      <c r="E45" s="13">
        <f t="shared" ref="E45" si="23">ROUND(D45*0.21,2)</f>
        <v>0</v>
      </c>
      <c r="F45" s="13">
        <f t="shared" ref="F45" si="24">ROUND(D45+E45,2)</f>
        <v>0</v>
      </c>
    </row>
    <row r="46" spans="1:6" x14ac:dyDescent="0.25">
      <c r="A46" s="2" t="s">
        <v>19</v>
      </c>
      <c r="B46" s="1">
        <v>2940</v>
      </c>
      <c r="C46" s="13"/>
      <c r="D46" s="13">
        <f t="shared" si="18"/>
        <v>0</v>
      </c>
      <c r="E46" s="13">
        <f t="shared" si="19"/>
        <v>0</v>
      </c>
      <c r="F46" s="13">
        <f t="shared" si="2"/>
        <v>0</v>
      </c>
    </row>
    <row r="47" spans="1:6" x14ac:dyDescent="0.25">
      <c r="A47" s="2" t="s">
        <v>20</v>
      </c>
      <c r="B47" s="1">
        <v>8532</v>
      </c>
      <c r="C47" s="13"/>
      <c r="D47" s="13">
        <f t="shared" si="18"/>
        <v>0</v>
      </c>
      <c r="E47" s="13">
        <f t="shared" si="19"/>
        <v>0</v>
      </c>
      <c r="F47" s="13">
        <f t="shared" si="2"/>
        <v>0</v>
      </c>
    </row>
    <row r="48" spans="1:6" x14ac:dyDescent="0.25">
      <c r="A48" s="15" t="s">
        <v>21</v>
      </c>
      <c r="B48" s="16"/>
      <c r="C48" s="17"/>
      <c r="D48" s="17"/>
      <c r="E48" s="17"/>
      <c r="F48" s="17"/>
    </row>
    <row r="49" spans="1:6" x14ac:dyDescent="0.25">
      <c r="A49" s="14" t="s">
        <v>47</v>
      </c>
      <c r="B49" s="1">
        <v>106936</v>
      </c>
      <c r="C49" s="13"/>
      <c r="D49" s="13">
        <f>ROUND(B49*C49,2)</f>
        <v>0</v>
      </c>
      <c r="E49" s="13">
        <f t="shared" si="19"/>
        <v>0</v>
      </c>
      <c r="F49" s="13">
        <f t="shared" si="2"/>
        <v>0</v>
      </c>
    </row>
    <row r="50" spans="1:6" x14ac:dyDescent="0.25">
      <c r="A50" s="14" t="s">
        <v>40</v>
      </c>
      <c r="B50" s="1">
        <v>100876</v>
      </c>
      <c r="C50" s="13"/>
      <c r="D50" s="13">
        <f t="shared" ref="D50:D55" si="25">ROUND(B50*C50,2)</f>
        <v>0</v>
      </c>
      <c r="E50" s="13">
        <f t="shared" si="19"/>
        <v>0</v>
      </c>
      <c r="F50" s="13">
        <f t="shared" si="2"/>
        <v>0</v>
      </c>
    </row>
    <row r="51" spans="1:6" x14ac:dyDescent="0.25">
      <c r="A51" s="14" t="s">
        <v>41</v>
      </c>
      <c r="B51" s="1">
        <v>52000</v>
      </c>
      <c r="C51" s="13"/>
      <c r="D51" s="13">
        <f t="shared" ref="D51:D52" si="26">ROUND(B51*C51,2)</f>
        <v>0</v>
      </c>
      <c r="E51" s="13">
        <f t="shared" ref="E51:E52" si="27">ROUND(D51*0.21,2)</f>
        <v>0</v>
      </c>
      <c r="F51" s="13">
        <f t="shared" ref="F51:F52" si="28">ROUND(D51+E51,2)</f>
        <v>0</v>
      </c>
    </row>
    <row r="52" spans="1:6" x14ac:dyDescent="0.25">
      <c r="A52" s="14" t="s">
        <v>52</v>
      </c>
      <c r="B52" s="1">
        <v>34562</v>
      </c>
      <c r="C52" s="13"/>
      <c r="D52" s="13">
        <f t="shared" si="26"/>
        <v>0</v>
      </c>
      <c r="E52" s="13">
        <f t="shared" si="27"/>
        <v>0</v>
      </c>
      <c r="F52" s="13">
        <f t="shared" si="28"/>
        <v>0</v>
      </c>
    </row>
    <row r="53" spans="1:6" x14ac:dyDescent="0.25">
      <c r="A53" s="14" t="s">
        <v>22</v>
      </c>
      <c r="B53" s="1">
        <v>5752</v>
      </c>
      <c r="C53" s="13"/>
      <c r="D53" s="13">
        <f t="shared" si="25"/>
        <v>0</v>
      </c>
      <c r="E53" s="13">
        <f t="shared" si="19"/>
        <v>0</v>
      </c>
      <c r="F53" s="13">
        <f t="shared" si="2"/>
        <v>0</v>
      </c>
    </row>
    <row r="54" spans="1:6" x14ac:dyDescent="0.25">
      <c r="A54" s="14" t="s">
        <v>54</v>
      </c>
      <c r="B54" s="1">
        <v>14360</v>
      </c>
      <c r="C54" s="13"/>
      <c r="D54" s="13">
        <f t="shared" si="25"/>
        <v>0</v>
      </c>
      <c r="E54" s="13">
        <f t="shared" si="19"/>
        <v>0</v>
      </c>
      <c r="F54" s="13">
        <f t="shared" si="2"/>
        <v>0</v>
      </c>
    </row>
    <row r="55" spans="1:6" x14ac:dyDescent="0.25">
      <c r="A55" s="14" t="s">
        <v>55</v>
      </c>
      <c r="B55" s="1">
        <v>6956</v>
      </c>
      <c r="C55" s="13"/>
      <c r="D55" s="13">
        <f t="shared" si="25"/>
        <v>0</v>
      </c>
      <c r="E55" s="13">
        <f t="shared" si="19"/>
        <v>0</v>
      </c>
      <c r="F55" s="13">
        <f t="shared" si="2"/>
        <v>0</v>
      </c>
    </row>
    <row r="56" spans="1:6" x14ac:dyDescent="0.25">
      <c r="A56" s="18" t="s">
        <v>23</v>
      </c>
      <c r="B56" s="16"/>
      <c r="C56" s="17"/>
      <c r="D56" s="17"/>
      <c r="E56" s="17"/>
      <c r="F56" s="17"/>
    </row>
    <row r="57" spans="1:6" x14ac:dyDescent="0.25">
      <c r="A57" s="3" t="s">
        <v>27</v>
      </c>
      <c r="B57" s="1">
        <v>249000</v>
      </c>
      <c r="C57" s="13"/>
      <c r="D57" s="13">
        <f>ROUND(B57*C57,2)</f>
        <v>0</v>
      </c>
      <c r="E57" s="13">
        <f t="shared" si="19"/>
        <v>0</v>
      </c>
      <c r="F57" s="13">
        <f t="shared" si="2"/>
        <v>0</v>
      </c>
    </row>
    <row r="58" spans="1:6" x14ac:dyDescent="0.25">
      <c r="A58" s="4" t="s">
        <v>24</v>
      </c>
      <c r="B58" s="7"/>
      <c r="C58" s="5"/>
      <c r="D58" s="8">
        <f>ROUND(SUM(D5:D57),2)</f>
        <v>0</v>
      </c>
      <c r="E58" s="19">
        <f>ROUND(SUM(E5:E57),2)</f>
        <v>0</v>
      </c>
      <c r="F58" s="19">
        <f>ROUND(D58+E58,2)</f>
        <v>0</v>
      </c>
    </row>
    <row r="61" spans="1:6" ht="30.75" customHeight="1" x14ac:dyDescent="0.25">
      <c r="A61" s="9" t="s">
        <v>26</v>
      </c>
    </row>
    <row r="63" spans="1:6" ht="33.75" customHeight="1" x14ac:dyDescent="0.25">
      <c r="A63" s="9" t="s">
        <v>25</v>
      </c>
    </row>
    <row r="64" spans="1:6" ht="17.25" customHeight="1" x14ac:dyDescent="0.25">
      <c r="A64" s="9" t="s">
        <v>29</v>
      </c>
    </row>
  </sheetData>
  <pageMargins left="0.19685039370078741" right="0" top="0.59055118110236227" bottom="0.39370078740157483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2025-11-05T07:57:58Z</dcterms:modified>
</cp:coreProperties>
</file>