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G:\.shortcut-targets-by-id\1EDcB1FcYYlDwbKfH_mEwF0YBUQ6uelkJ\Documents\082_Butoves_2026\Butovanka\Veřejná zakázka\Výzva\"/>
    </mc:Choice>
  </mc:AlternateContent>
  <bookViews>
    <workbookView xWindow="0" yWindow="0" windowWidth="28800" windowHeight="13212"/>
  </bookViews>
  <sheets>
    <sheet name="Rekapitulace_-_1_etapa" sheetId="1" r:id="rId1"/>
    <sheet name="01_STAVEBNÍ_-_1_etapa" sheetId="2" r:id="rId2"/>
    <sheet name="02_ELEKTRO_-_1__etapa" sheetId="3" r:id="rId3"/>
    <sheet name="03_VZT_-_1_etapa" sheetId="4" r:id="rId4"/>
    <sheet name="04_VYTÁPĚNÍ_-_1_etapa" sheetId="5" r:id="rId5"/>
    <sheet name="05_ZDRAVOTECH,_vč__plynu_-_1_et" sheetId="6" r:id="rId6"/>
    <sheet name="06_VRN_-_1_etapa" sheetId="7" r:id="rId7"/>
  </sheets>
  <calcPr calcId="152511"/>
</workbook>
</file>

<file path=xl/calcChain.xml><?xml version="1.0" encoding="utf-8"?>
<calcChain xmlns="http://schemas.openxmlformats.org/spreadsheetml/2006/main">
  <c r="N18" i="3" l="1"/>
  <c r="O18" i="3"/>
  <c r="P18" i="3"/>
  <c r="N21" i="3"/>
  <c r="O21" i="3"/>
  <c r="P21" i="3"/>
  <c r="N24" i="3"/>
  <c r="O24" i="3"/>
  <c r="P24" i="3"/>
  <c r="N27" i="3"/>
  <c r="O27" i="3"/>
  <c r="P27" i="3"/>
  <c r="N30" i="3"/>
  <c r="O30" i="3"/>
  <c r="P30" i="3"/>
  <c r="N33" i="3"/>
  <c r="O33" i="3"/>
  <c r="P33" i="3"/>
  <c r="N35" i="3"/>
  <c r="O35" i="3"/>
  <c r="P35" i="3"/>
  <c r="N38" i="3"/>
  <c r="O38" i="3"/>
  <c r="P38" i="3"/>
  <c r="N40" i="3"/>
  <c r="O40" i="3"/>
  <c r="P40" i="3"/>
  <c r="N43" i="3"/>
  <c r="O43" i="3"/>
  <c r="P43" i="3"/>
  <c r="N45" i="3"/>
  <c r="O45" i="3"/>
  <c r="P45" i="3"/>
  <c r="N48" i="3"/>
  <c r="O48" i="3"/>
  <c r="P48" i="3"/>
  <c r="N51" i="3"/>
  <c r="O51" i="3"/>
  <c r="P51" i="3"/>
  <c r="N54" i="3"/>
  <c r="O54" i="3"/>
  <c r="P54" i="3"/>
  <c r="N57" i="3"/>
  <c r="O57" i="3"/>
  <c r="P57" i="3"/>
  <c r="N60" i="3"/>
  <c r="O60" i="3"/>
  <c r="P60" i="3"/>
  <c r="N63" i="3"/>
  <c r="O63" i="3"/>
  <c r="P63" i="3"/>
  <c r="N66" i="3"/>
  <c r="O66" i="3"/>
  <c r="P66" i="3"/>
  <c r="N69" i="3"/>
  <c r="O69" i="3"/>
  <c r="P69" i="3"/>
  <c r="N72" i="3"/>
  <c r="O72" i="3"/>
  <c r="P72" i="3"/>
  <c r="N75" i="3"/>
  <c r="O75" i="3"/>
  <c r="P75" i="3"/>
  <c r="N78" i="3"/>
  <c r="O78" i="3"/>
  <c r="P78" i="3"/>
  <c r="N81" i="3"/>
  <c r="O81" i="3"/>
  <c r="P81" i="3"/>
  <c r="N84" i="3"/>
  <c r="O84" i="3"/>
  <c r="P84" i="3"/>
  <c r="N87" i="3"/>
  <c r="O87" i="3"/>
  <c r="P87" i="3"/>
  <c r="N90" i="3"/>
  <c r="O90" i="3"/>
  <c r="P90" i="3"/>
  <c r="N93" i="3"/>
  <c r="O93" i="3"/>
  <c r="P93" i="3"/>
  <c r="N96" i="3"/>
  <c r="O96" i="3"/>
  <c r="P96" i="3"/>
  <c r="N99" i="3"/>
  <c r="O99" i="3"/>
  <c r="P99" i="3"/>
  <c r="N102" i="3"/>
  <c r="O102" i="3"/>
  <c r="P102" i="3"/>
  <c r="N105" i="3"/>
  <c r="O105" i="3"/>
  <c r="P105" i="3"/>
  <c r="N108" i="3"/>
  <c r="O108" i="3"/>
  <c r="P108" i="3"/>
  <c r="N111" i="3"/>
  <c r="O111" i="3"/>
  <c r="P111" i="3"/>
  <c r="N114" i="3"/>
  <c r="O114" i="3"/>
  <c r="P114" i="3"/>
  <c r="N117" i="3"/>
  <c r="O117" i="3"/>
  <c r="P117" i="3"/>
  <c r="N119" i="3"/>
  <c r="O119" i="3"/>
  <c r="P119" i="3"/>
  <c r="N122" i="3"/>
  <c r="O122" i="3"/>
  <c r="P122" i="3"/>
  <c r="N124" i="3"/>
  <c r="O124" i="3"/>
  <c r="P124" i="3"/>
  <c r="N126" i="3"/>
  <c r="O126" i="3"/>
  <c r="P126" i="3"/>
  <c r="N129" i="3"/>
  <c r="O129" i="3"/>
  <c r="P129" i="3"/>
  <c r="N131" i="3"/>
  <c r="O131" i="3"/>
  <c r="P131" i="3"/>
  <c r="N134" i="3"/>
  <c r="O134" i="3"/>
  <c r="P134" i="3"/>
  <c r="N136" i="3"/>
  <c r="O136" i="3"/>
  <c r="P136" i="3"/>
  <c r="N139" i="3"/>
  <c r="O139" i="3"/>
  <c r="P139" i="3"/>
  <c r="N141" i="3"/>
  <c r="O141" i="3"/>
  <c r="P141" i="3"/>
  <c r="N144" i="3"/>
  <c r="O144" i="3"/>
  <c r="P144" i="3"/>
  <c r="N146" i="3"/>
  <c r="O146" i="3"/>
  <c r="P146" i="3"/>
  <c r="N149" i="3"/>
  <c r="O149" i="3"/>
  <c r="P149" i="3"/>
  <c r="N151" i="3"/>
  <c r="O151" i="3"/>
  <c r="P151" i="3"/>
  <c r="N154" i="3"/>
  <c r="O154" i="3"/>
  <c r="P154" i="3"/>
  <c r="N156" i="3"/>
  <c r="O156" i="3"/>
  <c r="P156" i="3"/>
  <c r="N159" i="3"/>
  <c r="O159" i="3"/>
  <c r="P159" i="3"/>
  <c r="N161" i="3"/>
  <c r="O161" i="3"/>
  <c r="P161" i="3"/>
  <c r="N164" i="3"/>
  <c r="O164" i="3"/>
  <c r="P164" i="3"/>
  <c r="N166" i="3"/>
  <c r="O166" i="3"/>
  <c r="P166" i="3"/>
  <c r="N169" i="3"/>
  <c r="O169" i="3"/>
  <c r="P169" i="3"/>
  <c r="N171" i="3"/>
  <c r="O171" i="3"/>
  <c r="P171" i="3"/>
  <c r="N174" i="3"/>
  <c r="O174" i="3"/>
  <c r="P174" i="3"/>
  <c r="N176" i="3"/>
  <c r="O176" i="3"/>
  <c r="P176" i="3"/>
  <c r="N179" i="3"/>
  <c r="O179" i="3"/>
  <c r="P179" i="3"/>
  <c r="N181" i="3"/>
  <c r="O181" i="3"/>
  <c r="P181" i="3"/>
  <c r="N184" i="3"/>
  <c r="O184" i="3"/>
  <c r="P184" i="3"/>
  <c r="N186" i="3"/>
  <c r="O186" i="3"/>
  <c r="P186" i="3"/>
  <c r="N189" i="3"/>
  <c r="O189" i="3"/>
  <c r="P189" i="3"/>
  <c r="N191" i="3"/>
  <c r="O191" i="3"/>
  <c r="P191" i="3"/>
  <c r="N194" i="3"/>
  <c r="O194" i="3"/>
  <c r="P194" i="3"/>
  <c r="N196" i="3"/>
  <c r="O196" i="3"/>
  <c r="P196" i="3"/>
  <c r="N199" i="3"/>
  <c r="O199" i="3"/>
  <c r="P199" i="3"/>
  <c r="N201" i="3"/>
  <c r="O201" i="3"/>
  <c r="P201" i="3"/>
  <c r="N204" i="3"/>
  <c r="O204" i="3"/>
  <c r="P204" i="3"/>
  <c r="N206" i="3"/>
  <c r="O206" i="3"/>
  <c r="P206" i="3"/>
  <c r="N209" i="3"/>
  <c r="O209" i="3"/>
  <c r="P209" i="3"/>
  <c r="N212" i="3"/>
  <c r="O212" i="3"/>
  <c r="P212" i="3"/>
  <c r="N214" i="3"/>
  <c r="O214" i="3"/>
  <c r="P214" i="3"/>
  <c r="N217" i="3"/>
  <c r="O217" i="3"/>
  <c r="P217" i="3"/>
  <c r="N219" i="3"/>
  <c r="O219" i="3"/>
  <c r="P219" i="3"/>
  <c r="N222" i="3"/>
  <c r="O222" i="3"/>
  <c r="P222" i="3"/>
  <c r="N224" i="3"/>
  <c r="O224" i="3"/>
  <c r="P224" i="3"/>
  <c r="N227" i="3"/>
  <c r="O227" i="3"/>
  <c r="P227" i="3"/>
  <c r="N229" i="3"/>
  <c r="O229" i="3"/>
  <c r="P229" i="3"/>
  <c r="N232" i="3"/>
  <c r="O232" i="3"/>
  <c r="P232" i="3"/>
  <c r="N234" i="3"/>
  <c r="O234" i="3"/>
  <c r="P234" i="3"/>
  <c r="N237" i="3"/>
  <c r="O237" i="3"/>
  <c r="P237" i="3"/>
  <c r="N239" i="3"/>
  <c r="O239" i="3"/>
  <c r="P239" i="3"/>
  <c r="N242" i="3"/>
  <c r="O242" i="3"/>
  <c r="P242" i="3"/>
  <c r="N245" i="3"/>
  <c r="O245" i="3"/>
  <c r="P245" i="3"/>
  <c r="N248" i="3"/>
  <c r="O248" i="3"/>
  <c r="P248" i="3"/>
  <c r="N250" i="3"/>
  <c r="O250" i="3"/>
  <c r="P250" i="3"/>
  <c r="N253" i="3"/>
  <c r="O253" i="3"/>
  <c r="P253" i="3"/>
  <c r="N255" i="3"/>
  <c r="O255" i="3"/>
  <c r="P255" i="3"/>
  <c r="N258" i="3"/>
  <c r="O258" i="3"/>
  <c r="P258" i="3"/>
  <c r="N261" i="3"/>
  <c r="O261" i="3"/>
  <c r="P261" i="3"/>
  <c r="N263" i="3"/>
  <c r="O263" i="3"/>
  <c r="P263" i="3"/>
  <c r="N265" i="3"/>
  <c r="O265" i="3"/>
  <c r="P265" i="3"/>
  <c r="N267" i="3"/>
  <c r="O267" i="3"/>
  <c r="P267" i="3"/>
  <c r="N270" i="3"/>
  <c r="O270" i="3"/>
  <c r="P270" i="3"/>
  <c r="N273" i="3"/>
  <c r="O273" i="3"/>
  <c r="P273" i="3"/>
  <c r="N276" i="3"/>
  <c r="O276" i="3"/>
  <c r="P276" i="3"/>
  <c r="N279" i="3"/>
  <c r="O279" i="3"/>
  <c r="P279" i="3"/>
  <c r="N282" i="3"/>
  <c r="O282" i="3"/>
  <c r="P282" i="3"/>
  <c r="N284" i="3"/>
  <c r="O284" i="3"/>
  <c r="P284" i="3"/>
  <c r="N287" i="3"/>
  <c r="O287" i="3"/>
  <c r="P287" i="3"/>
  <c r="N290" i="3"/>
  <c r="O290" i="3"/>
  <c r="P290" i="3"/>
  <c r="N292" i="3"/>
  <c r="O292" i="3"/>
  <c r="P292" i="3"/>
  <c r="N295" i="3"/>
  <c r="O295" i="3"/>
  <c r="P295" i="3"/>
  <c r="N298" i="3"/>
  <c r="O298" i="3"/>
  <c r="P298" i="3"/>
  <c r="N301" i="3"/>
  <c r="O301" i="3"/>
  <c r="P301" i="3"/>
  <c r="N303" i="3"/>
  <c r="O303" i="3"/>
  <c r="P303" i="3"/>
  <c r="N306" i="3"/>
  <c r="O306" i="3"/>
  <c r="P306" i="3"/>
  <c r="N309" i="3"/>
  <c r="O309" i="3"/>
  <c r="P309" i="3"/>
  <c r="N312" i="3"/>
  <c r="O312" i="3"/>
  <c r="P312" i="3"/>
  <c r="N314" i="3"/>
  <c r="O314" i="3"/>
  <c r="P314" i="3"/>
  <c r="N317" i="3"/>
  <c r="O317" i="3"/>
  <c r="P317" i="3"/>
  <c r="N319" i="3"/>
  <c r="O319" i="3"/>
  <c r="P319" i="3"/>
  <c r="N322" i="3"/>
  <c r="O322" i="3"/>
  <c r="P322" i="3"/>
  <c r="N324" i="3"/>
  <c r="O324" i="3"/>
  <c r="P324" i="3"/>
  <c r="N327" i="3"/>
  <c r="O327" i="3"/>
  <c r="P327" i="3"/>
  <c r="N329" i="3"/>
  <c r="O329" i="3"/>
  <c r="P329" i="3"/>
  <c r="N332" i="3"/>
  <c r="O332" i="3"/>
  <c r="P332" i="3"/>
  <c r="N334" i="3"/>
  <c r="O334" i="3"/>
  <c r="P334" i="3"/>
  <c r="N337" i="3"/>
  <c r="O337" i="3"/>
  <c r="P337" i="3"/>
  <c r="N339" i="3"/>
  <c r="O339" i="3"/>
  <c r="P339" i="3"/>
  <c r="N342" i="3"/>
  <c r="O342" i="3"/>
  <c r="P342" i="3"/>
  <c r="N344" i="3"/>
  <c r="O344" i="3"/>
  <c r="P344" i="3"/>
  <c r="N347" i="3"/>
  <c r="O347" i="3"/>
  <c r="P347" i="3"/>
  <c r="N349" i="3"/>
  <c r="O349" i="3"/>
  <c r="P349" i="3"/>
  <c r="N352" i="3"/>
  <c r="O352" i="3"/>
  <c r="P352" i="3"/>
  <c r="N354" i="3"/>
  <c r="O354" i="3"/>
  <c r="P354" i="3"/>
  <c r="N357" i="3"/>
  <c r="O357" i="3"/>
  <c r="P357" i="3"/>
  <c r="N359" i="3"/>
  <c r="O359" i="3"/>
  <c r="P359" i="3"/>
  <c r="N362" i="3"/>
  <c r="O362" i="3"/>
  <c r="P362" i="3"/>
  <c r="N364" i="3"/>
  <c r="O364" i="3"/>
  <c r="P364" i="3"/>
  <c r="N367" i="3"/>
  <c r="O367" i="3"/>
  <c r="P367" i="3"/>
  <c r="N370" i="3"/>
  <c r="O370" i="3"/>
  <c r="P370" i="3"/>
  <c r="N373" i="3"/>
  <c r="O373" i="3"/>
  <c r="P373" i="3"/>
  <c r="N376" i="3"/>
  <c r="O376" i="3"/>
  <c r="P376" i="3"/>
  <c r="N379" i="3"/>
  <c r="O379" i="3"/>
  <c r="P379" i="3"/>
  <c r="N381" i="3"/>
  <c r="O381" i="3"/>
  <c r="P381" i="3"/>
  <c r="N383" i="3"/>
  <c r="O383" i="3"/>
  <c r="P383" i="3"/>
  <c r="N386" i="3"/>
  <c r="O386" i="3"/>
  <c r="P386" i="3"/>
  <c r="N388" i="3"/>
  <c r="O388" i="3"/>
  <c r="P388" i="3"/>
  <c r="N391" i="3"/>
  <c r="O391" i="3"/>
  <c r="P391" i="3"/>
  <c r="N393" i="3"/>
  <c r="O393" i="3"/>
  <c r="P393" i="3"/>
  <c r="N396" i="3"/>
  <c r="O396" i="3"/>
  <c r="P396" i="3"/>
  <c r="N398" i="3"/>
  <c r="O398" i="3"/>
  <c r="P398" i="3"/>
  <c r="N401" i="3"/>
  <c r="O401" i="3"/>
  <c r="P401" i="3"/>
  <c r="N403" i="3"/>
  <c r="O403" i="3"/>
  <c r="P403" i="3"/>
  <c r="N406" i="3"/>
  <c r="O406" i="3"/>
  <c r="P406" i="3"/>
  <c r="N408" i="3"/>
  <c r="O408" i="3"/>
  <c r="P408" i="3"/>
  <c r="N411" i="3"/>
  <c r="O411" i="3"/>
  <c r="P411" i="3"/>
  <c r="N413" i="3"/>
  <c r="O413" i="3"/>
  <c r="P413" i="3"/>
  <c r="N416" i="3"/>
  <c r="O416" i="3"/>
  <c r="P416" i="3"/>
  <c r="N420" i="3"/>
  <c r="O420" i="3"/>
  <c r="P420" i="3"/>
  <c r="P419" i="3" s="1"/>
  <c r="P418" i="3" s="1"/>
  <c r="N423" i="3"/>
  <c r="O423" i="3"/>
  <c r="P423" i="3"/>
  <c r="N426" i="3"/>
  <c r="O426" i="3"/>
  <c r="P426" i="3"/>
  <c r="O419" i="3" l="1"/>
  <c r="O418" i="3" s="1"/>
  <c r="O17" i="3"/>
  <c r="O269" i="3"/>
  <c r="P17" i="3"/>
  <c r="P16" i="3" s="1"/>
  <c r="P15" i="3" s="1"/>
  <c r="P269" i="3"/>
  <c r="O16" i="3"/>
  <c r="O15" i="3" s="1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 s="1"/>
  <c r="I94" i="6"/>
  <c r="I93" i="6"/>
  <c r="I92" i="6"/>
  <c r="I90" i="6"/>
  <c r="I88" i="6" s="1"/>
  <c r="I89" i="6"/>
  <c r="I87" i="6"/>
  <c r="I86" i="6" s="1"/>
  <c r="I85" i="6"/>
  <c r="I84" i="6" s="1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2" i="6"/>
  <c r="I41" i="6"/>
  <c r="I40" i="6"/>
  <c r="I39" i="6"/>
  <c r="I38" i="6"/>
  <c r="I37" i="6"/>
  <c r="I36" i="6"/>
  <c r="I35" i="6" s="1"/>
  <c r="I34" i="6"/>
  <c r="I33" i="6"/>
  <c r="I32" i="6"/>
  <c r="I31" i="6"/>
  <c r="I30" i="6"/>
  <c r="I29" i="6"/>
  <c r="I27" i="6"/>
  <c r="I26" i="6"/>
  <c r="I25" i="6" s="1"/>
  <c r="I24" i="6"/>
  <c r="I23" i="6"/>
  <c r="I22" i="6" s="1"/>
  <c r="I21" i="6"/>
  <c r="I20" i="6" s="1"/>
  <c r="I19" i="6"/>
  <c r="I18" i="6" s="1"/>
  <c r="I17" i="6"/>
  <c r="I16" i="6"/>
  <c r="I15" i="6"/>
  <c r="I14" i="6" s="1"/>
  <c r="I13" i="6"/>
  <c r="I12" i="6" s="1"/>
  <c r="I11" i="6"/>
  <c r="I10" i="6"/>
  <c r="I8" i="6"/>
  <c r="I7" i="6" s="1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7" i="5"/>
  <c r="F76" i="5"/>
  <c r="F75" i="5"/>
  <c r="F72" i="5"/>
  <c r="F71" i="5"/>
  <c r="F70" i="5"/>
  <c r="F69" i="5"/>
  <c r="F68" i="5"/>
  <c r="F65" i="5"/>
  <c r="F64" i="5"/>
  <c r="F63" i="5"/>
  <c r="F60" i="5"/>
  <c r="F59" i="5"/>
  <c r="F58" i="5"/>
  <c r="F57" i="5"/>
  <c r="F56" i="5"/>
  <c r="F55" i="5"/>
  <c r="F54" i="5"/>
  <c r="F53" i="5"/>
  <c r="F50" i="5"/>
  <c r="F49" i="5"/>
  <c r="F48" i="5"/>
  <c r="F45" i="5"/>
  <c r="F44" i="5"/>
  <c r="F43" i="5" s="1"/>
  <c r="F41" i="5"/>
  <c r="F40" i="5"/>
  <c r="F39" i="5"/>
  <c r="F38" i="5"/>
  <c r="F37" i="5"/>
  <c r="F36" i="5"/>
  <c r="F33" i="5"/>
  <c r="F32" i="5" s="1"/>
  <c r="F30" i="5"/>
  <c r="F29" i="5"/>
  <c r="F28" i="5"/>
  <c r="F27" i="5"/>
  <c r="F24" i="5"/>
  <c r="F23" i="5"/>
  <c r="F22" i="5"/>
  <c r="F21" i="5"/>
  <c r="F20" i="5"/>
  <c r="F19" i="5"/>
  <c r="F16" i="5"/>
  <c r="F15" i="5" s="1"/>
  <c r="F13" i="5"/>
  <c r="F12" i="5" s="1"/>
  <c r="F10" i="5"/>
  <c r="F9" i="5"/>
  <c r="F8" i="5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5" i="4"/>
  <c r="G24" i="4"/>
  <c r="G23" i="4"/>
  <c r="G22" i="4"/>
  <c r="G21" i="4"/>
  <c r="G20" i="4"/>
  <c r="G19" i="4"/>
  <c r="G18" i="4"/>
  <c r="G17" i="4" s="1"/>
  <c r="G15" i="4"/>
  <c r="G14" i="4"/>
  <c r="G13" i="4"/>
  <c r="G12" i="4"/>
  <c r="G11" i="4"/>
  <c r="G10" i="4"/>
  <c r="G9" i="4"/>
  <c r="G8" i="4"/>
  <c r="G7" i="4"/>
  <c r="G6" i="4"/>
  <c r="G5" i="4"/>
  <c r="J426" i="3"/>
  <c r="J423" i="3"/>
  <c r="J420" i="3"/>
  <c r="J416" i="3"/>
  <c r="J413" i="3"/>
  <c r="J411" i="3"/>
  <c r="J408" i="3"/>
  <c r="J406" i="3"/>
  <c r="J403" i="3"/>
  <c r="J401" i="3"/>
  <c r="J398" i="3"/>
  <c r="J396" i="3"/>
  <c r="J393" i="3"/>
  <c r="J391" i="3"/>
  <c r="J388" i="3"/>
  <c r="J386" i="3"/>
  <c r="J383" i="3"/>
  <c r="J381" i="3"/>
  <c r="J379" i="3"/>
  <c r="J376" i="3"/>
  <c r="J373" i="3"/>
  <c r="J370" i="3"/>
  <c r="J367" i="3"/>
  <c r="J364" i="3"/>
  <c r="J362" i="3"/>
  <c r="J359" i="3"/>
  <c r="J357" i="3"/>
  <c r="J354" i="3"/>
  <c r="J352" i="3"/>
  <c r="J349" i="3"/>
  <c r="J347" i="3"/>
  <c r="J344" i="3"/>
  <c r="J342" i="3"/>
  <c r="J339" i="3"/>
  <c r="J337" i="3"/>
  <c r="J334" i="3"/>
  <c r="J332" i="3"/>
  <c r="J329" i="3"/>
  <c r="J327" i="3"/>
  <c r="J324" i="3"/>
  <c r="J322" i="3"/>
  <c r="J319" i="3"/>
  <c r="J317" i="3"/>
  <c r="J314" i="3"/>
  <c r="J312" i="3"/>
  <c r="J309" i="3"/>
  <c r="J306" i="3"/>
  <c r="J303" i="3"/>
  <c r="J301" i="3"/>
  <c r="J298" i="3"/>
  <c r="J295" i="3"/>
  <c r="J292" i="3"/>
  <c r="J290" i="3"/>
  <c r="J287" i="3"/>
  <c r="J284" i="3"/>
  <c r="J282" i="3"/>
  <c r="J279" i="3"/>
  <c r="J276" i="3"/>
  <c r="J273" i="3"/>
  <c r="J270" i="3"/>
  <c r="I8" i="3"/>
  <c r="J267" i="3"/>
  <c r="J265" i="3"/>
  <c r="J263" i="3"/>
  <c r="J261" i="3"/>
  <c r="J258" i="3"/>
  <c r="J255" i="3"/>
  <c r="J253" i="3"/>
  <c r="J250" i="3"/>
  <c r="J248" i="3"/>
  <c r="J245" i="3"/>
  <c r="J242" i="3"/>
  <c r="J239" i="3"/>
  <c r="J237" i="3"/>
  <c r="J234" i="3"/>
  <c r="J232" i="3"/>
  <c r="J229" i="3"/>
  <c r="J227" i="3"/>
  <c r="J224" i="3"/>
  <c r="J222" i="3"/>
  <c r="J219" i="3"/>
  <c r="J217" i="3"/>
  <c r="J214" i="3"/>
  <c r="J212" i="3"/>
  <c r="J209" i="3"/>
  <c r="J206" i="3"/>
  <c r="J204" i="3"/>
  <c r="J201" i="3"/>
  <c r="J199" i="3"/>
  <c r="J196" i="3"/>
  <c r="J194" i="3"/>
  <c r="J191" i="3"/>
  <c r="J189" i="3"/>
  <c r="J186" i="3"/>
  <c r="J184" i="3"/>
  <c r="J181" i="3"/>
  <c r="J179" i="3"/>
  <c r="J176" i="3"/>
  <c r="J174" i="3"/>
  <c r="J171" i="3"/>
  <c r="J169" i="3"/>
  <c r="J166" i="3"/>
  <c r="J164" i="3"/>
  <c r="J161" i="3"/>
  <c r="J159" i="3"/>
  <c r="J156" i="3"/>
  <c r="J154" i="3"/>
  <c r="J151" i="3"/>
  <c r="J149" i="3"/>
  <c r="J146" i="3"/>
  <c r="J144" i="3"/>
  <c r="J141" i="3"/>
  <c r="J139" i="3"/>
  <c r="J136" i="3"/>
  <c r="J134" i="3"/>
  <c r="J131" i="3"/>
  <c r="J129" i="3"/>
  <c r="J126" i="3"/>
  <c r="J124" i="3"/>
  <c r="J122" i="3"/>
  <c r="J119" i="3"/>
  <c r="J117" i="3"/>
  <c r="J114" i="3"/>
  <c r="J111" i="3"/>
  <c r="J108" i="3"/>
  <c r="J105" i="3"/>
  <c r="J102" i="3"/>
  <c r="J99" i="3"/>
  <c r="J96" i="3"/>
  <c r="J93" i="3"/>
  <c r="J90" i="3"/>
  <c r="J87" i="3"/>
  <c r="J84" i="3"/>
  <c r="J81" i="3"/>
  <c r="J78" i="3"/>
  <c r="J75" i="3"/>
  <c r="J72" i="3"/>
  <c r="J69" i="3"/>
  <c r="J66" i="3"/>
  <c r="J63" i="3"/>
  <c r="J60" i="3"/>
  <c r="J57" i="3"/>
  <c r="J54" i="3"/>
  <c r="J51" i="3"/>
  <c r="J48" i="3"/>
  <c r="J45" i="3"/>
  <c r="J43" i="3"/>
  <c r="J40" i="3"/>
  <c r="J38" i="3"/>
  <c r="J35" i="3"/>
  <c r="J33" i="3"/>
  <c r="J30" i="3"/>
  <c r="J27" i="3"/>
  <c r="J24" i="3"/>
  <c r="J21" i="3"/>
  <c r="J18" i="3"/>
  <c r="I10" i="3"/>
  <c r="I9" i="3" s="1"/>
  <c r="H8" i="3"/>
  <c r="F340" i="2"/>
  <c r="F339" i="2"/>
  <c r="F338" i="2"/>
  <c r="F337" i="2"/>
  <c r="F336" i="2"/>
  <c r="F333" i="2"/>
  <c r="F332" i="2"/>
  <c r="F331" i="2"/>
  <c r="F330" i="2"/>
  <c r="F329" i="2"/>
  <c r="F328" i="2"/>
  <c r="F327" i="2"/>
  <c r="F326" i="2"/>
  <c r="F325" i="2"/>
  <c r="F321" i="2" s="1"/>
  <c r="F25" i="2" s="1"/>
  <c r="F324" i="2"/>
  <c r="F323" i="2"/>
  <c r="F322" i="2"/>
  <c r="F318" i="2"/>
  <c r="F317" i="2"/>
  <c r="F316" i="2"/>
  <c r="F315" i="2"/>
  <c r="F314" i="2"/>
  <c r="F313" i="2"/>
  <c r="F312" i="2"/>
  <c r="F311" i="2"/>
  <c r="D319" i="2" s="1"/>
  <c r="F319" i="2" s="1"/>
  <c r="F309" i="2" s="1"/>
  <c r="F24" i="2" s="1"/>
  <c r="F310" i="2"/>
  <c r="F306" i="2"/>
  <c r="F305" i="2"/>
  <c r="F304" i="2"/>
  <c r="F303" i="2"/>
  <c r="F302" i="2"/>
  <c r="F301" i="2"/>
  <c r="F300" i="2"/>
  <c r="D307" i="2" s="1"/>
  <c r="F307" i="2" s="1"/>
  <c r="F296" i="2"/>
  <c r="F295" i="2"/>
  <c r="F294" i="2"/>
  <c r="D297" i="2" s="1"/>
  <c r="F297" i="2" s="1"/>
  <c r="F293" i="2" s="1"/>
  <c r="F22" i="2" s="1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D291" i="2" s="1"/>
  <c r="F291" i="2" s="1"/>
  <c r="F271" i="2"/>
  <c r="F270" i="2"/>
  <c r="F269" i="2"/>
  <c r="F268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D265" i="2" s="1"/>
  <c r="F265" i="2" s="1"/>
  <c r="F252" i="2"/>
  <c r="F248" i="2"/>
  <c r="F247" i="2"/>
  <c r="F246" i="2"/>
  <c r="F245" i="2"/>
  <c r="F244" i="2"/>
  <c r="F243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3" i="2"/>
  <c r="F212" i="2"/>
  <c r="F211" i="2"/>
  <c r="F210" i="2"/>
  <c r="F209" i="2"/>
  <c r="F208" i="2"/>
  <c r="F207" i="2"/>
  <c r="F206" i="2"/>
  <c r="F205" i="2"/>
  <c r="F204" i="2"/>
  <c r="F203" i="2"/>
  <c r="F199" i="2"/>
  <c r="F198" i="2"/>
  <c r="F197" i="2"/>
  <c r="F196" i="2"/>
  <c r="F195" i="2"/>
  <c r="F194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48" i="2"/>
  <c r="F147" i="2"/>
  <c r="F146" i="2"/>
  <c r="F145" i="2"/>
  <c r="F144" i="2"/>
  <c r="F143" i="2"/>
  <c r="F142" i="2"/>
  <c r="F139" i="2"/>
  <c r="F138" i="2"/>
  <c r="F137" i="2"/>
  <c r="F136" i="2"/>
  <c r="F135" i="2"/>
  <c r="F134" i="2" s="1"/>
  <c r="F12" i="2" s="1"/>
  <c r="F132" i="2"/>
  <c r="F131" i="2"/>
  <c r="F130" i="2"/>
  <c r="F129" i="2"/>
  <c r="F128" i="2"/>
  <c r="F127" i="2"/>
  <c r="F126" i="2"/>
  <c r="F125" i="2"/>
  <c r="F122" i="2"/>
  <c r="F121" i="2"/>
  <c r="F120" i="2"/>
  <c r="F119" i="2"/>
  <c r="F118" i="2"/>
  <c r="F117" i="2"/>
  <c r="F116" i="2"/>
  <c r="F10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0" i="2"/>
  <c r="F89" i="2"/>
  <c r="F88" i="2"/>
  <c r="F87" i="2"/>
  <c r="F86" i="2"/>
  <c r="F85" i="2"/>
  <c r="F84" i="2"/>
  <c r="F83" i="2"/>
  <c r="F82" i="2"/>
  <c r="F81" i="2"/>
  <c r="F80" i="2"/>
  <c r="F77" i="2"/>
  <c r="F76" i="2"/>
  <c r="F75" i="2"/>
  <c r="F74" i="2"/>
  <c r="F73" i="2"/>
  <c r="F72" i="2"/>
  <c r="F71" i="2"/>
  <c r="F69" i="2" s="1"/>
  <c r="F7" i="2" s="1"/>
  <c r="F70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2" i="2"/>
  <c r="F51" i="2"/>
  <c r="F50" i="2"/>
  <c r="F49" i="2"/>
  <c r="F48" i="2"/>
  <c r="F47" i="2"/>
  <c r="F46" i="2"/>
  <c r="F45" i="2"/>
  <c r="F44" i="2"/>
  <c r="F43" i="2"/>
  <c r="F42" i="2"/>
  <c r="F39" i="2"/>
  <c r="F38" i="2"/>
  <c r="F37" i="2"/>
  <c r="F36" i="2"/>
  <c r="F35" i="2"/>
  <c r="F34" i="2"/>
  <c r="F33" i="2" s="1"/>
  <c r="F4" i="2" s="1"/>
  <c r="F35" i="5" l="1"/>
  <c r="F67" i="5"/>
  <c r="F79" i="5"/>
  <c r="G4" i="4"/>
  <c r="G3" i="4"/>
  <c r="F20" i="1" s="1"/>
  <c r="G20" i="1" s="1"/>
  <c r="H20" i="1" s="1"/>
  <c r="G3" i="7"/>
  <c r="F23" i="1" s="1"/>
  <c r="G23" i="1" s="1"/>
  <c r="H23" i="1" s="1"/>
  <c r="I9" i="6"/>
  <c r="I116" i="6" s="1"/>
  <c r="I3" i="6" s="1"/>
  <c r="F22" i="1" s="1"/>
  <c r="G22" i="1" s="1"/>
  <c r="H22" i="1" s="1"/>
  <c r="I91" i="6"/>
  <c r="I28" i="6"/>
  <c r="I43" i="6"/>
  <c r="F7" i="5"/>
  <c r="F26" i="5"/>
  <c r="F47" i="5"/>
  <c r="F62" i="5"/>
  <c r="F74" i="5"/>
  <c r="F18" i="5"/>
  <c r="F52" i="5"/>
  <c r="J17" i="3"/>
  <c r="J8" i="3"/>
  <c r="J419" i="3"/>
  <c r="J418" i="3" s="1"/>
  <c r="J9" i="3" s="1"/>
  <c r="J269" i="3"/>
  <c r="J16" i="3" s="1"/>
  <c r="J15" i="3" s="1"/>
  <c r="F141" i="2"/>
  <c r="F13" i="2" s="1"/>
  <c r="F150" i="2"/>
  <c r="F14" i="2" s="1"/>
  <c r="D200" i="2"/>
  <c r="F200" i="2" s="1"/>
  <c r="F193" i="2" s="1"/>
  <c r="F15" i="2" s="1"/>
  <c r="D214" i="2"/>
  <c r="F214" i="2" s="1"/>
  <c r="D240" i="2"/>
  <c r="F240" i="2" s="1"/>
  <c r="F124" i="2"/>
  <c r="F11" i="2" s="1"/>
  <c r="F335" i="2"/>
  <c r="F26" i="2" s="1"/>
  <c r="F92" i="2"/>
  <c r="F9" i="2" s="1"/>
  <c r="F79" i="2"/>
  <c r="F8" i="2" s="1"/>
  <c r="F54" i="2"/>
  <c r="F6" i="2" s="1"/>
  <c r="F41" i="2"/>
  <c r="F5" i="2" s="1"/>
  <c r="F274" i="2"/>
  <c r="F21" i="2" s="1"/>
  <c r="F251" i="2"/>
  <c r="F19" i="2" s="1"/>
  <c r="H10" i="3"/>
  <c r="D249" i="2"/>
  <c r="F249" i="2" s="1"/>
  <c r="F242" i="2" s="1"/>
  <c r="F18" i="2" s="1"/>
  <c r="F202" i="2"/>
  <c r="F16" i="2" s="1"/>
  <c r="H7" i="3"/>
  <c r="H6" i="3" s="1"/>
  <c r="F216" i="2"/>
  <c r="F17" i="2" s="1"/>
  <c r="D272" i="2"/>
  <c r="F272" i="2" s="1"/>
  <c r="F267" i="2" s="1"/>
  <c r="F20" i="2" s="1"/>
  <c r="F299" i="2"/>
  <c r="F23" i="2" s="1"/>
  <c r="I7" i="3"/>
  <c r="F4" i="5" l="1"/>
  <c r="F21" i="1" s="1"/>
  <c r="G21" i="1" s="1"/>
  <c r="H21" i="1" s="1"/>
  <c r="F27" i="2"/>
  <c r="F18" i="1" s="1"/>
  <c r="H9" i="3"/>
  <c r="J10" i="3"/>
  <c r="J7" i="3"/>
  <c r="J6" i="3" s="1"/>
  <c r="I6" i="3"/>
  <c r="I5" i="3" s="1"/>
  <c r="H5" i="3"/>
  <c r="J5" i="3" l="1"/>
  <c r="F19" i="1" s="1"/>
  <c r="G19" i="1" s="1"/>
  <c r="H19" i="1" s="1"/>
  <c r="G18" i="1"/>
  <c r="F24" i="1" l="1"/>
  <c r="G24" i="1"/>
  <c r="H18" i="1"/>
  <c r="H24" i="1" s="1"/>
</calcChain>
</file>

<file path=xl/sharedStrings.xml><?xml version="1.0" encoding="utf-8"?>
<sst xmlns="http://schemas.openxmlformats.org/spreadsheetml/2006/main" count="3172" uniqueCount="1563">
  <si>
    <t>Rozpočet - celková rekapitulace stavby</t>
  </si>
  <si>
    <t>Název akce:</t>
  </si>
  <si>
    <t xml:space="preserve"> </t>
  </si>
  <si>
    <t>Stavební úpravy a přístavba společenského domu v obci Butoves č.p.62</t>
  </si>
  <si>
    <t>1.ETAPA</t>
  </si>
  <si>
    <t>zadavatel:</t>
  </si>
  <si>
    <t>IČ: 00578282</t>
  </si>
  <si>
    <t>Projektant:</t>
  </si>
  <si>
    <t>Ing.Lubor Jenček, Novoměstská 74, 507 43 Sobotka</t>
  </si>
  <si>
    <t>IČ: 72814241</t>
  </si>
  <si>
    <t>Celková rekapitulace</t>
  </si>
  <si>
    <t>cena bez DPH</t>
  </si>
  <si>
    <t>DPH 21%</t>
  </si>
  <si>
    <t>cena vč. DPH</t>
  </si>
  <si>
    <t>STAVEBNÍ – 1.etapa</t>
  </si>
  <si>
    <t>ELEKTROINSTALACE – 1.etapa</t>
  </si>
  <si>
    <t>VZT (vzduchotechnika) – 1. etapa</t>
  </si>
  <si>
    <t>VYTÁPĚNÍ – 1. etapa</t>
  </si>
  <si>
    <t>ZDRAVOTECHNIKA vč. Plynu – 1.etapa</t>
  </si>
  <si>
    <t>VRN (vedlejší rozpočtové náklady)</t>
  </si>
  <si>
    <t>Celkem</t>
  </si>
  <si>
    <t>Rekapitulace</t>
  </si>
  <si>
    <t>Stavební oddíl</t>
  </si>
  <si>
    <t>cena bez DPH (Kč)</t>
  </si>
  <si>
    <t>Zemní práce</t>
  </si>
  <si>
    <t>Základy</t>
  </si>
  <si>
    <t>Svislé konstrukce</t>
  </si>
  <si>
    <t>Vodorovné konstrukce</t>
  </si>
  <si>
    <t>Omítky vnitřní</t>
  </si>
  <si>
    <t>Omítky vnější</t>
  </si>
  <si>
    <t>Podlahy a podlahové konstrukce</t>
  </si>
  <si>
    <t>Výplně otvorů</t>
  </si>
  <si>
    <t>Ostatní konstrukce a práce</t>
  </si>
  <si>
    <t>Lešení</t>
  </si>
  <si>
    <t>Bourací práce</t>
  </si>
  <si>
    <t>Izolace proti vodě</t>
  </si>
  <si>
    <t>Izolace tepelné</t>
  </si>
  <si>
    <t>Konstrukce tesařské</t>
  </si>
  <si>
    <t>Dřevěná prefabrikace</t>
  </si>
  <si>
    <t>Konstrukce klempířské</t>
  </si>
  <si>
    <t>Krytiny tvrdé</t>
  </si>
  <si>
    <t>Konstrukce truhlářské</t>
  </si>
  <si>
    <t>Konstrukce zámečnické</t>
  </si>
  <si>
    <t>Podlahy z dlaždic</t>
  </si>
  <si>
    <t>Podlahy skládané</t>
  </si>
  <si>
    <t>Nátěry</t>
  </si>
  <si>
    <t>Malby</t>
  </si>
  <si>
    <t>Celkem STAVEBNÍ ČÁST  - 1. ETAPA (bez DPH)</t>
  </si>
  <si>
    <t>Položkový rozpočet</t>
  </si>
  <si>
    <t>Kód položky</t>
  </si>
  <si>
    <t>Stavební oddíl - popis práce a dodávky</t>
  </si>
  <si>
    <t>m.j.</t>
  </si>
  <si>
    <t>množství</t>
  </si>
  <si>
    <t>cena/m.j. (Kč)</t>
  </si>
  <si>
    <t>Poznámky</t>
  </si>
  <si>
    <t>Hloubení rýh nezapažených š do 800 mm v hornině třídy těžitelnosti I skupiny 3 objem do 20 m3 strojně</t>
  </si>
  <si>
    <t>m3</t>
  </si>
  <si>
    <t>základový pas přístavby, pod HUP,</t>
  </si>
  <si>
    <t>Odkopávky a prokopávky zapažené v hornině třídy těžitelnosti I skupiny 3 objem do 20 m3 strojně</t>
  </si>
  <si>
    <t>plocha pod přístavbou</t>
  </si>
  <si>
    <t>Vodorovné přemístění přes 9 000 do 10000 m výkopku/sypaniny z horniny třídy těžitelnosti I skupiny 1 až 3</t>
  </si>
  <si>
    <t>na skládku</t>
  </si>
  <si>
    <t>Příplatek k vodorovnému přemístění výkopku/sypaniny z horniny třídy těžitelnosti I skupiny 1 až 3 ZKD 1000 m přes 10000 m</t>
  </si>
  <si>
    <t>skládka 20 km</t>
  </si>
  <si>
    <t>Uložení sypaniny na skládky nebo meziskládky</t>
  </si>
  <si>
    <t>Poplatek za uložení na skládce (skládkovné) zeminy a kamení kód odpadu 17 05 04</t>
  </si>
  <si>
    <t>t</t>
  </si>
  <si>
    <t>35,25 x 1,8 = 63,45 t</t>
  </si>
  <si>
    <t>Základové desky ze ŽB bez zvýšených nároků na prostředí tř. C 16/20</t>
  </si>
  <si>
    <t>podkladní beton 120 mm přístavba-PDL1x</t>
  </si>
  <si>
    <t>Zřízení bednění základových desek</t>
  </si>
  <si>
    <t>m2</t>
  </si>
  <si>
    <t>Odstranění bednění základových desek</t>
  </si>
  <si>
    <t>Výztuž základových desek ze svařovaných sítí přes 3,5 do 6 kg/m2</t>
  </si>
  <si>
    <t>podkladní beton přístavba-PDL1x</t>
  </si>
  <si>
    <t>Základové pásy z betonu tř. C 16/20</t>
  </si>
  <si>
    <t>základ přístavby, základ HUP</t>
  </si>
  <si>
    <t>Základová zeď tl přes 300 do 400 mm z tvárnic ztraceného bednění včetně výplně z betonu tř. C 16/20</t>
  </si>
  <si>
    <t>základ přístavby</t>
  </si>
  <si>
    <t>Výztuž základových zdí nosných betonářskou ocelí 10 505</t>
  </si>
  <si>
    <t>propojení ZB se základ pasem</t>
  </si>
  <si>
    <t>741410001.1</t>
  </si>
  <si>
    <t>Pásek uzemňovací průřezu do 120 mm2 v základech včetně vývodů, dodávka a montáž</t>
  </si>
  <si>
    <t>m</t>
  </si>
  <si>
    <t>v základu přístavby</t>
  </si>
  <si>
    <t>27R00001</t>
  </si>
  <si>
    <t>Ocelová kotva výztuž DN 16 mm-1000mm, vlepení 300 mm včetně vyvrtání otvoru</t>
  </si>
  <si>
    <t>kus</t>
  </si>
  <si>
    <t>propojení nové a stávající základy,výkres základy</t>
  </si>
  <si>
    <t>635111242.1</t>
  </si>
  <si>
    <t>Násyp pod podlahy ze štěrkodrti 0-63 se zhutněním tl.150 mm</t>
  </si>
  <si>
    <t>skladba PDL1x</t>
  </si>
  <si>
    <t>Přesun hmot pro budovy zděné v do 6 m</t>
  </si>
  <si>
    <t>Zdivo tepelněizolační z pórobetonových tvárnic do P2 do 400 kg/m3 U přes 0,18 do 0,22, tl zdiva 375 mm</t>
  </si>
  <si>
    <t>přístavba 1.řada zdiva</t>
  </si>
  <si>
    <t>Zdivo tepelněizolační z pórobetonových tvárnic do P2 do 400 kg/m3 U přes 0,18 do 0,22, tl zdiva 450 mm</t>
  </si>
  <si>
    <t>zdivo přístavby</t>
  </si>
  <si>
    <t>Překlad nenosný pórobetonový š 100 mm v do 250 mm na tenkovrstvou maltu dl přes 2000 do 2500 mm, dodávka a montáž</t>
  </si>
  <si>
    <t>nad otvory ve věnci</t>
  </si>
  <si>
    <t>317142.1</t>
  </si>
  <si>
    <t>Překlad nosný pórobetonový PORFIX 250x100 dl přes 2000 do 2500 mm, dodávka a montáž</t>
  </si>
  <si>
    <t>nad otvory vstupní strany přístavby (místo v projektu 200x250x2500 mm)</t>
  </si>
  <si>
    <t>Příčka z pórobetonových hladkých tvárnic na tenkovrstvou maltu tl 100 mm</t>
  </si>
  <si>
    <t>přístavba</t>
  </si>
  <si>
    <t>Příčka z pórobetonových hladkých tvárnic na tenkovrstvou maltu tl 150 mm</t>
  </si>
  <si>
    <t>Ukotvení příček k cihelným konstrukcím plochými kotvami</t>
  </si>
  <si>
    <t>Překlad nenosný pórobetonový š 100 mm v do 250 mm na tenkovrstvou maltu dl přes 1250 do 1500 mm</t>
  </si>
  <si>
    <t>Překlad nenosný pórobetonový š 150 mm v do 250 mm na tenkovrstvou maltu dl přes 1250 do 1500 mm</t>
  </si>
  <si>
    <t>Překlad nenosný pórobetonový š 150 mm v do 250 mm na tenkovrstvou maltu dl přes 1500 do 2000 mm</t>
  </si>
  <si>
    <t>mezi 1.19 a 1.20</t>
  </si>
  <si>
    <t>Zazdívka otvorů v příčkách nebo stěnách pl přes 0,25 do 1 m2 tvárnicemi pórobetonovými tl 100 mm</t>
  </si>
  <si>
    <t>otvory po oknech v 1.22 až 1.24</t>
  </si>
  <si>
    <t>Zazdívka otvorů v příčkách nebo stěnách pl přes 1 do 4 m2 tvárnicemi pórobetonovými tl 150 mm</t>
  </si>
  <si>
    <t>podle dveří DV1P-mezi 1.19 a 1.20</t>
  </si>
  <si>
    <t>417321414</t>
  </si>
  <si>
    <t>Ztužující pásy a věnce ze ŽB tř. C 20/25</t>
  </si>
  <si>
    <t>zdivo přístavby, výkres věnce, betonová obruba štítové stěny 11x0,3x0,1 (řez X-X)</t>
  </si>
  <si>
    <t>417351115</t>
  </si>
  <si>
    <t>Zřízení bednění ztužujících věnců</t>
  </si>
  <si>
    <t xml:space="preserve"> betonová obruba štítové stěny 11x0,3x0,1 (řez X-X)</t>
  </si>
  <si>
    <t>417351116</t>
  </si>
  <si>
    <t>Odstranění bednění ztužujících věnců</t>
  </si>
  <si>
    <t>417361821</t>
  </si>
  <si>
    <t>Výztuž ztužujících pásů a věnců betonářskou ocelí 10 505</t>
  </si>
  <si>
    <t>věnec přístavby</t>
  </si>
  <si>
    <t>Výztuž ztužujících pásů a věnců svařovanými sítěmi Kari</t>
  </si>
  <si>
    <t>417272111.1</t>
  </si>
  <si>
    <t>Obezdívka věnce pórobetonovou věncovkou v do 250 mm tl 100 mm</t>
  </si>
  <si>
    <t>41R00001</t>
  </si>
  <si>
    <t>Ocelová kotva výztuž DN 12 mm-700mm, vlepení 300 mm včetně vyvrtání otvoru</t>
  </si>
  <si>
    <t>napojení věnce na stávající zdivo, výkres věnce</t>
  </si>
  <si>
    <t>Cementový postřik vnitřních stěn nanášený síťovitě ručně</t>
  </si>
  <si>
    <t>nové zdivo stěn a příčky 1.etapa</t>
  </si>
  <si>
    <t>Vápenocementová omítka štuková dvouvrstvá vnitřních stěn nanášená ručně (jádro tl.10 mm)</t>
  </si>
  <si>
    <t>Příplatek k vápenocementové omítce vnitřních stěn za každých dalších 5 mm tloušťky ručně (zde 2x )</t>
  </si>
  <si>
    <t>Oprava vnitřní vápenocementové štukové omítky stěn v rozsahu plochy do 10 %</t>
  </si>
  <si>
    <t>původní ponechané omítky stěn 1.etapa, stávající obklad stěn palubkami do 1200 mm bude ponechaný bez úprav</t>
  </si>
  <si>
    <t>622143003.1</t>
  </si>
  <si>
    <t>Montáž omítkových plastových nebo pozinkovaných rohových profilů</t>
  </si>
  <si>
    <t>622143004.1</t>
  </si>
  <si>
    <t>Montáž omítkových samolepících začišťovacích profilů pro spojení s okenním rámem</t>
  </si>
  <si>
    <t>Lišta rohová hliníková s tkaninou, dodávka, ztratné 10%</t>
  </si>
  <si>
    <t>28342205</t>
  </si>
  <si>
    <t>Profil začišťovací PVC 6mm s výztužnou tkaninou pro ostění, dodávka, ztratné 10%</t>
  </si>
  <si>
    <t>629451112.1</t>
  </si>
  <si>
    <t>Vyrovnání cementovou maltou pod parapety tl do 50 mm</t>
  </si>
  <si>
    <t>pod vnitřní parapety</t>
  </si>
  <si>
    <t>Zakrytí konstrukcí a prvků fólií přilepenou lepící páskou</t>
  </si>
  <si>
    <t>výplně otvorů</t>
  </si>
  <si>
    <t>Montáž KZS stěn lepením a mechanickým kotvením polystyrenových desek do betonu a zdiva tl.přes 80 do 120 mm  (upevnění desek lepením a mechanicky, přestěrkování desek s vložením výztužné tkaniny,uzavření otvorů po kotvách)</t>
  </si>
  <si>
    <t>zateplení fasády původní zdivo 1.etapa</t>
  </si>
  <si>
    <t>Deska EPS 70 fasádní λ=0,039 tl 120mm, dodávka, ztratné 10%</t>
  </si>
  <si>
    <t>Montáž kontaktního zateplení vnějšího ostění, nadpraží nebo parapetu hl. špalety do 200 mm lepením desek z polystyrenu tl do 40 mm</t>
  </si>
  <si>
    <t>úprava ostění z EPS tl.30 mm</t>
  </si>
  <si>
    <t>Deska EPS 70 fasádní λ=0,039 tl 30mm, dodávka, ztratné 10%</t>
  </si>
  <si>
    <t>Montáž profilů připevněných mechanicky</t>
  </si>
  <si>
    <t>Montáž profilů lepených</t>
  </si>
  <si>
    <t>Profil zakládací 123 mm, hliníkový, dodávka, ztratné 10%</t>
  </si>
  <si>
    <t>založení KZS</t>
  </si>
  <si>
    <t>vyztužení rohů, hran</t>
  </si>
  <si>
    <t>Profil okenní parapetní plastový s tkaninou, dodávka, ztratné 10%</t>
  </si>
  <si>
    <t>ostění hrany parapetu</t>
  </si>
  <si>
    <t>Profil okenní s okapničkou plastový s tkaninou, dodávka, ztratné 10%</t>
  </si>
  <si>
    <t>začištění omítky nadpraží</t>
  </si>
  <si>
    <t>Profil okenní začišťovací plastový s tkaninou, dodávka, ztratné 10%</t>
  </si>
  <si>
    <t>ukončení omítky na rámu okna u ostění</t>
  </si>
  <si>
    <t>Sklovláknité pletivo vnějších stěn vtlačené do tmelu</t>
  </si>
  <si>
    <t>sokl viditelná část 1.etapa (XPS viz oddíl Tepelné izolace)</t>
  </si>
  <si>
    <t>Cementový postřik vnějších stěn nanášený síťovitě ručně</t>
  </si>
  <si>
    <t>omítka na novém zdivu 1.etapa</t>
  </si>
  <si>
    <t>Vápenocementová omítka hladkých vnějších stěn tloušťky do 5 mm nanášená ručně</t>
  </si>
  <si>
    <t>Příplatek k vápenocementové omítce hladkých vnějších stěn za každý další 1 mm tloušťky ručně</t>
  </si>
  <si>
    <t>omítka na novém zdivu 1.etapa, dalších 5 mm</t>
  </si>
  <si>
    <t>Penetrační akrylátový nátěr vnějších pastovitých tenkovrstvých omítek stěn</t>
  </si>
  <si>
    <t>KZS 1.etapa 74,82 m2 a omítka na novém zdivu 93,76 m2,  sokl viditelná část 1.etapa 17 m2</t>
  </si>
  <si>
    <t>Očištění vnějších ploch tlakovou vodou</t>
  </si>
  <si>
    <t>původní stěny před zatepelním</t>
  </si>
  <si>
    <t>Zakrytí výplní otvorů a svislých ploch fólií přilepenou lepící páskou</t>
  </si>
  <si>
    <t>fasáda 1.etapa</t>
  </si>
  <si>
    <t>Tenkovrstvá akrylátová zatíraná omítka zrnitost 1,5 mm vnějších stěn</t>
  </si>
  <si>
    <t>KZS 1.etapa 74,82 m2 a omítka na novém zdivu 93,76 m2</t>
  </si>
  <si>
    <t>Tenkovrstvá akrylátová mozaiková jemnozrnná omítka vnějších stěn</t>
  </si>
  <si>
    <t>sokl viditelná část 1.etapa- marmolit</t>
  </si>
  <si>
    <t>Mazanina tl přes 50 do 80 mm z betonu prostého bez zvýšených nároků na prostředí tř. C 16/20</t>
  </si>
  <si>
    <t>podlaha přístavba skladba PDL1x</t>
  </si>
  <si>
    <t>Příplatek k mazanině tl přes 50 do 80 mm za přehlazení povrchu</t>
  </si>
  <si>
    <t>631319232.1</t>
  </si>
  <si>
    <t>Příplatek k mazaninám za přidání PE vláken </t>
  </si>
  <si>
    <t>Obvodová dilatace pružnou těsnicí páskou mezi stěnou a mazaninou nebo potěrem v 80 mm</t>
  </si>
  <si>
    <t>Separační vrstva z PE fólie</t>
  </si>
  <si>
    <t>Osazování zárubní nebo rámů dveřních kovových do 2,5 m2 na MC</t>
  </si>
  <si>
    <t>dveře nové příčky</t>
  </si>
  <si>
    <t>Osazování ocelových zárubní dodatečné pl přes 2,5 m2</t>
  </si>
  <si>
    <t>1.20-1.19, 1.20-1.28</t>
  </si>
  <si>
    <t>Zárubeň jednokřídlá ocelová pro zdění tl stěny 75-100mm rozměru 900/1970, 2100mm, dodávka</t>
  </si>
  <si>
    <t>1.27-1.28-1.29</t>
  </si>
  <si>
    <t>55331484.1</t>
  </si>
  <si>
    <t>Zárubeň jednokřídlá ocelová pro zdění tl stěny 75-100mm rozměru 1000/1970, 2100mm, dodávka</t>
  </si>
  <si>
    <t>1.20-1.25</t>
  </si>
  <si>
    <t>55331489.1</t>
  </si>
  <si>
    <t>1.19-1.25</t>
  </si>
  <si>
    <t>Zárubeň dvoukřídlá ocelová pro zdění tl stěny 75-100mm rozměru 1600/1970, 2100mm, dodávka</t>
  </si>
  <si>
    <t>1.28-1.20</t>
  </si>
  <si>
    <t>Zárubeň dvoukřídlá ocelová pro zdění tl stěny 110-150mm rozměru 1600/1970, 2100mm, dodávka</t>
  </si>
  <si>
    <t>1.20-1.19</t>
  </si>
  <si>
    <t>Vyčištění budov nebo objektů před předáním do užívání budov bytové nebo občanské výstavby, světlé výšky podlaží do 4 m</t>
  </si>
  <si>
    <t>1.etapa</t>
  </si>
  <si>
    <t>Posunutí, přeložení reklamní poutač ve fasádě ohledně zateplení</t>
  </si>
  <si>
    <t>zateplená fasáda 1.etapa</t>
  </si>
  <si>
    <t>952 R01</t>
  </si>
  <si>
    <t>Posunutí dvířek elektroměrového rozvaděče 600x800 mm včetně potřebné úpravy a nového nátěru ve fasádě do nového líce zateplené fasády o 120 mm</t>
  </si>
  <si>
    <t>Posunutí dvířek pojistkové skříně  400x600 mm včetně potřebné úpravy a nového nátěru ve fasádě do nového líce zateplené fasády o 120 mm</t>
  </si>
  <si>
    <t>Montáž lešení řadového trubkového lehkého s podlahami š od 0,6 do 0,9 m v do 10 m</t>
  </si>
  <si>
    <t>Příplatek k lešení řadovému trubkovému lehkému s podlahami š 0,9 m v 10 m za první a ZKD den použití</t>
  </si>
  <si>
    <t>Demontáž lešení řadového trubkového lehkého s podlahami  š přes 0,6 do 0,9 m v do 10 m</t>
  </si>
  <si>
    <t>Montáž ochranné sítě z textilie z umělých vláken</t>
  </si>
  <si>
    <t>Příplatek k ochranné síti za každý den použití</t>
  </si>
  <si>
    <t>Demontáž ochranné sítě z textilie z umělých vláken</t>
  </si>
  <si>
    <t>949101111</t>
  </si>
  <si>
    <t>Lešení pomocné pro objekty pozemních staveb s lešeňovou podlahou v do 1,9 m zatížení do 150 kg/m2</t>
  </si>
  <si>
    <t>1.etapa - vnitřky</t>
  </si>
  <si>
    <t>Bourání příček nebo přizdívek z cihel pálených tl do 100 mm</t>
  </si>
  <si>
    <t>Vybourání otvorů ve zdivu cihelném pl do 4 m2 na MVC nebo MV tl do 300 mm</t>
  </si>
  <si>
    <t>1.22-1.28 část stávající stav</t>
  </si>
  <si>
    <t>Bourání zdiva z cihel pálených nebo vápenopískových na MV nebo MVC přes 1 m3</t>
  </si>
  <si>
    <t>1.21 a 1.22 (parapetní zdivo oken), stávající stav</t>
  </si>
  <si>
    <t>Přisekání rovných ostění v cihelném zdivu na MV nebo MVC</t>
  </si>
  <si>
    <t>okno 1.21 stávající stav</t>
  </si>
  <si>
    <t>Vybourání otvorů ve zdivu cihelném pl do 1 m2 na MVC nebo MV tl do 300 mm</t>
  </si>
  <si>
    <t>okno 1.21 stávající stav- zvětšení otvoru</t>
  </si>
  <si>
    <t>Vysekání kapes ve zdivu cihelném na MV nebo MVC pro zavázání příček tl do 100 mm</t>
  </si>
  <si>
    <t>Vysekání kapes ve zdivu cihelném na MV nebo MVC pro zavázání příček tl do 150 mm</t>
  </si>
  <si>
    <t>Odstranění tepelné izolace stropů volně kladené z vláknitých materiálů suchých tl do 100 mm</t>
  </si>
  <si>
    <t>vnitřní podhledy 1.etapa</t>
  </si>
  <si>
    <t>Demontáž vázaných kcí krovů z hranolů průřezové pl přes 120 do 224 cm2</t>
  </si>
  <si>
    <t>1.21, 1.29 stávající stav</t>
  </si>
  <si>
    <t>Demontáž bednění střech z prken</t>
  </si>
  <si>
    <t>Demontáž oplechování parapetů do suti</t>
  </si>
  <si>
    <t>Demontáž krytiny ze svitků nebo tabulí do suti</t>
  </si>
  <si>
    <t>Demontáž závětrné lišty do suti</t>
  </si>
  <si>
    <t>Demontáž podokapního žlabu do suti</t>
  </si>
  <si>
    <t>Demontáž svodu do suti</t>
  </si>
  <si>
    <t>Demontáž vlnité azbestocementové krytiny sklonu do 30° do suti</t>
  </si>
  <si>
    <t>Demontáž hřebene nebo nároží vlnité azbestocementové krytiny sklonu do 30° do suti</t>
  </si>
  <si>
    <t>Demontáž parapetních desek dřevěných nebo plastových šířky do 300 mm</t>
  </si>
  <si>
    <t>762841811.1</t>
  </si>
  <si>
    <t>Demontáž obložení podhledů z palubek, prken</t>
  </si>
  <si>
    <t>venkovní obklad římsy 18,6 m2, vnitřní podhledy 163,1 m2</t>
  </si>
  <si>
    <t>Demontáž obložení podhledů podkladových roštů</t>
  </si>
  <si>
    <t>Demontáž stěn a příček rámových zasklených vnějších plochy přes 12 do 15 m2</t>
  </si>
  <si>
    <t>stěny zádveří 1.29 stávající stav</t>
  </si>
  <si>
    <t>Bourání podkladů pod dlažby nebo mazanin betonových tl přes 100 mm pl do 4 m2</t>
  </si>
  <si>
    <t>betony pod a kolem 1.29 stávající stav</t>
  </si>
  <si>
    <t>Vyvěšení nebo zavěšení dřevěných křídel dveří pl do 2 m2</t>
  </si>
  <si>
    <t>1.22-1.28 3 křídla, 1.23-1.28, 1.28-1.29, 1.24, 1.26, 1.21 stávající stav</t>
  </si>
  <si>
    <t>Vybourání kovových dveřních zárubní pl do 2 m2</t>
  </si>
  <si>
    <t>1.22-1.28, 1.23-1.28, 1.21 stávající stav</t>
  </si>
  <si>
    <t>Vybourání kovových dveřních zárubní pl přes 2 m2</t>
  </si>
  <si>
    <t>1.28-1.29 stávající stav</t>
  </si>
  <si>
    <t>Vybourání dřevěných rámů oken zdvojených včetně křídel pl do 1 m2</t>
  </si>
  <si>
    <t>1.25-1.27 stávající stav</t>
  </si>
  <si>
    <t>Vybourání dřevěných rámů oken zdvojených včetně křídel pl do 2 m2</t>
  </si>
  <si>
    <t>1.21 stávající stav</t>
  </si>
  <si>
    <t>Vybourání dřevěných rámů oken zdvojených včetně křídel pl do 4 m2</t>
  </si>
  <si>
    <t>1.22 stávající stav</t>
  </si>
  <si>
    <t>Demontáž podlah z dlaždic keramických kladených do malty</t>
  </si>
  <si>
    <t>1.23, 1.28, 1.29 stávající stav</t>
  </si>
  <si>
    <t>Řezání stávajících betonových mazanin nevyztužených hl do 150 mm</t>
  </si>
  <si>
    <t>řez stávající podlahy v napojení na přístavbu</t>
  </si>
  <si>
    <t>9600011.1</t>
  </si>
  <si>
    <t>Vybourání odtahového ventilátoru DN 300 ve stěně</t>
  </si>
  <si>
    <t>741421833.1</t>
  </si>
  <si>
    <t>Demontáž drátu nebo lana svodového vedení včetně svorek a podpěr</t>
  </si>
  <si>
    <t>stávající hromosvod 1.etapa</t>
  </si>
  <si>
    <t>Demontáž vedení hromosvodné-ochranného úhelníku délky do 1,4 m</t>
  </si>
  <si>
    <t>Vnitrostaveništní doprava suti a vybouraných hmot pro budovy v do 6 m</t>
  </si>
  <si>
    <t>Odvoz suti a vybouraných hmot na skládku nebo meziskládku do 1 km se složením</t>
  </si>
  <si>
    <t>Příplatek k odvozu suti a vybouraných hmot na skládku ZKD 1 km přes 1 km</t>
  </si>
  <si>
    <t>Poplatek za uložení na skládce (skládkovné) stavebního odpadu ze směsí nebo oddělených frakcí betonu, cihel a keramických výrobků kód odpadu 17 01 07</t>
  </si>
  <si>
    <t>Poplatek za uložení na skládce (skládkovné) stavebního odpadu dřevěného kód odpadu 17 02 01</t>
  </si>
  <si>
    <t>Poplatek za uložení na skládce (skládkovné) stavebního odpadu izolací kód odpadu 17 06 04</t>
  </si>
  <si>
    <t>Poplatek za uložení na skládce (skládkovné) stavebního odpadu s obsahem azbestu kód odpadu 17 06 05</t>
  </si>
  <si>
    <t>Poplatek za uložení na skládce (skládkovné) stavebního odpadu směsného kód odpadu 17 09 04</t>
  </si>
  <si>
    <t>Provedení izolace proti zemní vlhkosti vodorovné za studena nátěrem penetračním</t>
  </si>
  <si>
    <t>přístavba, skladba PDL1x</t>
  </si>
  <si>
    <t>Provedení izolace proti zemní vlhkosti svislé za studena nátěrem penetračním</t>
  </si>
  <si>
    <t>Lak penetrační asfaltový, dodávka</t>
  </si>
  <si>
    <t>Provedení izolace proti zemní vlhkosti pásy přitavením vodorovné</t>
  </si>
  <si>
    <t>Provedení izolace proti zemní vlhkosti pásy přitavením svislé</t>
  </si>
  <si>
    <t>62832134.1</t>
  </si>
  <si>
    <t>Oxidovaný asfaltový natavitelný hydroizolační pás 4 mm, dodávka, ztratné 15%;20%</t>
  </si>
  <si>
    <t>Přesun hmot procentní pro izolace proti vodě, vlhkosti a plynům v objektech v do 6 m</t>
  </si>
  <si>
    <t>%</t>
  </si>
  <si>
    <t>Montáž izolace tepelné střech šikmých kladené volně pod krokve rohoží, pásů, desek</t>
  </si>
  <si>
    <t>tepelná izolace ve střeše 1.etapa, 2 vrstvy</t>
  </si>
  <si>
    <t>6285556.1</t>
  </si>
  <si>
    <t>Izolační minerální vata tl.100 mm, dodávka,ztratné 3%</t>
  </si>
  <si>
    <t>tepelná izolace ve střeše 1.etapa, spodní vrstva</t>
  </si>
  <si>
    <t>6285556.2</t>
  </si>
  <si>
    <t>Izolační minerální vata tl.200 mm, dodávka,ztratné 3%</t>
  </si>
  <si>
    <t>tepelná izolace ve střeše 1.etapa, vrchní vrstva</t>
  </si>
  <si>
    <t>Montáž izolace tepelné podlah volně kladenými rohožemi, pásy, dílci, deskami 1 vrstva</t>
  </si>
  <si>
    <t>28372305.1</t>
  </si>
  <si>
    <t>Polystyren podlahový EPS 100 S, tl.50 mm, dodávka, ztratné 3%</t>
  </si>
  <si>
    <t>28372310.1</t>
  </si>
  <si>
    <t>Polystyren podlahový EPS 100 S, tl.100 mm, dodávka, ztratné 3%</t>
  </si>
  <si>
    <t>Montáž izolace tepelné stěn lepením celoplošně rohoží, pásů, dílců, desek</t>
  </si>
  <si>
    <t>sokl, základy 1.etapa</t>
  </si>
  <si>
    <t>Deska XPS hrana rovná a strukturovaný povrch 300kPA λ=0,035 tl 50mm, dodávka, ztratné 5%</t>
  </si>
  <si>
    <t>sokl, základy přístavba</t>
  </si>
  <si>
    <t>Deska XPS hrana rovná a strukturovaný povrch 300kPA λ=0,035 tl 100mm, dodávka, ztratné 5%</t>
  </si>
  <si>
    <t>sokl, základy původní část 1.etapa</t>
  </si>
  <si>
    <t>Deska XPS hrana polodrážková a hladký povrch 300kPA λ=0,035 tl 60mm, dodávka, ztratné 3%</t>
  </si>
  <si>
    <t>Přesun hmot procentní pro izolace tepelné v objektech v do 6 m</t>
  </si>
  <si>
    <t>Provedení tesařského profilování zhlaví trámu jednoduchým seříznutím jedním řezem pl do 160 cm2</t>
  </si>
  <si>
    <t>nové krokve</t>
  </si>
  <si>
    <t>Impregnace řeziva proti dřevokaznému hmyzu a houbám máčením třída ohrožení 1 a 2</t>
  </si>
  <si>
    <t>řezivo krovu + latě 80x60, mimo latě 40x60 mm</t>
  </si>
  <si>
    <t>Montáž kotevních želez, příložek, patek nebo táhel</t>
  </si>
  <si>
    <t>kotvení pozední prkno</t>
  </si>
  <si>
    <t>Montáž styčníkových desek půdorysné plochy do 100 cm2 (příponka 80x70 mm tl.3 mm)</t>
  </si>
  <si>
    <t>spojení stávající U nosník střechy s novou latí 80x60 mm (skladba SCH1)</t>
  </si>
  <si>
    <t>Montáž svorníků nebo šroubů dl přes 150 do 300 mm</t>
  </si>
  <si>
    <t>kotvení vaznice k vazníkům</t>
  </si>
  <si>
    <t>Montáž svorníků nebo šroubů dl přes 450 do 1000 mm</t>
  </si>
  <si>
    <t>kotvení vaznice do zdiva</t>
  </si>
  <si>
    <t>Montáž vázaných kcí krovů pravidelných pomocí tesařských spojů z hraněného řeziva průřezové pl do 50 cm2</t>
  </si>
  <si>
    <t>pozední prkno, lať 80x60 mm (SCH1)</t>
  </si>
  <si>
    <t>Montáž vázaných kcí krovů pravidelných pomocí tesařských spojů z hraněného řeziva průřezové pl přes 120 do 224 cm2</t>
  </si>
  <si>
    <t>krokve, vaznice</t>
  </si>
  <si>
    <t>60512130.1</t>
  </si>
  <si>
    <t>Hranoly stavební řezivo do průřezu 224 cm2, dodávka, ztratné 10%</t>
  </si>
  <si>
    <t>prvky krovu mimo latě 40x60 mm</t>
  </si>
  <si>
    <t>Montáž laťování na střechách jednoduchých sklonu do 60° osové vzdálenosti přes 360 do 600 mm</t>
  </si>
  <si>
    <t>střecha 1.etapa</t>
  </si>
  <si>
    <t>Montáž kontralatí na podklad bez tepelné izolace</t>
  </si>
  <si>
    <t>60514114</t>
  </si>
  <si>
    <t>Řezivo jehličnaté lať impregnovaná 60x40 mm, dodávka, ztratné 10%</t>
  </si>
  <si>
    <t>Spojovací prostředky krovů, bednění, laťování, nadstřešních konstrukcí</t>
  </si>
  <si>
    <t>krov, laťování</t>
  </si>
  <si>
    <t>762420013.1</t>
  </si>
  <si>
    <t>Obložení římsy z cementotřískových desek tl 16 mm na sraz šroubovaných</t>
  </si>
  <si>
    <t>římsa střechy 1.etapa</t>
  </si>
  <si>
    <t>762342211.1</t>
  </si>
  <si>
    <t>Montáž laťování osové vzdálenosti do 150 mm</t>
  </si>
  <si>
    <t>podkladní rošt obkladu římsy</t>
  </si>
  <si>
    <t>Spojovací prostředky pro montáž olištování, obložení stropů, střešních podhledů a stěn</t>
  </si>
  <si>
    <t>obklad římsy</t>
  </si>
  <si>
    <t>766427112.1</t>
  </si>
  <si>
    <t>Montáž podkladového roštu pro obložení podhledů, atypické kotvení k vazníkům, dlouhá táhla v části přístavby</t>
  </si>
  <si>
    <t>nosný rošt pod vazníky v 1.19 z KVH hranolů skladba STR1 a str1x</t>
  </si>
  <si>
    <t>Hranol konstrukční KVH lepený průřezu 80x100 mm nepohledový, dodávka , ztratné 10%</t>
  </si>
  <si>
    <t>nosný rošt pod vazníky v 1.19 z KVH hranolů skladba STR1, 180 mb</t>
  </si>
  <si>
    <t>hranoly 40x80 mm, podhled přístavby, skladba STR1x, 94 mb</t>
  </si>
  <si>
    <t>7620851.1</t>
  </si>
  <si>
    <t>Kotvení, ocelový prvek podkladového roštu k vazníkům, dodávka</t>
  </si>
  <si>
    <t>nosný rošt pod vazníky v 1.19 z KVH hranolů skladba STR1</t>
  </si>
  <si>
    <t>762342511.1</t>
  </si>
  <si>
    <t>Montáž roštu z latí v podhledu stropu</t>
  </si>
  <si>
    <t>podhled stropu skladby STR1 a STR1x</t>
  </si>
  <si>
    <t>rošt podhledu stropu</t>
  </si>
  <si>
    <t>Přesun hmot procentní pro kce tesařské v objektech v do 6 m</t>
  </si>
  <si>
    <t>SDK podhled desky 1xA 12,5 bez izolace dvouvrstvá spodní kce profil CD+UD</t>
  </si>
  <si>
    <t>místnosti 1.20, 1.25 až 1.29</t>
  </si>
  <si>
    <t>763131411.1</t>
  </si>
  <si>
    <t>SDK podhled desky děrované akustické pohltivé tl.12,5 bez izolace dvouvrstvá spodní kce profil CD+UD</t>
  </si>
  <si>
    <t>místnost 1.19</t>
  </si>
  <si>
    <t>SDK podhled deska 1xH2 12,5 bez izolace dvouvrstvá spodní kce profil CD+UD</t>
  </si>
  <si>
    <t>místnost 1.21 až 1.24</t>
  </si>
  <si>
    <t>SDK podhled základní penetrační nátěr</t>
  </si>
  <si>
    <t>podhledy 1.etapa</t>
  </si>
  <si>
    <t>763131751</t>
  </si>
  <si>
    <t>Montáž parotěsné zábrany do SDK podhledu</t>
  </si>
  <si>
    <t>28329274</t>
  </si>
  <si>
    <t>Fólie PE vyztužená pro parotěsnou vrstvu 140g/m2, dodávka, ztratné 10%</t>
  </si>
  <si>
    <t>Přesun hmot procentní pro konstrukce montované z desek v objektech v do 6 m</t>
  </si>
  <si>
    <t>Montáž krytiny z tvarovaných plechů šroubováním</t>
  </si>
  <si>
    <t>krytina 1.etapa</t>
  </si>
  <si>
    <t>19425001.1</t>
  </si>
  <si>
    <t>Plech hliníkový trapézový lakovaný tl 0,70mm, výška vlny 40 mm, barva šedá, dodávka, ztratné 10%</t>
  </si>
  <si>
    <t>Oplechování větraného hřebene s větrací mřížkou z Al plechu rš 670 mm</t>
  </si>
  <si>
    <t>střecha 1.etapa, původní budova</t>
  </si>
  <si>
    <t>Oplechování nevětraného nároží s nárožním plechem z Al plechu rš 500 mm</t>
  </si>
  <si>
    <t>střecha 1.etapa, přístavba</t>
  </si>
  <si>
    <t>764321415.1</t>
  </si>
  <si>
    <t>Lemování rovných zdí střech s krytinou skládanou z Al plechu rš 400 mm</t>
  </si>
  <si>
    <t>krytina přístavby ke štítové stěně a krytina ke středovému štítu</t>
  </si>
  <si>
    <t>764222406.1</t>
  </si>
  <si>
    <t>Oplechování štítu závětrnou lištou z Al plechu rš 450 mm</t>
  </si>
  <si>
    <t>štítová stěna, řez X-X, střecha nad vstupem</t>
  </si>
  <si>
    <t>Oplechování rovné okapové hrany z Pz s povrchovou úpravou rš 250 mm</t>
  </si>
  <si>
    <t>okapová hrana pojistné hydroizolace, 1.etapa</t>
  </si>
  <si>
    <t>764226443.1</t>
  </si>
  <si>
    <t>Oplechování parapetů rovných celoplošně lepené z Al plechu rš 250 mm, tl.1 mm</t>
  </si>
  <si>
    <t>parapety oken přístavby 1.etapa</t>
  </si>
  <si>
    <t>764226445.1</t>
  </si>
  <si>
    <t>Oplechování parapetů rovných celoplošně lepené z Al plechu rš 400 mm, tl.1 mm</t>
  </si>
  <si>
    <t>parapety oken KZS fasády 1.etapa</t>
  </si>
  <si>
    <t>Žlab podokapní půlkruhový z Pz s povrchovou úpravou rš 330 mm</t>
  </si>
  <si>
    <t>Roh nebo kout půlkruhového podokapního žlabu z Pz s povrchovou úpravou rš 330 mm</t>
  </si>
  <si>
    <t>Kotlík oválný (trychtýřový) pro podokapní žlaby z Pz s povrchovou úpravou 330/100 mm</t>
  </si>
  <si>
    <t>Svody kruhové včetně objímek, kolen, odskoků z Pz s povrchovou úpravou průměru 100 mm</t>
  </si>
  <si>
    <t>Přesun hmot procentní pro konstrukce klempířské v objektech v do 6 m</t>
  </si>
  <si>
    <t>765191011</t>
  </si>
  <si>
    <t>Montáž pojistné hydroizolační nebo parotěsné fólie kladené ve sklonu do 30° volně na krokve</t>
  </si>
  <si>
    <t>28329250.1</t>
  </si>
  <si>
    <t>Fólie difuzní propustná PE mikroperforovaná pro doplňkovou hydroizolační vrstvu střech 135g/m2, dodávka, ztratné 10%</t>
  </si>
  <si>
    <t>765123111.1</t>
  </si>
  <si>
    <t>Ochranný a větrací pás okapové hrany, dodávka a montáž</t>
  </si>
  <si>
    <t>detail S1</t>
  </si>
  <si>
    <t>765123121.1</t>
  </si>
  <si>
    <t>Větrací mřížka okapové hrany, dodávka a montáž</t>
  </si>
  <si>
    <t>Přesun hmot procentní pro krytiny skládané v objektech v do 6 m</t>
  </si>
  <si>
    <t>Montáž plastových oken plochy přes 1 m2 otevíravých v do 1,5 m s rámem do zdiva</t>
  </si>
  <si>
    <t>okna W03, přístavba</t>
  </si>
  <si>
    <t>Montáž plastových oken plochy přes 1 m2 otevíravých v do 2,5 m s rámem do zdiva</t>
  </si>
  <si>
    <t>okna W01, W02 přístavba</t>
  </si>
  <si>
    <t>61140052.1</t>
  </si>
  <si>
    <t>Okno plastové částečně otevíravé/sklopné trojsklo 2000 x 750 mm, dodávka, viz výpis oken a dveří, označení W 03</t>
  </si>
  <si>
    <t>61140054.1</t>
  </si>
  <si>
    <t>Okno plastové částečně otevíravé/sklopné trojsklo 2000 x 2050 mm, dodávka, viz výpis oken a dveří, označení W 01</t>
  </si>
  <si>
    <t>61140054.2</t>
  </si>
  <si>
    <t>Okno plastové částečně otevíravé/sklopné trojsklo 1250 x 2050 mm, dodávka, viz výpis oken a dveří, označení W 02</t>
  </si>
  <si>
    <t>Montáž dveřních křídel otvíravých jednokřídlových š do 0,8 m do ocelové zárubně</t>
  </si>
  <si>
    <t>1.21, 1.23</t>
  </si>
  <si>
    <t>Montáž dveřních křídel otvíravých jednokřídlových š přes 0,8 m do ocelové zárubně</t>
  </si>
  <si>
    <t>1.27-1.28, 1.28-1.29, 1.27-1.28, 1.28-1.29</t>
  </si>
  <si>
    <t>Montáž dveřních křídel otvíravých dvoukřídlových š do 1,45 m do ocelové zárubně</t>
  </si>
  <si>
    <t>Montáž dveřních křídel otvíravých dvoukřídlových š přes 1,45 m do ocelové zárubně</t>
  </si>
  <si>
    <t>1.19-1.20, 1.20-1.28</t>
  </si>
  <si>
    <t>611610.1</t>
  </si>
  <si>
    <t>Interiérové dveře jednokřídlé, plné 600x1970 mm, výplň z lehčené DTD, povrch HPL laminát, barva bílá, klika nerezová, včetně kování a zámku FAB, dodávka, označení DV4</t>
  </si>
  <si>
    <t>1.21, 1.23 do stávající zárubně</t>
  </si>
  <si>
    <t>611610.2</t>
  </si>
  <si>
    <t>Interiérové dveře jednokřídlé, plné 900x1970 mm, výplň z lehčené DTD, povrch HPL laminát, barva bílá, klika nerezová, včetně kování a zámku FAB, dodávka, označení DV2</t>
  </si>
  <si>
    <t>1.27-1.28, 1.28-1.29</t>
  </si>
  <si>
    <t>611610.3</t>
  </si>
  <si>
    <t>Interiérové dveře jednokřídlé, plné 1000x1970 mm, výplň z lehčené DTD, povrch HPL laminát, barva bílá, klika nerezová, včetně kování a zámku FAB, dodávka, označení DV3</t>
  </si>
  <si>
    <t>611610.4</t>
  </si>
  <si>
    <t>Interiérové dveře dvojkřídlé, plné 1450x1970 mm, výplň z lehčené DTD, povrch HPL laminát, barva bílá, klika nerezová, včetně kování a zámku FAB, dodávka</t>
  </si>
  <si>
    <t>1.19-1.25 do stávající zárubně</t>
  </si>
  <si>
    <t>Interiérové dveře dvojkřídlé, plné 1600x1970 mm, výplň z lehčené DTD, povrch HPL laminát, barva bílá, klika nerezová, včetně kování a zámku FAB, dodávka, označení DV1</t>
  </si>
  <si>
    <t>Montáž parapetních desek dřevěných nebo plastových š do 30 cm</t>
  </si>
  <si>
    <t>vnitřní parapety oken, přístavba</t>
  </si>
  <si>
    <t>76650.1</t>
  </si>
  <si>
    <t>Vnitřní parapet dřevotřískový, laminovaný šíře 270 mm, dodávka</t>
  </si>
  <si>
    <t>Přesun hmot procentní pro kce truhlářské v objektech v do 6 m</t>
  </si>
  <si>
    <t>767 R01</t>
  </si>
  <si>
    <t>Kotva vaznice krovu - čelní plech tl.6mm, 300x140 mm 4x otvor 16 mm, přivařit k vazníku, nátěr, dodávka a montáž, 2kg/kus</t>
  </si>
  <si>
    <t>výkres řez A-A</t>
  </si>
  <si>
    <t>Montáž dveří ocelových nebo hliníkových vchodových dvoukřídlových s nadsvětlíkem</t>
  </si>
  <si>
    <t>vchodové dveře 1.28</t>
  </si>
  <si>
    <t>Dveře vstupní dvoukřídlé hliníkové prosklené, trojsklo, bílé s nadsvětlíkem 1800 x 2520 mm, dodávka, viz výpis oken a dveří, označení D 01</t>
  </si>
  <si>
    <t>Přesun hmot procentní pro zámečnické konstrukce v objektech v do 6 m</t>
  </si>
  <si>
    <t>Broušení stávajícího podkladu před pokládkou dlažby diamantovým kotoučem</t>
  </si>
  <si>
    <t>podlaha místnosti 1.20, 1.25</t>
  </si>
  <si>
    <t>Vysátí podkladu před pokládkou dlažby</t>
  </si>
  <si>
    <t>podlaha místnosti 1.27-1.29, 1.20, 1.25</t>
  </si>
  <si>
    <t>Nátěr penetrační na podlahu</t>
  </si>
  <si>
    <t>Montáž soklů z dlaždic keramických rovných flexibilní lepidlo v přes 90 do 120 mm</t>
  </si>
  <si>
    <t>Montáž podlah keramických hladkých lepených cementovým flexibilním lepidlem přes 9 do 12 ks/m2</t>
  </si>
  <si>
    <t>Řezání keramických dlaždic pro sokl</t>
  </si>
  <si>
    <t>59219514.1</t>
  </si>
  <si>
    <t>Keramická dlažba, slinutá, glazovaná 30x30 mm, dodávka, ztratné 6%</t>
  </si>
  <si>
    <t>Přesun hmot procentní pro podlahy z dlaždic v objektech v do 6 m</t>
  </si>
  <si>
    <t>Broušení betonového podkladu skládaných podlah</t>
  </si>
  <si>
    <t>podlaha 1.19 v přístavbě a 1.26 a 3m2 původního skladu 1.23</t>
  </si>
  <si>
    <t>Vysátí podkladu skládaných podlah</t>
  </si>
  <si>
    <t>Stěrka podlahová nivelační pro vyrovnání podkladu skládaných podlah pevnosti 20 MPa tl do 3 mm</t>
  </si>
  <si>
    <t>Montáž podlahové lišty ze dřeva tvrdého nebo měkkého lepené</t>
  </si>
  <si>
    <t>podlaha 1.19 v přístavbě a 1.26</t>
  </si>
  <si>
    <t>Lišta podlahová dřevěná dub 8x35mm, dodávka, ztratné 10%</t>
  </si>
  <si>
    <t>Montáž podlahové lišty přechodové připevněné zaklapnutím</t>
  </si>
  <si>
    <t>podlaha 1.19, napojení původní a nové podlahy mezi sloupy</t>
  </si>
  <si>
    <t>256690.1</t>
  </si>
  <si>
    <t>Přechodová lišta podlahová vlasové podlahy, dodávka, ztratné 10%</t>
  </si>
  <si>
    <t>Podlahy z vlysů lepených tl do 22 mm š přes 40 do 50 mm dl přes 240 do 300 mm dub II, dodávka a montáž</t>
  </si>
  <si>
    <t>Oprava podlah dřevěných - broušení celkové včetně tmelení</t>
  </si>
  <si>
    <t>podlaha 1.19 původní, ponechaná</t>
  </si>
  <si>
    <t>Přesun hmot procentní pro podlahy skládané v objektech v do 6</t>
  </si>
  <si>
    <t>210064001.1</t>
  </si>
  <si>
    <t>Odrezivění zámečnických konstrukcí kartáčováním</t>
  </si>
  <si>
    <t>původní vazníky a vaznice střechy 210 m2</t>
  </si>
  <si>
    <t>Bezoplachové odrezivění zámečnických konstrukcí</t>
  </si>
  <si>
    <t>Odmaštění zámečnických konstrukcí ředidlovým odmašťovačem</t>
  </si>
  <si>
    <t>zárubně 12 m2 + původní vazníky a vaznice střechy 210 m2</t>
  </si>
  <si>
    <t>Základní jednonásobný syntetický nátěr zámečnických konstrukcí</t>
  </si>
  <si>
    <t>Mezinátěr jednonásobný syntetický standardní zámečnických konstrukcí</t>
  </si>
  <si>
    <t>Krycí jednonásobný syntetický standardní nátěr zámečnických konstrukcí</t>
  </si>
  <si>
    <t>Jemné broušení dřevěných podlah před provedením nátěru</t>
  </si>
  <si>
    <t>podlaha 1.19 a 1.26</t>
  </si>
  <si>
    <t>Vysátí dřevěných podlah před provedením nátěru</t>
  </si>
  <si>
    <t>Napouštěcí jednonásobný polyuretanový vodou ředitelný nátěr dřevěných podlah</t>
  </si>
  <si>
    <t>Krycí jednonásobný polyuretanový vodou ředitelný nátěr dřevěné podlahy</t>
  </si>
  <si>
    <t>Lakovací jednonásobný polyuretanový vodou ředitelný transparentní nátěr dřevěné podlahy</t>
  </si>
  <si>
    <t>775591926.1</t>
  </si>
  <si>
    <t>Mezibroušení mezi nátěry</t>
  </si>
  <si>
    <t>Obroušení podkladu omítnutého v místnostech v do 3,80 m</t>
  </si>
  <si>
    <t>omítky stěn</t>
  </si>
  <si>
    <t>Oškrabání malby v mísnostech v do 3,80 m</t>
  </si>
  <si>
    <t>původní ponechané omítky stěn 1.etapa</t>
  </si>
  <si>
    <t>Zakrytí vnitřních podlah včetně pozdějšího odkrytí</t>
  </si>
  <si>
    <t>Základní akrylátová jednonásobná bezbarvá penetrace podkladu v místnostech v do 3,80 m</t>
  </si>
  <si>
    <t>omítky a sádrokartony</t>
  </si>
  <si>
    <t>Dvojnásobné bílé malby ze směsí za sucha dobře otěruvzdorných v místnostech do 3,80 m</t>
  </si>
  <si>
    <t>Kód dílu - Popis</t>
  </si>
  <si>
    <t>Materiál [CZK]</t>
  </si>
  <si>
    <t>Montáž [CZK]</t>
  </si>
  <si>
    <t>Cena celkem [CZK]</t>
  </si>
  <si>
    <t>CELKEM ELEKTROINSTALACE  - 1.ETAPA (bez DPH)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</si>
  <si>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</si>
  <si>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</si>
  <si>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</si>
  <si>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</si>
  <si>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46-M - Zemní práce při extr.mont.pracích</t>
  </si>
  <si>
    <t>PČ</t>
  </si>
  <si>
    <t>Typ</t>
  </si>
  <si>
    <t>Kód</t>
  </si>
  <si>
    <t>Popis</t>
  </si>
  <si>
    <t>MJ</t>
  </si>
  <si>
    <t>Množství</t>
  </si>
  <si>
    <t>J. materiál [CZK]</t>
  </si>
  <si>
    <t>J. montáž [CZK]</t>
  </si>
  <si>
    <t>Cena celkem [CZK] bez DPH</t>
  </si>
  <si>
    <t>DPH</t>
  </si>
  <si>
    <t>J.cena [CZK]</t>
  </si>
  <si>
    <t>Materiál celkem [CZK]</t>
  </si>
  <si>
    <t>Montáž celkem [CZK]</t>
  </si>
  <si>
    <t>Náklady soupisu celkem</t>
  </si>
  <si>
    <t>D</t>
  </si>
  <si>
    <t>PSV</t>
  </si>
  <si>
    <t>Práce a dodávky PSV</t>
  </si>
  <si>
    <t>741</t>
  </si>
  <si>
    <t>Elektroinstalace - silnoproud</t>
  </si>
  <si>
    <t>10</t>
  </si>
  <si>
    <t>K</t>
  </si>
  <si>
    <t>741110061</t>
  </si>
  <si>
    <t>Montáž trubka plastová ohebná D přes 11 do 23 mm uložená pod omítku</t>
  </si>
  <si>
    <t>základní</t>
  </si>
  <si>
    <t>PP</t>
  </si>
  <si>
    <t>Montáž trubek elektroinstalačních s nasunutím nebo našroubováním do krabic plastových ohebných, uložených pod omítku, vnější Ø přes 11 do 23 mm</t>
  </si>
  <si>
    <t>Online PSC</t>
  </si>
  <si>
    <t>https://podminky.urs.cz/item/CS_URS_2024_02/741110061</t>
  </si>
  <si>
    <t>11</t>
  </si>
  <si>
    <t>M</t>
  </si>
  <si>
    <t>34571150</t>
  </si>
  <si>
    <t>trubka elektroinstalační ohebná z PH, D 12/16mm</t>
  </si>
  <si>
    <t>VV</t>
  </si>
  <si>
    <t>60*1,05 'Přepočtené koeficientem množství</t>
  </si>
  <si>
    <t>12</t>
  </si>
  <si>
    <t>741110062</t>
  </si>
  <si>
    <t>Montáž trubka plastová ohebná D přes 23 do 35 mm uložená pod omítku</t>
  </si>
  <si>
    <t>Montáž trubek elektroinstalačních s nasunutím nebo našroubováním do krabic plastových ohebných, uložených pod omítku, vnější Ø přes 23 do 35 mm</t>
  </si>
  <si>
    <t>https://podminky.urs.cz/item/CS_URS_2024_02/741110062</t>
  </si>
  <si>
    <t>13</t>
  </si>
  <si>
    <t>34571156</t>
  </si>
  <si>
    <t>trubka elektroinstalační ohebná z PH, D 28,4/34,5mm</t>
  </si>
  <si>
    <t>120*1,05 'Přepočtené koeficientem množství</t>
  </si>
  <si>
    <t>14</t>
  </si>
  <si>
    <t>741112061</t>
  </si>
  <si>
    <t>Montáž krabice přístrojová zapuštěná plastová kruhová</t>
  </si>
  <si>
    <t>Montáž krabic elektroinstalačních bez napojení na trubky a lišty, demontáže a montáže víčka a přístroje přístrojových zapuštěných plastových kruhových do zdiva</t>
  </si>
  <si>
    <t>https://podminky.urs.cz/item/CS_URS_2024_02/741112061</t>
  </si>
  <si>
    <t>15</t>
  </si>
  <si>
    <t>34571450</t>
  </si>
  <si>
    <t>krabice pod omítku PVC přístrojová kruhová D 70mm</t>
  </si>
  <si>
    <t>16</t>
  </si>
  <si>
    <t>741112101</t>
  </si>
  <si>
    <t>Montáž rozvodka zapuštěná plastová kruhová</t>
  </si>
  <si>
    <t>Montáž krabic elektroinstalačních bez napojení na trubky a lišty, demontáže a montáže víčka a přístroje rozvodek se zapojením vodičů na svorkovnici zapuštěných plastových kruhových do zdiva</t>
  </si>
  <si>
    <t>https://podminky.urs.cz/item/CS_URS_2024_02/741112101</t>
  </si>
  <si>
    <t>17</t>
  </si>
  <si>
    <t>34571521</t>
  </si>
  <si>
    <t>krabice pod omítku PVC odbočná kruhová D 70mm s víčkem a svorkovnicí</t>
  </si>
  <si>
    <t>18</t>
  </si>
  <si>
    <t>741112111</t>
  </si>
  <si>
    <t>Montáž rozvodka nástěnná plastová čtyřhranná vodič D do 4 mm2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</si>
  <si>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</si>
  <si>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https://podminky.urs.cz/item/CS_URS_2024_02/741112111</t>
  </si>
  <si>
    <t>19</t>
  </si>
  <si>
    <t>34571478</t>
  </si>
  <si>
    <t>krabice v uzavřeném provedení PP s krytím IP 66 čtvercová 80x80mm</t>
  </si>
  <si>
    <t>20</t>
  </si>
  <si>
    <t>741120001</t>
  </si>
  <si>
    <t>Montáž vodič Cu izolovaný plný a laněný žíla 0,35-6 mm2 pod omítku (např. CY)</t>
  </si>
  <si>
    <t>Montáž vodičů izolovaných měděných bez ukončení uložených pod omítku plných a laněných (např. CY), průřezu žíly 0,35 až 6 mm2</t>
  </si>
  <si>
    <t>https://podminky.urs.cz/item/CS_URS_2024_02/741120001</t>
  </si>
  <si>
    <t>21</t>
  </si>
  <si>
    <t>34141026</t>
  </si>
  <si>
    <t>vodič propojovací flexibilní jádro Cu lanované izolace PVC 450/750V (H07V-K) 1x4mm2</t>
  </si>
  <si>
    <t>25*1,15 'Přepočtené koeficientem množství</t>
  </si>
  <si>
    <t>22</t>
  </si>
  <si>
    <t>34141027</t>
  </si>
  <si>
    <t>vodič propojovací flexibilní jádro Cu lanované izolace PVC 450/750V (H07V-K) 1x6mm2</t>
  </si>
  <si>
    <t>40*1,15 'Přepočtené koeficientem množství</t>
  </si>
  <si>
    <t>23</t>
  </si>
  <si>
    <t>741120003</t>
  </si>
  <si>
    <t>Montáž vodič Cu izolovaný plný a laněný žíla 10-16 mm2 pod omítku (např. CY)</t>
  </si>
  <si>
    <t>Montáž vodičů izolovaných měděných bez ukončení uložených pod omítku plných a laněných (např. CY), průřezu žíly 10 až 16 mm2</t>
  </si>
  <si>
    <t>https://podminky.urs.cz/item/CS_URS_2024_02/741120003</t>
  </si>
  <si>
    <t>24</t>
  </si>
  <si>
    <t>34141029</t>
  </si>
  <si>
    <t>vodič propojovací flexibilní jádro Cu lanované izolace PVC 450/750V (H07V-K) 1x16mm2</t>
  </si>
  <si>
    <t>30*1,15 'Přepočtené koeficientem množství</t>
  </si>
  <si>
    <t>25</t>
  </si>
  <si>
    <t>741122015</t>
  </si>
  <si>
    <t>Montáž kabel Cu bez ukončení uložený pod omítku plný kulatý 3x1,5 mm2 (např. CYKY)</t>
  </si>
  <si>
    <t>Montáž kabelů měděných bez ukončení uložených pod omítku plných kulatých (např. CYKY), počtu a průřezu žil 3x1,5 mm2</t>
  </si>
  <si>
    <t>https://podminky.urs.cz/item/CS_URS_2024_02/741122015</t>
  </si>
  <si>
    <t>26</t>
  </si>
  <si>
    <t>34111030</t>
  </si>
  <si>
    <t>kabel instalační jádro Cu plné izolace PVC plášť PVC 450/750V (CYKY) 3x1,5mm2</t>
  </si>
  <si>
    <t>665*1,15 'Přepočtené koeficientem množství</t>
  </si>
  <si>
    <t>27</t>
  </si>
  <si>
    <t>741122016</t>
  </si>
  <si>
    <t>Montáž kabel Cu bez ukončení uložený pod omítku plný kulatý 3x2,5 až 6 mm2 (např. CYKY)</t>
  </si>
  <si>
    <t>Montáž kabelů měděných bez ukončení uložených pod omítku plných kulatých (např. CYKY), počtu a průřezu žil 3x2,5 až 6 mm2</t>
  </si>
  <si>
    <t>https://podminky.urs.cz/item/CS_URS_2024_02/741122016</t>
  </si>
  <si>
    <t>28</t>
  </si>
  <si>
    <t>34111036</t>
  </si>
  <si>
    <t>kabel instalační jádro Cu plné izolace PVC plášť PVC 450/750V (CYKY) 3x2,5mm2</t>
  </si>
  <si>
    <t>600*1,15 'Přepočtené koeficientem množství</t>
  </si>
  <si>
    <t>29</t>
  </si>
  <si>
    <t>741122025</t>
  </si>
  <si>
    <t>Montáž kabel Cu bez ukončení uložený pod omítku plný kulatý 4x16 až 25 mm2 (např. CYKY)</t>
  </si>
  <si>
    <t>Montáž kabelů měděných bez ukončení uložených pod omítku plných kulatých (např. CYKY), počtu a průřezu žil 4x16 až 25 mm2</t>
  </si>
  <si>
    <t>https://podminky.urs.cz/item/CS_URS_2024_02/741122025</t>
  </si>
  <si>
    <t>30</t>
  </si>
  <si>
    <t>34111080</t>
  </si>
  <si>
    <t>kabel instalační jádro Cu plné izolace PVC plášť PVC 450/750V (CYKY) 4x16mm2</t>
  </si>
  <si>
    <t>31</t>
  </si>
  <si>
    <t>741122031</t>
  </si>
  <si>
    <t>Montáž kabel Cu bez ukončení uložený pod omítku plný kulatý 5x1,5 až 2,5 mm2 (např. CYKY)</t>
  </si>
  <si>
    <t>Montáž kabelů měděných bez ukončení uložených pod omítku plných kulatých (např. CYKY), počtu a průřezu žil 5x1,5 až 2,5 mm2</t>
  </si>
  <si>
    <t>https://podminky.urs.cz/item/CS_URS_2024_02/741122031</t>
  </si>
  <si>
    <t>32</t>
  </si>
  <si>
    <t>34111090</t>
  </si>
  <si>
    <t>kabel instalační jádro Cu plné izolace PVC plášť PVC 450/750V (CYKY) 5x1,5mm2</t>
  </si>
  <si>
    <t>33</t>
  </si>
  <si>
    <t>741122034</t>
  </si>
  <si>
    <t>Montáž kabel Cu bez ukončení uložený pod omítku plný kulatý 5x25 až 35 mm2 (např. CYKY)</t>
  </si>
  <si>
    <t>Montáž kabelů měděných bez ukončení uložených pod omítku plných kulatých (např. CYKY), počtu a průřezu žil 5x25 až 35 mm2</t>
  </si>
  <si>
    <t>https://podminky.urs.cz/item/CS_URS_2024_02/741122034</t>
  </si>
  <si>
    <t>34</t>
  </si>
  <si>
    <t>34111620</t>
  </si>
  <si>
    <t>kabel silový jádro Cu izolace PVC plášť PVC 0,6/1kV (1-CYKY) 4x35mm2</t>
  </si>
  <si>
    <t>15*1,15 'Přepočtené koeficientem množství</t>
  </si>
  <si>
    <t>35</t>
  </si>
  <si>
    <t>741124703</t>
  </si>
  <si>
    <t>Montáž kabel Cu stíněný ovládací žíly 2 až 19x1 mm2 uložený volně (např. JYTY)</t>
  </si>
  <si>
    <t>Montáž kabelů měděných ovládacích bez ukončení uložených volně stíněných ovládacích s plným jádrem (např. JYTY) počtu a průměru žil 2 až 19x1 mm2</t>
  </si>
  <si>
    <t>https://podminky.urs.cz/item/CS_URS_2024_02/741124703</t>
  </si>
  <si>
    <t>36</t>
  </si>
  <si>
    <t>34113151</t>
  </si>
  <si>
    <t>kabel ovládací průmyslový stíněný laminovanou Al fólií s příložným Cu drátem jádro Cu plné izolace PVC plášť PVC 250V (JYTY) 7x1,00mm2</t>
  </si>
  <si>
    <t>120*1,15 'Přepočtené koeficientem množství</t>
  </si>
  <si>
    <t>37</t>
  </si>
  <si>
    <t>741128005</t>
  </si>
  <si>
    <t>Ostatní práce při montáži vodičů a kabelů - trasování vedení na omítce</t>
  </si>
  <si>
    <t>Ostatní práce při montáži vodičů a kabelů úpravy vodičů a kabelů trasování vedení na omítce</t>
  </si>
  <si>
    <t>https://podminky.urs.cz/item/CS_URS_2024_02/741128005</t>
  </si>
  <si>
    <t>38</t>
  </si>
  <si>
    <t>741130001</t>
  </si>
  <si>
    <t>Ukončení vodič izolovaný do 2,5 mm2 v rozváděči nebo na přístroji</t>
  </si>
  <si>
    <t>Ukončení vodičů izolovaných s označením a zapojením v rozváděči nebo na přístroji, průřezu žíly do 2,5 mm2</t>
  </si>
  <si>
    <t>https://podminky.urs.cz/item/CS_URS_2024_02/741130001</t>
  </si>
  <si>
    <t>39</t>
  </si>
  <si>
    <t>741130003</t>
  </si>
  <si>
    <t>Ukončení vodič izolovaný do 4 mm2 v rozváděči nebo na přístroji</t>
  </si>
  <si>
    <t>Ukončení vodičů izolovaných s označením a zapojením v rozváděči nebo na přístroji, průřezu žíly do 4 mm2</t>
  </si>
  <si>
    <t>https://podminky.urs.cz/item/CS_URS_2024_02/741130003</t>
  </si>
  <si>
    <t>40</t>
  </si>
  <si>
    <t>741130004</t>
  </si>
  <si>
    <t>Ukončení vodič izolovaný do 6 mm2 v rozváděči nebo na přístroji</t>
  </si>
  <si>
    <t>Ukončení vodičů izolovaných s označením a zapojením v rozváděči nebo na přístroji, průřezu žíly do 6 mm2</t>
  </si>
  <si>
    <t>https://podminky.urs.cz/item/CS_URS_2024_02/741130004</t>
  </si>
  <si>
    <t>41</t>
  </si>
  <si>
    <t>741130006</t>
  </si>
  <si>
    <t>Ukončení vodič izolovaný do 16 mm2 v rozváděči nebo na přístroji</t>
  </si>
  <si>
    <t>Ukončení vodičů izolovaných s označením a zapojením v rozváděči nebo na přístroji, průřezu žíly do 16 mm2</t>
  </si>
  <si>
    <t>https://podminky.urs.cz/item/CS_URS_2024_02/741130006</t>
  </si>
  <si>
    <t>42</t>
  </si>
  <si>
    <t>741130008</t>
  </si>
  <si>
    <t>Ukončení vodič izolovaný do 35 mm2 v rozváděči nebo na přístroji</t>
  </si>
  <si>
    <t>Ukončení vodičů izolovaných s označením a zapojením v rozváděči nebo na přístroji, průřezu žíly do 35 mm2</t>
  </si>
  <si>
    <t>https://podminky.urs.cz/item/CS_URS_2024_02/741130008</t>
  </si>
  <si>
    <t>43</t>
  </si>
  <si>
    <t>741210001</t>
  </si>
  <si>
    <t>Montáž rozvodnice oceloplechová nebo plastová běžná do 20 kg</t>
  </si>
  <si>
    <t>Montáž rozvodnic oceloplechových nebo plastových bez zapojení vodičů běžných, hmotnosti do 20 kg</t>
  </si>
  <si>
    <t>https://podminky.urs.cz/item/CS_URS_2024_02/741210001</t>
  </si>
  <si>
    <t>44</t>
  </si>
  <si>
    <t>R11007</t>
  </si>
  <si>
    <t>RH - rozvodnice zapuštěná, plné dveře, min IP43, 24 modulárních jednotek, vč. N/pE vč. náplně a zapojení dle výkresu D 1.4.3 - 1 viz výkresová část</t>
  </si>
  <si>
    <t>45</t>
  </si>
  <si>
    <t>741210002</t>
  </si>
  <si>
    <t>Montáž rozvodnice oceloplechová nebo plastová běžná do 50 kg</t>
  </si>
  <si>
    <t>Montáž rozvodnic oceloplechových nebo plastových bez zapojení vodičů běžných, hmotnosti do 50 kg</t>
  </si>
  <si>
    <t>https://podminky.urs.cz/item/CS_URS_2024_02/741210002</t>
  </si>
  <si>
    <t>46</t>
  </si>
  <si>
    <t>R11020</t>
  </si>
  <si>
    <t>RE - rozvodnice zapuštěná, plné dveře, min IP43, 1x ELM + 1x HDO, hl. jistič 50A/3 vč. náplně a zapjení dle výkresu D 1.4.3 - 1 viz výkresová část</t>
  </si>
  <si>
    <t>47</t>
  </si>
  <si>
    <t>R11028</t>
  </si>
  <si>
    <t>R1 - rozvodnice nástěnná, plné dveře, min IP54, min 65 modulárních jednotek, vč. N/pE vč. náplně a zapjení dle výkresu D 1.4.3 - 2 viz výkresová část</t>
  </si>
  <si>
    <t>48</t>
  </si>
  <si>
    <t>741310042</t>
  </si>
  <si>
    <t>Montáž přepínač nástěnný 6-střídavý prostředí venkovní/mokré se zapojením vodičů</t>
  </si>
  <si>
    <t>Montáž spínačů jedno nebo dvoupólových nástěnných se zapojením vodičů, pro prostředí venkovní nebo mokré přepínačů, řazení 6-střídavých</t>
  </si>
  <si>
    <t>https://podminky.urs.cz/item/CS_URS_2024_02/741310042</t>
  </si>
  <si>
    <t>49</t>
  </si>
  <si>
    <t>34535018</t>
  </si>
  <si>
    <t>přepínač nástěnný střídavý, řazení 6, IP44, šroubové svorky</t>
  </si>
  <si>
    <t>50</t>
  </si>
  <si>
    <t>741310101</t>
  </si>
  <si>
    <t>Montáž spínač (polo)zapuštěný bezšroubové připojení 1-jednopólový se zapojením vodičů</t>
  </si>
  <si>
    <t>Montáž spínačů jedno nebo dvoupólových polozapuštěných nebo zapuštěných se zapojením vodičů bezšroubové připojení spínačů, řazení 1-jednopólových</t>
  </si>
  <si>
    <t>https://podminky.urs.cz/item/CS_URS_2024_02/741310101</t>
  </si>
  <si>
    <t>51</t>
  </si>
  <si>
    <t>34539015</t>
  </si>
  <si>
    <t>přístroj spínače jednopólového, řazení 1, 1So, 1S bezšroubové svorky</t>
  </si>
  <si>
    <t>52</t>
  </si>
  <si>
    <t>741310112</t>
  </si>
  <si>
    <t>Montáž ovladač (polo)zapuštěný bezšroubové připojení 1/0-tlačítkový zapínací se zapojením vodičů</t>
  </si>
  <si>
    <t>Montáž spínačů jedno nebo dvoupólových polozapuštěných nebo zapuštěných se zapojením vodičů bezšroubové připojení ovladačů, řazení 1/0-tlačítkových zapínacích</t>
  </si>
  <si>
    <t>https://podminky.urs.cz/item/CS_URS_2024_02/741310112</t>
  </si>
  <si>
    <t>53</t>
  </si>
  <si>
    <t>34539021</t>
  </si>
  <si>
    <t>přístroj ovládače zapínacího, řazení 1/0, 1/0S, 1/0So bezšroubové svorky</t>
  </si>
  <si>
    <t>54</t>
  </si>
  <si>
    <t>741310401</t>
  </si>
  <si>
    <t>Montáž spínač tří/čtyřpólový nástěnný do 16 A prostředí normální se zapojením vodičů</t>
  </si>
  <si>
    <t>Montáž spínačů tří nebo čtyřpólových nástěnných se zapojením vodičů, pro prostředí normální do 16 A</t>
  </si>
  <si>
    <t>https://podminky.urs.cz/item/CS_URS_2024_02/741310401</t>
  </si>
  <si>
    <t>55</t>
  </si>
  <si>
    <t>R3956323</t>
  </si>
  <si>
    <t>Přípojka sporáková se signalizační doutnavkou, zapuštěná</t>
  </si>
  <si>
    <t>56</t>
  </si>
  <si>
    <t>741310411</t>
  </si>
  <si>
    <t>Montáž spínač tří/čtyřpólový nástěnný do 16 A venkovní nebo mokré se zapojením vodičů</t>
  </si>
  <si>
    <t>Montáž spínačů tří nebo čtyřpólových nástěnných se zapojením vodičů, pro prostředí venkovní nebo mokré do 16 A</t>
  </si>
  <si>
    <t>https://podminky.urs.cz/item/CS_URS_2024_02/741310411</t>
  </si>
  <si>
    <t>57</t>
  </si>
  <si>
    <t>R35130</t>
  </si>
  <si>
    <t>Spínač trojpólový 16A, nástěnný IP min 55</t>
  </si>
  <si>
    <t>70</t>
  </si>
  <si>
    <t>741311004</t>
  </si>
  <si>
    <t>Montáž čidlo pohybu nástěnné se zapojením vodičů</t>
  </si>
  <si>
    <t>Montáž spínačů speciálních se zapojením vodičů čidla pohybu nástěnného</t>
  </si>
  <si>
    <t>https://podminky.urs.cz/item/CS_URS_2024_02/741311004</t>
  </si>
  <si>
    <t>71</t>
  </si>
  <si>
    <t>40461058</t>
  </si>
  <si>
    <t>čidlo pohybové a prezenční stropní 360°</t>
  </si>
  <si>
    <t>58</t>
  </si>
  <si>
    <t>741313001</t>
  </si>
  <si>
    <t>Montáž zásuvka (polo)zapuštěná bezšroubové připojení 2P+PE se zapojením vodičů</t>
  </si>
  <si>
    <t>Montáž zásuvek domovních se zapojením vodičů bezšroubové připojení polozapuštěných nebo zapuštěných 10/16 A, provedení 2P + PE</t>
  </si>
  <si>
    <t>https://podminky.urs.cz/item/CS_URS_2024_02/741313001</t>
  </si>
  <si>
    <t>59</t>
  </si>
  <si>
    <t>34555241</t>
  </si>
  <si>
    <t>přístroj zásuvky zápustné jednonásobné, krytka s clonkami, bezšroubové svorky</t>
  </si>
  <si>
    <t>62</t>
  </si>
  <si>
    <t>741313003</t>
  </si>
  <si>
    <t>Montáž zásuvka (polo)zapuštěná bezšroubové připojení 2x(2P+PE) dvojnásobná se zapojením vodičů</t>
  </si>
  <si>
    <t>Montáž zásuvek domovních se zapojením vodičů bezšroubové připojení polozapuštěných nebo zapuštěných 10/16 A, provedení 2x (2P + PE) dvojnásobná</t>
  </si>
  <si>
    <t>https://podminky.urs.cz/item/CS_URS_2024_02/741313003</t>
  </si>
  <si>
    <t>63</t>
  </si>
  <si>
    <t>34555242</t>
  </si>
  <si>
    <t>zásuvka zápustná dvojnásobná, šikmá, s clonkami, bezšroubové svorky</t>
  </si>
  <si>
    <t>60</t>
  </si>
  <si>
    <t>741313005</t>
  </si>
  <si>
    <t>Montáž zásuvka (polo)zapuštěná bezšroubové připojení 2P + PE s přepěťovou ochranou se zapojením vodičů</t>
  </si>
  <si>
    <t>Montáž zásuvek domovních se zapojením vodičů bezšroubové připojení polozapuštěných nebo zapuštěných 10/16 A, provedení 2P + PE s ochrannými clonkami a přepěťovou ochranou</t>
  </si>
  <si>
    <t>https://podminky.urs.cz/item/CS_URS_2024_02/741313005</t>
  </si>
  <si>
    <t>61</t>
  </si>
  <si>
    <t>34555244</t>
  </si>
  <si>
    <t>přístroj zásuvky zápustné jednonásobné s optickou přepěťovou ochranou, krytka s clonkami, bezšroubové svorky</t>
  </si>
  <si>
    <t>64</t>
  </si>
  <si>
    <t>741313006</t>
  </si>
  <si>
    <t>Montáž zásuvka (polo)zapuštěná bezšroubové připojení 2x(2P + PE) s přepěťovou ochranou se zapojením vodičů</t>
  </si>
  <si>
    <t>Montáž zásuvek domovních se zapojením vodičů bezšroubové připojení polozapuštěných nebo zapuštěných 10/16 A, provedení 2x (2P + PE) s ochrannými clonkami a přepěťovou ochranou</t>
  </si>
  <si>
    <t>https://podminky.urs.cz/item/CS_URS_2024_02/741313006</t>
  </si>
  <si>
    <t>65</t>
  </si>
  <si>
    <t>34555246</t>
  </si>
  <si>
    <t>zásuvka zápustná dvojnásobná šikmá s optickou přepěťovou ochranou, s clonkami, bezšroubové svorky</t>
  </si>
  <si>
    <t>66</t>
  </si>
  <si>
    <t>741313007</t>
  </si>
  <si>
    <t>Montáž zásuvka (polo)zapuštěná bezšroubové připojení 2P + PE nástěnná nebo do parapetního kanálu se zapojením vodičů</t>
  </si>
  <si>
    <t>Montáž zásuvek domovních se zapojením vodičů bezšroubové připojení nástěnných nebo do parapetních kanálů 2P + PE</t>
  </si>
  <si>
    <t>https://podminky.urs.cz/item/CS_URS_2024_02/741313007</t>
  </si>
  <si>
    <t>67</t>
  </si>
  <si>
    <t>34555235</t>
  </si>
  <si>
    <t>zásuvka nástěnná jednonásobná s víčkem, IP44, bezšroubové svorky</t>
  </si>
  <si>
    <t>68</t>
  </si>
  <si>
    <t>741330731</t>
  </si>
  <si>
    <t>Montáž relé pomocné ventilátorové se zapojením vodičů</t>
  </si>
  <si>
    <t>Montáž relé pomocných se zapojením vodičů ostatních ventilátorových</t>
  </si>
  <si>
    <t>https://podminky.urs.cz/item/CS_URS_2024_02/741330731</t>
  </si>
  <si>
    <t>69</t>
  </si>
  <si>
    <t>35826005</t>
  </si>
  <si>
    <t>relé časové ventilátorové</t>
  </si>
  <si>
    <t>72</t>
  </si>
  <si>
    <t>741331075</t>
  </si>
  <si>
    <t>Montáž termostatu bez zapojení vodičů</t>
  </si>
  <si>
    <t>Montáž měřicích přístrojů bez zapojení vodičů termostatu</t>
  </si>
  <si>
    <t>https://podminky.urs.cz/item/CS_URS_2024_02/741331075</t>
  </si>
  <si>
    <t>73</t>
  </si>
  <si>
    <t>40561110</t>
  </si>
  <si>
    <t>termostat prostorový</t>
  </si>
  <si>
    <t>91</t>
  </si>
  <si>
    <t>741372021</t>
  </si>
  <si>
    <t>Montáž svítidlo LED interiérové přisazené nástěnné hranaté nebo kruhové do 0,09 m2 se zapojením vodičů</t>
  </si>
  <si>
    <t>Montáž svítidel s integrovaným zdrojem LED se zapojením vodičů interiérových přisazených nástěnných hranatých nebo kruhových, plochy do 0,09 m2</t>
  </si>
  <si>
    <t>https://podminky.urs.cz/item/CS_URS_2024_02/741372021</t>
  </si>
  <si>
    <t>92</t>
  </si>
  <si>
    <t>34835014</t>
  </si>
  <si>
    <t>svítidlo LED nouzové přisazené baterie 1h piktogram</t>
  </si>
  <si>
    <t>79</t>
  </si>
  <si>
    <t>741372061</t>
  </si>
  <si>
    <t>Montáž svítidlo LED interiérové přisazené stropní hranaté nebo kruhové do 0,09 m2 se zapojením vodičů</t>
  </si>
  <si>
    <t>Montáž svítidel s integrovaným zdrojem LED se zapojením vodičů interiérových přisazených stropních hranatých nebo kruhových, plochy do 0,09 m2</t>
  </si>
  <si>
    <t>https://podminky.urs.cz/item/CS_URS_2024_02/741372061</t>
  </si>
  <si>
    <t>80</t>
  </si>
  <si>
    <t>R1966055</t>
  </si>
  <si>
    <t>SVITIDLO TYP Z</t>
  </si>
  <si>
    <t>89</t>
  </si>
  <si>
    <t>90</t>
  </si>
  <si>
    <t>R38103</t>
  </si>
  <si>
    <t>svítidlo nouzové orientační osvětlení, IP20, 1x36W, 1h</t>
  </si>
  <si>
    <t>74</t>
  </si>
  <si>
    <t>741372022</t>
  </si>
  <si>
    <t>Montáž svítidlo LED interiérové přisazené nástěnné hranaté nebo kruhové přes 0,09 do 0,36 m2 se zapojením vodičů</t>
  </si>
  <si>
    <t>Montáž svítidel s integrovaným zdrojem LED se zapojením vodičů interiérových přisazených nástěnných hranatých nebo kruhových, plochy přes 0,09 do 0,36 m2</t>
  </si>
  <si>
    <t>https://podminky.urs.cz/item/CS_URS_2024_02/741372022</t>
  </si>
  <si>
    <t>76</t>
  </si>
  <si>
    <t>741372062</t>
  </si>
  <si>
    <t>Montáž svítidlo LED interiérové přisazené stropní hranaté nebo kruhové přes 0,09 do 0,36 m2 se zapojením vodičů</t>
  </si>
  <si>
    <t>Montáž svítidel s integrovaným zdrojem LED se zapojením vodičů interiérových přisazených stropních hranatých nebo kruhových, plochy přes 0,09 do 0,36 m2</t>
  </si>
  <si>
    <t>https://podminky.urs.cz/item/CS_URS_2024_02/741372062</t>
  </si>
  <si>
    <t>75</t>
  </si>
  <si>
    <t>R1872053</t>
  </si>
  <si>
    <t>SVITIDLO TYP I</t>
  </si>
  <si>
    <t>77</t>
  </si>
  <si>
    <t>78</t>
  </si>
  <si>
    <t>R1869177</t>
  </si>
  <si>
    <t>SVITIDLO Y</t>
  </si>
  <si>
    <t>SVITIDLO TYP Y</t>
  </si>
  <si>
    <t>87</t>
  </si>
  <si>
    <t>741372067</t>
  </si>
  <si>
    <t>Montáž svítidlo LED exteriérové přisazené nástěnné reflektorové se samostatným nebo integrovaným pohybovým čidlem se zapojením vodičů</t>
  </si>
  <si>
    <t>Montáž svítidel s integrovaným zdrojem LED se zapojením vodičů exteriérových přisazených nástěnných reflektorových se samostatným nebo integrovaným pohybovým čidlem</t>
  </si>
  <si>
    <t>https://podminky.urs.cz/item/CS_URS_2024_02/741372067</t>
  </si>
  <si>
    <t>88</t>
  </si>
  <si>
    <t>34835004</t>
  </si>
  <si>
    <t>LED reflektor nástěnný do 20W s integ. čidlem</t>
  </si>
  <si>
    <t>83</t>
  </si>
  <si>
    <t>84</t>
  </si>
  <si>
    <t>R1991680</t>
  </si>
  <si>
    <t>SVITIDLO TYP V varianta pro přisazenou montáž</t>
  </si>
  <si>
    <t>85</t>
  </si>
  <si>
    <t>741372073</t>
  </si>
  <si>
    <t>Montáž svítidlo LED interiérové závěsné hranaté nebo kruhové přes 0,09 do 0,36 m2 se zapojením vodičů</t>
  </si>
  <si>
    <t>Montáž svítidel s integrovaným zdrojem LED se zapojením vodičů interiérových závěsných hranatých nebo kruhových, plochy přes 0,09 do 0,36 m2</t>
  </si>
  <si>
    <t>https://podminky.urs.cz/item/CS_URS_2024_02/741372073</t>
  </si>
  <si>
    <t>86</t>
  </si>
  <si>
    <t>R1991681</t>
  </si>
  <si>
    <t>SVITIDLO TYP W varianta pro závěnou montáž</t>
  </si>
  <si>
    <t>81</t>
  </si>
  <si>
    <t>741372157</t>
  </si>
  <si>
    <t>Montáž svítidlo LED průmyslové závěsné liniové se zapojením vodičů</t>
  </si>
  <si>
    <t>Montáž svítidel s integrovaným zdrojem LED se zapojením vodičů průmyslových závěsných liniových</t>
  </si>
  <si>
    <t>https://podminky.urs.cz/item/CS_URS_2024_02/741372157</t>
  </si>
  <si>
    <t>82</t>
  </si>
  <si>
    <t>R11319472</t>
  </si>
  <si>
    <t>SVÍTIDLO TYP Z2</t>
  </si>
  <si>
    <t>97</t>
  </si>
  <si>
    <t>741410003</t>
  </si>
  <si>
    <t>Montáž drátu nebo lana uzemňovacího průměru do 10 mm na povrchu</t>
  </si>
  <si>
    <t>Montáž uzemňovacího vedení s upevněním, propojením a připojením pomocí svorek na povrchu drátu nebo lana Ø do 10 mm</t>
  </si>
  <si>
    <t>https://podminky.urs.cz/item/CS_URS_2024_02/741410003</t>
  </si>
  <si>
    <t>98</t>
  </si>
  <si>
    <t>35441073</t>
  </si>
  <si>
    <t>drát D 10mm FeZn</t>
  </si>
  <si>
    <t>kg</t>
  </si>
  <si>
    <t>20*0,62 'Přepočtené koeficientem množství</t>
  </si>
  <si>
    <t>95</t>
  </si>
  <si>
    <t>741410021</t>
  </si>
  <si>
    <t>Montáž pásku uzemňovacího průřezu do 120 mm2 v městské zástavbě v zemi</t>
  </si>
  <si>
    <t>Montáž uzemňovacího vedení s upevněním, propojením a připojením pomocí svorek v zemi s izolací spojů pásku průřezu do 120 mm2 v městské zástavbě</t>
  </si>
  <si>
    <t>https://podminky.urs.cz/item/CS_URS_2024_02/741410021</t>
  </si>
  <si>
    <t>96</t>
  </si>
  <si>
    <t>35442062</t>
  </si>
  <si>
    <t>pás zemnící 30x4mm FeZn</t>
  </si>
  <si>
    <t>93</t>
  </si>
  <si>
    <t>741450001</t>
  </si>
  <si>
    <t>Montáž svorkovnice hlavního pospojení</t>
  </si>
  <si>
    <t>Montáž prvků pro vyrovnání potenciálu svorkovnice hlavního pospojení</t>
  </si>
  <si>
    <t>https://podminky.urs.cz/item/CS_URS_2024_02/741450001</t>
  </si>
  <si>
    <t>94</t>
  </si>
  <si>
    <t>34565002</t>
  </si>
  <si>
    <t>svorkovnice ekvipotenciální 200x65mm</t>
  </si>
  <si>
    <t>99</t>
  </si>
  <si>
    <t>741810002</t>
  </si>
  <si>
    <t>Celková prohlídka elektrického rozvodu a zařízení přes 100 000 do 500 000,- Kč</t>
  </si>
  <si>
    <t>Zkoušky a prohlídky elektrických rozvodů a zařízení celková prohlídka a vyhotovení revizní zprávy pro objem montážních prací přes 100 do 500 tis. Kč</t>
  </si>
  <si>
    <t>https://podminky.urs.cz/item/CS_URS_2024_02/741810002</t>
  </si>
  <si>
    <t>100</t>
  </si>
  <si>
    <t>741820102</t>
  </si>
  <si>
    <t>Měření intenzity osvětlení</t>
  </si>
  <si>
    <t>soubor</t>
  </si>
  <si>
    <t>Měření osvětlovacího zařízení intenzity osvětlení na pracovišti do 50 svítidel</t>
  </si>
  <si>
    <t>https://podminky.urs.cz/item/CS_URS_2024_02/741820102</t>
  </si>
  <si>
    <t>1</t>
  </si>
  <si>
    <t>R741211813</t>
  </si>
  <si>
    <t>Demontáž rozvodnic</t>
  </si>
  <si>
    <t>kpl</t>
  </si>
  <si>
    <t>2</t>
  </si>
  <si>
    <t>R741213811</t>
  </si>
  <si>
    <t>Demontáž kabelu silového</t>
  </si>
  <si>
    <t>4</t>
  </si>
  <si>
    <t>R741311863</t>
  </si>
  <si>
    <t>Demontáž spínačů a zásuvek</t>
  </si>
  <si>
    <t>7</t>
  </si>
  <si>
    <t>R741371821</t>
  </si>
  <si>
    <t>Demontáž svítidel</t>
  </si>
  <si>
    <t>742</t>
  </si>
  <si>
    <t>Elektroinstalace - slaboproud</t>
  </si>
  <si>
    <t>101</t>
  </si>
  <si>
    <t>742110002</t>
  </si>
  <si>
    <t>Montáž trubek pro slaboproud plastových ohebných uložených pod omítku</t>
  </si>
  <si>
    <t>Montáž trubek elektroinstalačních plastových ohebných uložených pod omítku</t>
  </si>
  <si>
    <t>https://podminky.urs.cz/item/CS_URS_2024_02/742110002</t>
  </si>
  <si>
    <t>102</t>
  </si>
  <si>
    <t>34571383</t>
  </si>
  <si>
    <t>trubka elektroinstalační plastová bezhalogenová ohebná lehce odolná D 14,4/20mm poloměr ohybu &gt;80mm</t>
  </si>
  <si>
    <t>297,619047619048*1,05 'Přepočtené koeficientem množství</t>
  </si>
  <si>
    <t>103</t>
  </si>
  <si>
    <t>34571382</t>
  </si>
  <si>
    <t>trubka elektroinstalační plastová bezhalogenová ohebná lehce odolná D 10,1/16mm poloměr ohybu &gt;60mm</t>
  </si>
  <si>
    <t>245,238095238095*1,05 'Přepočtené koeficientem množství</t>
  </si>
  <si>
    <t>104</t>
  </si>
  <si>
    <t>742110504</t>
  </si>
  <si>
    <t>Montáž krabic pro slaboproud zapuštěných plastových odbočných kruhových s víčkem</t>
  </si>
  <si>
    <t>Montáž krabic elektroinstalačních s víčkem zapuštěných plastových odbočných kruhových</t>
  </si>
  <si>
    <t>https://podminky.urs.cz/item/CS_URS_2024_02/742110504</t>
  </si>
  <si>
    <t>105</t>
  </si>
  <si>
    <t>34571457</t>
  </si>
  <si>
    <t>krabice pod omítku PVC odbočná kruhová D 70mm s víčkem</t>
  </si>
  <si>
    <t>106</t>
  </si>
  <si>
    <t>742121001</t>
  </si>
  <si>
    <t>Montáž kabelů sdělovacích pro vnitřní rozvody do 15 žil</t>
  </si>
  <si>
    <t>Montáž kabelů sdělovacích pro vnitřní rozvody počtu žil do 15</t>
  </si>
  <si>
    <t>https://podminky.urs.cz/item/CS_URS_2024_02/742121001</t>
  </si>
  <si>
    <t>107</t>
  </si>
  <si>
    <t>34143259</t>
  </si>
  <si>
    <t>kabel ovládací flexibilní jádro Cu lanované izolace PVC plášť PVC 300/500V (CMSM) 2x2,50mm2</t>
  </si>
  <si>
    <t>120*1,2 'Přepočtené koeficientem množství</t>
  </si>
  <si>
    <t>108</t>
  </si>
  <si>
    <t>R1699780</t>
  </si>
  <si>
    <t>AV KABEL 3XCINCH(M) / 3XCINCH(M) 15M</t>
  </si>
  <si>
    <t>163</t>
  </si>
  <si>
    <t>164</t>
  </si>
  <si>
    <t>34121301</t>
  </si>
  <si>
    <t>kabel koaxiální stíněný 2xAl/PES a opletením z CuSn drátků 144x0,12mm2, plášť PVC bílý, jádro CU pr. 1,13mm</t>
  </si>
  <si>
    <t>20*1,2 'Přepočtené koeficientem množství</t>
  </si>
  <si>
    <t>109</t>
  </si>
  <si>
    <t>742123001</t>
  </si>
  <si>
    <t>Montáž přepěťové ochrany pro slaboproudá zařízení</t>
  </si>
  <si>
    <t>https://podminky.urs.cz/item/CS_URS_2024_02/742123001</t>
  </si>
  <si>
    <t>110</t>
  </si>
  <si>
    <t>35889541</t>
  </si>
  <si>
    <t>svodič přepětí - výměnný modul, 230V, signalizace, na DIN lištu</t>
  </si>
  <si>
    <t>111</t>
  </si>
  <si>
    <t>742124002</t>
  </si>
  <si>
    <t>Montáž kabelů datových FTP, UTP, STP pro vnitřní rozvody do trubky</t>
  </si>
  <si>
    <t>https://podminky.urs.cz/item/CS_URS_2024_02/742124002</t>
  </si>
  <si>
    <t>112</t>
  </si>
  <si>
    <t>34121263</t>
  </si>
  <si>
    <t>kabel datový jádro Cu plné plášť PVC (U/UTP) kategorie 6</t>
  </si>
  <si>
    <t>920*1,2 'Přepočtené koeficientem množství</t>
  </si>
  <si>
    <t>113</t>
  </si>
  <si>
    <t>742124005</t>
  </si>
  <si>
    <t>Montáž kabelů datových FTP, UTP, STP ukončení kabelu konektorem</t>
  </si>
  <si>
    <t>https://podminky.urs.cz/item/CS_URS_2024_02/742124005</t>
  </si>
  <si>
    <t>114</t>
  </si>
  <si>
    <t>37459025</t>
  </si>
  <si>
    <t>konektor na drát/lanko s vložkou RJ45 FTP Cat6 stíněný</t>
  </si>
  <si>
    <t>115</t>
  </si>
  <si>
    <t>742220005</t>
  </si>
  <si>
    <t>Montáž ústředny PZTS se zdrojem a komunikátorem přes 1 do 4 linek</t>
  </si>
  <si>
    <t>Montáž ústředny PZTS se zdrojem s komunikátorem přes 1 do 4 linek</t>
  </si>
  <si>
    <t>https://podminky.urs.cz/item/CS_URS_2024_02/742220005</t>
  </si>
  <si>
    <t>116</t>
  </si>
  <si>
    <t>40462012</t>
  </si>
  <si>
    <t>ústředna PZTS, 16 skupin, 2 podsystémy</t>
  </si>
  <si>
    <t>117</t>
  </si>
  <si>
    <t>742220031</t>
  </si>
  <si>
    <t>Montáž koncentrátoru nebo expanderu v krytu do 8 vstupů</t>
  </si>
  <si>
    <t>Montáž koncentrátoru nebo expanderu v krytu pro PZTS do 8 vstupů</t>
  </si>
  <si>
    <t>https://podminky.urs.cz/item/CS_URS_2024_02/742220031</t>
  </si>
  <si>
    <t>118</t>
  </si>
  <si>
    <t>40466018</t>
  </si>
  <si>
    <t>koncentrátor v plastovém krytu</t>
  </si>
  <si>
    <t>119</t>
  </si>
  <si>
    <t>742220052</t>
  </si>
  <si>
    <t>Montáž krabice s ocelovým štítem proti odvrtání se svorkovnicemi</t>
  </si>
  <si>
    <t>https://podminky.urs.cz/item/CS_URS_2024_02/742220052</t>
  </si>
  <si>
    <t>120</t>
  </si>
  <si>
    <t>40466065</t>
  </si>
  <si>
    <t>krabice plastová, propojovací, nízká, ocelová vložka víčka</t>
  </si>
  <si>
    <t>121</t>
  </si>
  <si>
    <t>742220141</t>
  </si>
  <si>
    <t>Montáž ovládací klávesnice pro dodanou ústřednu</t>
  </si>
  <si>
    <t>Montáž klávesnice pro dodanou ústřednu</t>
  </si>
  <si>
    <t>https://podminky.urs.cz/item/CS_URS_2024_02/742220141</t>
  </si>
  <si>
    <t>122</t>
  </si>
  <si>
    <t>40467090</t>
  </si>
  <si>
    <t>klávesnice ústředny PZTS, dvouřádkový displej, podsvícená klávesnice</t>
  </si>
  <si>
    <t>123</t>
  </si>
  <si>
    <t>742220161</t>
  </si>
  <si>
    <t>Montáž akumulátoru 12 V</t>
  </si>
  <si>
    <t>https://podminky.urs.cz/item/CS_URS_2024_02/742220161</t>
  </si>
  <si>
    <t>124</t>
  </si>
  <si>
    <t>34641075</t>
  </si>
  <si>
    <t>akumulátor 12V/2Ah</t>
  </si>
  <si>
    <t>125</t>
  </si>
  <si>
    <t>742220172</t>
  </si>
  <si>
    <t>Montáž komunikátoru GSM do ústředny bez držáku</t>
  </si>
  <si>
    <t>Montáž komunikátoru do ústředny bez držáku GSM</t>
  </si>
  <si>
    <t>https://podminky.urs.cz/item/CS_URS_2024_02/742220172</t>
  </si>
  <si>
    <t>126</t>
  </si>
  <si>
    <t>40466050</t>
  </si>
  <si>
    <t>modul GSM komunikátoru pro poplachové ústředny</t>
  </si>
  <si>
    <t>129</t>
  </si>
  <si>
    <t>742220232</t>
  </si>
  <si>
    <t>Montáž detektoru na stěnu nebo na strop</t>
  </si>
  <si>
    <t>Montáž příslušenství pro PZTS detektor na stěnu nebo na strop</t>
  </si>
  <si>
    <t>https://podminky.urs.cz/item/CS_URS_2024_02/742220232</t>
  </si>
  <si>
    <t>130</t>
  </si>
  <si>
    <t>40461022</t>
  </si>
  <si>
    <t>detektor sběrnicový pohybu osob PIR a rozbití skla</t>
  </si>
  <si>
    <t>131</t>
  </si>
  <si>
    <t>742220235</t>
  </si>
  <si>
    <t>Montáž magnetického kontaktu povrchového</t>
  </si>
  <si>
    <t>Montáž příslušenství pro PZTS magnetický kontakt povrchový</t>
  </si>
  <si>
    <t>https://podminky.urs.cz/item/CS_URS_2024_02/742220235</t>
  </si>
  <si>
    <t>132</t>
  </si>
  <si>
    <t>40461037</t>
  </si>
  <si>
    <t>kontakt magnetický, blok</t>
  </si>
  <si>
    <t>133</t>
  </si>
  <si>
    <t>742220255</t>
  </si>
  <si>
    <t>Montáž sirény vnitřní pro vyhlášení poplachu</t>
  </si>
  <si>
    <t>Montáž příslušenství pro PZTS siréna vnitřní pro vyhlášení poplachu</t>
  </si>
  <si>
    <t>https://podminky.urs.cz/item/CS_URS_2024_02/742220255</t>
  </si>
  <si>
    <t>134</t>
  </si>
  <si>
    <t>40464000</t>
  </si>
  <si>
    <t>siréna vnitřní plastová nezálohovaná, 112 dB/1m, maják, záblesk červený</t>
  </si>
  <si>
    <t>135</t>
  </si>
  <si>
    <t>742220256</t>
  </si>
  <si>
    <t>Montáž zálohové sirény s majákem a s akumulátorem 1,2 Ah</t>
  </si>
  <si>
    <t>Montáž příslušenství pro PZTS siréna zálohovaná s majákem a s akumulátorem 1,2 Ah</t>
  </si>
  <si>
    <t>https://podminky.urs.cz/item/CS_URS_2024_02/742220256</t>
  </si>
  <si>
    <t>136</t>
  </si>
  <si>
    <t>40464020</t>
  </si>
  <si>
    <t>siréna venkovní plastová zálohovaná, s majákem a akumulátorem, 110 dB/1m, záblesk červený</t>
  </si>
  <si>
    <t>137</t>
  </si>
  <si>
    <t>742220401</t>
  </si>
  <si>
    <t>Programování základních parametrů ústředny PZTS</t>
  </si>
  <si>
    <t>Nastavení a oživení PZTS programování základních parametrů ústředny</t>
  </si>
  <si>
    <t>https://podminky.urs.cz/item/CS_URS_2024_02/742220401</t>
  </si>
  <si>
    <t>138</t>
  </si>
  <si>
    <t>742220402</t>
  </si>
  <si>
    <t>Programování systému na jeden detektor PZTS</t>
  </si>
  <si>
    <t>Nastavení a oživení PZTS programování systému na jeden detektor</t>
  </si>
  <si>
    <t>https://podminky.urs.cz/item/CS_URS_2024_02/742220402</t>
  </si>
  <si>
    <t>139</t>
  </si>
  <si>
    <t>742220411</t>
  </si>
  <si>
    <t>Oživení systému na jeden detektor PZTS</t>
  </si>
  <si>
    <t>Nastavení a oživení PZTS oživení systému na jeden detektor</t>
  </si>
  <si>
    <t>https://podminky.urs.cz/item/CS_URS_2024_02/742220411</t>
  </si>
  <si>
    <t>140</t>
  </si>
  <si>
    <t>742220511</t>
  </si>
  <si>
    <t>Výchozí revize systému PZTS</t>
  </si>
  <si>
    <t>Zkoušky a revize PZTS revize výchozí systému PZTS</t>
  </si>
  <si>
    <t>https://podminky.urs.cz/item/CS_URS_2024_02/742220511</t>
  </si>
  <si>
    <t>145</t>
  </si>
  <si>
    <t>742330044</t>
  </si>
  <si>
    <t>Montáž datové zásuvky 1 až 6 pozic</t>
  </si>
  <si>
    <t>Montáž strukturované kabeláže zásuvek datových pod omítku, do nábytku, do parapetního žlabu nebo podlahové krabice 1 až 6 pozic</t>
  </si>
  <si>
    <t>https://podminky.urs.cz/item/CS_URS_2024_02/742330044</t>
  </si>
  <si>
    <t>146</t>
  </si>
  <si>
    <t>37451150</t>
  </si>
  <si>
    <t>zásuvka s rámečkem úhlová se záclonkou (neosazená) pro 1 keystone</t>
  </si>
  <si>
    <t>147</t>
  </si>
  <si>
    <t>37451155</t>
  </si>
  <si>
    <t>zásuvka s rámečkem úhlová se záclonkou (neosazená) pro 2 keystone</t>
  </si>
  <si>
    <t>148</t>
  </si>
  <si>
    <t>742420001</t>
  </si>
  <si>
    <t>Montáž venkovní televizní antény</t>
  </si>
  <si>
    <t>Montáž společné televizní antény venkovní televizní antény</t>
  </si>
  <si>
    <t>https://podminky.urs.cz/item/CS_URS_2024_02/742420001</t>
  </si>
  <si>
    <t>149</t>
  </si>
  <si>
    <t>38454001</t>
  </si>
  <si>
    <t>anténa pro příjem DVB-T2 19 dBi bez zdroje filtr LTE třmen na uchycení hliník a sklolaminát</t>
  </si>
  <si>
    <t>152</t>
  </si>
  <si>
    <t>742420021</t>
  </si>
  <si>
    <t>Montáž anténního stožáru včetně upevňovacího materiálu</t>
  </si>
  <si>
    <t>Montáž společné televizní antény antenního stožáru včetně upevňovacího materiálu</t>
  </si>
  <si>
    <t>https://podminky.urs.cz/item/CS_URS_2024_02/742420021</t>
  </si>
  <si>
    <t>153</t>
  </si>
  <si>
    <t>31686011</t>
  </si>
  <si>
    <t>stožár anténní kov žárový zinek plastová záslepka průměr 35mm délka 1,5m</t>
  </si>
  <si>
    <t>158</t>
  </si>
  <si>
    <t>742420071</t>
  </si>
  <si>
    <t>Montáž multipřepínače do rozvaděče</t>
  </si>
  <si>
    <t>Montáž společné televizní antény multipřepínače do rozvaděče</t>
  </si>
  <si>
    <t>https://podminky.urs.cz/item/CS_URS_2024_02/742420071</t>
  </si>
  <si>
    <t>159</t>
  </si>
  <si>
    <t>34539090</t>
  </si>
  <si>
    <t>rozbočovač napájení neprůchozí konektory vertikální pro 6TV</t>
  </si>
  <si>
    <t>150</t>
  </si>
  <si>
    <t>742420121</t>
  </si>
  <si>
    <t>Montáž televizní zásuvky koncové nebo průběžné</t>
  </si>
  <si>
    <t>Montáž společné televizní antény televizní zásuvky koncové nebo průběžné</t>
  </si>
  <si>
    <t>https://podminky.urs.cz/item/CS_URS_2024_02/742420121</t>
  </si>
  <si>
    <t>151</t>
  </si>
  <si>
    <t>34555010</t>
  </si>
  <si>
    <t>zásuvka koncová TV kompletní přístroj s rámečkem, IEC samec, 1bB</t>
  </si>
  <si>
    <t>165</t>
  </si>
  <si>
    <t>742430001</t>
  </si>
  <si>
    <t>Montáž projektoru a držáku na projektor s uchycením na strop nebo na stěnu</t>
  </si>
  <si>
    <t>Montáž audiovizuální techniky projektoru včetně držáku a uchycením na strop nebo na stěnu</t>
  </si>
  <si>
    <t>https://podminky.urs.cz/item/CS_URS_2024_02/742430001</t>
  </si>
  <si>
    <t>166</t>
  </si>
  <si>
    <t>38479067</t>
  </si>
  <si>
    <t>držák projektoru na strop nosnost 10 kg 4 montážní ramena délka 15 cm</t>
  </si>
  <si>
    <t>154</t>
  </si>
  <si>
    <t>742430021</t>
  </si>
  <si>
    <t>Montáž dvouzásuvky pro reproduktory</t>
  </si>
  <si>
    <t>Montáž audiovizuální techniky dvouzásuvky pro reproduktory</t>
  </si>
  <si>
    <t>https://podminky.urs.cz/item/CS_URS_2024_02/742430021</t>
  </si>
  <si>
    <t>155</t>
  </si>
  <si>
    <t>37451031</t>
  </si>
  <si>
    <t>zásuvka jednonásobná kompletní reproduktorová PVC bílá</t>
  </si>
  <si>
    <t>156</t>
  </si>
  <si>
    <t>742430031</t>
  </si>
  <si>
    <t>Montáž kabelu HDMI se zakončením v zásuvce nebo krabici</t>
  </si>
  <si>
    <t>Montáž audiovizuální techniky kabelu HDMI protažením a se zakončením v zásuvce nebo krabici</t>
  </si>
  <si>
    <t>https://podminky.urs.cz/item/CS_URS_2024_02/742430031</t>
  </si>
  <si>
    <t>157</t>
  </si>
  <si>
    <t>34199012</t>
  </si>
  <si>
    <t>kabel propojovací HDMI 1.4 M/M podpora Ethernetu a 4K délka 15m</t>
  </si>
  <si>
    <t>Práce a dodávky M</t>
  </si>
  <si>
    <t>46-M</t>
  </si>
  <si>
    <t>Zemní práce při extr.mont.pracích</t>
  </si>
  <si>
    <t>160</t>
  </si>
  <si>
    <t>468094111</t>
  </si>
  <si>
    <t>Vyvrtání otvorů pro elektroinstalační krabice ve stěnách z cihel hloubky do 6 cm</t>
  </si>
  <si>
    <t>Vyvrtání otvorů pro elektroinstalační krabice ve stěnách z cihel, hloubky do 6 cm</t>
  </si>
  <si>
    <t>https://podminky.urs.cz/item/CS_URS_2024_02/468094111</t>
  </si>
  <si>
    <t>161</t>
  </si>
  <si>
    <t>468111111</t>
  </si>
  <si>
    <t>Frézování drážek pro vodiče ve stěnách z cihel do 3x3 cm</t>
  </si>
  <si>
    <t>Frézování drážek pro vodiče ve stěnách z cihel, rozměru do 3x3 cm</t>
  </si>
  <si>
    <t>https://podminky.urs.cz/item/CS_URS_2024_02/468111111</t>
  </si>
  <si>
    <t>162</t>
  </si>
  <si>
    <t>468111112</t>
  </si>
  <si>
    <t>Frézování drážek pro vodiče ve stěnách z cihel do 5x5 cm</t>
  </si>
  <si>
    <t>Frézování drážek pro vodiče ve stěnách z cihel, rozměru do 5x5 cm</t>
  </si>
  <si>
    <t>https://podminky.urs.cz/item/CS_URS_2024_02/468111112</t>
  </si>
  <si>
    <t>Poznámka</t>
  </si>
  <si>
    <t>jedn. Cena</t>
  </si>
  <si>
    <t>Cena (KČ)</t>
  </si>
  <si>
    <t>celkem VZT – 1. etapa (bez DPH)</t>
  </si>
  <si>
    <t>Zařízení 2 - větrání haly</t>
  </si>
  <si>
    <t>2.01a</t>
  </si>
  <si>
    <t>Stojatá jednotka 1800m3/h / 200Pa
Přívod: filtr G4, deskový rekuperátor, vodní ohřívač, EC ventilátor
Odvod: filtr G4, deskový rekuperátor; EC ventilátor
Autonomní regulace, čidlo CO2
vč. směšovacího uzlu UT</t>
  </si>
  <si>
    <t>Rozměr jednotky 2150/1800/725mm, váha 435kg
Ak. výkony: sání 59dBA; přívod 82dBA; odvod 59dBA; výfuk 79dBA; plášť 59dBA
ELE: 1x10A 230V (char. C)
UT: 6,3kW (10-&gt;20°C)</t>
  </si>
  <si>
    <t>2.07a</t>
  </si>
  <si>
    <t>Přívodní mřížka, dvouřadá, vč. regulace, 400/200</t>
  </si>
  <si>
    <t>ks</t>
  </si>
  <si>
    <t>2.07b</t>
  </si>
  <si>
    <t>Odvodní mřížka, jednořadá, bez regulace, 625/425</t>
  </si>
  <si>
    <t>2.08a</t>
  </si>
  <si>
    <t>Protidešťová žaluzie, vč. ochranného síta, materiál hliník, RAL dle fasády, 600x400 mm</t>
  </si>
  <si>
    <t>sání</t>
  </si>
  <si>
    <t>2.08b</t>
  </si>
  <si>
    <t>výfuk</t>
  </si>
  <si>
    <t>2.10a</t>
  </si>
  <si>
    <t>Tlumič hluku kulisový čtyřhranný, 500x500x1000mm; kulisa/mezera 200/50mm</t>
  </si>
  <si>
    <t>útlum 6/13/26/38/50/48/31/22 dB - odvod (za tlumičem 48dBA)</t>
  </si>
  <si>
    <t>2.10b</t>
  </si>
  <si>
    <t>Tlumič hluku kulisový čtyřhranný, 500x400x500mm; kulisa/mezera 200/50mm</t>
  </si>
  <si>
    <t>útlum 3/7/13/19/22/23/17/13dB - přívod I (za tlumičem 61dBA)</t>
  </si>
  <si>
    <t>Tlumič hluku kulisový čtyřhranný, 630x200x500mm; kulisa/mezera 200/115mm</t>
  </si>
  <si>
    <t>útlum 2/4/9/13/14/12/7/7dB - přívod II (za tlumičem 50dBA)</t>
  </si>
  <si>
    <t>2.10c</t>
  </si>
  <si>
    <t>Tlumič hluku kulisový čtyřhranný, 600x400x500mm; kulisa/mezera 200/100mm</t>
  </si>
  <si>
    <t>útlum 2/5/9/14/16/14/10/8 dB - výfuk (za tlumičem 63dBA)</t>
  </si>
  <si>
    <t>2.17a</t>
  </si>
  <si>
    <t>Čtyřhranné vzduchotechnické potrubí; třída těsnosti C (dle ČSN EN 1507); včetně tvarovek</t>
  </si>
  <si>
    <t>2.19a</t>
  </si>
  <si>
    <t>Tepelná izolace na bázi syntetického kaučuku; parotěsná; μ≥7000, λ=0,038 při 20°C; Tl 30mm</t>
  </si>
  <si>
    <t>sání a výfuk</t>
  </si>
  <si>
    <t>Zařízení 3a - Větrání WC</t>
  </si>
  <si>
    <t>zař. 3a</t>
  </si>
  <si>
    <t>Diagonální ventilátor Ø160; vč. spojek; 260m3/h, 150Pa; ak. výkon sání 64dB(A); ak. výkon výtlak 64dB(A)</t>
  </si>
  <si>
    <t>3a.06a</t>
  </si>
  <si>
    <t>Zpětná klapka Ø 160</t>
  </si>
  <si>
    <t>3a.10a</t>
  </si>
  <si>
    <t>Kruhový tlumič hluku 160/600</t>
  </si>
  <si>
    <t>3a.07a</t>
  </si>
  <si>
    <t>odvodní talířový ventil plastový  Ø160</t>
  </si>
  <si>
    <t>3a.08a</t>
  </si>
  <si>
    <t>Protidešťová žaluzie, vč. ochranného síta, materiál hliník, RAL dle fasády, 400x100 mm</t>
  </si>
  <si>
    <t>3a.16a</t>
  </si>
  <si>
    <t>Spiro potrubí; Ø 160mm</t>
  </si>
  <si>
    <t>bm</t>
  </si>
  <si>
    <t>3a.17a</t>
  </si>
  <si>
    <t>3a.19a</t>
  </si>
  <si>
    <t>Tepelná izolace parotěsná ze syntetického kaučuku, tl. izolace 25mm</t>
  </si>
  <si>
    <t>Ostatní</t>
  </si>
  <si>
    <t>OST.01</t>
  </si>
  <si>
    <t>Kompletní montáž zařízení vč. všech výše uvedených položek</t>
  </si>
  <si>
    <t>OST.02</t>
  </si>
  <si>
    <t>Doprava , vnitrostaveništní přesun,zdvihací mechanizmy apod.</t>
  </si>
  <si>
    <t>OST.03</t>
  </si>
  <si>
    <t>Montážní, upevňovací a kotvící materiál</t>
  </si>
  <si>
    <t>OST.04</t>
  </si>
  <si>
    <t>Zaregulování systému</t>
  </si>
  <si>
    <t>OST.05</t>
  </si>
  <si>
    <t>Dodavatelská výrobní  dokumentace</t>
  </si>
  <si>
    <t>OST.06</t>
  </si>
  <si>
    <t>Návody a manuály</t>
  </si>
  <si>
    <t>OST.07</t>
  </si>
  <si>
    <t>Zaškolení obsluhy</t>
  </si>
  <si>
    <t>OST.08</t>
  </si>
  <si>
    <t>Individuální zkoušky, funkční zkoušky, provozní zkoušky</t>
  </si>
  <si>
    <t>OST.09</t>
  </si>
  <si>
    <t>Provedení výchozí revize včetně vypracování rev.zprávy</t>
  </si>
  <si>
    <t>OST.10</t>
  </si>
  <si>
    <t>Měření hluku</t>
  </si>
  <si>
    <t>OST.11</t>
  </si>
  <si>
    <t>Zkoušky těsnosti VZT potrubí,dílčí a celková</t>
  </si>
  <si>
    <t>OST.12</t>
  </si>
  <si>
    <t>OST.13</t>
  </si>
  <si>
    <t>Demontáže stávajících rozvodů a zařízení (vše mimo přívodních jednotek)</t>
  </si>
  <si>
    <t>Koordinační práce na stavbě</t>
  </si>
  <si>
    <t>VYTÁPĚNÍ – 1.ETAPA</t>
  </si>
  <si>
    <t>cena celkem bez DPH</t>
  </si>
  <si>
    <t>Č.</t>
  </si>
  <si>
    <t>jednotka</t>
  </si>
  <si>
    <t>Počet</t>
  </si>
  <si>
    <t>Jednotková cena bez DPH</t>
  </si>
  <si>
    <t>Celková cena bez DPH</t>
  </si>
  <si>
    <t>Zdroje tepla - plynové kotle</t>
  </si>
  <si>
    <t>Plynový kondenzační kotel
- topný výkon: 4,9-33,6 (80/60°C); 5,3-36,3 (40/30°C) kW
- provozní tlak PN3
- výměník: nerezový
- včetně autonomní regulace
- spotřeba plynu: 4,1 m3/h
- připojení odvodu spalin a sání spalovacího vzduchu: 80/125 mm
- množství spalin: 56,2 kg/h, třída NOx 5
- vestavěné oběhové čerpadlo, pojistný ventil
- rozměry: 500x385x680 (ŠxHxV) mm
- hmotnost: 53,0 kg
- el.připojení: f=1; U=230 V; P=0,2 kW</t>
  </si>
  <si>
    <t>Regulace - 2x směšovaný topný okruh, 1x přímý topný okruh, ohřev TV; včetně webserver, venkovního čidla teploty, teplotních čidel a prokabelování</t>
  </si>
  <si>
    <t>Neutralizační box s gravitačním odvodem kondenzátu; včetně granulátu pro úpravu pH</t>
  </si>
  <si>
    <t>Spalinové cesty</t>
  </si>
  <si>
    <t>Koncentrický odvod spalin a přívod spalovacího vzduchu; dimenze 125/80 mm; délka přímých úseků 4,0 m; včetně připojovacího nástavce, přímý revizní kus, výfuková/sací hlavice pro plochou střechu, utěsnění prostupu, kotvení a další</t>
  </si>
  <si>
    <t>Zásobníky</t>
  </si>
  <si>
    <t>Nepřímotopný ohřívač TV
- objem 145 l
- tepelná izolace
- plocha výměníku 1,20 m2
- výkonové číslo dle DIN 4708 NL = 3,0
- připojení UT R 3/4", výstup TV 3/4"
- tlaková odolnost zásobníku 10 bar, výměník 10bar
- hořčíková ochranná anoda
- rozměry: 570x990 (∅ s IZ x H) mm
- hmotnost: 56 kg</t>
  </si>
  <si>
    <t>Ostatní zařízení</t>
  </si>
  <si>
    <t>Termohydraulický rozdělovač; připojení 4xG 1 1/4"; včetně tepelné izolace, automatického odvzdušňvacího a vypouštěcího ventilu, jímky pro teplotní snímač; rozměry: 280x680 (LxH) mm; hmotnost: 15 kg</t>
  </si>
  <si>
    <t>Čerpadlová skupina 1"; nesměšovaná; oběhové čerpadlo DN25 25/6, kulové uzávěry, zpětná klapka, teploměry; tepelná izolace; napájení: U=230 V; f=1; P=0,05 kW</t>
  </si>
  <si>
    <t>Čerpadlová skupina 1"; směšovaná; oběhové čerpadlo DN25 25/8; trojcestná klapka; pohon (napájení a ovládání dle regulace); kulové uzávěry, zpětná klapka; teploměry; tepelná izolace; napájení: U=230 V; f=1; P=0,05 kW</t>
  </si>
  <si>
    <t>Sdružený rozdělovač/sběrač s 4 páry přípojek směrem vzhůru RN 6/4"; pro čerpadlové skupiny s roztečí 125 mm; izolace; montážní konzole; spodní připojení na zdroj G 6/4"; rozměry: 1050x110x170 (DxHxV) mm; hmotnost: 12,0 kg</t>
  </si>
  <si>
    <t>Magnetický odlučovač kalu; dimenze DN32; závitové připojení 1 1/4"; včetně vypouštěcího ventilu, otočná připojovací část, tepelné izolace; rozměry: 121x110x291 (∅xLxH) mm; hmotnost: 1,9 kg</t>
  </si>
  <si>
    <t>Odlučovač mikrobublin; dimenze DN32; závitové připojení 1 1/4"; včetně odvzušňovacího ventilu, otočná připojovací část, tepelné izolace; rozměry: 121x110x257 (∅xLxH) mm; hmotnost: 1,5 kg</t>
  </si>
  <si>
    <t>Úprava a doplňování</t>
  </si>
  <si>
    <t>Filtr pro změkčení doplňované vody; 1 patrona</t>
  </si>
  <si>
    <t>Patrona pro změkčovací filtr</t>
  </si>
  <si>
    <t>Vodoměr pro měření objemu doplňované vody a měření elektrické vodivosti</t>
  </si>
  <si>
    <t>Inhibitor pro ochranu topného systému před vodním kamenem a korozí</t>
  </si>
  <si>
    <t>l</t>
  </si>
  <si>
    <t>Regulační armatury</t>
  </si>
  <si>
    <t>Tlakově nezávislý regulátor průtoku DN15; rozsah 88-470 l/h; zdvih 4 mm; pohon M30x1,5; měřicí vsuvky; charakteristika lineární;  tepelná izolace</t>
  </si>
  <si>
    <t>Armatury</t>
  </si>
  <si>
    <t>Uzavírací kulový kohout plnoprůtokový 1/2"</t>
  </si>
  <si>
    <t>Uzavírací kulový kohout plnoprůtokový s vypouštěním 3/4" včetně vypouštěcí armatury</t>
  </si>
  <si>
    <t>Uzavírací kulový kohout plnoprůtokový s vypouštěním 5/4" včetně vypouštěcí armatury</t>
  </si>
  <si>
    <t>Uzavírací kulový kohout s filtrem 5/4"</t>
  </si>
  <si>
    <t>Automatický odvzdušňovací ventil 1/2"; plovákový; doplnit dle reálné situace</t>
  </si>
  <si>
    <t>Vypouštěcí kulový kohout DN15 s uzavírací páčkou; včetně zátky a hadicové vývodky (pozn. doplnit dle reálné situace)</t>
  </si>
  <si>
    <t>Měření</t>
  </si>
  <si>
    <t>Teploměr do jímky, 0 až 120 °C; včetně jímky</t>
  </si>
  <si>
    <t>Manometr 0-0,6 MPa včetně uzavíracího kulového kohoutu</t>
  </si>
  <si>
    <t>Pojistná a expanzní zařízení</t>
  </si>
  <si>
    <t>Pojistný ventil 1/2" x 3/4"; otevírací přetlak 3,0 bar; A=177 mm2; αw=0,540</t>
  </si>
  <si>
    <t>Expanzní nádoba; membránová; objem 50 l; PN6; připojení 3/4"; rozměry: 409x493 (∅xH) mm; hmotnost: 5,7 kg</t>
  </si>
  <si>
    <t>Uzávěr se zajištěním pro expanzní nádoby s integrovaným vypouštěním a manometrem (0-12bar); připojení 1"</t>
  </si>
  <si>
    <t>Otopné plochy</t>
  </si>
  <si>
    <t>Deskové otopné těleso se spodním pravým připojením; typ tělesa: 11; rozměry: 800x400x63 mm (délka x výška x hloubka); nominální výkon: 566 W (75/65/20°C); včetně montážních konzol; integrovaná ventilová vložka; barva: dle architekta</t>
  </si>
  <si>
    <t>Deskové otopné těleso se spodním pravým připojením; typ tělesa: 21; rozměry: 1100x500x66 mm (délka x výška x hloubka); nominální výkon: 1229 W (75/65/20°C); včetně montážních konzol; integrovaná ventilová vložka; barva: dle architekta</t>
  </si>
  <si>
    <t>Deskové otopné těleso se spodním pravým připojením; typ tělesa: 21; rozměry: 1200x500x66 mm (délka x výška x hloubka); nominální výkon: 1340 W (75/65/20°C); včetně montážních konzol; integrovaná ventilová vložka; barva: dle architekta</t>
  </si>
  <si>
    <t>Deskové otopné těleso se spodním pravým připojením; typ tělesa: 21; rozměry: 1200x600x66 mm (délka x výška x hloubka); nominální výkon: 1546 W (75/65/20°C); včetně montážních konzol; integrovaná ventilová vložka; barva: dle architekta</t>
  </si>
  <si>
    <t>Deskové otopné těleso se spodním pravým připojením; typ tělesa: 22; rozměry: 1000x600x100 mm (délka x výška x hloubka); nominální výkon: 1679 W (75/65/20°C); včetně montážních konzol; integrovaná ventilová vložka; barva: dle architekta</t>
  </si>
  <si>
    <t>Deskové otopné těleso se spodním pravým připojením; typ tělesa: 22; rozměry: 1200x600x100 mm (délka x výška x hloubka); nominální výkon: 2015 W (75/65/20°C); včetně montážních konzol; integrovaná ventilová vložka; barva: dle architekta</t>
  </si>
  <si>
    <t>Deskové otopné těleso se spodním pravým připojením; typ tělesa: 22; rozměry: 500x900x100 mm (délka x výška x hloubka); nominální výkon: 1157 W (75/65/20°C); včetně montážních konzol; integrovaná ventilová vložka; barva: dle architekta</t>
  </si>
  <si>
    <t>Trubkové koupelnové těleso se středovým připojením; 600x1500 (šířka x výška); nominální výkon: 808 W (75/65/20°C); tlaková odolnost PN10; připojovací rozteč 50 mm; včetně montážních konzol; barva: dle investora/arch.</t>
  </si>
  <si>
    <t>Připojení otopných ploch</t>
  </si>
  <si>
    <t>Termostatický H-ventil rohový pro otopná tělesa s dvoubodovým připojením; designové provedení s krytem; vestavěná ventilová vložka; včetně designové termostatické hlavice; dimenze DN15; kvs = 0,600 m3/h; připojení hlavice M30x1,5</t>
  </si>
  <si>
    <t>Uzavírací H-šroubení s vypouštěním; přímé; dimenze 1/2"; kvs = 1,480 m3/h</t>
  </si>
  <si>
    <t>Termostatická hlavice pro termostatické ventily</t>
  </si>
  <si>
    <t>Potrubí</t>
  </si>
  <si>
    <t>Potrubí z uhlíkové oceli spojované lisováním 15x1,2 včetně tvarovek</t>
  </si>
  <si>
    <t>Potrubí z uhlíkové oceli spojované lisováním 18x1,2 včetně tvarovek</t>
  </si>
  <si>
    <t>Potrubí z uhlíkové oceli spojované lisováním 22x1,5 včetně tvarovek</t>
  </si>
  <si>
    <t>Potrubí z uhlíkové oceli spojované lisováním 28x1,5 včetně tvarovek</t>
  </si>
  <si>
    <t>Potrubí z uhlíkové oceli spojované lisováním 35x1,5 včetně tvarovek</t>
  </si>
  <si>
    <t>Izolace</t>
  </si>
  <si>
    <t>Tepelná izolace návleková - PU pro potrubí s vnějším průměrem 22 mm - tloušťka 25 mm</t>
  </si>
  <si>
    <t>Tepelná izolace návleková - PU pro potrubí s vnějším průměrem 28 mm - tloušťka 25 mm</t>
  </si>
  <si>
    <t>Tepelná izolace návleková - PU pro potrubí s vnějším průměrem 35 mm - tloušťka 30 mm</t>
  </si>
  <si>
    <t>Obecné</t>
  </si>
  <si>
    <t>Montáž systému - kompletní montáž rozvodů, kotvy, závěsy a uložení potrubí, uchycení armatur a potrubí, šroubení, přechodové kusy, pevné body, montáž zařízení a jejich uložení</t>
  </si>
  <si>
    <t>Veškeré prokabelování (regulace, čidel, čerpadel, ventilů atd.) a elektrické napájení včetně revizí</t>
  </si>
  <si>
    <t>Proplach a napuštění (i dílčí) dle ČSN 06 0310 - paušál</t>
  </si>
  <si>
    <t>Tlakové zkoušky těsnosti (i dílčí) dle ČSN 06 0310 - paušál</t>
  </si>
  <si>
    <t>Provozní zkouška (i dílčí) dle ČSN 06 0310 zahrnuje zkoušky dilatační a topné - paušál</t>
  </si>
  <si>
    <t>Veškeré revizní zprávy od zařízení, vč. případně požadované úřední zkoušky apod.  - paušál</t>
  </si>
  <si>
    <t>Zaškolení obsluhy, provozní předpisy a řády</t>
  </si>
  <si>
    <t>Zaregulování systému vytápění (vyvažovací armatury, nastavení ventilů, čerpadel atd.)</t>
  </si>
  <si>
    <t>Štítky a označení potrubí a revizních otvorů</t>
  </si>
  <si>
    <t>Veškeré stavební přípomoce</t>
  </si>
  <si>
    <t>Doprava, zdvihací mechanismy, přesuny hmot</t>
  </si>
  <si>
    <t>Proplach a chemické čištění stávající soustavy</t>
  </si>
  <si>
    <t>Demontáž stávajících zařízení a armatur
- odstrojení kotelny: plynový kotel, zásobník TV, propojovací potrubí, oběhová čerpadla, armatury, 10x otopné těleso, cca 120 m trubek</t>
  </si>
  <si>
    <t>celkem cena  bez DPH</t>
  </si>
  <si>
    <t>Č</t>
  </si>
  <si>
    <t>Zkrácený popis</t>
  </si>
  <si>
    <t>Cena/MJ</t>
  </si>
  <si>
    <t>Rozměry</t>
  </si>
  <si>
    <t>(Kč)</t>
  </si>
  <si>
    <t>Odkopávky a prokopávky</t>
  </si>
  <si>
    <t>121100002RAA</t>
  </si>
  <si>
    <t>Sejmutí ornice a uložení na deponii</t>
  </si>
  <si>
    <t>Hloubené vykopávky</t>
  </si>
  <si>
    <t>132201110R00</t>
  </si>
  <si>
    <t>Hloubení rýh š.do 60 cm v hor.3 do 50 m3, STROJNĚ</t>
  </si>
  <si>
    <t>3</t>
  </si>
  <si>
    <t>133201101R00</t>
  </si>
  <si>
    <t>Hloubení šachet v hor.3 do 100 m3</t>
  </si>
  <si>
    <t>Přemístění výkopku</t>
  </si>
  <si>
    <t>162100010RA0</t>
  </si>
  <si>
    <t>Vodorovné přemístění výkopku</t>
  </si>
  <si>
    <t>Konstrukce ze zemin</t>
  </si>
  <si>
    <t>5</t>
  </si>
  <si>
    <t>174100010RA0</t>
  </si>
  <si>
    <t>Zásyp jam, rýh a šachet sypaninou</t>
  </si>
  <si>
    <t>6</t>
  </si>
  <si>
    <t>175100020RAD</t>
  </si>
  <si>
    <t>Obsyp potrubí štěrkopískem</t>
  </si>
  <si>
    <t>175200022RAD</t>
  </si>
  <si>
    <t>Obsyp objektu štěrkopískem</t>
  </si>
  <si>
    <t>Povrchové úpravy terénu</t>
  </si>
  <si>
    <t>8</t>
  </si>
  <si>
    <t>181300012RA0</t>
  </si>
  <si>
    <t>Rozprostření ornice v rovině tloušťka 20 cm</t>
  </si>
  <si>
    <t>Úprava podloží a základové spáry</t>
  </si>
  <si>
    <t>9</t>
  </si>
  <si>
    <t>212532111R00</t>
  </si>
  <si>
    <t>Lože trativodu z kameniva hrub.drceného,16-32 mm</t>
  </si>
  <si>
    <t>Podkladní a vedlejší konstrukce (kromě vozovek a železničního svršku)</t>
  </si>
  <si>
    <t>451572111R00</t>
  </si>
  <si>
    <t>Lože pod potrubí z kameniva těženého 0 - 4 mm</t>
  </si>
  <si>
    <t>451971112R00</t>
  </si>
  <si>
    <t>Položení vrstvy z geotextilie, uchycení sponami</t>
  </si>
  <si>
    <t>631313611R00</t>
  </si>
  <si>
    <t>Mazanina betonová tl. 8 - 12 cm C 16/20</t>
  </si>
  <si>
    <t>631315611R00</t>
  </si>
  <si>
    <t>Mazanina betonová tl. 12 - 24 cm C 16/20</t>
  </si>
  <si>
    <t>721</t>
  </si>
  <si>
    <t>Vnitřní kanalizace</t>
  </si>
  <si>
    <t>721176222R00</t>
  </si>
  <si>
    <t>Potrubí KG svodné (ležaté) v zemi, D 110 x 3,2 mm</t>
  </si>
  <si>
    <t>721176223R00</t>
  </si>
  <si>
    <t>Potrubí KG svodné (ležaté) v zemi, D 125 x 3,2 mm</t>
  </si>
  <si>
    <t>721176224R00</t>
  </si>
  <si>
    <t>Potrubí KG svodné (ležaté) v zemi, D 160 x 4,0 mm</t>
  </si>
  <si>
    <t>721177105R00</t>
  </si>
  <si>
    <t>Potrubí POLO-KAL NG připojovací, D 110 x 3,4 mm</t>
  </si>
  <si>
    <t>721242110RT1</t>
  </si>
  <si>
    <t>Lapač střešních splavenin PP HL600, kloub</t>
  </si>
  <si>
    <t>721290112R00</t>
  </si>
  <si>
    <t>Zkouška těsnosti kanalizace vodou DN 200 mm</t>
  </si>
  <si>
    <t>722</t>
  </si>
  <si>
    <t>Vnitřní vodovod</t>
  </si>
  <si>
    <t>722130233R00</t>
  </si>
  <si>
    <t>Potrubí z trubek závitových pozinkovaných svařovaných 11 343, DN 25 mm</t>
  </si>
  <si>
    <t>722132216R00</t>
  </si>
  <si>
    <t>Potrubí ocelové vně i uvnitř pozinkované IVAR.IVCCT D 35 x 1,5 mm</t>
  </si>
  <si>
    <t>722235143R00</t>
  </si>
  <si>
    <t>Kohout vodovodní, kulový s vypouštěním, vnitřní-vnitřní závit, IVAR, DN 25 mm</t>
  </si>
  <si>
    <t>722235643R00</t>
  </si>
  <si>
    <t>Klapka vodovodní, zpětná, vodorovná, CLAPET FIV.08406, DN 25 mm</t>
  </si>
  <si>
    <t>722254201RT3</t>
  </si>
  <si>
    <t>Hydrantový systém, box s plnými dveřmi</t>
  </si>
  <si>
    <t>722280106R00</t>
  </si>
  <si>
    <t>Tlaková zkouška vodovodního potrubí DN 32 mm</t>
  </si>
  <si>
    <t>722290234R00</t>
  </si>
  <si>
    <t>Proplach a dezinfekce vodovodního potrubí DN 80 mm</t>
  </si>
  <si>
    <t>723</t>
  </si>
  <si>
    <t>Vnitřní plynovod</t>
  </si>
  <si>
    <t>35712516-HUP</t>
  </si>
  <si>
    <t>Skříň betonová na plyn - HUP s nerezovými dvířky - včetně základu</t>
  </si>
  <si>
    <t>5513101384</t>
  </si>
  <si>
    <t>Přechodka vnější závit IVAR.PT 5608-GAS 1" M x 32</t>
  </si>
  <si>
    <t>723160204R00</t>
  </si>
  <si>
    <t>Přípojka k plynoměru, závitová bez ochozu G 1"</t>
  </si>
  <si>
    <t>723160334R00</t>
  </si>
  <si>
    <t>Rozpěrka přípojky plynoměru G 1"</t>
  </si>
  <si>
    <t>723160804R00</t>
  </si>
  <si>
    <t>Demontáž přípojek k plynoměru, závitových G 1"</t>
  </si>
  <si>
    <t>pár</t>
  </si>
  <si>
    <t>723160831R00</t>
  </si>
  <si>
    <t>Demontáž rozpěrky přípojek plynoměru, G 1"</t>
  </si>
  <si>
    <t>723163104R00</t>
  </si>
  <si>
    <t>Potrubí z měděných plynových trubek D 22 x 1,0 mm</t>
  </si>
  <si>
    <t>723163105R00</t>
  </si>
  <si>
    <t>Potrubí z měděných plynových trubek D 28 x 1,5 mm</t>
  </si>
  <si>
    <t>723163106R00</t>
  </si>
  <si>
    <t>Potrubí z měděných plynových trubek D 35 x 1,5 mm</t>
  </si>
  <si>
    <t>723190252R00</t>
  </si>
  <si>
    <t>Vyvedení a upevnění plynovodních výpustek DN 20 mm</t>
  </si>
  <si>
    <t>723190253R00</t>
  </si>
  <si>
    <t>Vyvedení a upevnění plynovodních výpustek DN 25 mm</t>
  </si>
  <si>
    <t>723190901R00</t>
  </si>
  <si>
    <t>Uzavření nebo otevření plynového potrubí</t>
  </si>
  <si>
    <t>723190907R00</t>
  </si>
  <si>
    <t>Odvzdušnění a napuštění plynového potrubí</t>
  </si>
  <si>
    <t>723190909R00</t>
  </si>
  <si>
    <t>Zkouška tlaková  plynového potrubí</t>
  </si>
  <si>
    <t>723191128R00</t>
  </si>
  <si>
    <t>Kohout kulový s Firebagem, s bajonetovým připojením IVAR.R4T DN 15 mm</t>
  </si>
  <si>
    <t>723234221R00</t>
  </si>
  <si>
    <t>Regulátor středotlaký, bez armatur</t>
  </si>
  <si>
    <t>723235113R00</t>
  </si>
  <si>
    <t>Kohout kulový, vnitřní - vnitřní závit IVAR.KK G51, DN 25 mm</t>
  </si>
  <si>
    <t>723235515R00</t>
  </si>
  <si>
    <t>Kohout kulový protipožární přímý, vnitřní - vnitřní závit, FireBag, IVAR.G4T4, DN 32 mm</t>
  </si>
  <si>
    <t>723235543R00</t>
  </si>
  <si>
    <t>Vsuvka protipožární, vnitřní - vnitřní závit IVAR.TASK FireBag FF, DN 25 mm</t>
  </si>
  <si>
    <t>723235544R00</t>
  </si>
  <si>
    <t>Vsuvka protipožární, vnitřní - vnitřní závit IVAR.TASK FireBag FF, DN 32 mm</t>
  </si>
  <si>
    <t>723239102R00</t>
  </si>
  <si>
    <t>Montáž plynovodních armatur, 2 závity, G 3/4"</t>
  </si>
  <si>
    <t>723239103R00</t>
  </si>
  <si>
    <t>Montáž plynovodních armatur, 2 závity, G 1"</t>
  </si>
  <si>
    <t>723239104R00</t>
  </si>
  <si>
    <t>Montáž plynovodních armatur, 2 závity, G 5/4"</t>
  </si>
  <si>
    <t>723239212R00</t>
  </si>
  <si>
    <t>Montáž regulátoru středotlakého, závitového, dvojitého</t>
  </si>
  <si>
    <t>723260801R00</t>
  </si>
  <si>
    <t>Demontáž plynoměrů PS 2, PS 6, PS 10</t>
  </si>
  <si>
    <t>723261912R00</t>
  </si>
  <si>
    <t>Oprava - montáž plynoměrů PS-2, PS-6</t>
  </si>
  <si>
    <t>723290821R00</t>
  </si>
  <si>
    <t>Přesun vybouraných hmot - plynovody, H do 6 m</t>
  </si>
  <si>
    <t>767883112RT3</t>
  </si>
  <si>
    <t>Objímka jednošroubová, kombivrut+hmoždinka, kluzná</t>
  </si>
  <si>
    <t>767883112RT4</t>
  </si>
  <si>
    <t>767883112RT5</t>
  </si>
  <si>
    <t>723185115R00</t>
  </si>
  <si>
    <t>Potrubí ohebné nerezové vlnovcové Eurotis TFG DN 25 mm</t>
  </si>
  <si>
    <t>723185114R00</t>
  </si>
  <si>
    <t>Potrubí ohebné nerezové vlnovcové Eurotis TFG DN 20 mm</t>
  </si>
  <si>
    <t>723110208R00</t>
  </si>
  <si>
    <t>Potrubí ocelové závitové černé šroubované DN 65 mm</t>
  </si>
  <si>
    <t>723110207R00</t>
  </si>
  <si>
    <t>Potrubí ocelové závitové černé šroubované DN 50 mm</t>
  </si>
  <si>
    <t>723120804R00</t>
  </si>
  <si>
    <t>Demontáž potrubí svařovaného závitového do DN 25 mm</t>
  </si>
  <si>
    <t>230200003R00</t>
  </si>
  <si>
    <t>Montáž plynovod. přípojek svařováním, DN 1" /25/</t>
  </si>
  <si>
    <t>230200116R00</t>
  </si>
  <si>
    <t>Nasunutí potrubní sekce do ocel.chráničky, DN 50</t>
  </si>
  <si>
    <t>722171914R00</t>
  </si>
  <si>
    <t>Odříznutí plastové trubky D 32 mm</t>
  </si>
  <si>
    <t>28614055</t>
  </si>
  <si>
    <t>Chránička plynová PEHD d 75 x 6,8 x 6000 mm</t>
  </si>
  <si>
    <t>734</t>
  </si>
  <si>
    <t>734209115R00</t>
  </si>
  <si>
    <t>Montáž armatur závitových,se 2závity, G 1</t>
  </si>
  <si>
    <t>767</t>
  </si>
  <si>
    <t>Konstrukce doplňkové stavební (zámečnické)</t>
  </si>
  <si>
    <t>Potrubí z trub plastických, skleněných a čedičových</t>
  </si>
  <si>
    <t>877313123R00</t>
  </si>
  <si>
    <t>Montáž tvarovek jednoos. plast. gum.kroužek DN 150</t>
  </si>
  <si>
    <t>877353121R00</t>
  </si>
  <si>
    <t>Montáž tvarovek odboč. plast. gum. kroužek DN 200</t>
  </si>
  <si>
    <t>Ostatní konstrukce a práce na trubním vedení</t>
  </si>
  <si>
    <t>894431411RAK</t>
  </si>
  <si>
    <t>Šachta D 600 mm, dl.šach.roury 1,00 m, přímá</t>
  </si>
  <si>
    <t>894431421RBA</t>
  </si>
  <si>
    <t>Šachta D 600 mm, dl.šach.roury 2,00 m, přímá</t>
  </si>
  <si>
    <t>894431621RAB</t>
  </si>
  <si>
    <t>Šachta, D 1000 mm, dl.šach.skruže 2,4 m, přímá</t>
  </si>
  <si>
    <t>Prorážení otvorů a ostatní bourací práce</t>
  </si>
  <si>
    <t>970051250R00</t>
  </si>
  <si>
    <t>Vrtání jádrové do ŽB do D 250 mm</t>
  </si>
  <si>
    <t>979100012RAB</t>
  </si>
  <si>
    <t>Odvoz suti a vyb.hmot do 10 km, vnitrost. 25 m</t>
  </si>
  <si>
    <t>H27</t>
  </si>
  <si>
    <t>Vedení trubní dálková a přípojná</t>
  </si>
  <si>
    <t>998276101R00</t>
  </si>
  <si>
    <t>Přesun hmot, trubní vedení plastová, otevř. výkop</t>
  </si>
  <si>
    <t>H721</t>
  </si>
  <si>
    <t>998721101R00</t>
  </si>
  <si>
    <t>Přesun hmot pro vnitřní kanalizaci, výšky do 6 m</t>
  </si>
  <si>
    <t>H722</t>
  </si>
  <si>
    <t>998722101R00</t>
  </si>
  <si>
    <t>Přesun hmot pro vnitřní vodovod, výšky do 6 m</t>
  </si>
  <si>
    <t>H723</t>
  </si>
  <si>
    <t>998723101R00</t>
  </si>
  <si>
    <t>Přesun hmot pro vnitřní plynovod, výšky do 6 m</t>
  </si>
  <si>
    <t>H734</t>
  </si>
  <si>
    <t>998734101R00</t>
  </si>
  <si>
    <t>Přesun hmot pro armatury, výšky do 6 m</t>
  </si>
  <si>
    <t>M46</t>
  </si>
  <si>
    <t>Zemní práce při montážích</t>
  </si>
  <si>
    <t>460600001RT8</t>
  </si>
  <si>
    <t>Naložení a odvoz zeminy</t>
  </si>
  <si>
    <t>Ostatní materiál</t>
  </si>
  <si>
    <t>28611245.A</t>
  </si>
  <si>
    <t>Trubka PVC-U drenážní flexibilní d 160 mm Kokofil</t>
  </si>
  <si>
    <t>28611246.A</t>
  </si>
  <si>
    <t>Trubka PVC-U drenážní flexibilní d 200 mm Kokofil</t>
  </si>
  <si>
    <t>31952004</t>
  </si>
  <si>
    <t>Oblouk 90° ocelový Ivar IVC20 d 28 mm lisovací, PN 16, EPDM</t>
  </si>
  <si>
    <t>31952044</t>
  </si>
  <si>
    <t>Nátrubek ocelový Ivar IVC10 d 28 mm lisovací, PN 16, EPDM</t>
  </si>
  <si>
    <t>67352027</t>
  </si>
  <si>
    <t>Geotextilie silniční PK-Tex PP 60 300 g/m2</t>
  </si>
  <si>
    <t>Poznámka:</t>
  </si>
  <si>
    <t>Pro vypracování cenové nabídky nutno vycházet současně z projektové dokumentace a rozpočtu stavby.
V projektové dokumentaci a rozpočtu jsou použity referenční výrobky. V nabídce lze použít atestované výrobky
ve stejné kvalitě, vyhovující normovým hodnotám pro daný účel použití. Výrobky a práce vyhovující
platným vyhláškám a legislativě v ČR.</t>
  </si>
  <si>
    <t>Vedlejší rozpočtové náklady celkem (bez DPH)</t>
  </si>
  <si>
    <t>řádek</t>
  </si>
  <si>
    <t>jednotky</t>
  </si>
  <si>
    <t>počet jedn.</t>
  </si>
  <si>
    <t>jedn. Cena (Kč)</t>
  </si>
  <si>
    <t>Zařízení staveniště</t>
  </si>
  <si>
    <t>Opatření na ochranu sousedních nemovitostí dotčených stavbou, uvedení do původního stavu po dokončení prací</t>
  </si>
  <si>
    <t>Vytyčení inženýrských sítí</t>
  </si>
  <si>
    <t>Zajištění čistoty na staveništi a v jeho okolí</t>
  </si>
  <si>
    <t>R</t>
  </si>
  <si>
    <t>revize elektro – silnoproud</t>
  </si>
  <si>
    <t>revize elektro – slaboproud</t>
  </si>
  <si>
    <t>revize hromosvodu</t>
  </si>
  <si>
    <t>revize plynovodu</t>
  </si>
  <si>
    <t>revize odvodu spalin z plynového kotle</t>
  </si>
  <si>
    <t>tlaková zkouška rozvodů vody</t>
  </si>
  <si>
    <t>zkouška těsnosti kanalizace</t>
  </si>
  <si>
    <t>provozní zkouška VZT zařízení</t>
  </si>
  <si>
    <t>provozní zkouška soustavy vytápění, zkouška těsnosti rozvodů vytápění</t>
  </si>
  <si>
    <t>Dokumentace skutečného provedení stavby</t>
  </si>
  <si>
    <r>
      <rPr>
        <b/>
        <sz val="12"/>
        <color rgb="FF000000"/>
        <rFont val="Calibri"/>
        <family val="2"/>
        <charset val="238"/>
        <scheme val="minor"/>
      </rPr>
      <t>Obec Butoves</t>
    </r>
    <r>
      <rPr>
        <sz val="10"/>
        <color rgb="FF000000"/>
        <rFont val="Calibri"/>
        <family val="2"/>
        <charset val="238"/>
        <scheme val="minor"/>
      </rPr>
      <t xml:space="preserve"> - č.p.47, 506 01 Jičín</t>
    </r>
  </si>
  <si>
    <r>
      <t xml:space="preserve">ZDRAVOTECHNIKA vč. Plynovodu – </t>
    </r>
    <r>
      <rPr>
        <sz val="18"/>
        <color rgb="FF000000"/>
        <rFont val="Calibri"/>
        <family val="2"/>
        <charset val="238"/>
        <scheme val="minor"/>
      </rPr>
      <t>1.</t>
    </r>
    <r>
      <rPr>
        <b/>
        <sz val="16"/>
        <color rgb="FF000000"/>
        <rFont val="Calibri"/>
        <family val="2"/>
        <charset val="238"/>
        <scheme val="minor"/>
      </rPr>
      <t xml:space="preserve"> ETAPA</t>
    </r>
  </si>
  <si>
    <r>
      <t xml:space="preserve">VRN (vedlejší rozpočtové náklady) – </t>
    </r>
    <r>
      <rPr>
        <b/>
        <sz val="18"/>
        <color rgb="FF000000"/>
        <rFont val="Calibri"/>
        <family val="2"/>
        <charset val="238"/>
        <scheme val="minor"/>
      </rPr>
      <t>1</t>
    </r>
    <r>
      <rPr>
        <sz val="16"/>
        <color rgb="FF000000"/>
        <rFont val="Calibri"/>
        <family val="2"/>
        <charset val="238"/>
        <scheme val="minor"/>
      </rPr>
      <t>.ETAPA</t>
    </r>
  </si>
  <si>
    <t>Inženýrská a kompletační činnost zhotovitele - doklady požadované k předání a převzetí díla včetně geodetického zaměření, GP a DTM</t>
  </si>
  <si>
    <t>1.20-1.25, 1.26-1.19</t>
  </si>
  <si>
    <t>Zárubeň jednokřídlá ocelová pro zdění tl stěny 110-150mm rozměru 1450/1970, 2100mm, 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</si>
</sst>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&quot; &quot;#,##0.00&quot; &quot;;&quot;-&quot;#,##0.00&quot; &quot;;&quot; -&quot;00&quot; &quot;;&quot; &quot;@&quot; &quot;"/>
    <numFmt numFmtId="165" formatCode="#,##0.000"/>
    <numFmt numFmtId="166" formatCode="&quot; &quot;#,##0.###;&quot;- &quot;#,##0.###;&quot;–&quot;#;&quot; &quot;@&quot; &quot;"/>
    <numFmt numFmtId="167" formatCode="&quot; &quot;#,##0.00&quot; &quot;;[Red]&quot;- &quot;#,##0.00&quot; &quot;;&quot;–&quot;#;&quot; &quot;@&quot; &quot;"/>
    <numFmt numFmtId="168" formatCode="&quot; &quot;0&quot;      &quot;;&quot;-&quot;0&quot;      &quot;;&quot; -      &quot;;&quot; &quot;@&quot; &quot;"/>
    <numFmt numFmtId="169" formatCode="0&quot; Kč&quot;"/>
    <numFmt numFmtId="170" formatCode="0&quot; &quot;;[Red]&quot;-&quot;#,##0"/>
    <numFmt numFmtId="171" formatCode="0&quot; Kč&quot;;&quot;-&quot;0&quot; Kč&quot;"/>
    <numFmt numFmtId="172" formatCode="&quot; &quot;#,##0&quot; &quot;;&quot;-&quot;#,##0&quot; &quot;;&quot; -&quot;00&quot; &quot;;&quot; &quot;@&quot; &quot;"/>
    <numFmt numFmtId="173" formatCode="0.0"/>
    <numFmt numFmtId="174" formatCode="mmm&quot;.&quot;yy"/>
    <numFmt numFmtId="175" formatCode="&quot; &quot;#,##0.00&quot; Kč &quot;;&quot;-&quot;#,##0.00&quot; Kč &quot;;&quot; -&quot;#&quot; Kč &quot;;&quot; &quot;@&quot; &quot;"/>
  </numFmts>
  <fonts count="75">
    <font>
      <sz val="10"/>
      <color rgb="FF000000"/>
      <name val="Arial CE1"/>
      <charset val="238"/>
    </font>
    <font>
      <sz val="10"/>
      <color rgb="FF000000"/>
      <name val="Arial CE1"/>
      <charset val="238"/>
    </font>
    <font>
      <b/>
      <sz val="10"/>
      <color rgb="FF000000"/>
      <name val="Arial CE1"/>
      <charset val="238"/>
    </font>
    <font>
      <b/>
      <sz val="10"/>
      <color rgb="FFFFFFFF"/>
      <name val="Arial CE1"/>
      <charset val="238"/>
    </font>
    <font>
      <sz val="10"/>
      <color rgb="FFCC0000"/>
      <name val="Arial CE1"/>
      <charset val="238"/>
    </font>
    <font>
      <u/>
      <sz val="11"/>
      <color rgb="FF0000FF"/>
      <name val="Calibri"/>
      <family val="2"/>
      <charset val="238"/>
    </font>
    <font>
      <i/>
      <sz val="10"/>
      <color rgb="FF808080"/>
      <name val="Arial CE1"/>
      <charset val="238"/>
    </font>
    <font>
      <sz val="10"/>
      <color rgb="FF006600"/>
      <name val="Arial CE1"/>
      <charset val="238"/>
    </font>
    <font>
      <b/>
      <sz val="24"/>
      <color rgb="FF000000"/>
      <name val="Arial CE1"/>
      <charset val="238"/>
    </font>
    <font>
      <b/>
      <sz val="18"/>
      <color rgb="FF000000"/>
      <name val="Arial CE1"/>
      <charset val="238"/>
    </font>
    <font>
      <b/>
      <sz val="12"/>
      <color rgb="FF000000"/>
      <name val="Arial CE1"/>
      <charset val="238"/>
    </font>
    <font>
      <u/>
      <sz val="10"/>
      <color rgb="FF0000EE"/>
      <name val="Arial CE1"/>
      <charset val="238"/>
    </font>
    <font>
      <sz val="10"/>
      <color rgb="FF996600"/>
      <name val="Arial CE1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333333"/>
      <name val="Arial CE1"/>
      <charset val="238"/>
    </font>
    <font>
      <b/>
      <i/>
      <u/>
      <sz val="10"/>
      <color rgb="FF000000"/>
      <name val="Arial CE1"/>
      <charset val="238"/>
    </font>
    <font>
      <sz val="11"/>
      <color rgb="FFFFFFFF"/>
      <name val="Aptos Narrow"/>
      <family val="2"/>
      <charset val="238"/>
    </font>
    <font>
      <b/>
      <sz val="20"/>
      <color rgb="FF000000"/>
      <name val="Arial CE1"/>
      <charset val="238"/>
    </font>
    <font>
      <sz val="20"/>
      <color rgb="FF000000"/>
      <name val="Arial CE1"/>
      <charset val="238"/>
    </font>
    <font>
      <u/>
      <sz val="12"/>
      <color rgb="FF000000"/>
      <name val="Arial CE1"/>
      <charset val="238"/>
    </font>
    <font>
      <b/>
      <sz val="16"/>
      <color rgb="FF000000"/>
      <name val="Arial CE1"/>
      <charset val="238"/>
    </font>
    <font>
      <b/>
      <sz val="14"/>
      <color rgb="FFC9211E"/>
      <name val="Arial CE1"/>
      <charset val="238"/>
    </font>
    <font>
      <b/>
      <u/>
      <sz val="9"/>
      <color rgb="FF000000"/>
      <name val="Arial CE"/>
      <charset val="238"/>
    </font>
    <font>
      <b/>
      <u/>
      <sz val="10"/>
      <color rgb="FF000000"/>
      <name val="Arial CE1"/>
      <charset val="238"/>
    </font>
    <font>
      <sz val="8"/>
      <color rgb="FF000000"/>
      <name val="Arial CE1"/>
      <charset val="238"/>
    </font>
    <font>
      <b/>
      <sz val="14"/>
      <color rgb="FF000000"/>
      <name val="Arial CE1"/>
      <charset val="238"/>
    </font>
    <font>
      <sz val="12"/>
      <color rgb="FF000000"/>
      <name val="Arial1"/>
      <charset val="238"/>
    </font>
    <font>
      <sz val="14"/>
      <color rgb="FF000000"/>
      <name val="Arial CE1"/>
      <charset val="238"/>
    </font>
    <font>
      <b/>
      <sz val="12"/>
      <color rgb="FF000000"/>
      <name val="Arial1"/>
      <charset val="238"/>
    </font>
    <font>
      <sz val="9"/>
      <color rgb="FF000000"/>
      <name val="Arial CE1"/>
      <charset val="238"/>
    </font>
    <font>
      <sz val="9"/>
      <color rgb="FF000000"/>
      <name val="Arial1"/>
      <charset val="238"/>
    </font>
    <font>
      <sz val="10"/>
      <color rgb="FF000000"/>
      <name val="Comic Sans MS"/>
      <family val="4"/>
      <charset val="238"/>
    </font>
    <font>
      <sz val="10"/>
      <color rgb="FF000000"/>
      <name val="Arial1"/>
      <charset val="238"/>
    </font>
    <font>
      <b/>
      <sz val="11"/>
      <color rgb="FF000000"/>
      <name val="Arial CE1"/>
      <charset val="238"/>
    </font>
    <font>
      <sz val="7"/>
      <color rgb="FF000000"/>
      <name val="Arial CE1"/>
      <charset val="238"/>
    </font>
    <font>
      <b/>
      <sz val="8"/>
      <color rgb="FF000000"/>
      <name val="Arial CE1"/>
      <charset val="238"/>
    </font>
    <font>
      <b/>
      <sz val="7"/>
      <color rgb="FF000000"/>
      <name val="Arial CE1"/>
      <charset val="238"/>
    </font>
    <font>
      <sz val="8"/>
      <color rgb="FF000000"/>
      <name val="Arial CE"/>
      <charset val="238"/>
    </font>
    <font>
      <b/>
      <sz val="12"/>
      <color rgb="FF800000"/>
      <name val="Arial CE1"/>
      <charset val="238"/>
    </font>
    <font>
      <b/>
      <sz val="12"/>
      <color rgb="FF960000"/>
      <name val="Arial CE1"/>
      <charset val="238"/>
    </font>
    <font>
      <sz val="12"/>
      <color rgb="FF003366"/>
      <name val="Arial CE1"/>
      <charset val="238"/>
    </font>
    <font>
      <sz val="10"/>
      <color rgb="FF003366"/>
      <name val="Arial CE1"/>
      <charset val="238"/>
    </font>
    <font>
      <b/>
      <sz val="9"/>
      <color rgb="FF000000"/>
      <name val="Arial CE1"/>
      <charset val="238"/>
    </font>
    <font>
      <sz val="9"/>
      <color rgb="FF969696"/>
      <name val="Arial CE1"/>
      <charset val="238"/>
    </font>
    <font>
      <sz val="8"/>
      <color rgb="FF960000"/>
      <name val="Arial CE1"/>
      <charset val="238"/>
    </font>
    <font>
      <sz val="8"/>
      <color rgb="FF003366"/>
      <name val="Arial CE1"/>
      <charset val="238"/>
    </font>
    <font>
      <sz val="7"/>
      <color rgb="FF969696"/>
      <name val="Arial CE1"/>
      <charset val="238"/>
    </font>
    <font>
      <sz val="7"/>
      <color rgb="FF979797"/>
      <name val="Arial CE1"/>
      <charset val="238"/>
    </font>
    <font>
      <i/>
      <u/>
      <sz val="7"/>
      <color rgb="FF979797"/>
      <name val="Calibri"/>
      <family val="2"/>
      <charset val="238"/>
    </font>
    <font>
      <i/>
      <sz val="9"/>
      <color rgb="FF0000FF"/>
      <name val="Arial CE1"/>
      <charset val="238"/>
    </font>
    <font>
      <i/>
      <sz val="8"/>
      <color rgb="FF0000FF"/>
      <name val="Arial CE1"/>
      <charset val="238"/>
    </font>
    <font>
      <sz val="8"/>
      <color rgb="FF505050"/>
      <name val="Arial CE1"/>
      <charset val="238"/>
    </font>
    <font>
      <b/>
      <sz val="16"/>
      <color rgb="FF000000"/>
      <name val="Arial1"/>
      <charset val="238"/>
    </font>
    <font>
      <b/>
      <sz val="12"/>
      <color rgb="FF993366"/>
      <name val="Arial1"/>
      <charset val="238"/>
    </font>
    <font>
      <b/>
      <sz val="9"/>
      <color rgb="FF000080"/>
      <name val="Arial1"/>
      <charset val="238"/>
    </font>
    <font>
      <b/>
      <sz val="11"/>
      <color rgb="FF000080"/>
      <name val="Arial1"/>
      <charset val="238"/>
    </font>
    <font>
      <b/>
      <sz val="10"/>
      <color rgb="FF000080"/>
      <name val="Arial1"/>
      <charset val="238"/>
    </font>
    <font>
      <b/>
      <sz val="10"/>
      <color rgb="FF333399"/>
      <name val="Arial1"/>
      <charset val="238"/>
    </font>
    <font>
      <b/>
      <sz val="1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56082"/>
        <bgColor rgb="FF156082"/>
      </patternFill>
    </fill>
    <fill>
      <patternFill patternType="solid">
        <fgColor rgb="FFFFFF00"/>
        <bgColor rgb="FFFFFF00"/>
      </patternFill>
    </fill>
    <fill>
      <patternFill patternType="solid">
        <fgColor rgb="FFF6F9D4"/>
        <bgColor rgb="FFF6F9D4"/>
      </patternFill>
    </fill>
    <fill>
      <patternFill patternType="solid">
        <fgColor rgb="FFD2D2D2"/>
        <bgColor rgb="FFD2D2D2"/>
      </patternFill>
    </fill>
    <fill>
      <patternFill patternType="solid">
        <fgColor rgb="FFFFF5CE"/>
        <bgColor rgb="FFFFF5CE"/>
      </patternFill>
    </fill>
    <fill>
      <patternFill patternType="solid">
        <fgColor rgb="FFFFF2CC"/>
        <bgColor rgb="FFFFF2CC"/>
      </patternFill>
    </fill>
    <fill>
      <patternFill patternType="solid">
        <fgColor rgb="FFDEE6EF"/>
        <bgColor rgb="FFDEE6EF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175" fontId="1" fillId="0" borderId="0" applyFont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3" fillId="0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17" fillId="9" borderId="0" applyNumberFormat="0" applyBorder="0" applyProtection="0"/>
  </cellStyleXfs>
  <cellXfs count="351">
    <xf numFmtId="0" fontId="0" fillId="0" borderId="0" xfId="0"/>
    <xf numFmtId="0" fontId="0" fillId="0" borderId="0" xfId="0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/>
    <xf numFmtId="0" fontId="0" fillId="0" borderId="0" xfId="0" applyAlignment="1" applyProtection="1"/>
    <xf numFmtId="0" fontId="2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10" borderId="0" xfId="0" applyFont="1" applyFill="1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/>
    </xf>
    <xf numFmtId="0" fontId="27" fillId="0" borderId="2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168" fontId="28" fillId="0" borderId="4" xfId="0" applyNumberFormat="1" applyFont="1" applyBorder="1" applyAlignment="1" applyProtection="1">
      <alignment vertical="center"/>
    </xf>
    <xf numFmtId="0" fontId="27" fillId="0" borderId="7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168" fontId="28" fillId="0" borderId="9" xfId="0" applyNumberFormat="1" applyFont="1" applyBorder="1" applyAlignment="1" applyProtection="1">
      <alignment vertical="center"/>
    </xf>
    <xf numFmtId="0" fontId="29" fillId="10" borderId="2" xfId="0" applyFont="1" applyFill="1" applyBorder="1" applyAlignment="1" applyProtection="1">
      <alignment vertical="center"/>
    </xf>
    <xf numFmtId="0" fontId="0" fillId="10" borderId="3" xfId="0" applyFill="1" applyBorder="1" applyAlignment="1" applyProtection="1">
      <alignment vertical="center"/>
    </xf>
    <xf numFmtId="168" fontId="26" fillId="10" borderId="4" xfId="0" applyNumberFormat="1" applyFont="1" applyFill="1" applyBorder="1" applyAlignment="1" applyProtection="1">
      <alignment vertical="center"/>
    </xf>
    <xf numFmtId="0" fontId="25" fillId="0" borderId="0" xfId="0" applyFont="1" applyAlignment="1" applyProtection="1"/>
    <xf numFmtId="0" fontId="30" fillId="0" borderId="0" xfId="0" applyFont="1" applyAlignment="1" applyProtection="1"/>
    <xf numFmtId="0" fontId="31" fillId="0" borderId="0" xfId="0" applyFont="1" applyAlignment="1" applyProtection="1"/>
    <xf numFmtId="0" fontId="32" fillId="0" borderId="0" xfId="0" applyFont="1" applyAlignment="1" applyProtection="1"/>
    <xf numFmtId="0" fontId="33" fillId="0" borderId="0" xfId="0" applyFont="1" applyAlignment="1" applyProtection="1"/>
    <xf numFmtId="0" fontId="0" fillId="0" borderId="0" xfId="0" applyFill="1"/>
    <xf numFmtId="172" fontId="25" fillId="0" borderId="0" xfId="1" applyNumberFormat="1" applyFont="1" applyAlignment="1">
      <alignment vertical="center"/>
    </xf>
    <xf numFmtId="0" fontId="0" fillId="0" borderId="0" xfId="0" applyAlignment="1" applyProtection="1">
      <alignment horizontal="left" vertical="center"/>
    </xf>
    <xf numFmtId="172" fontId="25" fillId="0" borderId="0" xfId="1" applyNumberFormat="1" applyFont="1" applyAlignment="1">
      <alignment horizontal="right" vertical="center"/>
    </xf>
    <xf numFmtId="0" fontId="25" fillId="0" borderId="2" xfId="0" applyFont="1" applyBorder="1" applyAlignment="1" applyProtection="1">
      <alignment vertical="center"/>
    </xf>
    <xf numFmtId="0" fontId="25" fillId="0" borderId="3" xfId="0" applyFont="1" applyBorder="1" applyAlignment="1" applyProtection="1">
      <alignment vertical="center"/>
    </xf>
    <xf numFmtId="172" fontId="25" fillId="0" borderId="5" xfId="1" applyNumberFormat="1" applyFont="1" applyBorder="1" applyAlignment="1">
      <alignment horizontal="right" vertical="center"/>
    </xf>
    <xf numFmtId="0" fontId="25" fillId="0" borderId="10" xfId="0" applyFont="1" applyBorder="1" applyAlignment="1" applyProtection="1">
      <alignment vertical="center"/>
    </xf>
    <xf numFmtId="0" fontId="25" fillId="0" borderId="11" xfId="0" applyFont="1" applyBorder="1" applyAlignment="1" applyProtection="1">
      <alignment vertical="center"/>
    </xf>
    <xf numFmtId="0" fontId="25" fillId="0" borderId="12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</xf>
    <xf numFmtId="0" fontId="25" fillId="0" borderId="14" xfId="0" applyFont="1" applyBorder="1" applyAlignment="1" applyProtection="1">
      <alignment vertical="center"/>
    </xf>
    <xf numFmtId="0" fontId="25" fillId="0" borderId="8" xfId="0" applyFont="1" applyBorder="1" applyAlignment="1" applyProtection="1">
      <alignment vertical="center"/>
    </xf>
    <xf numFmtId="0" fontId="25" fillId="0" borderId="9" xfId="0" applyFont="1" applyBorder="1" applyAlignment="1" applyProtection="1">
      <alignment vertical="center"/>
    </xf>
    <xf numFmtId="0" fontId="2" fillId="10" borderId="2" xfId="0" applyFont="1" applyFill="1" applyBorder="1" applyAlignment="1" applyProtection="1">
      <alignment vertical="center"/>
    </xf>
    <xf numFmtId="0" fontId="34" fillId="10" borderId="3" xfId="0" applyFont="1" applyFill="1" applyBorder="1" applyAlignment="1" applyProtection="1">
      <alignment vertical="center"/>
    </xf>
    <xf numFmtId="0" fontId="34" fillId="10" borderId="4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172" fontId="0" fillId="0" borderId="0" xfId="1" applyNumberFormat="1" applyFont="1" applyAlignment="1">
      <alignment vertical="center"/>
    </xf>
    <xf numFmtId="0" fontId="25" fillId="0" borderId="5" xfId="0" applyFont="1" applyBorder="1" applyAlignment="1" applyProtection="1">
      <alignment vertical="center"/>
    </xf>
    <xf numFmtId="0" fontId="25" fillId="0" borderId="5" xfId="0" applyFont="1" applyBorder="1" applyAlignment="1" applyProtection="1">
      <alignment horizontal="right" vertical="center"/>
    </xf>
    <xf numFmtId="0" fontId="25" fillId="0" borderId="5" xfId="0" applyFont="1" applyBorder="1" applyAlignment="1" applyProtection="1">
      <alignment horizontal="right" vertical="center" wrapText="1"/>
    </xf>
    <xf numFmtId="172" fontId="25" fillId="0" borderId="5" xfId="1" applyNumberFormat="1" applyFont="1" applyBorder="1" applyAlignment="1">
      <alignment horizontal="right" vertical="center" wrapText="1"/>
    </xf>
    <xf numFmtId="0" fontId="35" fillId="0" borderId="5" xfId="0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horizontal="right" vertical="center" wrapText="1"/>
    </xf>
    <xf numFmtId="172" fontId="25" fillId="0" borderId="0" xfId="1" applyNumberFormat="1" applyFont="1" applyAlignment="1">
      <alignment horizontal="right" vertical="center" wrapText="1"/>
    </xf>
    <xf numFmtId="0" fontId="3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2" fillId="0" borderId="0" xfId="0" applyFont="1" applyAlignment="1" applyProtection="1"/>
    <xf numFmtId="0" fontId="25" fillId="0" borderId="5" xfId="0" applyFont="1" applyBorder="1" applyAlignment="1" applyProtection="1">
      <alignment horizontal="left" vertical="center"/>
    </xf>
    <xf numFmtId="0" fontId="25" fillId="0" borderId="5" xfId="0" applyFont="1" applyBorder="1" applyAlignment="1" applyProtection="1">
      <alignment vertical="center" wrapText="1"/>
    </xf>
    <xf numFmtId="0" fontId="25" fillId="11" borderId="5" xfId="0" applyFont="1" applyFill="1" applyBorder="1" applyAlignment="1" applyProtection="1">
      <alignment vertical="center"/>
    </xf>
    <xf numFmtId="0" fontId="35" fillId="0" borderId="5" xfId="0" applyFont="1" applyBorder="1" applyAlignment="1" applyProtection="1">
      <alignment horizontal="left" vertical="center" wrapText="1"/>
    </xf>
    <xf numFmtId="0" fontId="36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 wrapText="1"/>
    </xf>
    <xf numFmtId="0" fontId="25" fillId="0" borderId="5" xfId="0" applyFont="1" applyBorder="1" applyAlignment="1" applyProtection="1">
      <alignment horizontal="left" vertical="center" wrapText="1"/>
    </xf>
    <xf numFmtId="0" fontId="25" fillId="11" borderId="5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vertical="center" wrapText="1"/>
    </xf>
    <xf numFmtId="174" fontId="35" fillId="0" borderId="5" xfId="0" applyNumberFormat="1" applyFont="1" applyBorder="1" applyAlignment="1" applyProtection="1">
      <alignment horizontal="left" vertical="center"/>
    </xf>
    <xf numFmtId="0" fontId="35" fillId="0" borderId="0" xfId="0" applyFont="1" applyAlignment="1" applyProtection="1"/>
    <xf numFmtId="0" fontId="25" fillId="0" borderId="5" xfId="0" applyFont="1" applyBorder="1" applyAlignment="1" applyProtection="1">
      <alignment horizontal="center" vertical="center"/>
    </xf>
    <xf numFmtId="173" fontId="25" fillId="0" borderId="5" xfId="0" applyNumberFormat="1" applyFont="1" applyBorder="1" applyAlignment="1" applyProtection="1">
      <alignment vertical="center"/>
    </xf>
    <xf numFmtId="0" fontId="37" fillId="0" borderId="5" xfId="0" applyFont="1" applyBorder="1" applyAlignment="1" applyProtection="1">
      <alignment horizontal="left" vertical="center"/>
    </xf>
    <xf numFmtId="49" fontId="25" fillId="0" borderId="5" xfId="0" applyNumberFormat="1" applyFont="1" applyBorder="1" applyAlignment="1" applyProtection="1">
      <alignment horizontal="left" vertical="center"/>
    </xf>
    <xf numFmtId="3" fontId="25" fillId="0" borderId="5" xfId="0" applyNumberFormat="1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/>
    </xf>
    <xf numFmtId="172" fontId="25" fillId="0" borderId="0" xfId="1" applyNumberFormat="1" applyFont="1" applyAlignment="1"/>
    <xf numFmtId="0" fontId="35" fillId="0" borderId="0" xfId="0" applyFont="1" applyAlignment="1" applyProtection="1">
      <alignment horizontal="left"/>
    </xf>
    <xf numFmtId="172" fontId="0" fillId="0" borderId="0" xfId="1" applyNumberFormat="1" applyFont="1" applyAlignment="1"/>
    <xf numFmtId="0" fontId="0" fillId="0" borderId="0" xfId="0" applyAlignment="1" applyProtection="1">
      <alignment horizontal="left"/>
    </xf>
    <xf numFmtId="0" fontId="38" fillId="0" borderId="10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38" fillId="0" borderId="14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30" fillId="12" borderId="0" xfId="0" applyFont="1" applyFill="1" applyAlignment="1" applyProtection="1">
      <alignment horizontal="left" vertical="center"/>
    </xf>
    <xf numFmtId="0" fontId="38" fillId="12" borderId="0" xfId="0" applyFont="1" applyFill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</xf>
    <xf numFmtId="0" fontId="30" fillId="12" borderId="0" xfId="0" applyFont="1" applyFill="1" applyAlignment="1" applyProtection="1">
      <alignment horizontal="right" vertical="center"/>
    </xf>
    <xf numFmtId="0" fontId="39" fillId="10" borderId="0" xfId="0" applyFont="1" applyFill="1" applyAlignment="1" applyProtection="1">
      <alignment horizontal="left" vertical="center"/>
    </xf>
    <xf numFmtId="0" fontId="38" fillId="10" borderId="0" xfId="0" applyFont="1" applyFill="1" applyAlignment="1" applyProtection="1">
      <alignment vertical="center"/>
    </xf>
    <xf numFmtId="0" fontId="38" fillId="10" borderId="0" xfId="0" applyFont="1" applyFill="1" applyAlignment="1" applyProtection="1">
      <alignment vertical="center" wrapText="1"/>
    </xf>
    <xf numFmtId="4" fontId="40" fillId="0" borderId="0" xfId="0" applyNumberFormat="1" applyFont="1" applyAlignment="1" applyProtection="1">
      <alignment vertical="center"/>
    </xf>
    <xf numFmtId="4" fontId="40" fillId="10" borderId="0" xfId="0" applyNumberFormat="1" applyFont="1" applyFill="1" applyAlignment="1" applyProtection="1">
      <alignment vertical="center"/>
    </xf>
    <xf numFmtId="0" fontId="41" fillId="0" borderId="14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1" fillId="0" borderId="16" xfId="0" applyFont="1" applyBorder="1" applyAlignment="1" applyProtection="1">
      <alignment horizontal="left" vertical="center"/>
    </xf>
    <xf numFmtId="0" fontId="41" fillId="0" borderId="16" xfId="0" applyFont="1" applyBorder="1" applyAlignment="1" applyProtection="1">
      <alignment vertical="center"/>
    </xf>
    <xf numFmtId="0" fontId="41" fillId="0" borderId="16" xfId="0" applyFont="1" applyBorder="1" applyAlignment="1" applyProtection="1">
      <alignment vertical="center" wrapText="1"/>
    </xf>
    <xf numFmtId="4" fontId="41" fillId="0" borderId="16" xfId="0" applyNumberFormat="1" applyFont="1" applyBorder="1" applyAlignment="1" applyProtection="1">
      <alignment vertical="center"/>
    </xf>
    <xf numFmtId="0" fontId="41" fillId="0" borderId="14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14" xfId="0" applyFont="1" applyBorder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2" fillId="0" borderId="16" xfId="0" applyFont="1" applyBorder="1" applyAlignment="1" applyProtection="1">
      <alignment horizontal="left" vertical="center"/>
    </xf>
    <xf numFmtId="0" fontId="42" fillId="0" borderId="16" xfId="0" applyFont="1" applyBorder="1" applyAlignment="1" applyProtection="1">
      <alignment vertical="center"/>
    </xf>
    <xf numFmtId="0" fontId="42" fillId="0" borderId="16" xfId="0" applyFont="1" applyBorder="1" applyAlignment="1" applyProtection="1">
      <alignment vertical="center" wrapText="1"/>
    </xf>
    <xf numFmtId="4" fontId="42" fillId="0" borderId="16" xfId="0" applyNumberFormat="1" applyFont="1" applyBorder="1" applyAlignment="1" applyProtection="1">
      <alignment vertical="center"/>
    </xf>
    <xf numFmtId="0" fontId="42" fillId="0" borderId="14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38" fillId="0" borderId="7" xfId="0" applyFont="1" applyBorder="1" applyAlignment="1" applyProtection="1">
      <alignment vertical="center"/>
    </xf>
    <xf numFmtId="0" fontId="38" fillId="0" borderId="8" xfId="0" applyFont="1" applyBorder="1" applyAlignment="1" applyProtection="1">
      <alignment vertical="center"/>
    </xf>
    <xf numFmtId="0" fontId="38" fillId="0" borderId="8" xfId="0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38" fillId="0" borderId="14" xfId="0" applyFont="1" applyBorder="1" applyAlignment="1" applyProtection="1">
      <alignment horizontal="center" vertical="center" wrapText="1"/>
    </xf>
    <xf numFmtId="0" fontId="30" fillId="12" borderId="17" xfId="0" applyFont="1" applyFill="1" applyBorder="1" applyAlignment="1" applyProtection="1">
      <alignment horizontal="center" vertical="center" wrapText="1"/>
    </xf>
    <xf numFmtId="0" fontId="30" fillId="12" borderId="18" xfId="0" applyFont="1" applyFill="1" applyBorder="1" applyAlignment="1" applyProtection="1">
      <alignment horizontal="center" vertical="center" wrapText="1"/>
    </xf>
    <xf numFmtId="0" fontId="43" fillId="12" borderId="18" xfId="0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4" fontId="40" fillId="0" borderId="0" xfId="0" applyNumberFormat="1" applyFont="1" applyAlignment="1" applyProtection="1"/>
    <xf numFmtId="0" fontId="38" fillId="0" borderId="14" xfId="0" applyFont="1" applyBorder="1" applyAlignment="1">
      <alignment vertical="center"/>
    </xf>
    <xf numFmtId="0" fontId="38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38" fillId="0" borderId="20" xfId="0" applyFont="1" applyBorder="1" applyAlignment="1" applyProtection="1">
      <alignment vertical="center"/>
    </xf>
    <xf numFmtId="4" fontId="45" fillId="0" borderId="20" xfId="0" applyNumberFormat="1" applyFont="1" applyBorder="1" applyAlignment="1" applyProtection="1"/>
    <xf numFmtId="0" fontId="46" fillId="0" borderId="14" xfId="0" applyFont="1" applyBorder="1" applyAlignment="1" applyProtection="1"/>
    <xf numFmtId="0" fontId="46" fillId="0" borderId="0" xfId="0" applyFont="1" applyAlignment="1" applyProtection="1"/>
    <xf numFmtId="0" fontId="46" fillId="0" borderId="0" xfId="0" applyFont="1" applyAlignment="1" applyProtection="1">
      <alignment horizontal="left"/>
    </xf>
    <xf numFmtId="0" fontId="41" fillId="0" borderId="0" xfId="0" applyFont="1" applyAlignment="1" applyProtection="1">
      <alignment horizontal="left"/>
    </xf>
    <xf numFmtId="0" fontId="41" fillId="0" borderId="0" xfId="0" applyFont="1" applyAlignment="1" applyProtection="1">
      <alignment horizontal="left" wrapText="1"/>
    </xf>
    <xf numFmtId="4" fontId="41" fillId="0" borderId="0" xfId="0" applyNumberFormat="1" applyFont="1" applyAlignment="1" applyProtection="1"/>
    <xf numFmtId="0" fontId="46" fillId="0" borderId="14" xfId="0" applyFont="1" applyBorder="1" applyAlignment="1"/>
    <xf numFmtId="0" fontId="46" fillId="0" borderId="21" xfId="0" applyFont="1" applyBorder="1" applyAlignment="1" applyProtection="1"/>
    <xf numFmtId="4" fontId="46" fillId="0" borderId="0" xfId="0" applyNumberFormat="1" applyFont="1" applyAlignment="1" applyProtection="1"/>
    <xf numFmtId="0" fontId="42" fillId="0" borderId="0" xfId="0" applyFont="1" applyAlignment="1" applyProtection="1">
      <alignment horizontal="left"/>
    </xf>
    <xf numFmtId="0" fontId="42" fillId="0" borderId="0" xfId="0" applyFont="1" applyAlignment="1" applyProtection="1">
      <alignment horizontal="left" wrapText="1"/>
    </xf>
    <xf numFmtId="4" fontId="42" fillId="0" borderId="0" xfId="0" applyNumberFormat="1" applyFont="1" applyAlignment="1" applyProtection="1"/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5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4" fontId="30" fillId="13" borderId="22" xfId="0" applyNumberFormat="1" applyFont="1" applyFill="1" applyBorder="1" applyAlignment="1" applyProtection="1">
      <alignment vertical="center"/>
    </xf>
    <xf numFmtId="0" fontId="44" fillId="0" borderId="21" xfId="0" applyFont="1" applyBorder="1" applyAlignment="1" applyProtection="1">
      <alignment horizontal="left" vertical="center"/>
    </xf>
    <xf numFmtId="0" fontId="44" fillId="0" borderId="0" xfId="0" applyFont="1" applyAlignment="1" applyProtection="1">
      <alignment horizontal="center" vertical="center"/>
    </xf>
    <xf numFmtId="4" fontId="44" fillId="0" borderId="0" xfId="0" applyNumberFormat="1" applyFont="1" applyAlignment="1" applyProtection="1">
      <alignment vertical="center"/>
    </xf>
    <xf numFmtId="0" fontId="47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38" fillId="0" borderId="21" xfId="0" applyFont="1" applyBorder="1" applyAlignment="1" applyProtection="1">
      <alignment vertical="center"/>
    </xf>
    <xf numFmtId="0" fontId="48" fillId="0" borderId="0" xfId="0" applyFont="1" applyAlignment="1" applyProtection="1">
      <alignment horizontal="left" vertical="center"/>
    </xf>
    <xf numFmtId="0" fontId="49" fillId="0" borderId="0" xfId="9" applyFont="1" applyFill="1" applyAlignment="1" applyProtection="1">
      <alignment vertical="center" wrapText="1"/>
    </xf>
    <xf numFmtId="0" fontId="50" fillId="0" borderId="22" xfId="0" applyFont="1" applyBorder="1" applyAlignment="1" applyProtection="1">
      <alignment horizontal="center" vertical="center"/>
    </xf>
    <xf numFmtId="49" fontId="50" fillId="0" borderId="22" xfId="0" applyNumberFormat="1" applyFont="1" applyBorder="1" applyAlignment="1" applyProtection="1">
      <alignment horizontal="left" vertical="center" wrapText="1"/>
    </xf>
    <xf numFmtId="0" fontId="50" fillId="0" borderId="22" xfId="0" applyFont="1" applyBorder="1" applyAlignment="1" applyProtection="1">
      <alignment horizontal="left" vertical="center" wrapText="1"/>
    </xf>
    <xf numFmtId="0" fontId="50" fillId="0" borderId="22" xfId="0" applyFont="1" applyBorder="1" applyAlignment="1" applyProtection="1">
      <alignment horizontal="center" vertical="center" wrapText="1"/>
    </xf>
    <xf numFmtId="165" fontId="50" fillId="0" borderId="22" xfId="0" applyNumberFormat="1" applyFont="1" applyBorder="1" applyAlignment="1" applyProtection="1">
      <alignment vertical="center"/>
    </xf>
    <xf numFmtId="4" fontId="50" fillId="13" borderId="22" xfId="0" applyNumberFormat="1" applyFont="1" applyFill="1" applyBorder="1" applyAlignment="1" applyProtection="1">
      <alignment vertical="center"/>
    </xf>
    <xf numFmtId="0" fontId="51" fillId="0" borderId="22" xfId="0" applyFont="1" applyBorder="1" applyAlignment="1" applyProtection="1">
      <alignment vertical="center"/>
    </xf>
    <xf numFmtId="4" fontId="50" fillId="0" borderId="22" xfId="0" applyNumberFormat="1" applyFont="1" applyBorder="1" applyAlignment="1" applyProtection="1">
      <alignment vertical="center"/>
    </xf>
    <xf numFmtId="0" fontId="51" fillId="0" borderId="14" xfId="0" applyFont="1" applyBorder="1" applyAlignment="1">
      <alignment vertical="center"/>
    </xf>
    <xf numFmtId="0" fontId="50" fillId="0" borderId="21" xfId="0" applyFont="1" applyBorder="1" applyAlignment="1" applyProtection="1">
      <alignment horizontal="left" vertical="center"/>
    </xf>
    <xf numFmtId="0" fontId="52" fillId="0" borderId="14" xfId="0" applyFont="1" applyBorder="1" applyAlignment="1" applyProtection="1">
      <alignment vertical="center"/>
    </xf>
    <xf numFmtId="0" fontId="52" fillId="0" borderId="0" xfId="0" applyFont="1" applyAlignment="1" applyProtection="1">
      <alignment vertical="center"/>
    </xf>
    <xf numFmtId="0" fontId="52" fillId="0" borderId="0" xfId="0" applyFont="1" applyAlignment="1" applyProtection="1">
      <alignment horizontal="left" vertical="center" wrapText="1"/>
    </xf>
    <xf numFmtId="165" fontId="52" fillId="0" borderId="0" xfId="0" applyNumberFormat="1" applyFont="1" applyAlignment="1" applyProtection="1">
      <alignment vertical="center"/>
    </xf>
    <xf numFmtId="0" fontId="52" fillId="0" borderId="14" xfId="0" applyFont="1" applyBorder="1" applyAlignment="1">
      <alignment vertical="center"/>
    </xf>
    <xf numFmtId="0" fontId="52" fillId="0" borderId="21" xfId="0" applyFont="1" applyBorder="1" applyAlignment="1" applyProtection="1">
      <alignment vertical="center"/>
    </xf>
    <xf numFmtId="4" fontId="50" fillId="14" borderId="22" xfId="0" applyNumberFormat="1" applyFont="1" applyFill="1" applyBorder="1" applyAlignment="1" applyProtection="1">
      <alignment vertical="center"/>
    </xf>
    <xf numFmtId="4" fontId="30" fillId="14" borderId="22" xfId="0" applyNumberFormat="1" applyFont="1" applyFill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38" fillId="0" borderId="16" xfId="0" applyFont="1" applyBorder="1" applyAlignment="1" applyProtection="1">
      <alignment vertical="center"/>
    </xf>
    <xf numFmtId="0" fontId="38" fillId="0" borderId="0" xfId="0" applyFont="1" applyAlignment="1">
      <alignment vertical="center"/>
    </xf>
    <xf numFmtId="49" fontId="53" fillId="0" borderId="0" xfId="0" applyNumberFormat="1" applyFont="1" applyFill="1" applyAlignment="1" applyProtection="1">
      <alignment horizontal="left"/>
    </xf>
    <xf numFmtId="49" fontId="54" fillId="0" borderId="0" xfId="0" applyNumberFormat="1" applyFont="1" applyFill="1" applyAlignment="1" applyProtection="1">
      <alignment horizontal="left"/>
    </xf>
    <xf numFmtId="49" fontId="54" fillId="0" borderId="0" xfId="0" applyNumberFormat="1" applyFont="1" applyAlignment="1" applyProtection="1">
      <alignment horizontal="left"/>
    </xf>
    <xf numFmtId="49" fontId="54" fillId="0" borderId="0" xfId="0" applyNumberFormat="1" applyFont="1" applyAlignment="1" applyProtection="1">
      <alignment horizontal="center"/>
    </xf>
    <xf numFmtId="166" fontId="54" fillId="0" borderId="0" xfId="0" applyNumberFormat="1" applyFont="1" applyAlignment="1" applyProtection="1">
      <alignment horizontal="center"/>
    </xf>
    <xf numFmtId="167" fontId="54" fillId="0" borderId="0" xfId="0" applyNumberFormat="1" applyFont="1" applyAlignment="1" applyProtection="1">
      <alignment horizontal="right"/>
    </xf>
    <xf numFmtId="172" fontId="54" fillId="0" borderId="0" xfId="1" applyNumberFormat="1" applyFont="1" applyAlignment="1">
      <alignment horizontal="right"/>
    </xf>
    <xf numFmtId="49" fontId="55" fillId="0" borderId="8" xfId="0" applyNumberFormat="1" applyFont="1" applyBorder="1" applyAlignment="1" applyProtection="1">
      <alignment horizontal="center" vertical="center" wrapText="1"/>
    </xf>
    <xf numFmtId="49" fontId="56" fillId="0" borderId="8" xfId="0" applyNumberFormat="1" applyFont="1" applyBorder="1" applyAlignment="1" applyProtection="1">
      <alignment horizontal="left" vertical="center" wrapText="1"/>
    </xf>
    <xf numFmtId="49" fontId="57" fillId="0" borderId="8" xfId="0" applyNumberFormat="1" applyFont="1" applyBorder="1" applyAlignment="1" applyProtection="1">
      <alignment horizontal="center" vertical="center" wrapText="1"/>
    </xf>
    <xf numFmtId="49" fontId="57" fillId="0" borderId="8" xfId="0" applyNumberFormat="1" applyFont="1" applyBorder="1" applyAlignment="1" applyProtection="1">
      <alignment horizontal="right" vertical="center" wrapText="1"/>
    </xf>
    <xf numFmtId="172" fontId="57" fillId="0" borderId="8" xfId="1" applyNumberFormat="1" applyFont="1" applyBorder="1" applyAlignment="1">
      <alignment horizontal="right" vertical="center" wrapText="1"/>
    </xf>
    <xf numFmtId="49" fontId="54" fillId="0" borderId="0" xfId="0" applyNumberFormat="1" applyFont="1" applyAlignment="1" applyProtection="1">
      <alignment horizontal="center" vertical="center"/>
    </xf>
    <xf numFmtId="49" fontId="29" fillId="10" borderId="0" xfId="0" applyNumberFormat="1" applyFont="1" applyFill="1" applyAlignment="1" applyProtection="1">
      <alignment horizontal="left" vertical="center"/>
    </xf>
    <xf numFmtId="49" fontId="54" fillId="0" borderId="0" xfId="0" applyNumberFormat="1" applyFont="1" applyAlignment="1" applyProtection="1">
      <alignment horizontal="left" vertical="center"/>
    </xf>
    <xf numFmtId="166" fontId="54" fillId="0" borderId="0" xfId="0" applyNumberFormat="1" applyFont="1" applyAlignment="1" applyProtection="1">
      <alignment horizontal="center" vertical="center"/>
    </xf>
    <xf numFmtId="167" fontId="54" fillId="0" borderId="0" xfId="0" applyNumberFormat="1" applyFont="1" applyAlignment="1" applyProtection="1">
      <alignment horizontal="right" vertical="center"/>
    </xf>
    <xf numFmtId="172" fontId="29" fillId="10" borderId="0" xfId="1" applyNumberFormat="1" applyFont="1" applyFill="1" applyAlignment="1">
      <alignment horizontal="right" vertical="center"/>
    </xf>
    <xf numFmtId="49" fontId="58" fillId="0" borderId="0" xfId="0" applyNumberFormat="1" applyFont="1" applyAlignment="1" applyProtection="1">
      <alignment horizontal="center" vertical="center"/>
    </xf>
    <xf numFmtId="49" fontId="58" fillId="0" borderId="0" xfId="0" applyNumberFormat="1" applyFont="1" applyAlignment="1" applyProtection="1">
      <alignment horizontal="left" vertical="center"/>
    </xf>
    <xf numFmtId="166" fontId="58" fillId="0" borderId="0" xfId="0" applyNumberFormat="1" applyFont="1" applyAlignment="1" applyProtection="1">
      <alignment horizontal="center" vertical="center"/>
    </xf>
    <xf numFmtId="167" fontId="58" fillId="0" borderId="0" xfId="0" applyNumberFormat="1" applyFont="1" applyAlignment="1" applyProtection="1">
      <alignment horizontal="right" vertical="center"/>
    </xf>
    <xf numFmtId="172" fontId="58" fillId="0" borderId="0" xfId="1" applyNumberFormat="1" applyFont="1" applyAlignment="1">
      <alignment horizontal="right" vertical="center"/>
    </xf>
    <xf numFmtId="49" fontId="31" fillId="0" borderId="5" xfId="0" applyNumberFormat="1" applyFont="1" applyBorder="1" applyAlignment="1" applyProtection="1">
      <alignment horizontal="center" vertical="center"/>
    </xf>
    <xf numFmtId="49" fontId="31" fillId="0" borderId="13" xfId="0" applyNumberFormat="1" applyFont="1" applyBorder="1" applyAlignment="1" applyProtection="1">
      <alignment horizontal="left" vertical="center" wrapText="1"/>
    </xf>
    <xf numFmtId="49" fontId="31" fillId="0" borderId="13" xfId="0" applyNumberFormat="1" applyFont="1" applyBorder="1" applyAlignment="1" applyProtection="1">
      <alignment horizontal="center" vertical="center"/>
    </xf>
    <xf numFmtId="167" fontId="31" fillId="13" borderId="13" xfId="0" applyNumberFormat="1" applyFont="1" applyFill="1" applyBorder="1" applyAlignment="1" applyProtection="1">
      <alignment horizontal="right" vertical="center"/>
    </xf>
    <xf numFmtId="172" fontId="31" fillId="0" borderId="5" xfId="1" applyNumberFormat="1" applyFont="1" applyBorder="1" applyAlignment="1">
      <alignment horizontal="right" vertical="center"/>
    </xf>
    <xf numFmtId="49" fontId="31" fillId="0" borderId="5" xfId="0" applyNumberFormat="1" applyFont="1" applyBorder="1" applyAlignment="1" applyProtection="1">
      <alignment horizontal="left" vertical="center" wrapText="1"/>
    </xf>
    <xf numFmtId="167" fontId="31" fillId="13" borderId="5" xfId="0" applyNumberFormat="1" applyFont="1" applyFill="1" applyBorder="1" applyAlignment="1" applyProtection="1">
      <alignment horizontal="right" vertical="center"/>
    </xf>
    <xf numFmtId="49" fontId="31" fillId="0" borderId="11" xfId="0" applyNumberFormat="1" applyFont="1" applyBorder="1" applyAlignment="1" applyProtection="1">
      <alignment horizontal="center" vertical="center"/>
    </xf>
    <xf numFmtId="49" fontId="31" fillId="0" borderId="11" xfId="0" applyNumberFormat="1" applyFont="1" applyBorder="1" applyAlignment="1" applyProtection="1">
      <alignment horizontal="left" vertical="center" wrapText="1"/>
    </xf>
    <xf numFmtId="167" fontId="31" fillId="0" borderId="11" xfId="0" applyNumberFormat="1" applyFont="1" applyBorder="1" applyAlignment="1" applyProtection="1">
      <alignment horizontal="right" vertical="center"/>
    </xf>
    <xf numFmtId="172" fontId="31" fillId="0" borderId="11" xfId="1" applyNumberFormat="1" applyFont="1" applyBorder="1" applyAlignment="1">
      <alignment horizontal="right" vertical="center"/>
    </xf>
    <xf numFmtId="49" fontId="31" fillId="0" borderId="8" xfId="0" applyNumberFormat="1" applyFont="1" applyBorder="1" applyAlignment="1" applyProtection="1">
      <alignment horizontal="center" vertical="center"/>
    </xf>
    <xf numFmtId="49" fontId="58" fillId="0" borderId="8" xfId="0" applyNumberFormat="1" applyFont="1" applyBorder="1" applyAlignment="1" applyProtection="1">
      <alignment horizontal="left" vertical="center" wrapText="1"/>
    </xf>
    <xf numFmtId="49" fontId="31" fillId="0" borderId="8" xfId="0" applyNumberFormat="1" applyFont="1" applyBorder="1" applyAlignment="1" applyProtection="1">
      <alignment horizontal="left" vertical="center" wrapText="1"/>
    </xf>
    <xf numFmtId="167" fontId="31" fillId="0" borderId="8" xfId="0" applyNumberFormat="1" applyFont="1" applyBorder="1" applyAlignment="1" applyProtection="1">
      <alignment horizontal="right" vertical="center"/>
    </xf>
    <xf numFmtId="172" fontId="58" fillId="0" borderId="8" xfId="1" applyNumberFormat="1" applyFont="1" applyBorder="1" applyAlignment="1">
      <alignment horizontal="right" vertical="center"/>
    </xf>
    <xf numFmtId="49" fontId="58" fillId="0" borderId="8" xfId="0" applyNumberFormat="1" applyFont="1" applyBorder="1" applyAlignment="1" applyProtection="1">
      <alignment horizontal="center" vertical="center"/>
    </xf>
    <xf numFmtId="167" fontId="58" fillId="0" borderId="8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172" fontId="0" fillId="0" borderId="0" xfId="1" applyNumberFormat="1" applyFont="1" applyAlignment="1">
      <alignment horizontal="right"/>
    </xf>
    <xf numFmtId="0" fontId="14" fillId="0" borderId="0" xfId="17" applyFont="1" applyFill="1" applyAlignment="1" applyProtection="1">
      <alignment vertical="center"/>
    </xf>
    <xf numFmtId="172" fontId="14" fillId="0" borderId="0" xfId="1" applyNumberFormat="1" applyFont="1" applyFill="1" applyAlignment="1">
      <alignment vertical="center"/>
    </xf>
    <xf numFmtId="0" fontId="59" fillId="0" borderId="0" xfId="17" applyFont="1" applyFill="1" applyAlignment="1" applyProtection="1">
      <alignment vertical="center"/>
    </xf>
    <xf numFmtId="0" fontId="60" fillId="10" borderId="2" xfId="17" applyFont="1" applyFill="1" applyBorder="1" applyAlignment="1" applyProtection="1">
      <alignment vertical="center"/>
    </xf>
    <xf numFmtId="0" fontId="14" fillId="10" borderId="3" xfId="17" applyFont="1" applyFill="1" applyBorder="1" applyAlignment="1" applyProtection="1">
      <alignment vertical="center"/>
    </xf>
    <xf numFmtId="0" fontId="14" fillId="0" borderId="0" xfId="17" applyFont="1" applyFill="1" applyAlignment="1" applyProtection="1"/>
    <xf numFmtId="172" fontId="14" fillId="0" borderId="0" xfId="1" applyNumberFormat="1" applyFont="1" applyFill="1" applyAlignment="1"/>
    <xf numFmtId="0" fontId="61" fillId="0" borderId="13" xfId="25" applyFont="1" applyFill="1" applyBorder="1" applyAlignment="1" applyProtection="1">
      <alignment horizontal="center" vertical="center" wrapText="1"/>
      <protection locked="0"/>
    </xf>
    <xf numFmtId="0" fontId="61" fillId="0" borderId="13" xfId="25" applyFont="1" applyFill="1" applyBorder="1" applyAlignment="1" applyProtection="1">
      <alignment horizontal="left" vertical="center" wrapText="1"/>
      <protection locked="0"/>
    </xf>
    <xf numFmtId="0" fontId="62" fillId="0" borderId="13" xfId="25" applyFont="1" applyFill="1" applyBorder="1" applyAlignment="1" applyProtection="1">
      <alignment horizontal="center" vertical="center" wrapText="1"/>
      <protection locked="0"/>
    </xf>
    <xf numFmtId="172" fontId="62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1" fillId="0" borderId="2" xfId="17" applyFont="1" applyFill="1" applyBorder="1" applyAlignment="1" applyProtection="1">
      <alignment horizontal="center" vertical="center" wrapText="1"/>
      <protection locked="0"/>
    </xf>
    <xf numFmtId="0" fontId="62" fillId="15" borderId="3" xfId="17" applyFont="1" applyFill="1" applyBorder="1" applyAlignment="1" applyProtection="1">
      <alignment horizontal="center" vertical="center" wrapText="1"/>
      <protection locked="0"/>
    </xf>
    <xf numFmtId="0" fontId="61" fillId="15" borderId="3" xfId="17" applyFont="1" applyFill="1" applyBorder="1" applyAlignment="1" applyProtection="1">
      <alignment horizontal="center" vertical="center" wrapText="1"/>
      <protection locked="0"/>
    </xf>
    <xf numFmtId="1" fontId="61" fillId="15" borderId="3" xfId="17" applyNumberFormat="1" applyFont="1" applyFill="1" applyBorder="1" applyAlignment="1" applyProtection="1">
      <alignment horizontal="center" vertical="center" wrapText="1"/>
      <protection locked="0"/>
    </xf>
    <xf numFmtId="169" fontId="61" fillId="15" borderId="3" xfId="17" applyNumberFormat="1" applyFont="1" applyFill="1" applyBorder="1" applyAlignment="1" applyProtection="1">
      <alignment horizontal="right" vertical="center" wrapText="1"/>
      <protection locked="0"/>
    </xf>
    <xf numFmtId="0" fontId="61" fillId="0" borderId="5" xfId="17" applyFont="1" applyFill="1" applyBorder="1" applyAlignment="1" applyProtection="1">
      <alignment horizontal="center" vertical="center" wrapText="1"/>
      <protection locked="0"/>
    </xf>
    <xf numFmtId="0" fontId="61" fillId="0" borderId="5" xfId="17" applyFont="1" applyFill="1" applyBorder="1" applyAlignment="1" applyProtection="1">
      <alignment horizontal="left" vertical="center" wrapText="1"/>
      <protection locked="0"/>
    </xf>
    <xf numFmtId="1" fontId="61" fillId="0" borderId="5" xfId="17" applyNumberFormat="1" applyFont="1" applyFill="1" applyBorder="1" applyAlignment="1" applyProtection="1">
      <alignment horizontal="center" vertical="center" wrapText="1"/>
      <protection locked="0"/>
    </xf>
    <xf numFmtId="170" fontId="61" fillId="13" borderId="5" xfId="17" applyNumberFormat="1" applyFont="1" applyFill="1" applyBorder="1" applyAlignment="1" applyProtection="1">
      <alignment horizontal="right" vertical="center" wrapText="1"/>
      <protection locked="0"/>
    </xf>
    <xf numFmtId="0" fontId="61" fillId="0" borderId="0" xfId="17" applyFont="1" applyFill="1" applyAlignment="1" applyProtection="1">
      <alignment horizontal="center" vertical="center" wrapText="1"/>
      <protection locked="0"/>
    </xf>
    <xf numFmtId="0" fontId="61" fillId="0" borderId="0" xfId="17" applyFont="1" applyFill="1" applyAlignment="1" applyProtection="1">
      <alignment horizontal="left" vertical="center" wrapText="1"/>
      <protection locked="0"/>
    </xf>
    <xf numFmtId="1" fontId="61" fillId="0" borderId="0" xfId="17" applyNumberFormat="1" applyFont="1" applyFill="1" applyAlignment="1" applyProtection="1">
      <alignment horizontal="center" vertical="center" wrapText="1"/>
      <protection locked="0"/>
    </xf>
    <xf numFmtId="170" fontId="61" fillId="0" borderId="0" xfId="17" applyNumberFormat="1" applyFont="1" applyFill="1" applyAlignment="1" applyProtection="1">
      <alignment horizontal="right" vertical="center" wrapText="1"/>
      <protection locked="0"/>
    </xf>
    <xf numFmtId="170" fontId="61" fillId="15" borderId="3" xfId="17" applyNumberFormat="1" applyFont="1" applyFill="1" applyBorder="1" applyAlignment="1" applyProtection="1">
      <alignment horizontal="right" vertical="center" wrapText="1"/>
      <protection locked="0"/>
    </xf>
    <xf numFmtId="0" fontId="61" fillId="15" borderId="2" xfId="17" applyFont="1" applyFill="1" applyBorder="1" applyAlignment="1" applyProtection="1">
      <alignment horizontal="center" vertical="center" wrapText="1"/>
      <protection locked="0"/>
    </xf>
    <xf numFmtId="0" fontId="61" fillId="0" borderId="3" xfId="17" applyFont="1" applyFill="1" applyBorder="1" applyAlignment="1" applyProtection="1">
      <alignment horizontal="left" vertical="center" wrapText="1"/>
      <protection locked="0"/>
    </xf>
    <xf numFmtId="0" fontId="61" fillId="0" borderId="3" xfId="17" applyFont="1" applyFill="1" applyBorder="1" applyAlignment="1" applyProtection="1">
      <alignment horizontal="center" vertical="center" wrapText="1"/>
      <protection locked="0"/>
    </xf>
    <xf numFmtId="1" fontId="61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7" applyFont="1" applyFill="1" applyAlignment="1" applyProtection="1"/>
    <xf numFmtId="172" fontId="33" fillId="0" borderId="0" xfId="1" applyNumberFormat="1" applyFont="1" applyFill="1" applyAlignment="1"/>
    <xf numFmtId="0" fontId="59" fillId="0" borderId="0" xfId="0" applyFont="1" applyAlignment="1" applyProtection="1">
      <alignment horizontal="center" vertical="center"/>
    </xf>
    <xf numFmtId="0" fontId="63" fillId="0" borderId="0" xfId="0" applyFont="1" applyAlignment="1" applyProtection="1">
      <alignment horizontal="center" vertical="center"/>
    </xf>
    <xf numFmtId="0" fontId="60" fillId="10" borderId="0" xfId="0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0" applyFont="1" applyFill="1" applyAlignment="1" applyProtection="1">
      <alignment horizontal="left"/>
    </xf>
    <xf numFmtId="0" fontId="30" fillId="0" borderId="0" xfId="0" applyFont="1" applyFill="1" applyAlignment="1" applyProtection="1"/>
    <xf numFmtId="0" fontId="64" fillId="0" borderId="13" xfId="0" applyFont="1" applyBorder="1" applyAlignment="1">
      <alignment horizontal="left" vertical="center"/>
    </xf>
    <xf numFmtId="0" fontId="64" fillId="0" borderId="12" xfId="0" applyFont="1" applyBorder="1" applyAlignment="1">
      <alignment horizontal="left" vertical="center"/>
    </xf>
    <xf numFmtId="0" fontId="64" fillId="0" borderId="12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172" fontId="64" fillId="0" borderId="4" xfId="1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6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172" fontId="64" fillId="0" borderId="9" xfId="1" applyNumberFormat="1" applyFont="1" applyBorder="1" applyAlignment="1">
      <alignment horizontal="center" vertical="center"/>
    </xf>
    <xf numFmtId="0" fontId="14" fillId="16" borderId="14" xfId="0" applyFont="1" applyFill="1" applyBorder="1" applyAlignment="1">
      <alignment horizontal="left" vertical="center"/>
    </xf>
    <xf numFmtId="0" fontId="64" fillId="16" borderId="0" xfId="0" applyFont="1" applyFill="1" applyAlignment="1">
      <alignment horizontal="left" vertical="center"/>
    </xf>
    <xf numFmtId="0" fontId="14" fillId="16" borderId="0" xfId="0" applyFont="1" applyFill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right" vertical="center"/>
    </xf>
    <xf numFmtId="4" fontId="14" fillId="13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4" fontId="14" fillId="0" borderId="8" xfId="0" applyNumberFormat="1" applyFont="1" applyBorder="1" applyAlignment="1">
      <alignment horizontal="right" vertical="center"/>
    </xf>
    <xf numFmtId="4" fontId="14" fillId="13" borderId="8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65" fillId="0" borderId="0" xfId="0" applyFont="1" applyAlignment="1">
      <alignment horizontal="left" vertical="center"/>
    </xf>
    <xf numFmtId="172" fontId="0" fillId="0" borderId="0" xfId="1" applyNumberFormat="1" applyFont="1"/>
    <xf numFmtId="0" fontId="66" fillId="0" borderId="0" xfId="0" applyFont="1" applyFill="1" applyAlignment="1" applyProtection="1">
      <alignment horizontal="left" vertical="center"/>
    </xf>
    <xf numFmtId="0" fontId="66" fillId="0" borderId="0" xfId="0" applyFont="1" applyFill="1" applyAlignment="1" applyProtection="1">
      <alignment horizontal="center" vertical="center"/>
    </xf>
    <xf numFmtId="4" fontId="66" fillId="0" borderId="0" xfId="0" applyNumberFormat="1" applyFont="1" applyFill="1" applyAlignment="1" applyProtection="1">
      <alignment horizontal="right" vertical="center"/>
    </xf>
    <xf numFmtId="171" fontId="66" fillId="0" borderId="0" xfId="0" applyNumberFormat="1" applyFont="1" applyFill="1" applyAlignment="1" applyProtection="1">
      <alignment horizontal="right" vertical="center"/>
    </xf>
    <xf numFmtId="172" fontId="30" fillId="0" borderId="0" xfId="1" applyNumberFormat="1" applyFont="1" applyFill="1" applyAlignment="1"/>
    <xf numFmtId="171" fontId="67" fillId="0" borderId="0" xfId="0" applyNumberFormat="1" applyFont="1" applyFill="1" applyAlignment="1" applyProtection="1">
      <alignment horizontal="right" vertical="center"/>
    </xf>
    <xf numFmtId="0" fontId="68" fillId="0" borderId="0" xfId="0" applyFont="1" applyFill="1" applyAlignment="1" applyProtection="1">
      <alignment horizontal="left" vertical="center"/>
    </xf>
    <xf numFmtId="0" fontId="68" fillId="0" borderId="0" xfId="0" applyFont="1" applyFill="1" applyAlignment="1" applyProtection="1">
      <alignment horizontal="center" vertical="center"/>
    </xf>
    <xf numFmtId="4" fontId="68" fillId="0" borderId="0" xfId="0" applyNumberFormat="1" applyFont="1" applyFill="1" applyAlignment="1" applyProtection="1">
      <alignment horizontal="right" vertical="center"/>
    </xf>
    <xf numFmtId="171" fontId="68" fillId="0" borderId="0" xfId="0" applyNumberFormat="1" applyFont="1" applyFill="1" applyAlignment="1" applyProtection="1">
      <alignment horizontal="right" vertical="center"/>
    </xf>
    <xf numFmtId="0" fontId="0" fillId="0" borderId="0" xfId="0" applyFill="1" applyProtection="1"/>
    <xf numFmtId="0" fontId="0" fillId="0" borderId="0" xfId="0" applyFill="1" applyAlignment="1" applyProtection="1"/>
    <xf numFmtId="0" fontId="0" fillId="0" borderId="0" xfId="0" applyFill="1" applyAlignment="1" applyProtection="1">
      <alignment horizontal="center"/>
    </xf>
    <xf numFmtId="172" fontId="0" fillId="0" borderId="0" xfId="1" applyNumberFormat="1" applyFont="1" applyFill="1" applyAlignment="1"/>
    <xf numFmtId="0" fontId="65" fillId="0" borderId="0" xfId="0" applyFont="1" applyFill="1" applyAlignment="1" applyProtection="1">
      <alignment horizontal="left" vertical="center"/>
    </xf>
    <xf numFmtId="0" fontId="36" fillId="10" borderId="2" xfId="0" applyFont="1" applyFill="1" applyBorder="1" applyAlignment="1" applyProtection="1">
      <alignment vertical="center"/>
    </xf>
    <xf numFmtId="0" fontId="25" fillId="10" borderId="3" xfId="0" applyFont="1" applyFill="1" applyBorder="1" applyAlignment="1" applyProtection="1">
      <alignment horizontal="center" vertical="center" wrapText="1"/>
    </xf>
    <xf numFmtId="0" fontId="25" fillId="10" borderId="3" xfId="0" applyFont="1" applyFill="1" applyBorder="1" applyAlignment="1" applyProtection="1">
      <alignment vertical="center" wrapText="1"/>
    </xf>
    <xf numFmtId="0" fontId="30" fillId="0" borderId="0" xfId="0" applyFont="1" applyAlignment="1">
      <alignment horizontal="center" vertical="center"/>
    </xf>
    <xf numFmtId="0" fontId="36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 wrapText="1"/>
    </xf>
    <xf numFmtId="3" fontId="25" fillId="14" borderId="5" xfId="0" applyNumberFormat="1" applyFont="1" applyFill="1" applyBorder="1" applyAlignment="1" applyProtection="1">
      <alignment vertical="center"/>
    </xf>
    <xf numFmtId="0" fontId="73" fillId="0" borderId="0" xfId="0" applyFont="1" applyAlignment="1" applyProtection="1">
      <alignment vertical="center"/>
    </xf>
    <xf numFmtId="3" fontId="36" fillId="0" borderId="0" xfId="1" applyNumberFormat="1" applyFont="1" applyAlignment="1">
      <alignment vertical="center"/>
    </xf>
    <xf numFmtId="3" fontId="25" fillId="0" borderId="13" xfId="1" applyNumberFormat="1" applyFont="1" applyBorder="1" applyAlignment="1">
      <alignment vertical="center"/>
    </xf>
    <xf numFmtId="3" fontId="25" fillId="0" borderId="5" xfId="1" applyNumberFormat="1" applyFont="1" applyBorder="1" applyAlignment="1">
      <alignment vertical="center"/>
    </xf>
    <xf numFmtId="3" fontId="25" fillId="0" borderId="6" xfId="1" applyNumberFormat="1" applyFont="1" applyBorder="1" applyAlignment="1">
      <alignment vertical="center"/>
    </xf>
    <xf numFmtId="3" fontId="25" fillId="0" borderId="15" xfId="1" applyNumberFormat="1" applyFont="1" applyBorder="1" applyAlignment="1">
      <alignment vertical="center"/>
    </xf>
    <xf numFmtId="3" fontId="25" fillId="0" borderId="4" xfId="1" applyNumberFormat="1" applyFont="1" applyBorder="1" applyAlignment="1">
      <alignment vertical="center"/>
    </xf>
    <xf numFmtId="3" fontId="2" fillId="10" borderId="4" xfId="1" applyNumberFormat="1" applyFont="1" applyFill="1" applyBorder="1" applyAlignment="1">
      <alignment vertical="center"/>
    </xf>
    <xf numFmtId="3" fontId="25" fillId="0" borderId="0" xfId="1" applyNumberFormat="1" applyFont="1" applyAlignment="1">
      <alignment vertical="center"/>
    </xf>
    <xf numFmtId="3" fontId="25" fillId="0" borderId="5" xfId="1" applyNumberFormat="1" applyFont="1" applyBorder="1" applyAlignment="1">
      <alignment vertical="center" wrapText="1"/>
    </xf>
    <xf numFmtId="3" fontId="30" fillId="0" borderId="13" xfId="0" applyNumberFormat="1" applyFont="1" applyBorder="1" applyAlignment="1" applyProtection="1">
      <alignment horizontal="center" vertical="center"/>
    </xf>
    <xf numFmtId="3" fontId="30" fillId="0" borderId="5" xfId="0" applyNumberFormat="1" applyFont="1" applyBorder="1" applyAlignment="1" applyProtection="1">
      <alignment horizontal="center" vertical="center"/>
    </xf>
    <xf numFmtId="3" fontId="30" fillId="0" borderId="11" xfId="0" applyNumberFormat="1" applyFont="1" applyBorder="1" applyAlignment="1" applyProtection="1">
      <alignment horizontal="center" vertical="center"/>
    </xf>
    <xf numFmtId="3" fontId="30" fillId="0" borderId="8" xfId="0" applyNumberFormat="1" applyFont="1" applyBorder="1" applyAlignment="1" applyProtection="1">
      <alignment horizontal="center" vertical="center"/>
    </xf>
    <xf numFmtId="3" fontId="58" fillId="0" borderId="8" xfId="0" applyNumberFormat="1" applyFont="1" applyBorder="1" applyAlignment="1" applyProtection="1">
      <alignment horizontal="center" vertical="center"/>
    </xf>
    <xf numFmtId="3" fontId="60" fillId="10" borderId="4" xfId="1" applyNumberFormat="1" applyFont="1" applyFill="1" applyBorder="1" applyAlignment="1">
      <alignment vertical="center"/>
    </xf>
    <xf numFmtId="3" fontId="62" fillId="15" borderId="4" xfId="1" applyNumberFormat="1" applyFont="1" applyFill="1" applyBorder="1" applyAlignment="1" applyProtection="1">
      <alignment horizontal="right" vertical="center" wrapText="1"/>
      <protection locked="0"/>
    </xf>
    <xf numFmtId="3" fontId="61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61" fillId="0" borderId="0" xfId="1" applyNumberFormat="1" applyFont="1" applyFill="1" applyAlignment="1" applyProtection="1">
      <alignment horizontal="right" vertical="center" wrapText="1"/>
      <protection locked="0"/>
    </xf>
    <xf numFmtId="3" fontId="64" fillId="16" borderId="0" xfId="1" applyNumberFormat="1" applyFont="1" applyFill="1" applyAlignment="1">
      <alignment horizontal="right" vertical="center"/>
    </xf>
    <xf numFmtId="3" fontId="14" fillId="0" borderId="0" xfId="1" applyNumberFormat="1" applyFont="1" applyAlignment="1">
      <alignment horizontal="right" vertical="center"/>
    </xf>
    <xf numFmtId="3" fontId="14" fillId="0" borderId="8" xfId="1" applyNumberFormat="1" applyFont="1" applyBorder="1" applyAlignment="1">
      <alignment horizontal="right" vertical="center"/>
    </xf>
    <xf numFmtId="3" fontId="64" fillId="0" borderId="0" xfId="1" applyNumberFormat="1" applyFont="1" applyAlignment="1">
      <alignment horizontal="right" vertical="center"/>
    </xf>
    <xf numFmtId="3" fontId="10" fillId="10" borderId="0" xfId="1" applyNumberFormat="1" applyFont="1" applyFill="1" applyAlignment="1">
      <alignment horizontal="right" vertical="center"/>
    </xf>
    <xf numFmtId="3" fontId="36" fillId="10" borderId="4" xfId="1" applyNumberFormat="1" applyFont="1" applyFill="1" applyBorder="1" applyAlignment="1">
      <alignment vertical="center"/>
    </xf>
    <xf numFmtId="3" fontId="36" fillId="0" borderId="0" xfId="1" applyNumberFormat="1" applyFont="1" applyFill="1" applyAlignment="1">
      <alignment vertical="center"/>
    </xf>
    <xf numFmtId="4" fontId="0" fillId="0" borderId="5" xfId="8" applyNumberFormat="1" applyFont="1" applyFill="1" applyBorder="1" applyAlignment="1" applyProtection="1">
      <alignment vertical="center"/>
    </xf>
    <xf numFmtId="4" fontId="0" fillId="0" borderId="6" xfId="8" applyNumberFormat="1" applyFont="1" applyFill="1" applyBorder="1" applyAlignment="1" applyProtection="1">
      <alignment vertical="center"/>
    </xf>
    <xf numFmtId="4" fontId="2" fillId="0" borderId="5" xfId="1" applyNumberFormat="1" applyFont="1" applyFill="1" applyBorder="1" applyAlignment="1">
      <alignment vertical="center"/>
    </xf>
    <xf numFmtId="4" fontId="2" fillId="10" borderId="5" xfId="1" applyNumberFormat="1" applyFont="1" applyFill="1" applyBorder="1" applyAlignment="1">
      <alignment vertical="center"/>
    </xf>
    <xf numFmtId="0" fontId="20" fillId="0" borderId="0" xfId="0" applyFont="1" applyFill="1" applyAlignment="1" applyProtection="1">
      <alignment vertical="center" wrapText="1"/>
    </xf>
    <xf numFmtId="0" fontId="69" fillId="0" borderId="0" xfId="0" applyFont="1" applyAlignment="1">
      <alignment vertical="center" wrapText="1"/>
    </xf>
    <xf numFmtId="0" fontId="0" fillId="0" borderId="0" xfId="0" applyFill="1"/>
    <xf numFmtId="0" fontId="14" fillId="0" borderId="0" xfId="0" applyFont="1" applyFill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64" fillId="16" borderId="0" xfId="0" applyFont="1" applyFill="1" applyAlignment="1">
      <alignment horizontal="left" vertical="center" wrapText="1"/>
    </xf>
    <xf numFmtId="0" fontId="71" fillId="0" borderId="0" xfId="0" applyFont="1" applyFill="1" applyAlignment="1" applyProtection="1">
      <alignment horizontal="left" vertical="center"/>
    </xf>
    <xf numFmtId="0" fontId="64" fillId="0" borderId="13" xfId="0" applyFont="1" applyFill="1" applyBorder="1" applyAlignment="1">
      <alignment horizontal="left" vertical="center"/>
    </xf>
    <xf numFmtId="0" fontId="64" fillId="0" borderId="6" xfId="0" applyFont="1" applyFill="1" applyBorder="1" applyAlignment="1">
      <alignment horizontal="left" vertical="center"/>
    </xf>
    <xf numFmtId="0" fontId="64" fillId="16" borderId="11" xfId="0" applyFont="1" applyFill="1" applyBorder="1" applyAlignment="1">
      <alignment horizontal="left" vertical="center" wrapText="1"/>
    </xf>
  </cellXfs>
  <cellStyles count="26">
    <cellStyle name="Accent" xfId="2"/>
    <cellStyle name="Accent 1" xfId="3"/>
    <cellStyle name="Accent 2" xfId="4"/>
    <cellStyle name="Accent 3" xfId="5"/>
    <cellStyle name="Bad" xfId="6"/>
    <cellStyle name="Čárka" xfId="1" builtinId="3" customBuiltin="1"/>
    <cellStyle name="Error" xfId="7"/>
    <cellStyle name="Excel Built-in Currency" xfId="8"/>
    <cellStyle name="Excel Built-in Hyperlink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Neutral" xfId="16"/>
    <cellStyle name="Normální" xfId="0" builtinId="0" customBuiltin="1"/>
    <cellStyle name="Normální 2" xfId="17"/>
    <cellStyle name="Normální 3" xfId="18"/>
    <cellStyle name="Normální 4" xfId="19"/>
    <cellStyle name="Note" xfId="20"/>
    <cellStyle name="Result" xfId="21"/>
    <cellStyle name="Status" xfId="22"/>
    <cellStyle name="Text" xfId="23"/>
    <cellStyle name="Warning" xfId="24"/>
    <cellStyle name="Zvýraznění 1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741310411" TargetMode="External"/><Relationship Id="rId21" Type="http://schemas.openxmlformats.org/officeDocument/2006/relationships/hyperlink" Target="https://podminky.urs.cz/item/CS_URS_2024_02/741210002" TargetMode="External"/><Relationship Id="rId42" Type="http://schemas.openxmlformats.org/officeDocument/2006/relationships/hyperlink" Target="https://podminky.urs.cz/item/CS_URS_2024_02/741372062" TargetMode="External"/><Relationship Id="rId47" Type="http://schemas.openxmlformats.org/officeDocument/2006/relationships/hyperlink" Target="https://podminky.urs.cz/item/CS_URS_2024_02/741450001" TargetMode="External"/><Relationship Id="rId63" Type="http://schemas.openxmlformats.org/officeDocument/2006/relationships/hyperlink" Target="https://podminky.urs.cz/item/CS_URS_2024_02/742220232" TargetMode="External"/><Relationship Id="rId68" Type="http://schemas.openxmlformats.org/officeDocument/2006/relationships/hyperlink" Target="https://podminky.urs.cz/item/CS_URS_2024_02/742220402" TargetMode="External"/><Relationship Id="rId16" Type="http://schemas.openxmlformats.org/officeDocument/2006/relationships/hyperlink" Target="https://podminky.urs.cz/item/CS_URS_2024_02/741130003" TargetMode="External"/><Relationship Id="rId11" Type="http://schemas.openxmlformats.org/officeDocument/2006/relationships/hyperlink" Target="https://podminky.urs.cz/item/CS_URS_2024_02/741122031" TargetMode="External"/><Relationship Id="rId32" Type="http://schemas.openxmlformats.org/officeDocument/2006/relationships/hyperlink" Target="https://podminky.urs.cz/item/CS_URS_2024_02/741313007" TargetMode="External"/><Relationship Id="rId37" Type="http://schemas.openxmlformats.org/officeDocument/2006/relationships/hyperlink" Target="https://podminky.urs.cz/item/CS_URS_2024_02/741372061" TargetMode="External"/><Relationship Id="rId53" Type="http://schemas.openxmlformats.org/officeDocument/2006/relationships/hyperlink" Target="https://podminky.urs.cz/item/CS_URS_2024_02/742121001" TargetMode="External"/><Relationship Id="rId58" Type="http://schemas.openxmlformats.org/officeDocument/2006/relationships/hyperlink" Target="https://podminky.urs.cz/item/CS_URS_2024_02/742220031" TargetMode="External"/><Relationship Id="rId74" Type="http://schemas.openxmlformats.org/officeDocument/2006/relationships/hyperlink" Target="https://podminky.urs.cz/item/CS_URS_2024_02/742420071" TargetMode="External"/><Relationship Id="rId79" Type="http://schemas.openxmlformats.org/officeDocument/2006/relationships/hyperlink" Target="https://podminky.urs.cz/item/CS_URS_2024_02/468094111" TargetMode="External"/><Relationship Id="rId5" Type="http://schemas.openxmlformats.org/officeDocument/2006/relationships/hyperlink" Target="https://podminky.urs.cz/item/CS_URS_2024_02/741112111" TargetMode="External"/><Relationship Id="rId61" Type="http://schemas.openxmlformats.org/officeDocument/2006/relationships/hyperlink" Target="https://podminky.urs.cz/item/CS_URS_2024_02/742220161" TargetMode="External"/><Relationship Id="rId19" Type="http://schemas.openxmlformats.org/officeDocument/2006/relationships/hyperlink" Target="https://podminky.urs.cz/item/CS_URS_2024_02/741130008" TargetMode="External"/><Relationship Id="rId14" Type="http://schemas.openxmlformats.org/officeDocument/2006/relationships/hyperlink" Target="https://podminky.urs.cz/item/CS_URS_2024_02/741128005" TargetMode="External"/><Relationship Id="rId22" Type="http://schemas.openxmlformats.org/officeDocument/2006/relationships/hyperlink" Target="https://podminky.urs.cz/item/CS_URS_2024_02/741310042" TargetMode="External"/><Relationship Id="rId27" Type="http://schemas.openxmlformats.org/officeDocument/2006/relationships/hyperlink" Target="https://podminky.urs.cz/item/CS_URS_2024_02/741311004" TargetMode="External"/><Relationship Id="rId30" Type="http://schemas.openxmlformats.org/officeDocument/2006/relationships/hyperlink" Target="https://podminky.urs.cz/item/CS_URS_2024_02/741313005" TargetMode="External"/><Relationship Id="rId35" Type="http://schemas.openxmlformats.org/officeDocument/2006/relationships/hyperlink" Target="https://podminky.urs.cz/item/CS_URS_2024_02/741372021" TargetMode="External"/><Relationship Id="rId43" Type="http://schemas.openxmlformats.org/officeDocument/2006/relationships/hyperlink" Target="https://podminky.urs.cz/item/CS_URS_2024_02/741372073" TargetMode="External"/><Relationship Id="rId48" Type="http://schemas.openxmlformats.org/officeDocument/2006/relationships/hyperlink" Target="https://podminky.urs.cz/item/CS_URS_2024_02/741810002" TargetMode="External"/><Relationship Id="rId56" Type="http://schemas.openxmlformats.org/officeDocument/2006/relationships/hyperlink" Target="https://podminky.urs.cz/item/CS_URS_2024_02/742124005" TargetMode="External"/><Relationship Id="rId64" Type="http://schemas.openxmlformats.org/officeDocument/2006/relationships/hyperlink" Target="https://podminky.urs.cz/item/CS_URS_2024_02/742220235" TargetMode="External"/><Relationship Id="rId69" Type="http://schemas.openxmlformats.org/officeDocument/2006/relationships/hyperlink" Target="https://podminky.urs.cz/item/CS_URS_2024_02/742220411" TargetMode="External"/><Relationship Id="rId77" Type="http://schemas.openxmlformats.org/officeDocument/2006/relationships/hyperlink" Target="https://podminky.urs.cz/item/CS_URS_2024_02/742430021" TargetMode="External"/><Relationship Id="rId8" Type="http://schemas.openxmlformats.org/officeDocument/2006/relationships/hyperlink" Target="https://podminky.urs.cz/item/CS_URS_2024_02/741122015" TargetMode="External"/><Relationship Id="rId51" Type="http://schemas.openxmlformats.org/officeDocument/2006/relationships/hyperlink" Target="https://podminky.urs.cz/item/CS_URS_2024_02/742110504" TargetMode="External"/><Relationship Id="rId72" Type="http://schemas.openxmlformats.org/officeDocument/2006/relationships/hyperlink" Target="https://podminky.urs.cz/item/CS_URS_2024_02/742420001" TargetMode="External"/><Relationship Id="rId80" Type="http://schemas.openxmlformats.org/officeDocument/2006/relationships/hyperlink" Target="https://podminky.urs.cz/item/CS_URS_2024_02/468111111" TargetMode="External"/><Relationship Id="rId3" Type="http://schemas.openxmlformats.org/officeDocument/2006/relationships/hyperlink" Target="https://podminky.urs.cz/item/CS_URS_2024_02/741112061" TargetMode="External"/><Relationship Id="rId12" Type="http://schemas.openxmlformats.org/officeDocument/2006/relationships/hyperlink" Target="https://podminky.urs.cz/item/CS_URS_2024_02/741122034" TargetMode="External"/><Relationship Id="rId17" Type="http://schemas.openxmlformats.org/officeDocument/2006/relationships/hyperlink" Target="https://podminky.urs.cz/item/CS_URS_2024_02/741130004" TargetMode="External"/><Relationship Id="rId25" Type="http://schemas.openxmlformats.org/officeDocument/2006/relationships/hyperlink" Target="https://podminky.urs.cz/item/CS_URS_2024_02/741310401" TargetMode="External"/><Relationship Id="rId33" Type="http://schemas.openxmlformats.org/officeDocument/2006/relationships/hyperlink" Target="https://podminky.urs.cz/item/CS_URS_2024_02/741330731" TargetMode="External"/><Relationship Id="rId38" Type="http://schemas.openxmlformats.org/officeDocument/2006/relationships/hyperlink" Target="https://podminky.urs.cz/item/CS_URS_2024_02/741372022" TargetMode="External"/><Relationship Id="rId46" Type="http://schemas.openxmlformats.org/officeDocument/2006/relationships/hyperlink" Target="https://podminky.urs.cz/item/CS_URS_2024_02/741410021" TargetMode="External"/><Relationship Id="rId59" Type="http://schemas.openxmlformats.org/officeDocument/2006/relationships/hyperlink" Target="https://podminky.urs.cz/item/CS_URS_2024_02/742220052" TargetMode="External"/><Relationship Id="rId67" Type="http://schemas.openxmlformats.org/officeDocument/2006/relationships/hyperlink" Target="https://podminky.urs.cz/item/CS_URS_2024_02/742220401" TargetMode="External"/><Relationship Id="rId20" Type="http://schemas.openxmlformats.org/officeDocument/2006/relationships/hyperlink" Target="https://podminky.urs.cz/item/CS_URS_2024_02/741210001" TargetMode="External"/><Relationship Id="rId41" Type="http://schemas.openxmlformats.org/officeDocument/2006/relationships/hyperlink" Target="https://podminky.urs.cz/item/CS_URS_2024_02/741372067" TargetMode="External"/><Relationship Id="rId54" Type="http://schemas.openxmlformats.org/officeDocument/2006/relationships/hyperlink" Target="https://podminky.urs.cz/item/CS_URS_2024_02/742123001" TargetMode="External"/><Relationship Id="rId62" Type="http://schemas.openxmlformats.org/officeDocument/2006/relationships/hyperlink" Target="https://podminky.urs.cz/item/CS_URS_2024_02/742220172" TargetMode="External"/><Relationship Id="rId70" Type="http://schemas.openxmlformats.org/officeDocument/2006/relationships/hyperlink" Target="https://podminky.urs.cz/item/CS_URS_2024_02/742220511" TargetMode="External"/><Relationship Id="rId75" Type="http://schemas.openxmlformats.org/officeDocument/2006/relationships/hyperlink" Target="https://podminky.urs.cz/item/CS_URS_2024_02/742420121" TargetMode="External"/><Relationship Id="rId1" Type="http://schemas.openxmlformats.org/officeDocument/2006/relationships/hyperlink" Target="https://podminky.urs.cz/item/CS_URS_2024_02/741110061" TargetMode="External"/><Relationship Id="rId6" Type="http://schemas.openxmlformats.org/officeDocument/2006/relationships/hyperlink" Target="https://podminky.urs.cz/item/CS_URS_2024_02/741120001" TargetMode="External"/><Relationship Id="rId15" Type="http://schemas.openxmlformats.org/officeDocument/2006/relationships/hyperlink" Target="https://podminky.urs.cz/item/CS_URS_2024_02/741130001" TargetMode="External"/><Relationship Id="rId23" Type="http://schemas.openxmlformats.org/officeDocument/2006/relationships/hyperlink" Target="https://podminky.urs.cz/item/CS_URS_2024_02/741310101" TargetMode="External"/><Relationship Id="rId28" Type="http://schemas.openxmlformats.org/officeDocument/2006/relationships/hyperlink" Target="https://podminky.urs.cz/item/CS_URS_2024_02/741313001" TargetMode="External"/><Relationship Id="rId36" Type="http://schemas.openxmlformats.org/officeDocument/2006/relationships/hyperlink" Target="https://podminky.urs.cz/item/CS_URS_2024_02/741372061" TargetMode="External"/><Relationship Id="rId49" Type="http://schemas.openxmlformats.org/officeDocument/2006/relationships/hyperlink" Target="https://podminky.urs.cz/item/CS_URS_2024_02/741820102" TargetMode="External"/><Relationship Id="rId57" Type="http://schemas.openxmlformats.org/officeDocument/2006/relationships/hyperlink" Target="https://podminky.urs.cz/item/CS_URS_2024_02/742220005" TargetMode="External"/><Relationship Id="rId10" Type="http://schemas.openxmlformats.org/officeDocument/2006/relationships/hyperlink" Target="https://podminky.urs.cz/item/CS_URS_2024_02/741122025" TargetMode="External"/><Relationship Id="rId31" Type="http://schemas.openxmlformats.org/officeDocument/2006/relationships/hyperlink" Target="https://podminky.urs.cz/item/CS_URS_2024_02/741313006" TargetMode="External"/><Relationship Id="rId44" Type="http://schemas.openxmlformats.org/officeDocument/2006/relationships/hyperlink" Target="https://podminky.urs.cz/item/CS_URS_2024_02/741372157" TargetMode="External"/><Relationship Id="rId52" Type="http://schemas.openxmlformats.org/officeDocument/2006/relationships/hyperlink" Target="https://podminky.urs.cz/item/CS_URS_2024_02/742121001" TargetMode="External"/><Relationship Id="rId60" Type="http://schemas.openxmlformats.org/officeDocument/2006/relationships/hyperlink" Target="https://podminky.urs.cz/item/CS_URS_2024_02/742220141" TargetMode="External"/><Relationship Id="rId65" Type="http://schemas.openxmlformats.org/officeDocument/2006/relationships/hyperlink" Target="https://podminky.urs.cz/item/CS_URS_2024_02/742220255" TargetMode="External"/><Relationship Id="rId73" Type="http://schemas.openxmlformats.org/officeDocument/2006/relationships/hyperlink" Target="https://podminky.urs.cz/item/CS_URS_2024_02/742420021" TargetMode="External"/><Relationship Id="rId78" Type="http://schemas.openxmlformats.org/officeDocument/2006/relationships/hyperlink" Target="https://podminky.urs.cz/item/CS_URS_2024_02/742430031" TargetMode="External"/><Relationship Id="rId81" Type="http://schemas.openxmlformats.org/officeDocument/2006/relationships/hyperlink" Target="https://podminky.urs.cz/item/CS_URS_2024_02/468111112" TargetMode="External"/><Relationship Id="rId4" Type="http://schemas.openxmlformats.org/officeDocument/2006/relationships/hyperlink" Target="https://podminky.urs.cz/item/CS_URS_2024_02/741112101" TargetMode="External"/><Relationship Id="rId9" Type="http://schemas.openxmlformats.org/officeDocument/2006/relationships/hyperlink" Target="https://podminky.urs.cz/item/CS_URS_2024_02/741122016" TargetMode="External"/><Relationship Id="rId13" Type="http://schemas.openxmlformats.org/officeDocument/2006/relationships/hyperlink" Target="https://podminky.urs.cz/item/CS_URS_2024_02/741124703" TargetMode="External"/><Relationship Id="rId18" Type="http://schemas.openxmlformats.org/officeDocument/2006/relationships/hyperlink" Target="https://podminky.urs.cz/item/CS_URS_2024_02/741130006" TargetMode="External"/><Relationship Id="rId39" Type="http://schemas.openxmlformats.org/officeDocument/2006/relationships/hyperlink" Target="https://podminky.urs.cz/item/CS_URS_2024_02/741372062" TargetMode="External"/><Relationship Id="rId34" Type="http://schemas.openxmlformats.org/officeDocument/2006/relationships/hyperlink" Target="https://podminky.urs.cz/item/CS_URS_2024_02/741331075" TargetMode="External"/><Relationship Id="rId50" Type="http://schemas.openxmlformats.org/officeDocument/2006/relationships/hyperlink" Target="https://podminky.urs.cz/item/CS_URS_2024_02/742110002" TargetMode="External"/><Relationship Id="rId55" Type="http://schemas.openxmlformats.org/officeDocument/2006/relationships/hyperlink" Target="https://podminky.urs.cz/item/CS_URS_2024_02/742124002" TargetMode="External"/><Relationship Id="rId76" Type="http://schemas.openxmlformats.org/officeDocument/2006/relationships/hyperlink" Target="https://podminky.urs.cz/item/CS_URS_2024_02/742430001" TargetMode="External"/><Relationship Id="rId7" Type="http://schemas.openxmlformats.org/officeDocument/2006/relationships/hyperlink" Target="https://podminky.urs.cz/item/CS_URS_2024_02/741120003" TargetMode="External"/><Relationship Id="rId71" Type="http://schemas.openxmlformats.org/officeDocument/2006/relationships/hyperlink" Target="https://podminky.urs.cz/item/CS_URS_2024_02/742330044" TargetMode="External"/><Relationship Id="rId2" Type="http://schemas.openxmlformats.org/officeDocument/2006/relationships/hyperlink" Target="https://podminky.urs.cz/item/CS_URS_2024_02/741110062" TargetMode="External"/><Relationship Id="rId29" Type="http://schemas.openxmlformats.org/officeDocument/2006/relationships/hyperlink" Target="https://podminky.urs.cz/item/CS_URS_2024_02/741313003" TargetMode="External"/><Relationship Id="rId24" Type="http://schemas.openxmlformats.org/officeDocument/2006/relationships/hyperlink" Target="https://podminky.urs.cz/item/CS_URS_2024_02/741310112" TargetMode="External"/><Relationship Id="rId40" Type="http://schemas.openxmlformats.org/officeDocument/2006/relationships/hyperlink" Target="https://podminky.urs.cz/item/CS_URS_2024_02/741372062" TargetMode="External"/><Relationship Id="rId45" Type="http://schemas.openxmlformats.org/officeDocument/2006/relationships/hyperlink" Target="https://podminky.urs.cz/item/CS_URS_2024_02/741410003" TargetMode="External"/><Relationship Id="rId66" Type="http://schemas.openxmlformats.org/officeDocument/2006/relationships/hyperlink" Target="https://podminky.urs.cz/item/CS_URS_2024_02/74222025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24" sqref="H24"/>
    </sheetView>
  </sheetViews>
  <sheetFormatPr defaultColWidth="7.109375" defaultRowHeight="13.2"/>
  <cols>
    <col min="1" max="1" width="4.88671875" style="5" customWidth="1"/>
    <col min="2" max="2" width="18.88671875" style="5" customWidth="1"/>
    <col min="3" max="3" width="5.33203125" style="5" customWidth="1"/>
    <col min="4" max="4" width="6.109375" style="5" customWidth="1"/>
    <col min="5" max="5" width="10.5546875" style="5" customWidth="1"/>
    <col min="6" max="6" width="18.5546875" style="5" customWidth="1"/>
    <col min="7" max="7" width="16.88671875" style="5" customWidth="1"/>
    <col min="8" max="8" width="19.5546875" style="5" customWidth="1"/>
    <col min="9" max="10" width="7.109375" style="5" customWidth="1"/>
    <col min="11" max="11" width="7.109375" customWidth="1"/>
  </cols>
  <sheetData>
    <row r="1" spans="1:7" ht="24.6">
      <c r="A1" s="1"/>
      <c r="B1" s="2" t="s">
        <v>0</v>
      </c>
      <c r="C1" s="3"/>
      <c r="D1" s="3"/>
      <c r="E1" s="3"/>
      <c r="F1" s="3"/>
      <c r="G1" s="4"/>
    </row>
    <row r="2" spans="1:7" ht="9.15" customHeight="1">
      <c r="A2" s="1"/>
      <c r="B2" s="1"/>
      <c r="C2" s="1"/>
      <c r="D2" s="1"/>
      <c r="E2" s="1"/>
      <c r="F2" s="1"/>
    </row>
    <row r="3" spans="1:7" ht="21.9" customHeight="1">
      <c r="A3" s="1"/>
      <c r="B3" s="341" t="s">
        <v>1</v>
      </c>
      <c r="C3" s="341"/>
      <c r="D3" s="341"/>
      <c r="E3" s="341"/>
      <c r="F3" s="341"/>
    </row>
    <row r="4" spans="1:7" ht="17.399999999999999" customHeight="1">
      <c r="A4" s="6" t="s">
        <v>2</v>
      </c>
      <c r="B4" s="7" t="s">
        <v>3</v>
      </c>
      <c r="C4" s="1"/>
      <c r="D4" s="1"/>
      <c r="E4" s="1"/>
      <c r="F4" s="1"/>
    </row>
    <row r="5" spans="1:7" ht="17.399999999999999" customHeight="1">
      <c r="A5" s="8"/>
      <c r="B5" s="9" t="s">
        <v>4</v>
      </c>
      <c r="C5" s="1"/>
      <c r="D5" s="1"/>
      <c r="E5" s="1"/>
      <c r="F5" s="1"/>
    </row>
    <row r="6" spans="1:7" ht="11.7" customHeight="1">
      <c r="A6" s="8"/>
      <c r="B6" s="8"/>
      <c r="C6" s="1"/>
      <c r="D6" s="1"/>
      <c r="E6" s="1"/>
      <c r="F6" s="1"/>
    </row>
    <row r="7" spans="1:7" ht="12.75" customHeight="1">
      <c r="A7" s="1"/>
      <c r="B7" s="10" t="s">
        <v>5</v>
      </c>
      <c r="C7" s="11"/>
      <c r="D7" s="11"/>
      <c r="E7" s="11"/>
      <c r="F7" s="11"/>
    </row>
    <row r="8" spans="1:7" ht="12.75" customHeight="1">
      <c r="A8" s="1"/>
      <c r="B8" s="342" t="s">
        <v>1557</v>
      </c>
      <c r="C8" s="342"/>
      <c r="D8" s="342"/>
      <c r="E8" s="342"/>
      <c r="F8" s="342"/>
    </row>
    <row r="9" spans="1:7" ht="12.75" customHeight="1">
      <c r="A9" s="1"/>
      <c r="B9" s="12" t="s">
        <v>6</v>
      </c>
      <c r="C9" s="12"/>
      <c r="D9" s="12"/>
      <c r="E9" s="12"/>
      <c r="F9" s="12"/>
    </row>
    <row r="10" spans="1:7" ht="12.75" customHeight="1">
      <c r="A10" s="1"/>
      <c r="B10" s="12"/>
      <c r="C10" s="12"/>
      <c r="D10" s="12"/>
      <c r="E10" s="12"/>
      <c r="F10" s="12"/>
    </row>
    <row r="11" spans="1:7" ht="12.75" customHeight="1">
      <c r="A11" s="1"/>
      <c r="B11" s="13" t="s">
        <v>7</v>
      </c>
      <c r="C11" s="1"/>
      <c r="D11" s="1"/>
      <c r="E11" s="1"/>
      <c r="F11" s="1"/>
    </row>
    <row r="12" spans="1:7" ht="12.75" customHeight="1">
      <c r="A12" s="1"/>
      <c r="B12" s="1" t="s">
        <v>8</v>
      </c>
      <c r="C12" s="1"/>
      <c r="D12" s="1"/>
      <c r="E12" s="1"/>
      <c r="F12" s="1"/>
    </row>
    <row r="13" spans="1:7">
      <c r="A13" s="1"/>
      <c r="B13" s="1" t="s">
        <v>9</v>
      </c>
      <c r="C13" s="1"/>
      <c r="D13" s="1"/>
      <c r="E13" s="1"/>
      <c r="F13" s="1"/>
    </row>
    <row r="14" spans="1:7">
      <c r="A14" s="1"/>
      <c r="B14" s="1"/>
      <c r="C14" s="1"/>
      <c r="D14" s="1"/>
      <c r="E14" s="1"/>
      <c r="F14" s="1"/>
    </row>
    <row r="15" spans="1:7">
      <c r="A15" s="1"/>
      <c r="B15" s="1"/>
      <c r="C15" s="1"/>
      <c r="D15" s="1"/>
      <c r="E15" s="1"/>
      <c r="F15" s="14"/>
    </row>
    <row r="16" spans="1:7">
      <c r="A16" s="1"/>
      <c r="B16" s="14"/>
      <c r="C16" s="1"/>
      <c r="D16" s="1"/>
      <c r="E16" s="1"/>
      <c r="F16" s="14"/>
    </row>
    <row r="17" spans="1:10" ht="22.65" customHeight="1">
      <c r="A17" s="15"/>
      <c r="B17" s="16" t="s">
        <v>10</v>
      </c>
      <c r="C17" s="15"/>
      <c r="D17" s="15"/>
      <c r="E17" s="15"/>
      <c r="F17" s="15" t="s">
        <v>11</v>
      </c>
      <c r="G17" s="15" t="s">
        <v>12</v>
      </c>
      <c r="H17" s="15" t="s">
        <v>13</v>
      </c>
      <c r="I17" s="15"/>
      <c r="J17" s="15"/>
    </row>
    <row r="18" spans="1:10" ht="25.2" customHeight="1">
      <c r="A18" s="15">
        <v>1</v>
      </c>
      <c r="B18" s="17" t="s">
        <v>14</v>
      </c>
      <c r="C18" s="18"/>
      <c r="D18" s="18"/>
      <c r="E18" s="19" t="s">
        <v>2</v>
      </c>
      <c r="F18" s="337">
        <f>'01_STAVEBNÍ_-_1_etapa'!F27</f>
        <v>0</v>
      </c>
      <c r="G18" s="337">
        <f t="shared" ref="G18:G23" si="0">F18*0.21</f>
        <v>0</v>
      </c>
      <c r="H18" s="337">
        <f t="shared" ref="H18:H23" si="1">G18+F18</f>
        <v>0</v>
      </c>
    </row>
    <row r="19" spans="1:10" ht="25.2" customHeight="1">
      <c r="A19" s="15">
        <v>2</v>
      </c>
      <c r="B19" s="17" t="s">
        <v>15</v>
      </c>
      <c r="C19" s="18"/>
      <c r="D19" s="18"/>
      <c r="E19" s="19"/>
      <c r="F19" s="338">
        <f>'02_ELEKTRO_-_1__etapa'!J5</f>
        <v>0</v>
      </c>
      <c r="G19" s="337">
        <f t="shared" si="0"/>
        <v>0</v>
      </c>
      <c r="H19" s="337">
        <f t="shared" si="1"/>
        <v>0</v>
      </c>
    </row>
    <row r="20" spans="1:10" ht="25.2" customHeight="1">
      <c r="A20" s="15">
        <v>3</v>
      </c>
      <c r="B20" s="20" t="s">
        <v>16</v>
      </c>
      <c r="C20" s="21"/>
      <c r="D20" s="21"/>
      <c r="E20" s="22"/>
      <c r="F20" s="338">
        <f>'03_VZT_-_1_etapa'!G3</f>
        <v>0</v>
      </c>
      <c r="G20" s="337">
        <f t="shared" si="0"/>
        <v>0</v>
      </c>
      <c r="H20" s="337">
        <f t="shared" si="1"/>
        <v>0</v>
      </c>
    </row>
    <row r="21" spans="1:10" ht="25.2" customHeight="1">
      <c r="A21" s="15">
        <v>4</v>
      </c>
      <c r="B21" s="17" t="s">
        <v>17</v>
      </c>
      <c r="C21" s="21"/>
      <c r="D21" s="21"/>
      <c r="E21" s="22"/>
      <c r="F21" s="338">
        <f>'04_VYTÁPĚNÍ_-_1_etapa'!F4</f>
        <v>0</v>
      </c>
      <c r="G21" s="337">
        <f t="shared" si="0"/>
        <v>0</v>
      </c>
      <c r="H21" s="337">
        <f t="shared" si="1"/>
        <v>0</v>
      </c>
    </row>
    <row r="22" spans="1:10" ht="25.2" customHeight="1">
      <c r="A22" s="15">
        <v>5</v>
      </c>
      <c r="B22" s="20" t="s">
        <v>18</v>
      </c>
      <c r="C22" s="21"/>
      <c r="D22" s="21"/>
      <c r="E22" s="22"/>
      <c r="F22" s="338">
        <f>'05_ZDRAVOTECH,_vč__plynu_-_1_et'!I3</f>
        <v>0</v>
      </c>
      <c r="G22" s="337">
        <f t="shared" si="0"/>
        <v>0</v>
      </c>
      <c r="H22" s="337">
        <f t="shared" si="1"/>
        <v>0</v>
      </c>
    </row>
    <row r="23" spans="1:10" ht="25.2" customHeight="1">
      <c r="A23" s="15">
        <v>6</v>
      </c>
      <c r="B23" s="20" t="s">
        <v>19</v>
      </c>
      <c r="C23" s="21"/>
      <c r="D23" s="21"/>
      <c r="E23" s="22"/>
      <c r="F23" s="338">
        <f>'06_VRN_-_1_etapa'!G3</f>
        <v>0</v>
      </c>
      <c r="G23" s="337">
        <f t="shared" si="0"/>
        <v>0</v>
      </c>
      <c r="H23" s="337">
        <f t="shared" si="1"/>
        <v>0</v>
      </c>
    </row>
    <row r="24" spans="1:10" ht="25.2" customHeight="1">
      <c r="A24" s="1"/>
      <c r="B24" s="23" t="s">
        <v>20</v>
      </c>
      <c r="C24" s="24"/>
      <c r="D24" s="24"/>
      <c r="E24" s="25"/>
      <c r="F24" s="339">
        <f>SUM(F18:F23)</f>
        <v>0</v>
      </c>
      <c r="G24" s="339">
        <f>SUM(G18:G23)</f>
        <v>0</v>
      </c>
      <c r="H24" s="340">
        <f>SUM(H18:H23)</f>
        <v>0</v>
      </c>
    </row>
    <row r="25" spans="1:10">
      <c r="B25" s="26"/>
      <c r="F25" s="26"/>
    </row>
    <row r="26" spans="1:10">
      <c r="B26" s="26"/>
      <c r="F26" s="26"/>
    </row>
    <row r="27" spans="1:10" ht="12.75" customHeight="1">
      <c r="B27" s="27"/>
      <c r="C27" s="27"/>
      <c r="D27" s="27"/>
      <c r="E27" s="27"/>
      <c r="F27" s="27"/>
    </row>
    <row r="28" spans="1:10" ht="12.75" customHeight="1">
      <c r="B28" s="27"/>
      <c r="C28" s="27"/>
      <c r="D28" s="27"/>
      <c r="E28" s="27"/>
      <c r="F28" s="27"/>
    </row>
    <row r="29" spans="1:10" ht="12.75" customHeight="1">
      <c r="B29" s="27"/>
      <c r="C29" s="27"/>
      <c r="D29" s="27"/>
      <c r="E29" s="27"/>
      <c r="F29" s="27"/>
    </row>
    <row r="30" spans="1:10" ht="12.75" customHeight="1">
      <c r="B30" s="27"/>
      <c r="C30" s="27"/>
      <c r="D30" s="27"/>
      <c r="E30" s="27"/>
      <c r="F30" s="27"/>
    </row>
    <row r="31" spans="1:10" ht="12.75" customHeight="1">
      <c r="B31" s="27"/>
      <c r="C31" s="27"/>
      <c r="D31" s="27"/>
      <c r="E31" s="27"/>
      <c r="F31" s="27"/>
    </row>
    <row r="32" spans="1:10" ht="12.75" customHeight="1">
      <c r="B32" s="27"/>
      <c r="C32" s="27"/>
      <c r="D32" s="27"/>
      <c r="E32" s="27"/>
      <c r="F32" s="27"/>
    </row>
    <row r="33" spans="2:10" ht="12.75" customHeight="1">
      <c r="B33" s="28"/>
      <c r="C33" s="28"/>
      <c r="D33" s="28"/>
      <c r="E33" s="28"/>
      <c r="F33" s="28"/>
      <c r="G33" s="28"/>
      <c r="H33" s="29"/>
      <c r="I33" s="29"/>
      <c r="J33" s="29"/>
    </row>
    <row r="34" spans="2:10" ht="12.75" customHeight="1">
      <c r="B34" s="28"/>
      <c r="C34" s="28"/>
      <c r="D34" s="28"/>
      <c r="E34" s="28"/>
      <c r="F34" s="28"/>
      <c r="G34" s="28"/>
      <c r="H34" s="29"/>
      <c r="I34" s="29"/>
      <c r="J34" s="29"/>
    </row>
    <row r="35" spans="2:10" ht="12.75" customHeight="1">
      <c r="B35" s="28"/>
      <c r="C35" s="28"/>
      <c r="D35" s="28"/>
      <c r="E35" s="28"/>
      <c r="F35" s="28"/>
      <c r="G35" s="28"/>
      <c r="H35" s="29"/>
      <c r="I35" s="29"/>
      <c r="J35" s="29"/>
    </row>
    <row r="36" spans="2:10" ht="12.75" customHeight="1">
      <c r="B36" s="28"/>
      <c r="C36" s="28"/>
      <c r="D36" s="28"/>
      <c r="E36" s="28"/>
      <c r="F36" s="28"/>
      <c r="G36" s="28"/>
      <c r="H36" s="29"/>
      <c r="I36" s="29"/>
      <c r="J36" s="29"/>
    </row>
    <row r="37" spans="2:10" ht="12.75" customHeight="1">
      <c r="B37" s="28"/>
      <c r="C37" s="28"/>
      <c r="D37" s="28"/>
      <c r="E37" s="28"/>
      <c r="F37" s="28"/>
      <c r="G37" s="28"/>
      <c r="H37" s="29"/>
      <c r="I37" s="29"/>
      <c r="J37" s="29"/>
    </row>
    <row r="38" spans="2:10" ht="12.75" customHeight="1">
      <c r="B38" s="28"/>
      <c r="C38" s="28"/>
      <c r="D38" s="28"/>
      <c r="E38" s="28"/>
      <c r="F38" s="28"/>
      <c r="G38" s="28"/>
      <c r="H38" s="29"/>
      <c r="I38" s="29"/>
      <c r="J38" s="29"/>
    </row>
    <row r="39" spans="2:10">
      <c r="B39" s="28"/>
      <c r="C39" s="28"/>
      <c r="D39" s="28"/>
      <c r="E39" s="28"/>
      <c r="F39" s="28"/>
      <c r="G39" s="30"/>
    </row>
    <row r="40" spans="2:10">
      <c r="B40" s="27"/>
      <c r="C40" s="27"/>
      <c r="D40" s="27"/>
      <c r="E40" s="27"/>
      <c r="F40" s="27"/>
    </row>
  </sheetData>
  <mergeCells count="2">
    <mergeCell ref="B3:F3"/>
    <mergeCell ref="B8:F8"/>
  </mergeCells>
  <pageMargins left="0.78740157480314998" right="0.39370078740157505" top="0.78740157480315009" bottom="0.78740157480315009" header="0.39370078740157505" footer="0.39370078740157505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workbookViewId="0">
      <selection activeCell="C16" sqref="C16"/>
    </sheetView>
  </sheetViews>
  <sheetFormatPr defaultColWidth="7.109375" defaultRowHeight="13.2"/>
  <cols>
    <col min="1" max="1" width="7.77734375" style="5" customWidth="1"/>
    <col min="2" max="2" width="38.109375" style="5" customWidth="1"/>
    <col min="3" max="3" width="5.33203125" style="5" customWidth="1"/>
    <col min="4" max="4" width="6.109375" style="5" customWidth="1"/>
    <col min="5" max="5" width="6.88671875" style="5" customWidth="1"/>
    <col min="6" max="6" width="12.6640625" style="82" customWidth="1"/>
    <col min="7" max="7" width="24.6640625" style="83" customWidth="1"/>
    <col min="8" max="8" width="5.88671875" style="5" customWidth="1"/>
    <col min="9" max="9" width="7.109375" customWidth="1"/>
  </cols>
  <sheetData>
    <row r="1" spans="1:9">
      <c r="A1" s="1"/>
      <c r="B1" s="14"/>
      <c r="C1" s="1"/>
      <c r="D1" s="1"/>
      <c r="E1" s="1"/>
      <c r="F1" s="32"/>
      <c r="G1" s="33"/>
      <c r="I1" s="5"/>
    </row>
    <row r="2" spans="1:9" ht="21">
      <c r="A2" s="1"/>
      <c r="B2" s="6" t="s">
        <v>21</v>
      </c>
      <c r="C2" s="14"/>
      <c r="D2" s="14"/>
      <c r="E2" s="14"/>
      <c r="F2" s="34"/>
      <c r="G2" s="33"/>
      <c r="I2" s="5"/>
    </row>
    <row r="3" spans="1:9">
      <c r="A3" s="1"/>
      <c r="B3" s="35" t="s">
        <v>22</v>
      </c>
      <c r="C3" s="36"/>
      <c r="D3" s="36"/>
      <c r="E3" s="36"/>
      <c r="F3" s="37" t="s">
        <v>23</v>
      </c>
      <c r="G3" s="33"/>
      <c r="I3" s="5"/>
    </row>
    <row r="4" spans="1:9">
      <c r="A4" s="1"/>
      <c r="B4" s="38" t="s">
        <v>24</v>
      </c>
      <c r="C4" s="39"/>
      <c r="D4" s="39"/>
      <c r="E4" s="40"/>
      <c r="F4" s="313">
        <f>F33</f>
        <v>0</v>
      </c>
      <c r="G4" s="33"/>
    </row>
    <row r="5" spans="1:9">
      <c r="A5" s="1"/>
      <c r="B5" s="35" t="s">
        <v>25</v>
      </c>
      <c r="C5" s="36"/>
      <c r="D5" s="36"/>
      <c r="E5" s="41"/>
      <c r="F5" s="314">
        <f>F41</f>
        <v>0</v>
      </c>
      <c r="G5" s="33"/>
    </row>
    <row r="6" spans="1:9">
      <c r="A6" s="1"/>
      <c r="B6" s="35" t="s">
        <v>26</v>
      </c>
      <c r="C6" s="36"/>
      <c r="D6" s="36"/>
      <c r="E6" s="41"/>
      <c r="F6" s="315">
        <f>F54</f>
        <v>0</v>
      </c>
      <c r="G6" s="33"/>
      <c r="I6" s="5"/>
    </row>
    <row r="7" spans="1:9">
      <c r="A7" s="1"/>
      <c r="B7" s="35" t="s">
        <v>27</v>
      </c>
      <c r="C7" s="36"/>
      <c r="D7" s="36"/>
      <c r="E7" s="41"/>
      <c r="F7" s="314">
        <f>F69</f>
        <v>0</v>
      </c>
      <c r="G7" s="33"/>
      <c r="I7" s="5"/>
    </row>
    <row r="8" spans="1:9">
      <c r="A8" s="1"/>
      <c r="B8" s="35" t="s">
        <v>28</v>
      </c>
      <c r="C8" s="36"/>
      <c r="D8" s="36"/>
      <c r="E8" s="41"/>
      <c r="F8" s="315">
        <f>F79</f>
        <v>0</v>
      </c>
      <c r="G8" s="33"/>
      <c r="I8" s="5"/>
    </row>
    <row r="9" spans="1:9">
      <c r="A9" s="1"/>
      <c r="B9" s="35" t="s">
        <v>29</v>
      </c>
      <c r="C9" s="36"/>
      <c r="D9" s="36"/>
      <c r="E9" s="41"/>
      <c r="F9" s="314">
        <f>F92</f>
        <v>0</v>
      </c>
      <c r="G9" s="33"/>
    </row>
    <row r="10" spans="1:9">
      <c r="A10" s="1"/>
      <c r="B10" s="35" t="s">
        <v>30</v>
      </c>
      <c r="C10" s="36"/>
      <c r="D10" s="36"/>
      <c r="E10" s="41"/>
      <c r="F10" s="314">
        <f>F116</f>
        <v>0</v>
      </c>
      <c r="G10" s="33"/>
    </row>
    <row r="11" spans="1:9">
      <c r="A11" s="1"/>
      <c r="B11" s="42" t="s">
        <v>31</v>
      </c>
      <c r="C11" s="43"/>
      <c r="D11" s="43"/>
      <c r="E11" s="44"/>
      <c r="F11" s="316">
        <f>F124</f>
        <v>0</v>
      </c>
      <c r="G11" s="33"/>
    </row>
    <row r="12" spans="1:9">
      <c r="A12" s="1"/>
      <c r="B12" s="35" t="s">
        <v>32</v>
      </c>
      <c r="C12" s="36"/>
      <c r="D12" s="36"/>
      <c r="E12" s="41"/>
      <c r="F12" s="314">
        <f>F134</f>
        <v>0</v>
      </c>
      <c r="G12" s="33"/>
      <c r="I12" s="5"/>
    </row>
    <row r="13" spans="1:9">
      <c r="A13" s="1"/>
      <c r="B13" s="42" t="s">
        <v>33</v>
      </c>
      <c r="C13" s="43"/>
      <c r="D13" s="43"/>
      <c r="E13" s="44"/>
      <c r="F13" s="315">
        <f>F141</f>
        <v>0</v>
      </c>
      <c r="G13" s="33"/>
      <c r="I13" s="5"/>
    </row>
    <row r="14" spans="1:9">
      <c r="A14" s="1"/>
      <c r="B14" s="35" t="s">
        <v>34</v>
      </c>
      <c r="C14" s="36"/>
      <c r="D14" s="36"/>
      <c r="E14" s="41"/>
      <c r="F14" s="314">
        <f>F150</f>
        <v>0</v>
      </c>
      <c r="G14" s="33"/>
      <c r="I14" s="5"/>
    </row>
    <row r="15" spans="1:9">
      <c r="A15" s="1"/>
      <c r="B15" s="35" t="s">
        <v>35</v>
      </c>
      <c r="C15" s="36"/>
      <c r="D15" s="36"/>
      <c r="E15" s="41"/>
      <c r="F15" s="317">
        <f>F193</f>
        <v>0</v>
      </c>
      <c r="G15" s="33"/>
      <c r="I15" s="5"/>
    </row>
    <row r="16" spans="1:9">
      <c r="A16" s="1"/>
      <c r="B16" s="42" t="s">
        <v>36</v>
      </c>
      <c r="C16" s="43"/>
      <c r="D16" s="43"/>
      <c r="E16" s="44"/>
      <c r="F16" s="317">
        <f>F202</f>
        <v>0</v>
      </c>
      <c r="G16" s="33"/>
      <c r="I16" s="5"/>
    </row>
    <row r="17" spans="1:9">
      <c r="A17" s="1"/>
      <c r="B17" s="35" t="s">
        <v>37</v>
      </c>
      <c r="C17" s="36"/>
      <c r="D17" s="36"/>
      <c r="E17" s="41"/>
      <c r="F17" s="317">
        <f>F216</f>
        <v>0</v>
      </c>
      <c r="G17" s="33"/>
    </row>
    <row r="18" spans="1:9">
      <c r="A18" s="1"/>
      <c r="B18" s="42" t="s">
        <v>38</v>
      </c>
      <c r="C18" s="36"/>
      <c r="D18" s="36"/>
      <c r="E18" s="41"/>
      <c r="F18" s="317">
        <f>F242</f>
        <v>0</v>
      </c>
      <c r="G18" s="33"/>
    </row>
    <row r="19" spans="1:9">
      <c r="A19" s="1"/>
      <c r="B19" s="35" t="s">
        <v>39</v>
      </c>
      <c r="C19" s="36"/>
      <c r="D19" s="36"/>
      <c r="E19" s="41"/>
      <c r="F19" s="317">
        <f>F251</f>
        <v>0</v>
      </c>
      <c r="G19" s="33"/>
      <c r="I19" s="5"/>
    </row>
    <row r="20" spans="1:9">
      <c r="A20" s="1"/>
      <c r="B20" s="35" t="s">
        <v>40</v>
      </c>
      <c r="C20" s="36"/>
      <c r="D20" s="36"/>
      <c r="E20" s="41"/>
      <c r="F20" s="317">
        <f>F267</f>
        <v>0</v>
      </c>
      <c r="G20" s="33"/>
      <c r="I20" s="5"/>
    </row>
    <row r="21" spans="1:9">
      <c r="A21" s="1"/>
      <c r="B21" s="35" t="s">
        <v>41</v>
      </c>
      <c r="C21" s="36"/>
      <c r="D21" s="36"/>
      <c r="E21" s="41"/>
      <c r="F21" s="317">
        <f>F274</f>
        <v>0</v>
      </c>
      <c r="G21" s="33"/>
      <c r="I21" s="5"/>
    </row>
    <row r="22" spans="1:9">
      <c r="A22" s="1"/>
      <c r="B22" s="42" t="s">
        <v>42</v>
      </c>
      <c r="C22" s="36"/>
      <c r="D22" s="36"/>
      <c r="E22" s="41"/>
      <c r="F22" s="317">
        <f>F293</f>
        <v>0</v>
      </c>
      <c r="G22" s="33"/>
      <c r="I22" s="5"/>
    </row>
    <row r="23" spans="1:9">
      <c r="A23" s="1"/>
      <c r="B23" s="35" t="s">
        <v>43</v>
      </c>
      <c r="C23" s="36"/>
      <c r="D23" s="36"/>
      <c r="E23" s="41"/>
      <c r="F23" s="317">
        <f>F299</f>
        <v>0</v>
      </c>
      <c r="G23" s="33"/>
      <c r="I23" s="5"/>
    </row>
    <row r="24" spans="1:9">
      <c r="A24" s="1"/>
      <c r="B24" s="42" t="s">
        <v>44</v>
      </c>
      <c r="C24" s="36"/>
      <c r="D24" s="36"/>
      <c r="E24" s="41"/>
      <c r="F24" s="317">
        <f>F309</f>
        <v>0</v>
      </c>
      <c r="G24" s="33"/>
      <c r="I24" s="5"/>
    </row>
    <row r="25" spans="1:9">
      <c r="A25" s="1"/>
      <c r="B25" s="35" t="s">
        <v>45</v>
      </c>
      <c r="C25" s="36"/>
      <c r="D25" s="36"/>
      <c r="E25" s="41"/>
      <c r="F25" s="317">
        <f>F321</f>
        <v>0</v>
      </c>
      <c r="G25" s="33"/>
      <c r="I25" s="5"/>
    </row>
    <row r="26" spans="1:9">
      <c r="A26" s="1"/>
      <c r="B26" s="35" t="s">
        <v>46</v>
      </c>
      <c r="C26" s="36"/>
      <c r="D26" s="36"/>
      <c r="E26" s="41"/>
      <c r="F26" s="317">
        <f>F335</f>
        <v>0</v>
      </c>
      <c r="G26" s="33"/>
      <c r="I26" s="5"/>
    </row>
    <row r="27" spans="1:9" ht="13.8">
      <c r="A27" s="1"/>
      <c r="B27" s="45" t="s">
        <v>47</v>
      </c>
      <c r="C27" s="46"/>
      <c r="D27" s="46"/>
      <c r="E27" s="47"/>
      <c r="F27" s="318">
        <f>SUM(F4:F26)</f>
        <v>0</v>
      </c>
      <c r="G27" s="33"/>
      <c r="I27" s="5"/>
    </row>
    <row r="28" spans="1:9">
      <c r="A28" s="1"/>
      <c r="B28" s="14"/>
      <c r="C28" s="1"/>
      <c r="D28" s="1"/>
      <c r="E28" s="1"/>
      <c r="F28" s="32"/>
      <c r="G28" s="33"/>
    </row>
    <row r="29" spans="1:9">
      <c r="A29" s="1"/>
      <c r="B29" s="14"/>
      <c r="C29" s="1"/>
      <c r="D29" s="1"/>
      <c r="E29" s="1"/>
      <c r="F29" s="32"/>
      <c r="G29" s="33"/>
    </row>
    <row r="30" spans="1:9">
      <c r="A30" s="1"/>
      <c r="B30" s="48" t="s">
        <v>48</v>
      </c>
      <c r="C30" s="1"/>
      <c r="D30" s="1"/>
      <c r="E30" s="1"/>
      <c r="F30" s="49"/>
      <c r="G30" s="33"/>
      <c r="I30" s="5"/>
    </row>
    <row r="31" spans="1:9" ht="20.399999999999999">
      <c r="A31" s="50" t="s">
        <v>49</v>
      </c>
      <c r="B31" s="50" t="s">
        <v>50</v>
      </c>
      <c r="C31" s="50" t="s">
        <v>51</v>
      </c>
      <c r="D31" s="51" t="s">
        <v>52</v>
      </c>
      <c r="E31" s="52" t="s">
        <v>53</v>
      </c>
      <c r="F31" s="53" t="s">
        <v>23</v>
      </c>
      <c r="G31" s="54" t="s">
        <v>54</v>
      </c>
      <c r="I31" s="5"/>
    </row>
    <row r="32" spans="1:9">
      <c r="A32" s="14"/>
      <c r="B32" s="14"/>
      <c r="C32" s="14"/>
      <c r="D32" s="55"/>
      <c r="E32" s="56"/>
      <c r="F32" s="57"/>
      <c r="G32" s="58"/>
      <c r="I32" s="5"/>
    </row>
    <row r="33" spans="1:9">
      <c r="A33" s="59"/>
      <c r="B33" s="60" t="s">
        <v>24</v>
      </c>
      <c r="C33" s="14"/>
      <c r="D33" s="14"/>
      <c r="E33" s="14"/>
      <c r="F33" s="312">
        <f>SUM(F34:F39)</f>
        <v>0</v>
      </c>
      <c r="G33" s="61"/>
      <c r="H33" s="62"/>
      <c r="I33" s="62"/>
    </row>
    <row r="34" spans="1:9" ht="20.399999999999999">
      <c r="A34" s="63">
        <v>132251101</v>
      </c>
      <c r="B34" s="64" t="s">
        <v>55</v>
      </c>
      <c r="C34" s="50" t="s">
        <v>56</v>
      </c>
      <c r="D34" s="50">
        <v>16.55</v>
      </c>
      <c r="E34" s="65"/>
      <c r="F34" s="314">
        <f t="shared" ref="F34:F39" si="0">D34*E34</f>
        <v>0</v>
      </c>
      <c r="G34" s="66" t="s">
        <v>57</v>
      </c>
      <c r="I34" s="5"/>
    </row>
    <row r="35" spans="1:9" ht="20.399999999999999">
      <c r="A35" s="63">
        <v>122251501</v>
      </c>
      <c r="B35" s="64" t="s">
        <v>58</v>
      </c>
      <c r="C35" s="50" t="s">
        <v>56</v>
      </c>
      <c r="D35" s="50">
        <v>18.7</v>
      </c>
      <c r="E35" s="65"/>
      <c r="F35" s="314">
        <f t="shared" si="0"/>
        <v>0</v>
      </c>
      <c r="G35" s="66" t="s">
        <v>59</v>
      </c>
    </row>
    <row r="36" spans="1:9" ht="30.6">
      <c r="A36" s="63">
        <v>162751117</v>
      </c>
      <c r="B36" s="64" t="s">
        <v>60</v>
      </c>
      <c r="C36" s="50" t="s">
        <v>56</v>
      </c>
      <c r="D36" s="50">
        <v>35.25</v>
      </c>
      <c r="E36" s="65"/>
      <c r="F36" s="314">
        <f t="shared" si="0"/>
        <v>0</v>
      </c>
      <c r="G36" s="54" t="s">
        <v>61</v>
      </c>
    </row>
    <row r="37" spans="1:9" ht="30.6">
      <c r="A37" s="63">
        <v>162751119</v>
      </c>
      <c r="B37" s="64" t="s">
        <v>62</v>
      </c>
      <c r="C37" s="50" t="s">
        <v>56</v>
      </c>
      <c r="D37" s="50">
        <v>352.5</v>
      </c>
      <c r="E37" s="65"/>
      <c r="F37" s="314">
        <f t="shared" si="0"/>
        <v>0</v>
      </c>
      <c r="G37" s="54" t="s">
        <v>63</v>
      </c>
    </row>
    <row r="38" spans="1:9">
      <c r="A38" s="63">
        <v>171251201</v>
      </c>
      <c r="B38" s="50" t="s">
        <v>64</v>
      </c>
      <c r="C38" s="50" t="s">
        <v>56</v>
      </c>
      <c r="D38" s="50">
        <v>35.25</v>
      </c>
      <c r="E38" s="65"/>
      <c r="F38" s="314">
        <f t="shared" si="0"/>
        <v>0</v>
      </c>
      <c r="G38" s="54"/>
    </row>
    <row r="39" spans="1:9" ht="20.399999999999999">
      <c r="A39" s="63">
        <v>171201221</v>
      </c>
      <c r="B39" s="64" t="s">
        <v>65</v>
      </c>
      <c r="C39" s="50" t="s">
        <v>66</v>
      </c>
      <c r="D39" s="50">
        <v>63.45</v>
      </c>
      <c r="E39" s="65"/>
      <c r="F39" s="314">
        <f t="shared" si="0"/>
        <v>0</v>
      </c>
      <c r="G39" s="54" t="s">
        <v>67</v>
      </c>
    </row>
    <row r="40" spans="1:9">
      <c r="A40" s="59"/>
      <c r="B40" s="14"/>
      <c r="C40" s="14"/>
      <c r="D40" s="14"/>
      <c r="E40" s="14"/>
      <c r="F40" s="319"/>
      <c r="G40" s="58"/>
    </row>
    <row r="41" spans="1:9">
      <c r="A41" s="67"/>
      <c r="B41" s="60" t="s">
        <v>25</v>
      </c>
      <c r="C41" s="60"/>
      <c r="D41" s="60"/>
      <c r="E41" s="60"/>
      <c r="F41" s="312">
        <f>SUM(F42:F52)</f>
        <v>0</v>
      </c>
      <c r="G41" s="61"/>
      <c r="H41" s="62"/>
      <c r="I41" s="62"/>
    </row>
    <row r="42" spans="1:9" ht="20.399999999999999">
      <c r="A42" s="63">
        <v>273321311</v>
      </c>
      <c r="B42" s="64" t="s">
        <v>68</v>
      </c>
      <c r="C42" s="50" t="s">
        <v>56</v>
      </c>
      <c r="D42" s="50">
        <v>12.13</v>
      </c>
      <c r="E42" s="65"/>
      <c r="F42" s="314">
        <f t="shared" ref="F42:F52" si="1">D42*E42</f>
        <v>0</v>
      </c>
      <c r="G42" s="66" t="s">
        <v>69</v>
      </c>
      <c r="H42" s="62"/>
      <c r="I42" s="62"/>
    </row>
    <row r="43" spans="1:9" ht="19.2">
      <c r="A43" s="63">
        <v>273351121</v>
      </c>
      <c r="B43" s="64" t="s">
        <v>70</v>
      </c>
      <c r="C43" s="50" t="s">
        <v>71</v>
      </c>
      <c r="D43" s="50">
        <v>3.42</v>
      </c>
      <c r="E43" s="65"/>
      <c r="F43" s="314">
        <f t="shared" si="1"/>
        <v>0</v>
      </c>
      <c r="G43" s="66" t="s">
        <v>69</v>
      </c>
      <c r="H43" s="62"/>
      <c r="I43" s="62"/>
    </row>
    <row r="44" spans="1:9" ht="19.2">
      <c r="A44" s="63">
        <v>273351122</v>
      </c>
      <c r="B44" s="50" t="s">
        <v>72</v>
      </c>
      <c r="C44" s="50" t="s">
        <v>71</v>
      </c>
      <c r="D44" s="50">
        <v>3.42</v>
      </c>
      <c r="E44" s="65"/>
      <c r="F44" s="314">
        <f t="shared" si="1"/>
        <v>0</v>
      </c>
      <c r="G44" s="66" t="s">
        <v>69</v>
      </c>
      <c r="H44" s="62"/>
      <c r="I44" s="62"/>
    </row>
    <row r="45" spans="1:9" ht="20.399999999999999">
      <c r="A45" s="63">
        <v>273361412</v>
      </c>
      <c r="B45" s="64" t="s">
        <v>73</v>
      </c>
      <c r="C45" s="50" t="s">
        <v>66</v>
      </c>
      <c r="D45" s="50">
        <v>0.57999999999999996</v>
      </c>
      <c r="E45" s="65"/>
      <c r="F45" s="314">
        <f t="shared" si="1"/>
        <v>0</v>
      </c>
      <c r="G45" s="66" t="s">
        <v>74</v>
      </c>
      <c r="H45" s="62"/>
      <c r="I45" s="62"/>
    </row>
    <row r="46" spans="1:9">
      <c r="A46" s="63">
        <v>274313611</v>
      </c>
      <c r="B46" s="50" t="s">
        <v>75</v>
      </c>
      <c r="C46" s="50" t="s">
        <v>56</v>
      </c>
      <c r="D46" s="50">
        <v>11.1</v>
      </c>
      <c r="E46" s="65"/>
      <c r="F46" s="314">
        <f t="shared" si="1"/>
        <v>0</v>
      </c>
      <c r="G46" s="66" t="s">
        <v>76</v>
      </c>
      <c r="H46" s="62"/>
      <c r="I46" s="62"/>
    </row>
    <row r="47" spans="1:9" ht="20.399999999999999">
      <c r="A47" s="63">
        <v>279113135</v>
      </c>
      <c r="B47" s="64" t="s">
        <v>77</v>
      </c>
      <c r="C47" s="50" t="s">
        <v>71</v>
      </c>
      <c r="D47" s="50">
        <v>8.5500000000000007</v>
      </c>
      <c r="E47" s="65"/>
      <c r="F47" s="314">
        <f t="shared" si="1"/>
        <v>0</v>
      </c>
      <c r="G47" s="66" t="s">
        <v>78</v>
      </c>
      <c r="H47" s="62"/>
      <c r="I47" s="62"/>
    </row>
    <row r="48" spans="1:9" ht="20.399999999999999">
      <c r="A48" s="63">
        <v>279361821</v>
      </c>
      <c r="B48" s="64" t="s">
        <v>79</v>
      </c>
      <c r="C48" s="50" t="s">
        <v>66</v>
      </c>
      <c r="D48" s="50">
        <v>0.03</v>
      </c>
      <c r="E48" s="65"/>
      <c r="F48" s="314">
        <f t="shared" si="1"/>
        <v>0</v>
      </c>
      <c r="G48" s="66" t="s">
        <v>80</v>
      </c>
      <c r="H48" s="62"/>
      <c r="I48" s="62"/>
    </row>
    <row r="49" spans="1:9" ht="20.399999999999999">
      <c r="A49" s="63" t="s">
        <v>81</v>
      </c>
      <c r="B49" s="64" t="s">
        <v>82</v>
      </c>
      <c r="C49" s="50" t="s">
        <v>83</v>
      </c>
      <c r="D49" s="50">
        <v>40</v>
      </c>
      <c r="E49" s="65"/>
      <c r="F49" s="314">
        <f t="shared" si="1"/>
        <v>0</v>
      </c>
      <c r="G49" s="66" t="s">
        <v>84</v>
      </c>
      <c r="H49" s="62"/>
      <c r="I49" s="62"/>
    </row>
    <row r="50" spans="1:9" ht="20.399999999999999">
      <c r="A50" s="63" t="s">
        <v>85</v>
      </c>
      <c r="B50" s="64" t="s">
        <v>86</v>
      </c>
      <c r="C50" s="50" t="s">
        <v>87</v>
      </c>
      <c r="D50" s="50">
        <v>12</v>
      </c>
      <c r="E50" s="65"/>
      <c r="F50" s="314">
        <f t="shared" si="1"/>
        <v>0</v>
      </c>
      <c r="G50" s="66" t="s">
        <v>88</v>
      </c>
      <c r="H50" s="62"/>
      <c r="I50" s="62"/>
    </row>
    <row r="51" spans="1:9" ht="20.399999999999999">
      <c r="A51" s="63" t="s">
        <v>89</v>
      </c>
      <c r="B51" s="64" t="s">
        <v>90</v>
      </c>
      <c r="C51" s="50" t="s">
        <v>56</v>
      </c>
      <c r="D51" s="50">
        <v>11.25</v>
      </c>
      <c r="E51" s="65"/>
      <c r="F51" s="314">
        <f t="shared" si="1"/>
        <v>0</v>
      </c>
      <c r="G51" s="66" t="s">
        <v>91</v>
      </c>
      <c r="H51" s="62"/>
      <c r="I51" s="62"/>
    </row>
    <row r="52" spans="1:9">
      <c r="A52" s="63">
        <v>998011001</v>
      </c>
      <c r="B52" s="64" t="s">
        <v>92</v>
      </c>
      <c r="C52" s="50" t="s">
        <v>66</v>
      </c>
      <c r="D52" s="50">
        <v>86.4</v>
      </c>
      <c r="E52" s="65"/>
      <c r="F52" s="314">
        <f t="shared" si="1"/>
        <v>0</v>
      </c>
      <c r="G52" s="54"/>
      <c r="H52" s="62"/>
      <c r="I52" s="62"/>
    </row>
    <row r="53" spans="1:9">
      <c r="A53" s="59"/>
      <c r="B53" s="14"/>
      <c r="C53" s="14"/>
      <c r="D53" s="14"/>
      <c r="E53" s="14"/>
      <c r="F53" s="319"/>
      <c r="G53" s="61"/>
      <c r="H53" s="62"/>
      <c r="I53" s="62"/>
    </row>
    <row r="54" spans="1:9">
      <c r="A54" s="67"/>
      <c r="B54" s="60" t="s">
        <v>26</v>
      </c>
      <c r="C54" s="60"/>
      <c r="D54" s="60"/>
      <c r="E54" s="60"/>
      <c r="F54" s="312">
        <f>SUM(F55:F67)</f>
        <v>0</v>
      </c>
      <c r="G54" s="61"/>
      <c r="H54" s="62"/>
      <c r="I54" s="62"/>
    </row>
    <row r="55" spans="1:9" ht="20.399999999999999">
      <c r="A55" s="63">
        <v>311273111</v>
      </c>
      <c r="B55" s="64" t="s">
        <v>93</v>
      </c>
      <c r="C55" s="50" t="s">
        <v>71</v>
      </c>
      <c r="D55" s="50">
        <v>8.5</v>
      </c>
      <c r="E55" s="65"/>
      <c r="F55" s="314">
        <f t="shared" ref="F55:F67" si="2">D55*E55</f>
        <v>0</v>
      </c>
      <c r="G55" s="54" t="s">
        <v>94</v>
      </c>
      <c r="H55" s="62"/>
      <c r="I55" s="62"/>
    </row>
    <row r="56" spans="1:9" ht="20.399999999999999">
      <c r="A56" s="63">
        <v>311273121</v>
      </c>
      <c r="B56" s="64" t="s">
        <v>95</v>
      </c>
      <c r="C56" s="50" t="s">
        <v>56</v>
      </c>
      <c r="D56" s="50">
        <v>73.349999999999994</v>
      </c>
      <c r="E56" s="65"/>
      <c r="F56" s="314">
        <f t="shared" si="2"/>
        <v>0</v>
      </c>
      <c r="G56" s="66" t="s">
        <v>96</v>
      </c>
      <c r="I56" s="5"/>
    </row>
    <row r="57" spans="1:9" ht="30.6">
      <c r="A57" s="63">
        <v>317142428</v>
      </c>
      <c r="B57" s="64" t="s">
        <v>97</v>
      </c>
      <c r="C57" s="50" t="s">
        <v>87</v>
      </c>
      <c r="D57" s="50">
        <v>12</v>
      </c>
      <c r="E57" s="65"/>
      <c r="F57" s="314">
        <f t="shared" si="2"/>
        <v>0</v>
      </c>
      <c r="G57" s="66" t="s">
        <v>98</v>
      </c>
      <c r="I57" s="5"/>
    </row>
    <row r="58" spans="1:9" ht="20.399999999999999">
      <c r="A58" s="63" t="s">
        <v>99</v>
      </c>
      <c r="B58" s="64" t="s">
        <v>100</v>
      </c>
      <c r="C58" s="50" t="s">
        <v>87</v>
      </c>
      <c r="D58" s="50">
        <v>12</v>
      </c>
      <c r="E58" s="65"/>
      <c r="F58" s="314">
        <f t="shared" si="2"/>
        <v>0</v>
      </c>
      <c r="G58" s="66" t="s">
        <v>101</v>
      </c>
      <c r="I58" s="5"/>
    </row>
    <row r="59" spans="1:9" ht="20.399999999999999">
      <c r="A59" s="63">
        <v>342272225</v>
      </c>
      <c r="B59" s="64" t="s">
        <v>102</v>
      </c>
      <c r="C59" s="50" t="s">
        <v>71</v>
      </c>
      <c r="D59" s="50">
        <v>32.450000000000003</v>
      </c>
      <c r="E59" s="65"/>
      <c r="F59" s="314">
        <f t="shared" si="2"/>
        <v>0</v>
      </c>
      <c r="G59" s="54" t="s">
        <v>103</v>
      </c>
      <c r="I59" s="5"/>
    </row>
    <row r="60" spans="1:9" ht="20.399999999999999">
      <c r="A60" s="63">
        <v>342272245</v>
      </c>
      <c r="B60" s="64" t="s">
        <v>104</v>
      </c>
      <c r="C60" s="50" t="s">
        <v>71</v>
      </c>
      <c r="D60" s="50">
        <v>8</v>
      </c>
      <c r="E60" s="65"/>
      <c r="F60" s="314">
        <f t="shared" si="2"/>
        <v>0</v>
      </c>
      <c r="G60" s="54" t="s">
        <v>103</v>
      </c>
      <c r="I60" s="5"/>
    </row>
    <row r="61" spans="1:9" ht="20.399999999999999">
      <c r="A61" s="63">
        <v>342291121</v>
      </c>
      <c r="B61" s="64" t="s">
        <v>105</v>
      </c>
      <c r="C61" s="50" t="s">
        <v>83</v>
      </c>
      <c r="D61" s="50">
        <v>13.6</v>
      </c>
      <c r="E61" s="65"/>
      <c r="F61" s="314">
        <f t="shared" si="2"/>
        <v>0</v>
      </c>
      <c r="G61" s="54" t="s">
        <v>103</v>
      </c>
      <c r="H61" s="62"/>
      <c r="I61" s="62"/>
    </row>
    <row r="62" spans="1:9" ht="20.399999999999999">
      <c r="A62" s="63">
        <v>317142424</v>
      </c>
      <c r="B62" s="64" t="s">
        <v>106</v>
      </c>
      <c r="C62" s="50" t="s">
        <v>87</v>
      </c>
      <c r="D62" s="50">
        <v>2</v>
      </c>
      <c r="E62" s="65"/>
      <c r="F62" s="314">
        <f t="shared" si="2"/>
        <v>0</v>
      </c>
      <c r="G62" s="54" t="s">
        <v>103</v>
      </c>
      <c r="H62" s="62"/>
      <c r="I62" s="62"/>
    </row>
    <row r="63" spans="1:9" ht="20.399999999999999">
      <c r="A63" s="63">
        <v>317142444</v>
      </c>
      <c r="B63" s="64" t="s">
        <v>107</v>
      </c>
      <c r="C63" s="50" t="s">
        <v>87</v>
      </c>
      <c r="D63" s="50">
        <v>1</v>
      </c>
      <c r="E63" s="65"/>
      <c r="F63" s="314">
        <f t="shared" si="2"/>
        <v>0</v>
      </c>
      <c r="G63" s="54" t="s">
        <v>103</v>
      </c>
      <c r="H63" s="62"/>
      <c r="I63" s="62"/>
    </row>
    <row r="64" spans="1:9" ht="20.399999999999999">
      <c r="A64" s="63">
        <v>317142446</v>
      </c>
      <c r="B64" s="64" t="s">
        <v>108</v>
      </c>
      <c r="C64" s="50" t="s">
        <v>87</v>
      </c>
      <c r="D64" s="50">
        <v>1</v>
      </c>
      <c r="E64" s="65"/>
      <c r="F64" s="314">
        <f t="shared" si="2"/>
        <v>0</v>
      </c>
      <c r="G64" s="66" t="s">
        <v>109</v>
      </c>
      <c r="H64" s="62"/>
      <c r="I64" s="62"/>
    </row>
    <row r="65" spans="1:9" ht="20.399999999999999">
      <c r="A65" s="63">
        <v>340271021</v>
      </c>
      <c r="B65" s="64" t="s">
        <v>110</v>
      </c>
      <c r="C65" s="50" t="s">
        <v>71</v>
      </c>
      <c r="D65" s="50">
        <v>2.25</v>
      </c>
      <c r="E65" s="65"/>
      <c r="F65" s="314">
        <f t="shared" si="2"/>
        <v>0</v>
      </c>
      <c r="G65" s="54" t="s">
        <v>111</v>
      </c>
      <c r="H65" s="62"/>
      <c r="I65" s="62"/>
    </row>
    <row r="66" spans="1:9" ht="20.399999999999999">
      <c r="A66" s="63">
        <v>340271045</v>
      </c>
      <c r="B66" s="64" t="s">
        <v>112</v>
      </c>
      <c r="C66" s="50" t="s">
        <v>71</v>
      </c>
      <c r="D66" s="50">
        <v>8.1</v>
      </c>
      <c r="E66" s="65"/>
      <c r="F66" s="314">
        <f t="shared" si="2"/>
        <v>0</v>
      </c>
      <c r="G66" s="54" t="s">
        <v>113</v>
      </c>
      <c r="H66" s="62"/>
      <c r="I66" s="62"/>
    </row>
    <row r="67" spans="1:9">
      <c r="A67" s="63">
        <v>998011001</v>
      </c>
      <c r="B67" s="64" t="s">
        <v>92</v>
      </c>
      <c r="C67" s="50" t="s">
        <v>66</v>
      </c>
      <c r="D67" s="50">
        <v>24.9</v>
      </c>
      <c r="E67" s="65"/>
      <c r="F67" s="314">
        <f t="shared" si="2"/>
        <v>0</v>
      </c>
      <c r="G67" s="54"/>
      <c r="H67" s="62"/>
      <c r="I67" s="62"/>
    </row>
    <row r="68" spans="1:9">
      <c r="A68" s="59"/>
      <c r="B68" s="68"/>
      <c r="C68" s="14"/>
      <c r="D68" s="14"/>
      <c r="E68" s="14"/>
      <c r="F68" s="319"/>
      <c r="G68" s="61"/>
      <c r="H68" s="62"/>
      <c r="I68" s="62"/>
    </row>
    <row r="69" spans="1:9">
      <c r="A69" s="67"/>
      <c r="B69" s="60" t="s">
        <v>27</v>
      </c>
      <c r="C69" s="60"/>
      <c r="D69" s="60"/>
      <c r="E69" s="60"/>
      <c r="F69" s="312">
        <f>SUM(F70:F77)</f>
        <v>0</v>
      </c>
      <c r="G69" s="61"/>
      <c r="H69" s="62"/>
      <c r="I69" s="62"/>
    </row>
    <row r="70" spans="1:9" ht="28.8">
      <c r="A70" s="63" t="s">
        <v>114</v>
      </c>
      <c r="B70" s="64" t="s">
        <v>115</v>
      </c>
      <c r="C70" s="50" t="s">
        <v>56</v>
      </c>
      <c r="D70" s="50">
        <v>1.95</v>
      </c>
      <c r="E70" s="65"/>
      <c r="F70" s="314">
        <f t="shared" ref="F70:F77" si="3">D70*E70</f>
        <v>0</v>
      </c>
      <c r="G70" s="66" t="s">
        <v>116</v>
      </c>
      <c r="H70" s="62"/>
      <c r="I70" s="62"/>
    </row>
    <row r="71" spans="1:9" ht="19.2">
      <c r="A71" s="63" t="s">
        <v>117</v>
      </c>
      <c r="B71" s="64" t="s">
        <v>118</v>
      </c>
      <c r="C71" s="50" t="s">
        <v>71</v>
      </c>
      <c r="D71" s="50">
        <v>2.2000000000000002</v>
      </c>
      <c r="E71" s="65"/>
      <c r="F71" s="314">
        <f t="shared" si="3"/>
        <v>0</v>
      </c>
      <c r="G71" s="66" t="s">
        <v>119</v>
      </c>
      <c r="H71" s="62"/>
      <c r="I71" s="62"/>
    </row>
    <row r="72" spans="1:9" ht="19.2">
      <c r="A72" s="63" t="s">
        <v>120</v>
      </c>
      <c r="B72" s="64" t="s">
        <v>121</v>
      </c>
      <c r="C72" s="50" t="s">
        <v>71</v>
      </c>
      <c r="D72" s="50">
        <v>2.2000000000000002</v>
      </c>
      <c r="E72" s="65"/>
      <c r="F72" s="314">
        <f t="shared" si="3"/>
        <v>0</v>
      </c>
      <c r="G72" s="66" t="s">
        <v>119</v>
      </c>
      <c r="H72" s="62"/>
      <c r="I72" s="62"/>
    </row>
    <row r="73" spans="1:9" ht="20.399999999999999">
      <c r="A73" s="63" t="s">
        <v>122</v>
      </c>
      <c r="B73" s="64" t="s">
        <v>123</v>
      </c>
      <c r="C73" s="50" t="s">
        <v>66</v>
      </c>
      <c r="D73" s="50">
        <v>0.19</v>
      </c>
      <c r="E73" s="65"/>
      <c r="F73" s="314">
        <f t="shared" si="3"/>
        <v>0</v>
      </c>
      <c r="G73" s="54" t="s">
        <v>124</v>
      </c>
      <c r="H73" s="62"/>
      <c r="I73" s="62"/>
    </row>
    <row r="74" spans="1:9" ht="19.2">
      <c r="A74" s="63">
        <v>417362021</v>
      </c>
      <c r="B74" s="64" t="s">
        <v>125</v>
      </c>
      <c r="C74" s="50" t="s">
        <v>66</v>
      </c>
      <c r="D74" s="50">
        <v>0.02</v>
      </c>
      <c r="E74" s="65"/>
      <c r="F74" s="314">
        <f t="shared" si="3"/>
        <v>0</v>
      </c>
      <c r="G74" s="66" t="s">
        <v>119</v>
      </c>
      <c r="H74" s="62"/>
      <c r="I74" s="62"/>
    </row>
    <row r="75" spans="1:9" ht="20.399999999999999">
      <c r="A75" s="63" t="s">
        <v>126</v>
      </c>
      <c r="B75" s="64" t="s">
        <v>127</v>
      </c>
      <c r="C75" s="50" t="s">
        <v>71</v>
      </c>
      <c r="D75" s="50">
        <v>17.100000000000001</v>
      </c>
      <c r="E75" s="65"/>
      <c r="F75" s="314">
        <f t="shared" si="3"/>
        <v>0</v>
      </c>
      <c r="G75" s="54" t="s">
        <v>124</v>
      </c>
      <c r="H75" s="62"/>
      <c r="I75" s="62"/>
    </row>
    <row r="76" spans="1:9" ht="20.399999999999999">
      <c r="A76" s="63" t="s">
        <v>128</v>
      </c>
      <c r="B76" s="64" t="s">
        <v>129</v>
      </c>
      <c r="C76" s="50" t="s">
        <v>87</v>
      </c>
      <c r="D76" s="50">
        <v>8</v>
      </c>
      <c r="E76" s="65"/>
      <c r="F76" s="314">
        <f t="shared" si="3"/>
        <v>0</v>
      </c>
      <c r="G76" s="66" t="s">
        <v>130</v>
      </c>
      <c r="H76" s="62"/>
      <c r="I76" s="62"/>
    </row>
    <row r="77" spans="1:9">
      <c r="A77" s="63">
        <v>998011001</v>
      </c>
      <c r="B77" s="64" t="s">
        <v>92</v>
      </c>
      <c r="C77" s="50" t="s">
        <v>66</v>
      </c>
      <c r="D77" s="50">
        <v>6.2</v>
      </c>
      <c r="E77" s="65"/>
      <c r="F77" s="314">
        <f t="shared" si="3"/>
        <v>0</v>
      </c>
      <c r="G77" s="54"/>
      <c r="H77" s="62"/>
      <c r="I77" s="62"/>
    </row>
    <row r="78" spans="1:9">
      <c r="A78" s="59"/>
      <c r="B78" s="68"/>
      <c r="C78" s="14"/>
      <c r="D78" s="14"/>
      <c r="E78" s="14"/>
      <c r="F78" s="319"/>
      <c r="G78" s="61"/>
      <c r="H78" s="62"/>
      <c r="I78" s="62"/>
    </row>
    <row r="79" spans="1:9">
      <c r="A79" s="67"/>
      <c r="B79" s="60" t="s">
        <v>28</v>
      </c>
      <c r="C79" s="60"/>
      <c r="D79" s="60"/>
      <c r="E79" s="60"/>
      <c r="F79" s="312">
        <f>SUM(F80:F90)</f>
        <v>0</v>
      </c>
      <c r="G79" s="61"/>
      <c r="H79" s="62"/>
      <c r="I79" s="62"/>
    </row>
    <row r="80" spans="1:9">
      <c r="A80" s="69">
        <v>612131102</v>
      </c>
      <c r="B80" s="64" t="s">
        <v>131</v>
      </c>
      <c r="C80" s="64" t="s">
        <v>71</v>
      </c>
      <c r="D80" s="64">
        <v>194.82</v>
      </c>
      <c r="E80" s="70"/>
      <c r="F80" s="320">
        <f t="shared" ref="F80:F90" si="4">D80*E80</f>
        <v>0</v>
      </c>
      <c r="G80" s="54" t="s">
        <v>132</v>
      </c>
      <c r="H80" s="62"/>
      <c r="I80" s="62"/>
    </row>
    <row r="81" spans="1:9" ht="20.399999999999999">
      <c r="A81" s="69">
        <v>612321141</v>
      </c>
      <c r="B81" s="64" t="s">
        <v>133</v>
      </c>
      <c r="C81" s="64" t="s">
        <v>71</v>
      </c>
      <c r="D81" s="64">
        <v>194.82</v>
      </c>
      <c r="E81" s="70"/>
      <c r="F81" s="320">
        <f t="shared" si="4"/>
        <v>0</v>
      </c>
      <c r="G81" s="54" t="s">
        <v>132</v>
      </c>
      <c r="H81" s="62"/>
      <c r="I81" s="62"/>
    </row>
    <row r="82" spans="1:9" ht="20.399999999999999">
      <c r="A82" s="69">
        <v>612321191</v>
      </c>
      <c r="B82" s="64" t="s">
        <v>134</v>
      </c>
      <c r="C82" s="64" t="s">
        <v>71</v>
      </c>
      <c r="D82" s="64">
        <v>194.82</v>
      </c>
      <c r="E82" s="70"/>
      <c r="F82" s="320">
        <f t="shared" si="4"/>
        <v>0</v>
      </c>
      <c r="G82" s="54" t="s">
        <v>132</v>
      </c>
      <c r="H82" s="62"/>
      <c r="I82" s="62"/>
    </row>
    <row r="83" spans="1:9" ht="38.4">
      <c r="A83" s="69">
        <v>612325421</v>
      </c>
      <c r="B83" s="64" t="s">
        <v>135</v>
      </c>
      <c r="C83" s="64" t="s">
        <v>71</v>
      </c>
      <c r="D83" s="64">
        <v>172.8</v>
      </c>
      <c r="E83" s="70"/>
      <c r="F83" s="320">
        <f t="shared" si="4"/>
        <v>0</v>
      </c>
      <c r="G83" s="66" t="s">
        <v>136</v>
      </c>
      <c r="H83" s="62"/>
      <c r="I83" s="62"/>
    </row>
    <row r="84" spans="1:9" ht="20.399999999999999">
      <c r="A84" s="63" t="s">
        <v>137</v>
      </c>
      <c r="B84" s="64" t="s">
        <v>138</v>
      </c>
      <c r="C84" s="50" t="s">
        <v>83</v>
      </c>
      <c r="D84" s="50">
        <v>47</v>
      </c>
      <c r="E84" s="65"/>
      <c r="F84" s="314">
        <f t="shared" si="4"/>
        <v>0</v>
      </c>
      <c r="G84" s="54" t="s">
        <v>132</v>
      </c>
      <c r="H84" s="62"/>
      <c r="I84" s="62"/>
    </row>
    <row r="85" spans="1:9" ht="20.399999999999999">
      <c r="A85" s="63" t="s">
        <v>139</v>
      </c>
      <c r="B85" s="64" t="s">
        <v>140</v>
      </c>
      <c r="C85" s="50" t="s">
        <v>83</v>
      </c>
      <c r="D85" s="50">
        <v>47</v>
      </c>
      <c r="E85" s="65"/>
      <c r="F85" s="314">
        <f t="shared" si="4"/>
        <v>0</v>
      </c>
      <c r="G85" s="54" t="s">
        <v>132</v>
      </c>
      <c r="H85" s="62"/>
      <c r="I85" s="62"/>
    </row>
    <row r="86" spans="1:9">
      <c r="A86" s="63">
        <v>165040029</v>
      </c>
      <c r="B86" s="64" t="s">
        <v>141</v>
      </c>
      <c r="C86" s="50" t="s">
        <v>83</v>
      </c>
      <c r="D86" s="50">
        <v>51.7</v>
      </c>
      <c r="E86" s="65"/>
      <c r="F86" s="314">
        <f t="shared" si="4"/>
        <v>0</v>
      </c>
      <c r="G86" s="54" t="s">
        <v>132</v>
      </c>
      <c r="H86" s="62"/>
      <c r="I86" s="62"/>
    </row>
    <row r="87" spans="1:9" ht="20.399999999999999">
      <c r="A87" s="63" t="s">
        <v>142</v>
      </c>
      <c r="B87" s="64" t="s">
        <v>143</v>
      </c>
      <c r="C87" s="50" t="s">
        <v>83</v>
      </c>
      <c r="D87" s="50">
        <v>51.7</v>
      </c>
      <c r="E87" s="65"/>
      <c r="F87" s="314">
        <f t="shared" si="4"/>
        <v>0</v>
      </c>
      <c r="G87" s="54" t="s">
        <v>132</v>
      </c>
      <c r="H87" s="62"/>
      <c r="I87" s="62"/>
    </row>
    <row r="88" spans="1:9" ht="20.399999999999999">
      <c r="A88" s="69" t="s">
        <v>144</v>
      </c>
      <c r="B88" s="64" t="s">
        <v>145</v>
      </c>
      <c r="C88" s="50" t="s">
        <v>71</v>
      </c>
      <c r="D88" s="50">
        <v>3.6</v>
      </c>
      <c r="E88" s="65"/>
      <c r="F88" s="314">
        <f t="shared" si="4"/>
        <v>0</v>
      </c>
      <c r="G88" s="54" t="s">
        <v>146</v>
      </c>
      <c r="H88" s="62"/>
      <c r="I88" s="62"/>
    </row>
    <row r="89" spans="1:9">
      <c r="A89" s="69">
        <v>619991011</v>
      </c>
      <c r="B89" s="64" t="s">
        <v>147</v>
      </c>
      <c r="C89" s="64" t="s">
        <v>71</v>
      </c>
      <c r="D89" s="64">
        <v>25.53</v>
      </c>
      <c r="E89" s="70"/>
      <c r="F89" s="320">
        <f t="shared" si="4"/>
        <v>0</v>
      </c>
      <c r="G89" s="54" t="s">
        <v>148</v>
      </c>
      <c r="H89" s="62"/>
      <c r="I89" s="62"/>
    </row>
    <row r="90" spans="1:9">
      <c r="A90" s="63">
        <v>998011001</v>
      </c>
      <c r="B90" s="64" t="s">
        <v>92</v>
      </c>
      <c r="C90" s="50" t="s">
        <v>66</v>
      </c>
      <c r="D90" s="50">
        <v>7.5</v>
      </c>
      <c r="E90" s="65"/>
      <c r="F90" s="314">
        <f t="shared" si="4"/>
        <v>0</v>
      </c>
      <c r="G90" s="54"/>
      <c r="I90" s="5"/>
    </row>
    <row r="91" spans="1:9">
      <c r="A91" s="59"/>
      <c r="B91" s="14"/>
      <c r="C91" s="14"/>
      <c r="D91" s="14"/>
      <c r="E91" s="14"/>
      <c r="F91" s="319"/>
      <c r="G91" s="58"/>
      <c r="I91" s="5"/>
    </row>
    <row r="92" spans="1:9">
      <c r="A92" s="67"/>
      <c r="B92" s="71" t="s">
        <v>29</v>
      </c>
      <c r="C92" s="60"/>
      <c r="D92" s="60"/>
      <c r="E92" s="60"/>
      <c r="F92" s="312">
        <f>SUM(F93:F114)</f>
        <v>0</v>
      </c>
      <c r="G92" s="61"/>
      <c r="H92" s="62"/>
      <c r="I92" s="62"/>
    </row>
    <row r="93" spans="1:9" ht="51">
      <c r="A93" s="63">
        <v>622211021</v>
      </c>
      <c r="B93" s="64" t="s">
        <v>149</v>
      </c>
      <c r="C93" s="50" t="s">
        <v>71</v>
      </c>
      <c r="D93" s="50">
        <v>67.69</v>
      </c>
      <c r="E93" s="65"/>
      <c r="F93" s="314">
        <f t="shared" ref="F93:F114" si="5">D93*E93</f>
        <v>0</v>
      </c>
      <c r="G93" s="54" t="s">
        <v>150</v>
      </c>
      <c r="H93" s="62"/>
      <c r="I93" s="62"/>
    </row>
    <row r="94" spans="1:9" ht="20.399999999999999">
      <c r="A94" s="63">
        <v>28375939</v>
      </c>
      <c r="B94" s="64" t="s">
        <v>151</v>
      </c>
      <c r="C94" s="50" t="s">
        <v>71</v>
      </c>
      <c r="D94" s="50">
        <v>74.459999999999994</v>
      </c>
      <c r="E94" s="65"/>
      <c r="F94" s="314">
        <f t="shared" si="5"/>
        <v>0</v>
      </c>
      <c r="G94" s="54" t="s">
        <v>150</v>
      </c>
      <c r="H94" s="62"/>
      <c r="I94" s="62"/>
    </row>
    <row r="95" spans="1:9" ht="30.6">
      <c r="A95" s="63">
        <v>622212001</v>
      </c>
      <c r="B95" s="64" t="s">
        <v>152</v>
      </c>
      <c r="C95" s="50" t="s">
        <v>83</v>
      </c>
      <c r="D95" s="50">
        <v>28.8</v>
      </c>
      <c r="E95" s="65"/>
      <c r="F95" s="314">
        <f t="shared" si="5"/>
        <v>0</v>
      </c>
      <c r="G95" s="54" t="s">
        <v>153</v>
      </c>
      <c r="I95" s="5"/>
    </row>
    <row r="96" spans="1:9" ht="20.399999999999999">
      <c r="A96" s="63">
        <v>28375931</v>
      </c>
      <c r="B96" s="64" t="s">
        <v>154</v>
      </c>
      <c r="C96" s="50" t="s">
        <v>71</v>
      </c>
      <c r="D96" s="50">
        <v>6.34</v>
      </c>
      <c r="E96" s="65"/>
      <c r="F96" s="314">
        <f t="shared" si="5"/>
        <v>0</v>
      </c>
      <c r="G96" s="54" t="s">
        <v>153</v>
      </c>
      <c r="I96" s="5"/>
    </row>
    <row r="97" spans="1:9">
      <c r="A97" s="63">
        <v>622252001</v>
      </c>
      <c r="B97" s="64" t="s">
        <v>155</v>
      </c>
      <c r="C97" s="50" t="s">
        <v>83</v>
      </c>
      <c r="D97" s="50">
        <v>21.44</v>
      </c>
      <c r="E97" s="65"/>
      <c r="F97" s="314">
        <f t="shared" si="5"/>
        <v>0</v>
      </c>
      <c r="G97" s="54"/>
      <c r="I97" s="5"/>
    </row>
    <row r="98" spans="1:9">
      <c r="A98" s="63">
        <v>622252002</v>
      </c>
      <c r="B98" s="64" t="s">
        <v>156</v>
      </c>
      <c r="C98" s="50" t="s">
        <v>83</v>
      </c>
      <c r="D98" s="50">
        <v>178.9</v>
      </c>
      <c r="E98" s="65"/>
      <c r="F98" s="314">
        <f t="shared" si="5"/>
        <v>0</v>
      </c>
      <c r="G98" s="54"/>
      <c r="I98" s="5"/>
    </row>
    <row r="99" spans="1:9">
      <c r="A99" s="63">
        <v>165040025</v>
      </c>
      <c r="B99" s="64" t="s">
        <v>157</v>
      </c>
      <c r="C99" s="50" t="s">
        <v>83</v>
      </c>
      <c r="D99" s="50">
        <v>23.58</v>
      </c>
      <c r="E99" s="65"/>
      <c r="F99" s="314">
        <f t="shared" si="5"/>
        <v>0</v>
      </c>
      <c r="G99" s="54" t="s">
        <v>158</v>
      </c>
      <c r="I99" s="5"/>
    </row>
    <row r="100" spans="1:9">
      <c r="A100" s="63">
        <v>165040029</v>
      </c>
      <c r="B100" s="64" t="s">
        <v>141</v>
      </c>
      <c r="C100" s="50" t="s">
        <v>83</v>
      </c>
      <c r="D100" s="50">
        <v>64.569999999999993</v>
      </c>
      <c r="E100" s="65"/>
      <c r="F100" s="314">
        <f t="shared" si="5"/>
        <v>0</v>
      </c>
      <c r="G100" s="54" t="s">
        <v>159</v>
      </c>
      <c r="I100" s="5"/>
    </row>
    <row r="101" spans="1:9" ht="20.399999999999999">
      <c r="A101" s="63">
        <v>165040042</v>
      </c>
      <c r="B101" s="64" t="s">
        <v>160</v>
      </c>
      <c r="C101" s="50" t="s">
        <v>83</v>
      </c>
      <c r="D101" s="50">
        <v>23.43</v>
      </c>
      <c r="E101" s="65"/>
      <c r="F101" s="314">
        <f t="shared" si="5"/>
        <v>0</v>
      </c>
      <c r="G101" s="54" t="s">
        <v>161</v>
      </c>
      <c r="I101" s="5"/>
    </row>
    <row r="102" spans="1:9" ht="20.399999999999999">
      <c r="A102" s="63">
        <v>165040037</v>
      </c>
      <c r="B102" s="64" t="s">
        <v>162</v>
      </c>
      <c r="C102" s="50" t="s">
        <v>83</v>
      </c>
      <c r="D102" s="50">
        <v>25.4</v>
      </c>
      <c r="E102" s="65"/>
      <c r="F102" s="314">
        <f t="shared" si="5"/>
        <v>0</v>
      </c>
      <c r="G102" s="54" t="s">
        <v>163</v>
      </c>
      <c r="I102" s="5"/>
    </row>
    <row r="103" spans="1:9" ht="20.399999999999999">
      <c r="A103" s="63">
        <v>165040039</v>
      </c>
      <c r="B103" s="64" t="s">
        <v>164</v>
      </c>
      <c r="C103" s="50" t="s">
        <v>83</v>
      </c>
      <c r="D103" s="50">
        <v>83.38</v>
      </c>
      <c r="E103" s="65"/>
      <c r="F103" s="314">
        <f t="shared" si="5"/>
        <v>0</v>
      </c>
      <c r="G103" s="54" t="s">
        <v>165</v>
      </c>
      <c r="I103" s="5"/>
    </row>
    <row r="104" spans="1:9" ht="19.2">
      <c r="A104" s="63">
        <v>622142001</v>
      </c>
      <c r="B104" s="64" t="s">
        <v>166</v>
      </c>
      <c r="C104" s="50" t="s">
        <v>71</v>
      </c>
      <c r="D104" s="50">
        <v>17</v>
      </c>
      <c r="E104" s="65"/>
      <c r="F104" s="314">
        <f t="shared" si="5"/>
        <v>0</v>
      </c>
      <c r="G104" s="66" t="s">
        <v>167</v>
      </c>
      <c r="I104" s="5"/>
    </row>
    <row r="105" spans="1:9">
      <c r="A105" s="63">
        <v>622131102</v>
      </c>
      <c r="B105" s="64" t="s">
        <v>168</v>
      </c>
      <c r="C105" s="50" t="s">
        <v>71</v>
      </c>
      <c r="D105" s="50">
        <v>93.76</v>
      </c>
      <c r="E105" s="65"/>
      <c r="F105" s="314">
        <f t="shared" si="5"/>
        <v>0</v>
      </c>
      <c r="G105" s="54" t="s">
        <v>169</v>
      </c>
      <c r="I105" s="5"/>
    </row>
    <row r="106" spans="1:9" ht="20.399999999999999">
      <c r="A106" s="63">
        <v>622323111</v>
      </c>
      <c r="B106" s="64" t="s">
        <v>170</v>
      </c>
      <c r="C106" s="50" t="s">
        <v>71</v>
      </c>
      <c r="D106" s="50">
        <v>93.76</v>
      </c>
      <c r="E106" s="65"/>
      <c r="F106" s="314">
        <f t="shared" si="5"/>
        <v>0</v>
      </c>
      <c r="G106" s="54" t="s">
        <v>169</v>
      </c>
      <c r="I106" s="5"/>
    </row>
    <row r="107" spans="1:9" ht="20.399999999999999">
      <c r="A107" s="63">
        <v>622323191</v>
      </c>
      <c r="B107" s="64" t="s">
        <v>171</v>
      </c>
      <c r="C107" s="50" t="s">
        <v>71</v>
      </c>
      <c r="D107" s="50">
        <v>468.8</v>
      </c>
      <c r="E107" s="65"/>
      <c r="F107" s="314">
        <f t="shared" si="5"/>
        <v>0</v>
      </c>
      <c r="G107" s="54" t="s">
        <v>172</v>
      </c>
      <c r="I107" s="5"/>
    </row>
    <row r="108" spans="1:9">
      <c r="A108" s="63">
        <v>622142001</v>
      </c>
      <c r="B108" s="64" t="s">
        <v>166</v>
      </c>
      <c r="C108" s="50" t="s">
        <v>71</v>
      </c>
      <c r="D108" s="50">
        <v>93.76</v>
      </c>
      <c r="E108" s="65"/>
      <c r="F108" s="314">
        <f t="shared" si="5"/>
        <v>0</v>
      </c>
      <c r="G108" s="54" t="s">
        <v>169</v>
      </c>
      <c r="I108" s="5"/>
    </row>
    <row r="109" spans="1:9" ht="28.8">
      <c r="A109" s="63">
        <v>622151001</v>
      </c>
      <c r="B109" s="64" t="s">
        <v>173</v>
      </c>
      <c r="C109" s="50" t="s">
        <v>71</v>
      </c>
      <c r="D109" s="50">
        <v>185.58</v>
      </c>
      <c r="E109" s="65"/>
      <c r="F109" s="314">
        <f t="shared" si="5"/>
        <v>0</v>
      </c>
      <c r="G109" s="66" t="s">
        <v>174</v>
      </c>
      <c r="H109" s="62"/>
      <c r="I109" s="62"/>
    </row>
    <row r="110" spans="1:9">
      <c r="A110" s="63">
        <v>629995101</v>
      </c>
      <c r="B110" s="64" t="s">
        <v>175</v>
      </c>
      <c r="C110" s="50" t="s">
        <v>71</v>
      </c>
      <c r="D110" s="50">
        <v>67.69</v>
      </c>
      <c r="E110" s="65"/>
      <c r="F110" s="314">
        <f t="shared" si="5"/>
        <v>0</v>
      </c>
      <c r="G110" s="54" t="s">
        <v>176</v>
      </c>
      <c r="H110" s="62"/>
      <c r="I110" s="62"/>
    </row>
    <row r="111" spans="1:9" ht="20.399999999999999">
      <c r="A111" s="63">
        <v>629991011</v>
      </c>
      <c r="B111" s="64" t="s">
        <v>177</v>
      </c>
      <c r="C111" s="50" t="s">
        <v>71</v>
      </c>
      <c r="D111" s="50">
        <v>42.44</v>
      </c>
      <c r="E111" s="65"/>
      <c r="F111" s="314">
        <f t="shared" si="5"/>
        <v>0</v>
      </c>
      <c r="G111" s="54" t="s">
        <v>178</v>
      </c>
      <c r="H111" s="62"/>
      <c r="I111" s="62"/>
    </row>
    <row r="112" spans="1:9" ht="20.399999999999999">
      <c r="A112" s="63">
        <v>622511012</v>
      </c>
      <c r="B112" s="64" t="s">
        <v>179</v>
      </c>
      <c r="C112" s="50" t="s">
        <v>56</v>
      </c>
      <c r="D112" s="50">
        <v>168.58</v>
      </c>
      <c r="E112" s="65"/>
      <c r="F112" s="314">
        <f t="shared" si="5"/>
        <v>0</v>
      </c>
      <c r="G112" s="66" t="s">
        <v>180</v>
      </c>
      <c r="H112" s="62"/>
      <c r="I112" s="62"/>
    </row>
    <row r="113" spans="1:9" ht="20.399999999999999">
      <c r="A113" s="63">
        <v>622511102</v>
      </c>
      <c r="B113" s="64" t="s">
        <v>181</v>
      </c>
      <c r="C113" s="50" t="s">
        <v>71</v>
      </c>
      <c r="D113" s="50">
        <v>17</v>
      </c>
      <c r="E113" s="65"/>
      <c r="F113" s="314">
        <f t="shared" si="5"/>
        <v>0</v>
      </c>
      <c r="G113" s="54" t="s">
        <v>182</v>
      </c>
      <c r="H113" s="62"/>
      <c r="I113" s="62"/>
    </row>
    <row r="114" spans="1:9">
      <c r="A114" s="63">
        <v>998011001</v>
      </c>
      <c r="B114" s="64" t="s">
        <v>92</v>
      </c>
      <c r="C114" s="50" t="s">
        <v>66</v>
      </c>
      <c r="D114" s="50">
        <v>2.7</v>
      </c>
      <c r="E114" s="65"/>
      <c r="F114" s="314">
        <f t="shared" si="5"/>
        <v>0</v>
      </c>
      <c r="G114" s="54"/>
      <c r="I114" s="5"/>
    </row>
    <row r="115" spans="1:9">
      <c r="A115" s="59"/>
      <c r="B115" s="14"/>
      <c r="C115" s="14"/>
      <c r="D115" s="14"/>
      <c r="E115" s="14"/>
      <c r="F115" s="319"/>
      <c r="G115" s="58"/>
      <c r="I115" s="5"/>
    </row>
    <row r="116" spans="1:9">
      <c r="A116" s="67"/>
      <c r="B116" s="60" t="s">
        <v>30</v>
      </c>
      <c r="C116" s="60"/>
      <c r="D116" s="60"/>
      <c r="E116" s="60"/>
      <c r="F116" s="312">
        <f>SUM(F117:F122)</f>
        <v>0</v>
      </c>
      <c r="G116" s="61"/>
      <c r="H116" s="62"/>
      <c r="I116" s="62"/>
    </row>
    <row r="117" spans="1:9" ht="20.399999999999999">
      <c r="A117" s="63">
        <v>631311114</v>
      </c>
      <c r="B117" s="64" t="s">
        <v>183</v>
      </c>
      <c r="C117" s="50" t="s">
        <v>56</v>
      </c>
      <c r="D117" s="50">
        <v>5.7</v>
      </c>
      <c r="E117" s="65"/>
      <c r="F117" s="314">
        <f t="shared" ref="F117:F122" si="6">D117*E117</f>
        <v>0</v>
      </c>
      <c r="G117" s="54" t="s">
        <v>184</v>
      </c>
      <c r="H117" s="62"/>
      <c r="I117" s="62"/>
    </row>
    <row r="118" spans="1:9" ht="20.399999999999999">
      <c r="A118" s="63">
        <v>631319011</v>
      </c>
      <c r="B118" s="64" t="s">
        <v>185</v>
      </c>
      <c r="C118" s="50" t="s">
        <v>56</v>
      </c>
      <c r="D118" s="50">
        <v>5.7</v>
      </c>
      <c r="E118" s="65"/>
      <c r="F118" s="314">
        <f t="shared" si="6"/>
        <v>0</v>
      </c>
      <c r="G118" s="54" t="s">
        <v>184</v>
      </c>
      <c r="H118" s="62"/>
      <c r="I118" s="62"/>
    </row>
    <row r="119" spans="1:9">
      <c r="A119" s="63" t="s">
        <v>186</v>
      </c>
      <c r="B119" s="64" t="s">
        <v>187</v>
      </c>
      <c r="C119" s="50" t="s">
        <v>56</v>
      </c>
      <c r="D119" s="50">
        <v>5.7</v>
      </c>
      <c r="E119" s="65"/>
      <c r="F119" s="314">
        <f t="shared" si="6"/>
        <v>0</v>
      </c>
      <c r="G119" s="54" t="s">
        <v>184</v>
      </c>
      <c r="H119" s="62"/>
      <c r="I119" s="62"/>
    </row>
    <row r="120" spans="1:9" ht="20.399999999999999">
      <c r="A120" s="63">
        <v>634111113</v>
      </c>
      <c r="B120" s="64" t="s">
        <v>188</v>
      </c>
      <c r="C120" s="50" t="s">
        <v>83</v>
      </c>
      <c r="D120" s="50">
        <v>89.2</v>
      </c>
      <c r="E120" s="65"/>
      <c r="F120" s="314">
        <f t="shared" si="6"/>
        <v>0</v>
      </c>
      <c r="G120" s="54" t="s">
        <v>184</v>
      </c>
      <c r="H120" s="62"/>
      <c r="I120" s="62"/>
    </row>
    <row r="121" spans="1:9">
      <c r="A121" s="63">
        <v>632481213</v>
      </c>
      <c r="B121" s="64" t="s">
        <v>189</v>
      </c>
      <c r="C121" s="50" t="s">
        <v>71</v>
      </c>
      <c r="D121" s="50">
        <v>87.4</v>
      </c>
      <c r="E121" s="65"/>
      <c r="F121" s="314">
        <f t="shared" si="6"/>
        <v>0</v>
      </c>
      <c r="G121" s="54" t="s">
        <v>184</v>
      </c>
      <c r="I121" s="5"/>
    </row>
    <row r="122" spans="1:9">
      <c r="A122" s="63">
        <v>998011001</v>
      </c>
      <c r="B122" s="64" t="s">
        <v>92</v>
      </c>
      <c r="C122" s="50" t="s">
        <v>66</v>
      </c>
      <c r="D122" s="50">
        <v>13.2</v>
      </c>
      <c r="E122" s="65"/>
      <c r="F122" s="314">
        <f t="shared" si="6"/>
        <v>0</v>
      </c>
      <c r="G122" s="54"/>
      <c r="I122" s="5"/>
    </row>
    <row r="123" spans="1:9">
      <c r="A123" s="59"/>
      <c r="B123" s="68"/>
      <c r="C123" s="14"/>
      <c r="D123" s="14"/>
      <c r="E123" s="14"/>
      <c r="F123" s="319"/>
      <c r="G123" s="58"/>
      <c r="I123" s="5"/>
    </row>
    <row r="124" spans="1:9">
      <c r="A124" s="67"/>
      <c r="B124" s="60" t="s">
        <v>31</v>
      </c>
      <c r="C124" s="60"/>
      <c r="D124" s="60"/>
      <c r="E124" s="60"/>
      <c r="F124" s="312">
        <f>SUM(F125:F132)</f>
        <v>0</v>
      </c>
      <c r="G124" s="61"/>
      <c r="I124" s="5"/>
    </row>
    <row r="125" spans="1:9" ht="20.399999999999999">
      <c r="A125" s="63">
        <v>642942111</v>
      </c>
      <c r="B125" s="64" t="s">
        <v>190</v>
      </c>
      <c r="C125" s="50" t="s">
        <v>87</v>
      </c>
      <c r="D125" s="50">
        <v>4</v>
      </c>
      <c r="E125" s="65"/>
      <c r="F125" s="314">
        <f t="shared" ref="F125:F132" si="7">D125*E125</f>
        <v>0</v>
      </c>
      <c r="G125" s="54" t="s">
        <v>191</v>
      </c>
      <c r="I125" s="5"/>
    </row>
    <row r="126" spans="1:9">
      <c r="A126" s="63">
        <v>642944221</v>
      </c>
      <c r="B126" s="64" t="s">
        <v>192</v>
      </c>
      <c r="C126" s="50" t="s">
        <v>87</v>
      </c>
      <c r="D126" s="50">
        <v>2</v>
      </c>
      <c r="E126" s="65"/>
      <c r="F126" s="314">
        <f t="shared" si="7"/>
        <v>0</v>
      </c>
      <c r="G126" s="72" t="s">
        <v>193</v>
      </c>
      <c r="I126" s="5"/>
    </row>
    <row r="127" spans="1:9" ht="20.399999999999999">
      <c r="A127" s="63">
        <v>55331483</v>
      </c>
      <c r="B127" s="64" t="s">
        <v>194</v>
      </c>
      <c r="C127" s="50" t="s">
        <v>87</v>
      </c>
      <c r="D127" s="50">
        <v>2</v>
      </c>
      <c r="E127" s="65"/>
      <c r="F127" s="314">
        <f t="shared" si="7"/>
        <v>0</v>
      </c>
      <c r="G127" s="72" t="s">
        <v>195</v>
      </c>
      <c r="I127" s="5"/>
    </row>
    <row r="128" spans="1:9" ht="20.399999999999999">
      <c r="A128" s="63" t="s">
        <v>196</v>
      </c>
      <c r="B128" s="64" t="s">
        <v>197</v>
      </c>
      <c r="C128" s="50" t="s">
        <v>87</v>
      </c>
      <c r="D128" s="50">
        <v>1</v>
      </c>
      <c r="E128" s="65"/>
      <c r="F128" s="314">
        <f t="shared" si="7"/>
        <v>0</v>
      </c>
      <c r="G128" s="72" t="s">
        <v>198</v>
      </c>
      <c r="I128" s="5"/>
    </row>
    <row r="129" spans="1:9" ht="20.399999999999999">
      <c r="A129" s="63" t="s">
        <v>199</v>
      </c>
      <c r="B129" s="64" t="s">
        <v>1562</v>
      </c>
      <c r="C129" s="50" t="s">
        <v>87</v>
      </c>
      <c r="D129" s="50">
        <v>1</v>
      </c>
      <c r="E129" s="65"/>
      <c r="F129" s="314">
        <f t="shared" si="7"/>
        <v>0</v>
      </c>
      <c r="G129" s="72" t="s">
        <v>200</v>
      </c>
      <c r="I129" s="5"/>
    </row>
    <row r="130" spans="1:9" ht="20.399999999999999">
      <c r="A130" s="63">
        <v>55331745</v>
      </c>
      <c r="B130" s="64" t="s">
        <v>201</v>
      </c>
      <c r="C130" s="50" t="s">
        <v>87</v>
      </c>
      <c r="D130" s="50">
        <v>1</v>
      </c>
      <c r="E130" s="65"/>
      <c r="F130" s="314">
        <f t="shared" si="7"/>
        <v>0</v>
      </c>
      <c r="G130" s="72" t="s">
        <v>202</v>
      </c>
      <c r="I130" s="5"/>
    </row>
    <row r="131" spans="1:9" ht="20.399999999999999">
      <c r="A131" s="63">
        <v>55331748</v>
      </c>
      <c r="B131" s="64" t="s">
        <v>203</v>
      </c>
      <c r="C131" s="50" t="s">
        <v>87</v>
      </c>
      <c r="D131" s="50">
        <v>1</v>
      </c>
      <c r="E131" s="65"/>
      <c r="F131" s="314">
        <f t="shared" si="7"/>
        <v>0</v>
      </c>
      <c r="G131" s="72" t="s">
        <v>204</v>
      </c>
      <c r="I131" s="5"/>
    </row>
    <row r="132" spans="1:9">
      <c r="A132" s="63">
        <v>998011001</v>
      </c>
      <c r="B132" s="64" t="s">
        <v>92</v>
      </c>
      <c r="C132" s="50" t="s">
        <v>66</v>
      </c>
      <c r="D132" s="50">
        <v>0.34</v>
      </c>
      <c r="E132" s="65"/>
      <c r="F132" s="314">
        <f t="shared" si="7"/>
        <v>0</v>
      </c>
      <c r="G132" s="54"/>
      <c r="I132" s="5"/>
    </row>
    <row r="133" spans="1:9">
      <c r="A133" s="59"/>
      <c r="B133" s="68"/>
      <c r="C133" s="14"/>
      <c r="D133" s="14"/>
      <c r="E133" s="14"/>
      <c r="F133" s="319"/>
      <c r="G133" s="58"/>
      <c r="I133" s="5"/>
    </row>
    <row r="134" spans="1:9">
      <c r="A134" s="59"/>
      <c r="B134" s="71" t="s">
        <v>32</v>
      </c>
      <c r="C134" s="14"/>
      <c r="D134" s="14"/>
      <c r="E134" s="14"/>
      <c r="F134" s="312">
        <f>SUM(F135:F139)</f>
        <v>0</v>
      </c>
      <c r="G134" s="58"/>
      <c r="I134" s="5"/>
    </row>
    <row r="135" spans="1:9" ht="30.6">
      <c r="A135" s="63">
        <v>952901111</v>
      </c>
      <c r="B135" s="64" t="s">
        <v>205</v>
      </c>
      <c r="C135" s="50" t="s">
        <v>71</v>
      </c>
      <c r="D135" s="50">
        <v>283</v>
      </c>
      <c r="E135" s="65"/>
      <c r="F135" s="314">
        <f>D135*E135</f>
        <v>0</v>
      </c>
      <c r="G135" s="54" t="s">
        <v>206</v>
      </c>
      <c r="I135" s="5"/>
    </row>
    <row r="136" spans="1:9" ht="20.399999999999999">
      <c r="A136" s="63">
        <v>751398021</v>
      </c>
      <c r="B136" s="64" t="s">
        <v>207</v>
      </c>
      <c r="C136" s="50" t="s">
        <v>87</v>
      </c>
      <c r="D136" s="50">
        <v>1</v>
      </c>
      <c r="E136" s="65"/>
      <c r="F136" s="314">
        <f>D136*E136</f>
        <v>0</v>
      </c>
      <c r="G136" s="54" t="s">
        <v>208</v>
      </c>
      <c r="I136" s="5"/>
    </row>
    <row r="137" spans="1:9" ht="30.6">
      <c r="A137" s="63" t="s">
        <v>209</v>
      </c>
      <c r="B137" s="64" t="s">
        <v>210</v>
      </c>
      <c r="C137" s="50" t="s">
        <v>87</v>
      </c>
      <c r="D137" s="50">
        <v>1</v>
      </c>
      <c r="E137" s="65"/>
      <c r="F137" s="314">
        <f>D137*E137</f>
        <v>0</v>
      </c>
      <c r="G137" s="54" t="s">
        <v>208</v>
      </c>
      <c r="I137" s="5"/>
    </row>
    <row r="138" spans="1:9" ht="30.6">
      <c r="A138" s="63" t="s">
        <v>209</v>
      </c>
      <c r="B138" s="64" t="s">
        <v>210</v>
      </c>
      <c r="C138" s="50" t="s">
        <v>87</v>
      </c>
      <c r="D138" s="50">
        <v>1</v>
      </c>
      <c r="E138" s="65"/>
      <c r="F138" s="314">
        <f>D138*E138</f>
        <v>0</v>
      </c>
      <c r="G138" s="54" t="s">
        <v>208</v>
      </c>
      <c r="I138" s="5"/>
    </row>
    <row r="139" spans="1:9" ht="30.6">
      <c r="A139" s="63" t="s">
        <v>209</v>
      </c>
      <c r="B139" s="64" t="s">
        <v>211</v>
      </c>
      <c r="C139" s="50" t="s">
        <v>87</v>
      </c>
      <c r="D139" s="50">
        <v>1</v>
      </c>
      <c r="E139" s="65"/>
      <c r="F139" s="314">
        <f>D139*E139</f>
        <v>0</v>
      </c>
      <c r="G139" s="54" t="s">
        <v>208</v>
      </c>
      <c r="I139" s="5"/>
    </row>
    <row r="140" spans="1:9">
      <c r="A140" s="59"/>
      <c r="B140" s="68"/>
      <c r="C140" s="14"/>
      <c r="D140" s="14"/>
      <c r="E140" s="14"/>
      <c r="F140" s="319"/>
      <c r="G140" s="58"/>
      <c r="I140" s="5"/>
    </row>
    <row r="141" spans="1:9">
      <c r="A141" s="67"/>
      <c r="B141" s="60" t="s">
        <v>33</v>
      </c>
      <c r="C141" s="60"/>
      <c r="D141" s="60"/>
      <c r="E141" s="60"/>
      <c r="F141" s="312">
        <f>SUM(F142:F148)</f>
        <v>0</v>
      </c>
      <c r="G141" s="61"/>
      <c r="H141" s="62"/>
      <c r="I141" s="62"/>
    </row>
    <row r="142" spans="1:9" ht="20.399999999999999">
      <c r="A142" s="63">
        <v>941111111</v>
      </c>
      <c r="B142" s="64" t="s">
        <v>212</v>
      </c>
      <c r="C142" s="50" t="s">
        <v>71</v>
      </c>
      <c r="D142" s="50">
        <v>118</v>
      </c>
      <c r="E142" s="65"/>
      <c r="F142" s="314">
        <f t="shared" ref="F142:F148" si="8">D142*E142</f>
        <v>0</v>
      </c>
      <c r="G142" s="54" t="s">
        <v>206</v>
      </c>
      <c r="H142" s="62"/>
      <c r="I142" s="62"/>
    </row>
    <row r="143" spans="1:9" ht="20.399999999999999">
      <c r="A143" s="63">
        <v>941111211</v>
      </c>
      <c r="B143" s="64" t="s">
        <v>213</v>
      </c>
      <c r="C143" s="50" t="s">
        <v>71</v>
      </c>
      <c r="D143" s="50">
        <v>5900</v>
      </c>
      <c r="E143" s="65"/>
      <c r="F143" s="314">
        <f t="shared" si="8"/>
        <v>0</v>
      </c>
      <c r="G143" s="54" t="s">
        <v>206</v>
      </c>
      <c r="H143" s="62"/>
      <c r="I143" s="62"/>
    </row>
    <row r="144" spans="1:9" ht="20.399999999999999">
      <c r="A144" s="63">
        <v>941111811</v>
      </c>
      <c r="B144" s="64" t="s">
        <v>214</v>
      </c>
      <c r="C144" s="50" t="s">
        <v>71</v>
      </c>
      <c r="D144" s="50">
        <v>118</v>
      </c>
      <c r="E144" s="65"/>
      <c r="F144" s="314">
        <f t="shared" si="8"/>
        <v>0</v>
      </c>
      <c r="G144" s="54" t="s">
        <v>206</v>
      </c>
      <c r="H144" s="62"/>
      <c r="I144" s="62"/>
    </row>
    <row r="145" spans="1:9">
      <c r="A145" s="63">
        <v>944511111</v>
      </c>
      <c r="B145" s="64" t="s">
        <v>215</v>
      </c>
      <c r="C145" s="50" t="s">
        <v>71</v>
      </c>
      <c r="D145" s="50">
        <v>118</v>
      </c>
      <c r="E145" s="65"/>
      <c r="F145" s="314">
        <f t="shared" si="8"/>
        <v>0</v>
      </c>
      <c r="G145" s="54" t="s">
        <v>206</v>
      </c>
      <c r="H145" s="62"/>
      <c r="I145" s="62"/>
    </row>
    <row r="146" spans="1:9">
      <c r="A146" s="63">
        <v>944511211</v>
      </c>
      <c r="B146" s="64" t="s">
        <v>216</v>
      </c>
      <c r="C146" s="50" t="s">
        <v>71</v>
      </c>
      <c r="D146" s="50">
        <v>5900</v>
      </c>
      <c r="E146" s="65"/>
      <c r="F146" s="314">
        <f t="shared" si="8"/>
        <v>0</v>
      </c>
      <c r="G146" s="54" t="s">
        <v>206</v>
      </c>
      <c r="H146" s="62"/>
      <c r="I146" s="62"/>
    </row>
    <row r="147" spans="1:9">
      <c r="A147" s="63">
        <v>944511811</v>
      </c>
      <c r="B147" s="64" t="s">
        <v>217</v>
      </c>
      <c r="C147" s="50" t="s">
        <v>71</v>
      </c>
      <c r="D147" s="50">
        <v>118</v>
      </c>
      <c r="E147" s="65"/>
      <c r="F147" s="314">
        <f t="shared" si="8"/>
        <v>0</v>
      </c>
      <c r="G147" s="54" t="s">
        <v>206</v>
      </c>
      <c r="H147" s="62"/>
      <c r="I147" s="62"/>
    </row>
    <row r="148" spans="1:9" ht="20.399999999999999">
      <c r="A148" s="63" t="s">
        <v>218</v>
      </c>
      <c r="B148" s="64" t="s">
        <v>219</v>
      </c>
      <c r="C148" s="50" t="s">
        <v>71</v>
      </c>
      <c r="D148" s="50">
        <v>236</v>
      </c>
      <c r="E148" s="65"/>
      <c r="F148" s="314">
        <f t="shared" si="8"/>
        <v>0</v>
      </c>
      <c r="G148" s="54" t="s">
        <v>220</v>
      </c>
      <c r="I148" s="5"/>
    </row>
    <row r="149" spans="1:9">
      <c r="A149" s="59"/>
      <c r="B149" s="68"/>
      <c r="C149" s="14"/>
      <c r="D149" s="14"/>
      <c r="E149" s="14"/>
      <c r="F149" s="319"/>
      <c r="G149" s="58"/>
      <c r="I149" s="5"/>
    </row>
    <row r="150" spans="1:9">
      <c r="A150" s="67"/>
      <c r="B150" s="71" t="s">
        <v>34</v>
      </c>
      <c r="C150" s="60"/>
      <c r="D150" s="60"/>
      <c r="E150" s="60"/>
      <c r="F150" s="312">
        <f>SUM(F151:F191)</f>
        <v>0</v>
      </c>
      <c r="G150" s="61"/>
      <c r="H150" s="62"/>
      <c r="I150" s="5"/>
    </row>
    <row r="151" spans="1:9" ht="20.399999999999999">
      <c r="A151" s="63">
        <v>962031132</v>
      </c>
      <c r="B151" s="64" t="s">
        <v>221</v>
      </c>
      <c r="C151" s="50" t="s">
        <v>71</v>
      </c>
      <c r="D151" s="50">
        <v>27.64</v>
      </c>
      <c r="E151" s="65"/>
      <c r="F151" s="314">
        <f t="shared" ref="F151:F191" si="9">D151*E151</f>
        <v>0</v>
      </c>
      <c r="G151" s="54" t="s">
        <v>206</v>
      </c>
      <c r="H151" s="62"/>
      <c r="I151" s="5"/>
    </row>
    <row r="152" spans="1:9" ht="20.399999999999999">
      <c r="A152" s="63">
        <v>971033641</v>
      </c>
      <c r="B152" s="64" t="s">
        <v>222</v>
      </c>
      <c r="C152" s="50" t="s">
        <v>56</v>
      </c>
      <c r="D152" s="50">
        <v>0.5</v>
      </c>
      <c r="E152" s="65"/>
      <c r="F152" s="314">
        <f t="shared" si="9"/>
        <v>0</v>
      </c>
      <c r="G152" s="54" t="s">
        <v>223</v>
      </c>
      <c r="H152" s="62"/>
      <c r="I152" s="5"/>
    </row>
    <row r="153" spans="1:9" ht="20.399999999999999">
      <c r="A153" s="63">
        <v>962032231</v>
      </c>
      <c r="B153" s="64" t="s">
        <v>224</v>
      </c>
      <c r="C153" s="50" t="s">
        <v>56</v>
      </c>
      <c r="D153" s="50">
        <v>7.45</v>
      </c>
      <c r="E153" s="65"/>
      <c r="F153" s="314">
        <f t="shared" si="9"/>
        <v>0</v>
      </c>
      <c r="G153" s="66" t="s">
        <v>225</v>
      </c>
      <c r="H153" s="62"/>
      <c r="I153" s="5"/>
    </row>
    <row r="154" spans="1:9" ht="20.399999999999999">
      <c r="A154" s="63">
        <v>967031132</v>
      </c>
      <c r="B154" s="64" t="s">
        <v>226</v>
      </c>
      <c r="C154" s="50" t="s">
        <v>71</v>
      </c>
      <c r="D154" s="50">
        <v>0.62</v>
      </c>
      <c r="E154" s="65"/>
      <c r="F154" s="314">
        <f t="shared" si="9"/>
        <v>0</v>
      </c>
      <c r="G154" s="54" t="s">
        <v>227</v>
      </c>
      <c r="H154" s="62"/>
      <c r="I154" s="5"/>
    </row>
    <row r="155" spans="1:9" ht="20.399999999999999">
      <c r="A155" s="63">
        <v>971033541</v>
      </c>
      <c r="B155" s="64" t="s">
        <v>228</v>
      </c>
      <c r="C155" s="50" t="s">
        <v>56</v>
      </c>
      <c r="D155" s="50">
        <v>0.25</v>
      </c>
      <c r="E155" s="65"/>
      <c r="F155" s="314">
        <f t="shared" si="9"/>
        <v>0</v>
      </c>
      <c r="G155" s="54" t="s">
        <v>229</v>
      </c>
      <c r="H155" s="62"/>
      <c r="I155" s="5"/>
    </row>
    <row r="156" spans="1:9" ht="20.399999999999999">
      <c r="A156" s="63">
        <v>973031812</v>
      </c>
      <c r="B156" s="64" t="s">
        <v>230</v>
      </c>
      <c r="C156" s="50" t="s">
        <v>83</v>
      </c>
      <c r="D156" s="50">
        <v>17</v>
      </c>
      <c r="E156" s="65"/>
      <c r="F156" s="314">
        <f t="shared" si="9"/>
        <v>0</v>
      </c>
      <c r="G156" s="66" t="s">
        <v>206</v>
      </c>
      <c r="H156" s="62"/>
      <c r="I156" s="5"/>
    </row>
    <row r="157" spans="1:9" ht="20.399999999999999">
      <c r="A157" s="63">
        <v>973031813</v>
      </c>
      <c r="B157" s="64" t="s">
        <v>231</v>
      </c>
      <c r="C157" s="50" t="s">
        <v>83</v>
      </c>
      <c r="D157" s="50">
        <v>3.4</v>
      </c>
      <c r="E157" s="65"/>
      <c r="F157" s="314">
        <f t="shared" si="9"/>
        <v>0</v>
      </c>
      <c r="G157" s="66" t="s">
        <v>206</v>
      </c>
      <c r="H157" s="62"/>
      <c r="I157" s="5"/>
    </row>
    <row r="158" spans="1:9" ht="20.399999999999999">
      <c r="A158" s="63">
        <v>713110811</v>
      </c>
      <c r="B158" s="64" t="s">
        <v>232</v>
      </c>
      <c r="C158" s="50" t="s">
        <v>71</v>
      </c>
      <c r="D158" s="50">
        <v>163.1</v>
      </c>
      <c r="E158" s="65"/>
      <c r="F158" s="314">
        <f t="shared" si="9"/>
        <v>0</v>
      </c>
      <c r="G158" s="54" t="s">
        <v>233</v>
      </c>
      <c r="H158" s="73"/>
      <c r="I158" s="5"/>
    </row>
    <row r="159" spans="1:9" ht="20.399999999999999">
      <c r="A159" s="63">
        <v>762331812</v>
      </c>
      <c r="B159" s="64" t="s">
        <v>234</v>
      </c>
      <c r="C159" s="50" t="s">
        <v>83</v>
      </c>
      <c r="D159" s="50">
        <v>24</v>
      </c>
      <c r="E159" s="65"/>
      <c r="F159" s="314">
        <f t="shared" si="9"/>
        <v>0</v>
      </c>
      <c r="G159" s="54" t="s">
        <v>235</v>
      </c>
      <c r="H159" s="62"/>
      <c r="I159" s="5"/>
    </row>
    <row r="160" spans="1:9">
      <c r="A160" s="63">
        <v>762341811</v>
      </c>
      <c r="B160" s="64" t="s">
        <v>236</v>
      </c>
      <c r="C160" s="50" t="s">
        <v>71</v>
      </c>
      <c r="D160" s="50">
        <v>15.6</v>
      </c>
      <c r="E160" s="65"/>
      <c r="F160" s="314">
        <f t="shared" si="9"/>
        <v>0</v>
      </c>
      <c r="G160" s="54" t="s">
        <v>235</v>
      </c>
      <c r="H160" s="62"/>
      <c r="I160" s="5"/>
    </row>
    <row r="161" spans="1:9">
      <c r="A161" s="63">
        <v>764002851</v>
      </c>
      <c r="B161" s="50" t="s">
        <v>237</v>
      </c>
      <c r="C161" s="50" t="s">
        <v>83</v>
      </c>
      <c r="D161" s="50">
        <v>14.05</v>
      </c>
      <c r="E161" s="65"/>
      <c r="F161" s="314">
        <f t="shared" si="9"/>
        <v>0</v>
      </c>
      <c r="G161" s="54" t="s">
        <v>206</v>
      </c>
      <c r="H161" s="62"/>
      <c r="I161" s="5"/>
    </row>
    <row r="162" spans="1:9">
      <c r="A162" s="63">
        <v>764001821</v>
      </c>
      <c r="B162" s="50" t="s">
        <v>238</v>
      </c>
      <c r="C162" s="50" t="s">
        <v>71</v>
      </c>
      <c r="D162" s="50">
        <v>15.6</v>
      </c>
      <c r="E162" s="65"/>
      <c r="F162" s="314">
        <f t="shared" si="9"/>
        <v>0</v>
      </c>
      <c r="G162" s="54" t="s">
        <v>235</v>
      </c>
      <c r="H162" s="62"/>
      <c r="I162" s="5"/>
    </row>
    <row r="163" spans="1:9">
      <c r="A163" s="63">
        <v>764002801</v>
      </c>
      <c r="B163" s="50" t="s">
        <v>239</v>
      </c>
      <c r="C163" s="50" t="s">
        <v>83</v>
      </c>
      <c r="D163" s="50">
        <v>4</v>
      </c>
      <c r="E163" s="65"/>
      <c r="F163" s="314">
        <f t="shared" si="9"/>
        <v>0</v>
      </c>
      <c r="G163" s="54" t="s">
        <v>206</v>
      </c>
      <c r="H163" s="62"/>
      <c r="I163" s="5"/>
    </row>
    <row r="164" spans="1:9">
      <c r="A164" s="63">
        <v>764004801</v>
      </c>
      <c r="B164" s="50" t="s">
        <v>240</v>
      </c>
      <c r="C164" s="50" t="s">
        <v>83</v>
      </c>
      <c r="D164" s="50">
        <v>30.4</v>
      </c>
      <c r="E164" s="65"/>
      <c r="F164" s="314">
        <f t="shared" si="9"/>
        <v>0</v>
      </c>
      <c r="G164" s="54" t="s">
        <v>206</v>
      </c>
      <c r="H164" s="62"/>
      <c r="I164" s="5"/>
    </row>
    <row r="165" spans="1:9">
      <c r="A165" s="63">
        <v>764004861</v>
      </c>
      <c r="B165" s="50" t="s">
        <v>241</v>
      </c>
      <c r="C165" s="50" t="s">
        <v>83</v>
      </c>
      <c r="D165" s="50">
        <v>11</v>
      </c>
      <c r="E165" s="65"/>
      <c r="F165" s="314">
        <f t="shared" si="9"/>
        <v>0</v>
      </c>
      <c r="G165" s="54" t="s">
        <v>206</v>
      </c>
      <c r="I165" s="5"/>
    </row>
    <row r="166" spans="1:9">
      <c r="A166" s="63">
        <v>765131857</v>
      </c>
      <c r="B166" s="50" t="s">
        <v>242</v>
      </c>
      <c r="C166" s="50" t="s">
        <v>71</v>
      </c>
      <c r="D166" s="50">
        <v>164.2</v>
      </c>
      <c r="E166" s="65"/>
      <c r="F166" s="314">
        <f t="shared" si="9"/>
        <v>0</v>
      </c>
      <c r="G166" s="54" t="s">
        <v>206</v>
      </c>
      <c r="I166" s="5"/>
    </row>
    <row r="167" spans="1:9" ht="20.399999999999999">
      <c r="A167" s="63">
        <v>765131877</v>
      </c>
      <c r="B167" s="64" t="s">
        <v>243</v>
      </c>
      <c r="C167" s="50" t="s">
        <v>83</v>
      </c>
      <c r="D167" s="50">
        <v>15.2</v>
      </c>
      <c r="E167" s="65"/>
      <c r="F167" s="314">
        <f t="shared" si="9"/>
        <v>0</v>
      </c>
      <c r="G167" s="54" t="s">
        <v>206</v>
      </c>
      <c r="I167" s="5"/>
    </row>
    <row r="168" spans="1:9" ht="20.399999999999999">
      <c r="A168" s="63">
        <v>766691811</v>
      </c>
      <c r="B168" s="64" t="s">
        <v>244</v>
      </c>
      <c r="C168" s="50" t="s">
        <v>83</v>
      </c>
      <c r="D168" s="50">
        <v>14.05</v>
      </c>
      <c r="E168" s="65"/>
      <c r="F168" s="314">
        <f t="shared" si="9"/>
        <v>0</v>
      </c>
      <c r="G168" s="54" t="s">
        <v>206</v>
      </c>
      <c r="I168" s="5"/>
    </row>
    <row r="169" spans="1:9" ht="19.2">
      <c r="A169" s="63" t="s">
        <v>245</v>
      </c>
      <c r="B169" s="64" t="s">
        <v>246</v>
      </c>
      <c r="C169" s="50" t="s">
        <v>71</v>
      </c>
      <c r="D169" s="50">
        <v>181.7</v>
      </c>
      <c r="E169" s="65"/>
      <c r="F169" s="314">
        <f t="shared" si="9"/>
        <v>0</v>
      </c>
      <c r="G169" s="66" t="s">
        <v>247</v>
      </c>
      <c r="I169" s="5"/>
    </row>
    <row r="170" spans="1:9" ht="19.2">
      <c r="A170" s="63">
        <v>766421822</v>
      </c>
      <c r="B170" s="64" t="s">
        <v>248</v>
      </c>
      <c r="C170" s="50" t="s">
        <v>71</v>
      </c>
      <c r="D170" s="50">
        <v>181.7</v>
      </c>
      <c r="E170" s="65"/>
      <c r="F170" s="314">
        <f t="shared" si="9"/>
        <v>0</v>
      </c>
      <c r="G170" s="66" t="s">
        <v>247</v>
      </c>
      <c r="H170" s="62"/>
      <c r="I170" s="5"/>
    </row>
    <row r="171" spans="1:9" ht="20.399999999999999">
      <c r="A171" s="63">
        <v>767114824</v>
      </c>
      <c r="B171" s="64" t="s">
        <v>249</v>
      </c>
      <c r="C171" s="50" t="s">
        <v>71</v>
      </c>
      <c r="D171" s="50">
        <v>15</v>
      </c>
      <c r="E171" s="65"/>
      <c r="F171" s="314">
        <f t="shared" si="9"/>
        <v>0</v>
      </c>
      <c r="G171" s="66" t="s">
        <v>250</v>
      </c>
      <c r="H171" s="62"/>
      <c r="I171" s="5"/>
    </row>
    <row r="172" spans="1:9" ht="20.399999999999999">
      <c r="A172" s="63">
        <v>965042241</v>
      </c>
      <c r="B172" s="64" t="s">
        <v>251</v>
      </c>
      <c r="C172" s="50" t="s">
        <v>56</v>
      </c>
      <c r="D172" s="50">
        <v>3.3</v>
      </c>
      <c r="E172" s="65"/>
      <c r="F172" s="314">
        <f t="shared" si="9"/>
        <v>0</v>
      </c>
      <c r="G172" s="54" t="s">
        <v>252</v>
      </c>
      <c r="H172" s="62"/>
      <c r="I172" s="5"/>
    </row>
    <row r="173" spans="1:9" ht="19.2">
      <c r="A173" s="63">
        <v>766691914</v>
      </c>
      <c r="B173" s="50" t="s">
        <v>253</v>
      </c>
      <c r="C173" s="50" t="s">
        <v>87</v>
      </c>
      <c r="D173" s="50">
        <v>9</v>
      </c>
      <c r="E173" s="65"/>
      <c r="F173" s="314">
        <f t="shared" si="9"/>
        <v>0</v>
      </c>
      <c r="G173" s="66" t="s">
        <v>254</v>
      </c>
      <c r="H173" s="62"/>
      <c r="I173" s="5"/>
    </row>
    <row r="174" spans="1:9">
      <c r="A174" s="63">
        <v>968072455</v>
      </c>
      <c r="B174" s="50" t="s">
        <v>255</v>
      </c>
      <c r="C174" s="50" t="s">
        <v>71</v>
      </c>
      <c r="D174" s="50">
        <v>4.8</v>
      </c>
      <c r="E174" s="65"/>
      <c r="F174" s="314">
        <f t="shared" si="9"/>
        <v>0</v>
      </c>
      <c r="G174" s="54" t="s">
        <v>256</v>
      </c>
      <c r="H174" s="62"/>
      <c r="I174" s="5"/>
    </row>
    <row r="175" spans="1:9">
      <c r="A175" s="63">
        <v>968072456</v>
      </c>
      <c r="B175" s="50" t="s">
        <v>257</v>
      </c>
      <c r="C175" s="50" t="s">
        <v>71</v>
      </c>
      <c r="D175" s="50">
        <v>6.4</v>
      </c>
      <c r="E175" s="65"/>
      <c r="F175" s="314">
        <f t="shared" si="9"/>
        <v>0</v>
      </c>
      <c r="G175" s="54" t="s">
        <v>258</v>
      </c>
      <c r="H175" s="62"/>
      <c r="I175" s="5"/>
    </row>
    <row r="176" spans="1:9">
      <c r="A176" s="63">
        <v>968062374</v>
      </c>
      <c r="B176" s="50" t="s">
        <v>259</v>
      </c>
      <c r="C176" s="50" t="s">
        <v>71</v>
      </c>
      <c r="D176" s="50">
        <v>2.16</v>
      </c>
      <c r="E176" s="65"/>
      <c r="F176" s="314">
        <f t="shared" si="9"/>
        <v>0</v>
      </c>
      <c r="G176" s="54" t="s">
        <v>260</v>
      </c>
      <c r="H176" s="62"/>
      <c r="I176" s="5"/>
    </row>
    <row r="177" spans="1:9">
      <c r="A177" s="63">
        <v>968062375</v>
      </c>
      <c r="B177" s="50" t="s">
        <v>261</v>
      </c>
      <c r="C177" s="50" t="s">
        <v>71</v>
      </c>
      <c r="D177" s="50">
        <v>1.68</v>
      </c>
      <c r="E177" s="65"/>
      <c r="F177" s="314">
        <f t="shared" si="9"/>
        <v>0</v>
      </c>
      <c r="G177" s="54" t="s">
        <v>262</v>
      </c>
      <c r="H177" s="62"/>
      <c r="I177" s="5"/>
    </row>
    <row r="178" spans="1:9">
      <c r="A178" s="63">
        <v>968062376</v>
      </c>
      <c r="B178" s="50" t="s">
        <v>263</v>
      </c>
      <c r="C178" s="50" t="s">
        <v>71</v>
      </c>
      <c r="D178" s="50">
        <v>10.8</v>
      </c>
      <c r="E178" s="65"/>
      <c r="F178" s="314">
        <f t="shared" si="9"/>
        <v>0</v>
      </c>
      <c r="G178" s="54" t="s">
        <v>264</v>
      </c>
      <c r="H178" s="62"/>
      <c r="I178" s="5"/>
    </row>
    <row r="179" spans="1:9" ht="20.399999999999999">
      <c r="A179" s="63">
        <v>771571810</v>
      </c>
      <c r="B179" s="64" t="s">
        <v>265</v>
      </c>
      <c r="C179" s="50" t="s">
        <v>71</v>
      </c>
      <c r="D179" s="50">
        <v>29.8</v>
      </c>
      <c r="E179" s="65"/>
      <c r="F179" s="314">
        <f t="shared" si="9"/>
        <v>0</v>
      </c>
      <c r="G179" s="54" t="s">
        <v>266</v>
      </c>
      <c r="H179" s="62"/>
      <c r="I179" s="5"/>
    </row>
    <row r="180" spans="1:9" ht="20.399999999999999">
      <c r="A180" s="63">
        <v>977311113</v>
      </c>
      <c r="B180" s="64" t="s">
        <v>267</v>
      </c>
      <c r="C180" s="50" t="s">
        <v>83</v>
      </c>
      <c r="D180" s="50">
        <v>25</v>
      </c>
      <c r="E180" s="65"/>
      <c r="F180" s="314">
        <f t="shared" si="9"/>
        <v>0</v>
      </c>
      <c r="G180" s="54" t="s">
        <v>268</v>
      </c>
      <c r="H180" s="62"/>
      <c r="I180" s="5"/>
    </row>
    <row r="181" spans="1:9">
      <c r="A181" s="63" t="s">
        <v>269</v>
      </c>
      <c r="B181" s="64" t="s">
        <v>270</v>
      </c>
      <c r="C181" s="50" t="s">
        <v>87</v>
      </c>
      <c r="D181" s="50">
        <v>2</v>
      </c>
      <c r="E181" s="65"/>
      <c r="F181" s="314">
        <f t="shared" si="9"/>
        <v>0</v>
      </c>
      <c r="G181" s="54" t="s">
        <v>264</v>
      </c>
      <c r="H181" s="62"/>
      <c r="I181" s="5"/>
    </row>
    <row r="182" spans="1:9" ht="20.399999999999999">
      <c r="A182" s="63" t="s">
        <v>271</v>
      </c>
      <c r="B182" s="64" t="s">
        <v>272</v>
      </c>
      <c r="C182" s="50" t="s">
        <v>83</v>
      </c>
      <c r="D182" s="50">
        <v>35</v>
      </c>
      <c r="E182" s="65"/>
      <c r="F182" s="314">
        <f t="shared" si="9"/>
        <v>0</v>
      </c>
      <c r="G182" s="54" t="s">
        <v>273</v>
      </c>
      <c r="H182" s="62"/>
      <c r="I182" s="5"/>
    </row>
    <row r="183" spans="1:9" ht="20.399999999999999">
      <c r="A183" s="63">
        <v>741421871</v>
      </c>
      <c r="B183" s="64" t="s">
        <v>274</v>
      </c>
      <c r="C183" s="50" t="s">
        <v>87</v>
      </c>
      <c r="D183" s="50">
        <v>2</v>
      </c>
      <c r="E183" s="65"/>
      <c r="F183" s="314">
        <f t="shared" si="9"/>
        <v>0</v>
      </c>
      <c r="G183" s="54" t="s">
        <v>273</v>
      </c>
      <c r="H183" s="62"/>
      <c r="I183" s="5"/>
    </row>
    <row r="184" spans="1:9" ht="20.399999999999999">
      <c r="A184" s="63">
        <v>997013111</v>
      </c>
      <c r="B184" s="64" t="s">
        <v>275</v>
      </c>
      <c r="C184" s="50" t="s">
        <v>66</v>
      </c>
      <c r="D184" s="50">
        <v>41.6</v>
      </c>
      <c r="E184" s="65"/>
      <c r="F184" s="314">
        <f t="shared" si="9"/>
        <v>0</v>
      </c>
      <c r="G184" s="54" t="s">
        <v>206</v>
      </c>
      <c r="I184" s="5"/>
    </row>
    <row r="185" spans="1:9" ht="20.399999999999999">
      <c r="A185" s="63">
        <v>997013501</v>
      </c>
      <c r="B185" s="64" t="s">
        <v>276</v>
      </c>
      <c r="C185" s="50" t="s">
        <v>66</v>
      </c>
      <c r="D185" s="50">
        <v>41.6</v>
      </c>
      <c r="E185" s="65"/>
      <c r="F185" s="314">
        <f t="shared" si="9"/>
        <v>0</v>
      </c>
      <c r="G185" s="54" t="s">
        <v>206</v>
      </c>
      <c r="I185" s="5"/>
    </row>
    <row r="186" spans="1:9" ht="20.399999999999999">
      <c r="A186" s="63">
        <v>997013509</v>
      </c>
      <c r="B186" s="64" t="s">
        <v>277</v>
      </c>
      <c r="C186" s="50" t="s">
        <v>66</v>
      </c>
      <c r="D186" s="50">
        <v>832</v>
      </c>
      <c r="E186" s="65"/>
      <c r="F186" s="314">
        <f t="shared" si="9"/>
        <v>0</v>
      </c>
      <c r="G186" s="54" t="s">
        <v>206</v>
      </c>
      <c r="H186" s="62"/>
      <c r="I186" s="5"/>
    </row>
    <row r="187" spans="1:9" ht="30.6">
      <c r="A187" s="63">
        <v>997013609</v>
      </c>
      <c r="B187" s="64" t="s">
        <v>278</v>
      </c>
      <c r="C187" s="50" t="s">
        <v>66</v>
      </c>
      <c r="D187" s="50">
        <v>29.7</v>
      </c>
      <c r="E187" s="65"/>
      <c r="F187" s="314">
        <f t="shared" si="9"/>
        <v>0</v>
      </c>
      <c r="G187" s="54" t="s">
        <v>206</v>
      </c>
      <c r="H187" s="62"/>
      <c r="I187" s="62"/>
    </row>
    <row r="188" spans="1:9" ht="20.399999999999999">
      <c r="A188" s="63">
        <v>997013811</v>
      </c>
      <c r="B188" s="64" t="s">
        <v>279</v>
      </c>
      <c r="C188" s="50" t="s">
        <v>66</v>
      </c>
      <c r="D188" s="50">
        <v>4.26</v>
      </c>
      <c r="E188" s="65"/>
      <c r="F188" s="314">
        <f t="shared" si="9"/>
        <v>0</v>
      </c>
      <c r="G188" s="54" t="s">
        <v>206</v>
      </c>
      <c r="H188" s="62"/>
      <c r="I188" s="62"/>
    </row>
    <row r="189" spans="1:9" ht="20.399999999999999">
      <c r="A189" s="63">
        <v>997013814</v>
      </c>
      <c r="B189" s="64" t="s">
        <v>280</v>
      </c>
      <c r="C189" s="50" t="s">
        <v>66</v>
      </c>
      <c r="D189" s="50">
        <v>2.4500000000000002</v>
      </c>
      <c r="E189" s="65"/>
      <c r="F189" s="314">
        <f t="shared" si="9"/>
        <v>0</v>
      </c>
      <c r="G189" s="54" t="s">
        <v>206</v>
      </c>
      <c r="H189" s="62"/>
      <c r="I189" s="62"/>
    </row>
    <row r="190" spans="1:9" ht="20.399999999999999">
      <c r="A190" s="63">
        <v>997013821</v>
      </c>
      <c r="B190" s="64" t="s">
        <v>281</v>
      </c>
      <c r="C190" s="50" t="s">
        <v>66</v>
      </c>
      <c r="D190" s="50">
        <v>2.75</v>
      </c>
      <c r="E190" s="65"/>
      <c r="F190" s="314">
        <f t="shared" si="9"/>
        <v>0</v>
      </c>
      <c r="G190" s="54" t="s">
        <v>206</v>
      </c>
      <c r="H190" s="62"/>
      <c r="I190" s="62"/>
    </row>
    <row r="191" spans="1:9" ht="20.399999999999999">
      <c r="A191" s="63">
        <v>997013631</v>
      </c>
      <c r="B191" s="64" t="s">
        <v>282</v>
      </c>
      <c r="C191" s="50" t="s">
        <v>66</v>
      </c>
      <c r="D191" s="50">
        <v>2.44</v>
      </c>
      <c r="E191" s="65"/>
      <c r="F191" s="314">
        <f t="shared" si="9"/>
        <v>0</v>
      </c>
      <c r="G191" s="54" t="s">
        <v>206</v>
      </c>
      <c r="H191" s="62"/>
      <c r="I191" s="62"/>
    </row>
    <row r="192" spans="1:9">
      <c r="A192" s="59"/>
      <c r="B192" s="14"/>
      <c r="C192" s="14"/>
      <c r="D192" s="14"/>
      <c r="E192" s="14"/>
      <c r="F192" s="319"/>
      <c r="G192" s="61"/>
      <c r="H192" s="62"/>
      <c r="I192" s="62"/>
    </row>
    <row r="193" spans="1:9">
      <c r="A193" s="60"/>
      <c r="B193" s="60" t="s">
        <v>35</v>
      </c>
      <c r="C193" s="60"/>
      <c r="D193" s="60"/>
      <c r="E193" s="60"/>
      <c r="F193" s="312">
        <f>SUM(F194:F200)</f>
        <v>0</v>
      </c>
      <c r="G193" s="61"/>
      <c r="H193" s="62"/>
      <c r="I193" s="62"/>
    </row>
    <row r="194" spans="1:9" ht="20.399999999999999">
      <c r="A194" s="74">
        <v>711111001</v>
      </c>
      <c r="B194" s="64" t="s">
        <v>283</v>
      </c>
      <c r="C194" s="50" t="s">
        <v>71</v>
      </c>
      <c r="D194" s="50">
        <v>101.1</v>
      </c>
      <c r="E194" s="65"/>
      <c r="F194" s="314">
        <f t="shared" ref="F194:F200" si="10">D194*E194</f>
        <v>0</v>
      </c>
      <c r="G194" s="54" t="s">
        <v>284</v>
      </c>
      <c r="H194" s="62"/>
      <c r="I194" s="62"/>
    </row>
    <row r="195" spans="1:9" ht="20.399999999999999">
      <c r="A195" s="63">
        <v>711112001</v>
      </c>
      <c r="B195" s="64" t="s">
        <v>285</v>
      </c>
      <c r="C195" s="50" t="s">
        <v>71</v>
      </c>
      <c r="D195" s="50">
        <v>14.5</v>
      </c>
      <c r="E195" s="65"/>
      <c r="F195" s="314">
        <f t="shared" si="10"/>
        <v>0</v>
      </c>
      <c r="G195" s="54" t="s">
        <v>284</v>
      </c>
      <c r="H195" s="62"/>
      <c r="I195" s="62"/>
    </row>
    <row r="196" spans="1:9">
      <c r="A196" s="63">
        <v>11163150</v>
      </c>
      <c r="B196" s="50" t="s">
        <v>286</v>
      </c>
      <c r="C196" s="50" t="s">
        <v>66</v>
      </c>
      <c r="D196" s="50">
        <v>0.04</v>
      </c>
      <c r="E196" s="65"/>
      <c r="F196" s="314">
        <f t="shared" si="10"/>
        <v>0</v>
      </c>
      <c r="G196" s="54" t="s">
        <v>284</v>
      </c>
      <c r="H196" s="62"/>
      <c r="I196" s="62"/>
    </row>
    <row r="197" spans="1:9" ht="20.399999999999999">
      <c r="A197" s="63">
        <v>711141559</v>
      </c>
      <c r="B197" s="64" t="s">
        <v>287</v>
      </c>
      <c r="C197" s="50" t="s">
        <v>71</v>
      </c>
      <c r="D197" s="50">
        <v>202.2</v>
      </c>
      <c r="E197" s="65"/>
      <c r="F197" s="314">
        <f t="shared" si="10"/>
        <v>0</v>
      </c>
      <c r="G197" s="54" t="s">
        <v>284</v>
      </c>
      <c r="H197" s="62"/>
      <c r="I197" s="62"/>
    </row>
    <row r="198" spans="1:9" ht="20.399999999999999">
      <c r="A198" s="63">
        <v>711142559</v>
      </c>
      <c r="B198" s="64" t="s">
        <v>288</v>
      </c>
      <c r="C198" s="50" t="s">
        <v>71</v>
      </c>
      <c r="D198" s="50">
        <v>29</v>
      </c>
      <c r="E198" s="65"/>
      <c r="F198" s="314">
        <f t="shared" si="10"/>
        <v>0</v>
      </c>
      <c r="G198" s="54" t="s">
        <v>284</v>
      </c>
      <c r="H198" s="62"/>
      <c r="I198" s="62"/>
    </row>
    <row r="199" spans="1:9" ht="20.399999999999999">
      <c r="A199" s="63" t="s">
        <v>289</v>
      </c>
      <c r="B199" s="64" t="s">
        <v>290</v>
      </c>
      <c r="C199" s="50" t="s">
        <v>71</v>
      </c>
      <c r="D199" s="50">
        <v>265</v>
      </c>
      <c r="E199" s="65"/>
      <c r="F199" s="314">
        <f t="shared" si="10"/>
        <v>0</v>
      </c>
      <c r="G199" s="54" t="s">
        <v>284</v>
      </c>
      <c r="H199" s="62"/>
      <c r="I199" s="62"/>
    </row>
    <row r="200" spans="1:9" ht="20.399999999999999">
      <c r="A200" s="63">
        <v>998711201</v>
      </c>
      <c r="B200" s="64" t="s">
        <v>291</v>
      </c>
      <c r="C200" s="50" t="s">
        <v>292</v>
      </c>
      <c r="D200" s="75">
        <f>SUM(F194:F199)*0.01</f>
        <v>0</v>
      </c>
      <c r="E200" s="65"/>
      <c r="F200" s="314">
        <f t="shared" si="10"/>
        <v>0</v>
      </c>
      <c r="G200" s="76"/>
      <c r="H200" s="62"/>
      <c r="I200" s="62"/>
    </row>
    <row r="201" spans="1:9">
      <c r="A201" s="59"/>
      <c r="B201" s="14"/>
      <c r="C201" s="14"/>
      <c r="D201" s="14"/>
      <c r="E201" s="14"/>
      <c r="F201" s="319"/>
      <c r="G201" s="61"/>
      <c r="H201" s="62"/>
      <c r="I201" s="62"/>
    </row>
    <row r="202" spans="1:9">
      <c r="A202" s="67"/>
      <c r="B202" s="71" t="s">
        <v>36</v>
      </c>
      <c r="C202" s="60"/>
      <c r="D202" s="60"/>
      <c r="E202" s="60"/>
      <c r="F202" s="312">
        <f>SUM(F203:F214)</f>
        <v>0</v>
      </c>
      <c r="G202" s="61"/>
      <c r="H202" s="62"/>
      <c r="I202" s="62"/>
    </row>
    <row r="203" spans="1:9" ht="20.399999999999999">
      <c r="A203" s="63">
        <v>713151121</v>
      </c>
      <c r="B203" s="64" t="s">
        <v>293</v>
      </c>
      <c r="C203" s="50" t="s">
        <v>71</v>
      </c>
      <c r="D203" s="50">
        <v>544.1</v>
      </c>
      <c r="E203" s="65"/>
      <c r="F203" s="314">
        <f t="shared" ref="F203:F214" si="11">D203*E203</f>
        <v>0</v>
      </c>
      <c r="G203" s="66" t="s">
        <v>294</v>
      </c>
      <c r="H203" s="62"/>
      <c r="I203" s="62"/>
    </row>
    <row r="204" spans="1:9" ht="19.2">
      <c r="A204" s="63" t="s">
        <v>295</v>
      </c>
      <c r="B204" s="50" t="s">
        <v>296</v>
      </c>
      <c r="C204" s="50" t="s">
        <v>71</v>
      </c>
      <c r="D204" s="50">
        <v>255.9</v>
      </c>
      <c r="E204" s="65"/>
      <c r="F204" s="314">
        <f t="shared" si="11"/>
        <v>0</v>
      </c>
      <c r="G204" s="66" t="s">
        <v>297</v>
      </c>
      <c r="H204" s="62"/>
      <c r="I204" s="62"/>
    </row>
    <row r="205" spans="1:9" ht="19.2">
      <c r="A205" s="63" t="s">
        <v>298</v>
      </c>
      <c r="B205" s="50" t="s">
        <v>299</v>
      </c>
      <c r="C205" s="50" t="s">
        <v>71</v>
      </c>
      <c r="D205" s="50">
        <v>304.60000000000002</v>
      </c>
      <c r="E205" s="65"/>
      <c r="F205" s="314">
        <f t="shared" si="11"/>
        <v>0</v>
      </c>
      <c r="G205" s="66" t="s">
        <v>300</v>
      </c>
      <c r="H205" s="62"/>
      <c r="I205" s="62"/>
    </row>
    <row r="206" spans="1:9" ht="20.399999999999999">
      <c r="A206" s="63">
        <v>713121111</v>
      </c>
      <c r="B206" s="64" t="s">
        <v>301</v>
      </c>
      <c r="C206" s="50" t="s">
        <v>71</v>
      </c>
      <c r="D206" s="50">
        <v>174.8</v>
      </c>
      <c r="E206" s="65"/>
      <c r="F206" s="314">
        <f t="shared" si="11"/>
        <v>0</v>
      </c>
      <c r="G206" s="54" t="s">
        <v>184</v>
      </c>
      <c r="H206" s="62"/>
      <c r="I206" s="62"/>
    </row>
    <row r="207" spans="1:9" ht="20.399999999999999">
      <c r="A207" s="63" t="s">
        <v>302</v>
      </c>
      <c r="B207" s="64" t="s">
        <v>303</v>
      </c>
      <c r="C207" s="50" t="s">
        <v>71</v>
      </c>
      <c r="D207" s="50">
        <v>90</v>
      </c>
      <c r="E207" s="65"/>
      <c r="F207" s="314">
        <f t="shared" si="11"/>
        <v>0</v>
      </c>
      <c r="G207" s="54" t="s">
        <v>184</v>
      </c>
      <c r="H207" s="62"/>
      <c r="I207" s="62"/>
    </row>
    <row r="208" spans="1:9" ht="20.399999999999999">
      <c r="A208" s="63" t="s">
        <v>304</v>
      </c>
      <c r="B208" s="64" t="s">
        <v>305</v>
      </c>
      <c r="C208" s="50" t="s">
        <v>71</v>
      </c>
      <c r="D208" s="50">
        <v>90</v>
      </c>
      <c r="E208" s="65"/>
      <c r="F208" s="314">
        <f t="shared" si="11"/>
        <v>0</v>
      </c>
      <c r="G208" s="54" t="s">
        <v>184</v>
      </c>
      <c r="H208" s="62"/>
      <c r="I208" s="62"/>
    </row>
    <row r="209" spans="1:9" ht="20.399999999999999">
      <c r="A209" s="63">
        <v>713131141</v>
      </c>
      <c r="B209" s="64" t="s">
        <v>306</v>
      </c>
      <c r="C209" s="50" t="s">
        <v>71</v>
      </c>
      <c r="D209" s="50">
        <v>34.1</v>
      </c>
      <c r="E209" s="65"/>
      <c r="F209" s="314">
        <f t="shared" si="11"/>
        <v>0</v>
      </c>
      <c r="G209" s="54" t="s">
        <v>307</v>
      </c>
      <c r="H209" s="62"/>
      <c r="I209" s="62"/>
    </row>
    <row r="210" spans="1:9" ht="20.399999999999999">
      <c r="A210" s="63">
        <v>632481213</v>
      </c>
      <c r="B210" s="64" t="s">
        <v>308</v>
      </c>
      <c r="C210" s="50" t="s">
        <v>71</v>
      </c>
      <c r="D210" s="50">
        <v>22.26</v>
      </c>
      <c r="E210" s="65"/>
      <c r="F210" s="314">
        <f t="shared" si="11"/>
        <v>0</v>
      </c>
      <c r="G210" s="54" t="s">
        <v>309</v>
      </c>
      <c r="H210" s="62"/>
      <c r="I210" s="62"/>
    </row>
    <row r="211" spans="1:9" ht="20.399999999999999">
      <c r="A211" s="63">
        <v>28376443</v>
      </c>
      <c r="B211" s="64" t="s">
        <v>310</v>
      </c>
      <c r="C211" s="50" t="s">
        <v>71</v>
      </c>
      <c r="D211" s="50">
        <v>13.55</v>
      </c>
      <c r="E211" s="65"/>
      <c r="F211" s="314">
        <f t="shared" si="11"/>
        <v>0</v>
      </c>
      <c r="G211" s="54" t="s">
        <v>311</v>
      </c>
      <c r="H211" s="62"/>
      <c r="I211" s="62"/>
    </row>
    <row r="212" spans="1:9" ht="20.399999999999999">
      <c r="A212" s="63">
        <v>713131141</v>
      </c>
      <c r="B212" s="64" t="s">
        <v>306</v>
      </c>
      <c r="C212" s="50" t="s">
        <v>71</v>
      </c>
      <c r="D212" s="50">
        <v>8.5500000000000007</v>
      </c>
      <c r="E212" s="65"/>
      <c r="F212" s="314">
        <f t="shared" si="11"/>
        <v>0</v>
      </c>
      <c r="G212" s="54" t="s">
        <v>124</v>
      </c>
      <c r="H212" s="62"/>
      <c r="I212" s="62"/>
    </row>
    <row r="213" spans="1:9" ht="20.399999999999999">
      <c r="A213" s="63">
        <v>28376418</v>
      </c>
      <c r="B213" s="64" t="s">
        <v>312</v>
      </c>
      <c r="C213" s="50" t="s">
        <v>71</v>
      </c>
      <c r="D213" s="50">
        <v>8.8000000000000007</v>
      </c>
      <c r="E213" s="65"/>
      <c r="F213" s="314">
        <f t="shared" si="11"/>
        <v>0</v>
      </c>
      <c r="G213" s="54" t="s">
        <v>124</v>
      </c>
      <c r="H213" s="62"/>
      <c r="I213" s="62"/>
    </row>
    <row r="214" spans="1:9" ht="20.399999999999999">
      <c r="A214" s="63">
        <v>998713201</v>
      </c>
      <c r="B214" s="64" t="s">
        <v>313</v>
      </c>
      <c r="C214" s="50" t="s">
        <v>292</v>
      </c>
      <c r="D214" s="75">
        <f>SUM(F203:F213)*0.01</f>
        <v>0</v>
      </c>
      <c r="E214" s="65"/>
      <c r="F214" s="314">
        <f t="shared" si="11"/>
        <v>0</v>
      </c>
      <c r="G214" s="76"/>
      <c r="H214" s="62"/>
      <c r="I214" s="62"/>
    </row>
    <row r="215" spans="1:9">
      <c r="A215" s="59"/>
      <c r="B215" s="14"/>
      <c r="C215" s="14"/>
      <c r="D215" s="14"/>
      <c r="E215" s="14"/>
      <c r="F215" s="319"/>
      <c r="G215" s="61"/>
      <c r="H215" s="62"/>
      <c r="I215" s="62"/>
    </row>
    <row r="216" spans="1:9">
      <c r="A216" s="67"/>
      <c r="B216" s="60" t="s">
        <v>37</v>
      </c>
      <c r="C216" s="60"/>
      <c r="D216" s="60"/>
      <c r="E216" s="60"/>
      <c r="F216" s="312">
        <f>SUM(F217:F240)</f>
        <v>0</v>
      </c>
      <c r="G216" s="61"/>
      <c r="H216" s="62"/>
      <c r="I216" s="62"/>
    </row>
    <row r="217" spans="1:9" ht="20.399999999999999">
      <c r="A217" s="63">
        <v>762082120</v>
      </c>
      <c r="B217" s="64" t="s">
        <v>314</v>
      </c>
      <c r="C217" s="50" t="s">
        <v>87</v>
      </c>
      <c r="D217" s="50">
        <v>40</v>
      </c>
      <c r="E217" s="65"/>
      <c r="F217" s="314">
        <f t="shared" ref="F217:F240" si="12">D217*E217</f>
        <v>0</v>
      </c>
      <c r="G217" s="54" t="s">
        <v>315</v>
      </c>
      <c r="H217" s="62"/>
      <c r="I217" s="62"/>
    </row>
    <row r="218" spans="1:9" ht="20.399999999999999">
      <c r="A218" s="63">
        <v>762083111</v>
      </c>
      <c r="B218" s="64" t="s">
        <v>316</v>
      </c>
      <c r="C218" s="50" t="s">
        <v>56</v>
      </c>
      <c r="D218" s="50">
        <v>4.96</v>
      </c>
      <c r="E218" s="65"/>
      <c r="F218" s="314">
        <f t="shared" si="12"/>
        <v>0</v>
      </c>
      <c r="G218" s="66" t="s">
        <v>317</v>
      </c>
      <c r="I218" s="5"/>
    </row>
    <row r="219" spans="1:9">
      <c r="A219" s="63">
        <v>762085103</v>
      </c>
      <c r="B219" s="64" t="s">
        <v>318</v>
      </c>
      <c r="C219" s="50" t="s">
        <v>87</v>
      </c>
      <c r="D219" s="50">
        <v>24</v>
      </c>
      <c r="E219" s="65"/>
      <c r="F219" s="314">
        <f t="shared" si="12"/>
        <v>0</v>
      </c>
      <c r="G219" s="54" t="s">
        <v>319</v>
      </c>
      <c r="H219" s="62"/>
      <c r="I219" s="62"/>
    </row>
    <row r="220" spans="1:9" ht="20.399999999999999">
      <c r="A220" s="63">
        <v>762085121</v>
      </c>
      <c r="B220" s="64" t="s">
        <v>320</v>
      </c>
      <c r="C220" s="50" t="s">
        <v>87</v>
      </c>
      <c r="D220" s="50">
        <v>250</v>
      </c>
      <c r="E220" s="65"/>
      <c r="F220" s="314">
        <f t="shared" si="12"/>
        <v>0</v>
      </c>
      <c r="G220" s="66" t="s">
        <v>321</v>
      </c>
      <c r="H220" s="62"/>
      <c r="I220" s="62"/>
    </row>
    <row r="221" spans="1:9">
      <c r="A221" s="63">
        <v>762085112</v>
      </c>
      <c r="B221" s="64" t="s">
        <v>322</v>
      </c>
      <c r="C221" s="50" t="s">
        <v>87</v>
      </c>
      <c r="D221" s="50">
        <v>28</v>
      </c>
      <c r="E221" s="65"/>
      <c r="F221" s="314">
        <f t="shared" si="12"/>
        <v>0</v>
      </c>
      <c r="G221" s="54" t="s">
        <v>323</v>
      </c>
      <c r="H221" s="62"/>
      <c r="I221" s="62"/>
    </row>
    <row r="222" spans="1:9">
      <c r="A222" s="63">
        <v>762085114</v>
      </c>
      <c r="B222" s="64" t="s">
        <v>324</v>
      </c>
      <c r="C222" s="50" t="s">
        <v>87</v>
      </c>
      <c r="D222" s="50">
        <v>12</v>
      </c>
      <c r="E222" s="65"/>
      <c r="F222" s="314">
        <f t="shared" si="12"/>
        <v>0</v>
      </c>
      <c r="G222" s="54" t="s">
        <v>325</v>
      </c>
      <c r="H222" s="62"/>
      <c r="I222" s="62"/>
    </row>
    <row r="223" spans="1:9" ht="30.6">
      <c r="A223" s="63">
        <v>762332130</v>
      </c>
      <c r="B223" s="64" t="s">
        <v>326</v>
      </c>
      <c r="C223" s="50" t="s">
        <v>83</v>
      </c>
      <c r="D223" s="50">
        <v>287</v>
      </c>
      <c r="E223" s="65"/>
      <c r="F223" s="314">
        <f t="shared" si="12"/>
        <v>0</v>
      </c>
      <c r="G223" s="66" t="s">
        <v>327</v>
      </c>
      <c r="H223" s="62"/>
      <c r="I223" s="62"/>
    </row>
    <row r="224" spans="1:9" ht="30.6">
      <c r="A224" s="63">
        <v>762332132</v>
      </c>
      <c r="B224" s="64" t="s">
        <v>328</v>
      </c>
      <c r="C224" s="50" t="s">
        <v>83</v>
      </c>
      <c r="D224" s="50">
        <v>165.5</v>
      </c>
      <c r="E224" s="65"/>
      <c r="F224" s="314">
        <f t="shared" si="12"/>
        <v>0</v>
      </c>
      <c r="G224" s="66" t="s">
        <v>329</v>
      </c>
      <c r="H224" s="62"/>
      <c r="I224" s="62"/>
    </row>
    <row r="225" spans="1:9" ht="20.399999999999999">
      <c r="A225" s="63" t="s">
        <v>330</v>
      </c>
      <c r="B225" s="64" t="s">
        <v>331</v>
      </c>
      <c r="C225" s="50" t="s">
        <v>56</v>
      </c>
      <c r="D225" s="50">
        <v>5.46</v>
      </c>
      <c r="E225" s="65"/>
      <c r="F225" s="314">
        <f t="shared" si="12"/>
        <v>0</v>
      </c>
      <c r="G225" s="66" t="s">
        <v>332</v>
      </c>
      <c r="H225" s="62"/>
      <c r="I225" s="62"/>
    </row>
    <row r="226" spans="1:9" ht="20.399999999999999">
      <c r="A226" s="63">
        <v>762342216</v>
      </c>
      <c r="B226" s="64" t="s">
        <v>333</v>
      </c>
      <c r="C226" s="50" t="s">
        <v>71</v>
      </c>
      <c r="D226" s="50">
        <v>309.8</v>
      </c>
      <c r="E226" s="65"/>
      <c r="F226" s="314">
        <f t="shared" si="12"/>
        <v>0</v>
      </c>
      <c r="G226" s="54" t="s">
        <v>334</v>
      </c>
      <c r="H226" s="62"/>
      <c r="I226" s="62"/>
    </row>
    <row r="227" spans="1:9">
      <c r="A227" s="63">
        <v>762342511</v>
      </c>
      <c r="B227" s="64" t="s">
        <v>335</v>
      </c>
      <c r="C227" s="50" t="s">
        <v>83</v>
      </c>
      <c r="D227" s="50">
        <v>390</v>
      </c>
      <c r="E227" s="65"/>
      <c r="F227" s="314">
        <f t="shared" si="12"/>
        <v>0</v>
      </c>
      <c r="G227" s="66" t="s">
        <v>334</v>
      </c>
      <c r="H227" s="62"/>
      <c r="I227" s="62"/>
    </row>
    <row r="228" spans="1:9" ht="20.399999999999999">
      <c r="A228" s="63" t="s">
        <v>336</v>
      </c>
      <c r="B228" s="64" t="s">
        <v>337</v>
      </c>
      <c r="C228" s="50" t="s">
        <v>56</v>
      </c>
      <c r="D228" s="50">
        <v>2.4300000000000002</v>
      </c>
      <c r="E228" s="65"/>
      <c r="F228" s="314">
        <f t="shared" si="12"/>
        <v>0</v>
      </c>
      <c r="G228" s="66" t="s">
        <v>334</v>
      </c>
      <c r="H228" s="62"/>
      <c r="I228" s="62"/>
    </row>
    <row r="229" spans="1:9" ht="20.399999999999999">
      <c r="A229" s="63">
        <v>762395000</v>
      </c>
      <c r="B229" s="64" t="s">
        <v>338</v>
      </c>
      <c r="C229" s="50" t="s">
        <v>56</v>
      </c>
      <c r="D229" s="50">
        <v>7.89</v>
      </c>
      <c r="E229" s="65"/>
      <c r="F229" s="314">
        <f t="shared" si="12"/>
        <v>0</v>
      </c>
      <c r="G229" s="54" t="s">
        <v>339</v>
      </c>
      <c r="H229" s="62"/>
      <c r="I229" s="62"/>
    </row>
    <row r="230" spans="1:9" ht="20.399999999999999">
      <c r="A230" s="63" t="s">
        <v>340</v>
      </c>
      <c r="B230" s="64" t="s">
        <v>341</v>
      </c>
      <c r="C230" s="50" t="s">
        <v>71</v>
      </c>
      <c r="D230" s="50">
        <v>32.4</v>
      </c>
      <c r="E230" s="65"/>
      <c r="F230" s="314">
        <f t="shared" si="12"/>
        <v>0</v>
      </c>
      <c r="G230" s="66" t="s">
        <v>342</v>
      </c>
      <c r="H230" s="62"/>
      <c r="I230" s="62"/>
    </row>
    <row r="231" spans="1:9">
      <c r="A231" s="63" t="s">
        <v>343</v>
      </c>
      <c r="B231" s="64" t="s">
        <v>344</v>
      </c>
      <c r="C231" s="50" t="s">
        <v>71</v>
      </c>
      <c r="D231" s="50">
        <v>32.4</v>
      </c>
      <c r="E231" s="65"/>
      <c r="F231" s="314">
        <f t="shared" si="12"/>
        <v>0</v>
      </c>
      <c r="G231" s="66" t="s">
        <v>345</v>
      </c>
      <c r="H231" s="62"/>
      <c r="I231" s="62"/>
    </row>
    <row r="232" spans="1:9" ht="20.399999999999999">
      <c r="A232" s="63" t="s">
        <v>336</v>
      </c>
      <c r="B232" s="64" t="s">
        <v>337</v>
      </c>
      <c r="C232" s="50" t="s">
        <v>56</v>
      </c>
      <c r="D232" s="50">
        <v>0.41</v>
      </c>
      <c r="E232" s="65"/>
      <c r="F232" s="314">
        <f t="shared" si="12"/>
        <v>0</v>
      </c>
      <c r="G232" s="66" t="s">
        <v>345</v>
      </c>
      <c r="H232" s="62"/>
      <c r="I232" s="62"/>
    </row>
    <row r="233" spans="1:9" ht="20.399999999999999">
      <c r="A233" s="63">
        <v>762495000</v>
      </c>
      <c r="B233" s="64" t="s">
        <v>346</v>
      </c>
      <c r="C233" s="50" t="s">
        <v>71</v>
      </c>
      <c r="D233" s="50">
        <v>32.4</v>
      </c>
      <c r="E233" s="65"/>
      <c r="F233" s="314">
        <f t="shared" si="12"/>
        <v>0</v>
      </c>
      <c r="G233" s="66" t="s">
        <v>347</v>
      </c>
      <c r="H233" s="62"/>
      <c r="I233" s="62"/>
    </row>
    <row r="234" spans="1:9" ht="30.6">
      <c r="A234" s="63" t="s">
        <v>348</v>
      </c>
      <c r="B234" s="64" t="s">
        <v>349</v>
      </c>
      <c r="C234" s="50" t="s">
        <v>83</v>
      </c>
      <c r="D234" s="50">
        <v>274</v>
      </c>
      <c r="E234" s="65"/>
      <c r="F234" s="314">
        <f t="shared" si="12"/>
        <v>0</v>
      </c>
      <c r="G234" s="66" t="s">
        <v>350</v>
      </c>
      <c r="H234" s="62"/>
      <c r="I234" s="62"/>
    </row>
    <row r="235" spans="1:9" ht="20.399999999999999">
      <c r="A235" s="63">
        <v>61223263</v>
      </c>
      <c r="B235" s="64" t="s">
        <v>351</v>
      </c>
      <c r="C235" s="50" t="s">
        <v>56</v>
      </c>
      <c r="D235" s="50">
        <v>1.59</v>
      </c>
      <c r="E235" s="65"/>
      <c r="F235" s="314">
        <f t="shared" si="12"/>
        <v>0</v>
      </c>
      <c r="G235" s="66" t="s">
        <v>352</v>
      </c>
      <c r="H235" s="62"/>
      <c r="I235" s="62"/>
    </row>
    <row r="236" spans="1:9" ht="20.399999999999999">
      <c r="A236" s="63" t="s">
        <v>330</v>
      </c>
      <c r="B236" s="64" t="s">
        <v>331</v>
      </c>
      <c r="C236" s="50" t="s">
        <v>56</v>
      </c>
      <c r="D236" s="50">
        <v>0.33</v>
      </c>
      <c r="E236" s="65"/>
      <c r="F236" s="314">
        <f t="shared" si="12"/>
        <v>0</v>
      </c>
      <c r="G236" s="66" t="s">
        <v>353</v>
      </c>
      <c r="H236" s="62"/>
      <c r="I236" s="62"/>
    </row>
    <row r="237" spans="1:9" ht="20.399999999999999">
      <c r="A237" s="63" t="s">
        <v>354</v>
      </c>
      <c r="B237" s="64" t="s">
        <v>355</v>
      </c>
      <c r="C237" s="50" t="s">
        <v>87</v>
      </c>
      <c r="D237" s="50">
        <v>70</v>
      </c>
      <c r="E237" s="65"/>
      <c r="F237" s="314">
        <f t="shared" si="12"/>
        <v>0</v>
      </c>
      <c r="G237" s="66" t="s">
        <v>356</v>
      </c>
      <c r="H237" s="62"/>
      <c r="I237" s="62"/>
    </row>
    <row r="238" spans="1:9">
      <c r="A238" s="63" t="s">
        <v>357</v>
      </c>
      <c r="B238" s="64" t="s">
        <v>358</v>
      </c>
      <c r="C238" s="50" t="s">
        <v>83</v>
      </c>
      <c r="D238" s="50">
        <v>455</v>
      </c>
      <c r="E238" s="65"/>
      <c r="F238" s="314">
        <f t="shared" si="12"/>
        <v>0</v>
      </c>
      <c r="G238" s="54" t="s">
        <v>359</v>
      </c>
      <c r="H238" s="62"/>
      <c r="I238" s="62"/>
    </row>
    <row r="239" spans="1:9" ht="20.399999999999999">
      <c r="A239" s="63" t="s">
        <v>336</v>
      </c>
      <c r="B239" s="64" t="s">
        <v>337</v>
      </c>
      <c r="C239" s="50" t="s">
        <v>56</v>
      </c>
      <c r="D239" s="50">
        <v>1.2</v>
      </c>
      <c r="E239" s="65"/>
      <c r="F239" s="314">
        <f t="shared" si="12"/>
        <v>0</v>
      </c>
      <c r="G239" s="66" t="s">
        <v>360</v>
      </c>
      <c r="H239" s="62"/>
      <c r="I239" s="62"/>
    </row>
    <row r="240" spans="1:9" ht="20.399999999999999">
      <c r="A240" s="63">
        <v>998762201</v>
      </c>
      <c r="B240" s="64" t="s">
        <v>361</v>
      </c>
      <c r="C240" s="50" t="s">
        <v>292</v>
      </c>
      <c r="D240" s="75">
        <f>SUM(F217:F239)*0.01</f>
        <v>0</v>
      </c>
      <c r="E240" s="65"/>
      <c r="F240" s="314">
        <f t="shared" si="12"/>
        <v>0</v>
      </c>
      <c r="G240" s="54"/>
      <c r="I240" s="5"/>
    </row>
    <row r="241" spans="1:9">
      <c r="A241" s="59"/>
      <c r="B241" s="68"/>
      <c r="C241" s="14"/>
      <c r="D241" s="14"/>
      <c r="E241" s="14"/>
      <c r="F241" s="319"/>
      <c r="G241" s="58"/>
      <c r="I241" s="5"/>
    </row>
    <row r="242" spans="1:9">
      <c r="A242" s="67"/>
      <c r="B242" s="60" t="s">
        <v>38</v>
      </c>
      <c r="C242" s="60"/>
      <c r="D242" s="60"/>
      <c r="E242" s="60"/>
      <c r="F242" s="312">
        <f>SUM(F243:F249)</f>
        <v>0</v>
      </c>
      <c r="G242" s="61"/>
      <c r="H242" s="62"/>
      <c r="I242" s="62"/>
    </row>
    <row r="243" spans="1:9" ht="20.399999999999999">
      <c r="A243" s="63">
        <v>763131411</v>
      </c>
      <c r="B243" s="64" t="s">
        <v>362</v>
      </c>
      <c r="C243" s="50" t="s">
        <v>71</v>
      </c>
      <c r="D243" s="50">
        <v>63.8</v>
      </c>
      <c r="E243" s="65"/>
      <c r="F243" s="314">
        <f t="shared" ref="F243:F249" si="13">D243*E243</f>
        <v>0</v>
      </c>
      <c r="G243" s="54" t="s">
        <v>363</v>
      </c>
      <c r="H243" s="62"/>
      <c r="I243" s="62"/>
    </row>
    <row r="244" spans="1:9" ht="20.399999999999999">
      <c r="A244" s="63" t="s">
        <v>364</v>
      </c>
      <c r="B244" s="64" t="s">
        <v>365</v>
      </c>
      <c r="C244" s="50" t="s">
        <v>71</v>
      </c>
      <c r="D244" s="50">
        <v>172.65</v>
      </c>
      <c r="E244" s="65"/>
      <c r="F244" s="314">
        <f t="shared" si="13"/>
        <v>0</v>
      </c>
      <c r="G244" s="54" t="s">
        <v>366</v>
      </c>
      <c r="H244" s="62"/>
      <c r="I244" s="62"/>
    </row>
    <row r="245" spans="1:9" ht="20.399999999999999">
      <c r="A245" s="63">
        <v>763131451</v>
      </c>
      <c r="B245" s="64" t="s">
        <v>367</v>
      </c>
      <c r="C245" s="50" t="s">
        <v>71</v>
      </c>
      <c r="D245" s="50">
        <v>8.6</v>
      </c>
      <c r="E245" s="65"/>
      <c r="F245" s="314">
        <f t="shared" si="13"/>
        <v>0</v>
      </c>
      <c r="G245" s="54" t="s">
        <v>368</v>
      </c>
      <c r="H245" s="62"/>
      <c r="I245" s="62"/>
    </row>
    <row r="246" spans="1:9">
      <c r="A246" s="63">
        <v>763131714</v>
      </c>
      <c r="B246" s="64" t="s">
        <v>369</v>
      </c>
      <c r="C246" s="50" t="s">
        <v>71</v>
      </c>
      <c r="D246" s="50">
        <v>236.45</v>
      </c>
      <c r="E246" s="65"/>
      <c r="F246" s="314">
        <f t="shared" si="13"/>
        <v>0</v>
      </c>
      <c r="G246" s="54" t="s">
        <v>370</v>
      </c>
      <c r="H246" s="62"/>
      <c r="I246" s="62"/>
    </row>
    <row r="247" spans="1:9">
      <c r="A247" s="63" t="s">
        <v>371</v>
      </c>
      <c r="B247" s="64" t="s">
        <v>372</v>
      </c>
      <c r="C247" s="50" t="s">
        <v>71</v>
      </c>
      <c r="D247" s="50">
        <v>248.4</v>
      </c>
      <c r="E247" s="65"/>
      <c r="F247" s="314">
        <f t="shared" si="13"/>
        <v>0</v>
      </c>
      <c r="G247" s="54" t="s">
        <v>370</v>
      </c>
      <c r="H247" s="62"/>
      <c r="I247" s="62"/>
    </row>
    <row r="248" spans="1:9" ht="20.399999999999999">
      <c r="A248" s="63" t="s">
        <v>373</v>
      </c>
      <c r="B248" s="64" t="s">
        <v>374</v>
      </c>
      <c r="C248" s="50" t="s">
        <v>71</v>
      </c>
      <c r="D248" s="50">
        <v>273.3</v>
      </c>
      <c r="E248" s="65"/>
      <c r="F248" s="314">
        <f t="shared" si="13"/>
        <v>0</v>
      </c>
      <c r="G248" s="54" t="s">
        <v>370</v>
      </c>
      <c r="H248" s="62"/>
      <c r="I248" s="62"/>
    </row>
    <row r="249" spans="1:9" ht="20.399999999999999">
      <c r="A249" s="63">
        <v>998763401</v>
      </c>
      <c r="B249" s="64" t="s">
        <v>375</v>
      </c>
      <c r="C249" s="50" t="s">
        <v>292</v>
      </c>
      <c r="D249" s="75">
        <f>SUM(F243:F248)*0.01</f>
        <v>0</v>
      </c>
      <c r="E249" s="65"/>
      <c r="F249" s="314">
        <f t="shared" si="13"/>
        <v>0</v>
      </c>
      <c r="G249" s="76"/>
      <c r="H249" s="62"/>
      <c r="I249" s="62"/>
    </row>
    <row r="250" spans="1:9">
      <c r="A250" s="59"/>
      <c r="B250" s="14"/>
      <c r="C250" s="14"/>
      <c r="D250" s="14"/>
      <c r="E250" s="14"/>
      <c r="F250" s="319"/>
      <c r="G250" s="61"/>
      <c r="H250" s="62"/>
      <c r="I250" s="62"/>
    </row>
    <row r="251" spans="1:9">
      <c r="A251" s="67"/>
      <c r="B251" s="60" t="s">
        <v>39</v>
      </c>
      <c r="C251" s="60"/>
      <c r="D251" s="60"/>
      <c r="E251" s="60"/>
      <c r="F251" s="312">
        <f>SUM(F252:F265)</f>
        <v>0</v>
      </c>
      <c r="G251" s="61"/>
      <c r="H251" s="62"/>
      <c r="I251" s="62"/>
    </row>
    <row r="252" spans="1:9">
      <c r="A252" s="77">
        <v>767391112</v>
      </c>
      <c r="B252" s="64" t="s">
        <v>376</v>
      </c>
      <c r="C252" s="50" t="s">
        <v>71</v>
      </c>
      <c r="D252" s="50">
        <v>309.8</v>
      </c>
      <c r="E252" s="65"/>
      <c r="F252" s="314">
        <f t="shared" ref="F252:F265" si="14">D252*E252</f>
        <v>0</v>
      </c>
      <c r="G252" s="54" t="s">
        <v>377</v>
      </c>
      <c r="H252" s="62"/>
      <c r="I252" s="62"/>
    </row>
    <row r="253" spans="1:9" ht="20.399999999999999">
      <c r="A253" s="78" t="s">
        <v>378</v>
      </c>
      <c r="B253" s="64" t="s">
        <v>379</v>
      </c>
      <c r="C253" s="50" t="s">
        <v>71</v>
      </c>
      <c r="D253" s="50">
        <v>340.8</v>
      </c>
      <c r="E253" s="65"/>
      <c r="F253" s="314">
        <f t="shared" si="14"/>
        <v>0</v>
      </c>
      <c r="G253" s="54" t="s">
        <v>377</v>
      </c>
      <c r="H253" s="62"/>
      <c r="I253" s="62"/>
    </row>
    <row r="254" spans="1:9" ht="20.399999999999999">
      <c r="A254" s="63">
        <v>764221407</v>
      </c>
      <c r="B254" s="64" t="s">
        <v>380</v>
      </c>
      <c r="C254" s="50" t="s">
        <v>83</v>
      </c>
      <c r="D254" s="50">
        <v>18.5</v>
      </c>
      <c r="E254" s="65"/>
      <c r="F254" s="314">
        <f t="shared" si="14"/>
        <v>0</v>
      </c>
      <c r="G254" s="54" t="s">
        <v>381</v>
      </c>
      <c r="H254" s="62"/>
      <c r="I254" s="62"/>
    </row>
    <row r="255" spans="1:9" ht="20.399999999999999">
      <c r="A255" s="63">
        <v>764221446</v>
      </c>
      <c r="B255" s="64" t="s">
        <v>382</v>
      </c>
      <c r="C255" s="50" t="s">
        <v>83</v>
      </c>
      <c r="D255" s="50">
        <v>9.4</v>
      </c>
      <c r="E255" s="65"/>
      <c r="F255" s="314">
        <f t="shared" si="14"/>
        <v>0</v>
      </c>
      <c r="G255" s="54" t="s">
        <v>383</v>
      </c>
      <c r="H255" s="62"/>
      <c r="I255" s="62"/>
    </row>
    <row r="256" spans="1:9" ht="20.399999999999999">
      <c r="A256" s="63" t="s">
        <v>384</v>
      </c>
      <c r="B256" s="64" t="s">
        <v>385</v>
      </c>
      <c r="C256" s="50" t="s">
        <v>83</v>
      </c>
      <c r="D256" s="50">
        <v>24.5</v>
      </c>
      <c r="E256" s="65"/>
      <c r="F256" s="314">
        <f t="shared" si="14"/>
        <v>0</v>
      </c>
      <c r="G256" s="66" t="s">
        <v>386</v>
      </c>
      <c r="H256" s="62"/>
      <c r="I256" s="62"/>
    </row>
    <row r="257" spans="1:9">
      <c r="A257" s="63" t="s">
        <v>387</v>
      </c>
      <c r="B257" s="64" t="s">
        <v>388</v>
      </c>
      <c r="C257" s="50" t="s">
        <v>83</v>
      </c>
      <c r="D257" s="50">
        <v>13</v>
      </c>
      <c r="E257" s="65"/>
      <c r="F257" s="314">
        <f t="shared" si="14"/>
        <v>0</v>
      </c>
      <c r="G257" s="54" t="s">
        <v>389</v>
      </c>
      <c r="H257" s="62"/>
      <c r="I257" s="62"/>
    </row>
    <row r="258" spans="1:9" ht="20.399999999999999">
      <c r="A258" s="63">
        <v>764212663</v>
      </c>
      <c r="B258" s="64" t="s">
        <v>390</v>
      </c>
      <c r="C258" s="50" t="s">
        <v>83</v>
      </c>
      <c r="D258" s="50">
        <v>57</v>
      </c>
      <c r="E258" s="65"/>
      <c r="F258" s="314">
        <f t="shared" si="14"/>
        <v>0</v>
      </c>
      <c r="G258" s="66" t="s">
        <v>391</v>
      </c>
      <c r="H258" s="62"/>
      <c r="I258" s="62"/>
    </row>
    <row r="259" spans="1:9" ht="20.399999999999999">
      <c r="A259" s="63" t="s">
        <v>392</v>
      </c>
      <c r="B259" s="64" t="s">
        <v>393</v>
      </c>
      <c r="C259" s="50" t="s">
        <v>83</v>
      </c>
      <c r="D259" s="50">
        <v>14.25</v>
      </c>
      <c r="E259" s="65"/>
      <c r="F259" s="314">
        <f t="shared" si="14"/>
        <v>0</v>
      </c>
      <c r="G259" s="54" t="s">
        <v>394</v>
      </c>
      <c r="H259" s="62"/>
      <c r="I259" s="62"/>
    </row>
    <row r="260" spans="1:9" ht="20.399999999999999">
      <c r="A260" s="63" t="s">
        <v>395</v>
      </c>
      <c r="B260" s="64" t="s">
        <v>396</v>
      </c>
      <c r="C260" s="50" t="s">
        <v>83</v>
      </c>
      <c r="D260" s="50">
        <v>7</v>
      </c>
      <c r="E260" s="65"/>
      <c r="F260" s="314">
        <f t="shared" si="14"/>
        <v>0</v>
      </c>
      <c r="G260" s="54" t="s">
        <v>397</v>
      </c>
      <c r="H260" s="62"/>
      <c r="I260" s="62"/>
    </row>
    <row r="261" spans="1:9" ht="20.399999999999999">
      <c r="A261" s="63">
        <v>764511602</v>
      </c>
      <c r="B261" s="64" t="s">
        <v>398</v>
      </c>
      <c r="C261" s="50" t="s">
        <v>83</v>
      </c>
      <c r="D261" s="50">
        <v>57</v>
      </c>
      <c r="E261" s="65"/>
      <c r="F261" s="314">
        <f t="shared" si="14"/>
        <v>0</v>
      </c>
      <c r="G261" s="54" t="s">
        <v>206</v>
      </c>
      <c r="H261" s="62"/>
      <c r="I261" s="62"/>
    </row>
    <row r="262" spans="1:9" ht="20.399999999999999">
      <c r="A262" s="63">
        <v>764511622</v>
      </c>
      <c r="B262" s="64" t="s">
        <v>399</v>
      </c>
      <c r="C262" s="50" t="s">
        <v>87</v>
      </c>
      <c r="D262" s="50">
        <v>2</v>
      </c>
      <c r="E262" s="65"/>
      <c r="F262" s="314">
        <f t="shared" si="14"/>
        <v>0</v>
      </c>
      <c r="G262" s="54" t="s">
        <v>206</v>
      </c>
      <c r="H262" s="62"/>
      <c r="I262" s="62"/>
    </row>
    <row r="263" spans="1:9" ht="20.399999999999999">
      <c r="A263" s="63">
        <v>764511642</v>
      </c>
      <c r="B263" s="64" t="s">
        <v>400</v>
      </c>
      <c r="C263" s="50" t="s">
        <v>87</v>
      </c>
      <c r="D263" s="50">
        <v>6</v>
      </c>
      <c r="E263" s="65"/>
      <c r="F263" s="314">
        <f t="shared" si="14"/>
        <v>0</v>
      </c>
      <c r="G263" s="54" t="s">
        <v>206</v>
      </c>
      <c r="H263" s="62"/>
      <c r="I263" s="62"/>
    </row>
    <row r="264" spans="1:9" ht="20.399999999999999">
      <c r="A264" s="63">
        <v>764518622</v>
      </c>
      <c r="B264" s="64" t="s">
        <v>401</v>
      </c>
      <c r="C264" s="50" t="s">
        <v>83</v>
      </c>
      <c r="D264" s="50">
        <v>21</v>
      </c>
      <c r="E264" s="65"/>
      <c r="F264" s="314">
        <f t="shared" si="14"/>
        <v>0</v>
      </c>
      <c r="G264" s="54" t="s">
        <v>206</v>
      </c>
      <c r="H264" s="62"/>
      <c r="I264" s="62"/>
    </row>
    <row r="265" spans="1:9" ht="20.399999999999999">
      <c r="A265" s="63">
        <v>998764201</v>
      </c>
      <c r="B265" s="64" t="s">
        <v>402</v>
      </c>
      <c r="C265" s="50" t="s">
        <v>292</v>
      </c>
      <c r="D265" s="75">
        <f>SUM(F252:F264)*0.01</f>
        <v>0</v>
      </c>
      <c r="E265" s="65"/>
      <c r="F265" s="314">
        <f t="shared" si="14"/>
        <v>0</v>
      </c>
      <c r="G265" s="76"/>
      <c r="H265" s="62"/>
      <c r="I265" s="62"/>
    </row>
    <row r="266" spans="1:9">
      <c r="A266" s="59"/>
      <c r="B266" s="68"/>
      <c r="C266" s="14"/>
      <c r="D266" s="14"/>
      <c r="E266" s="14"/>
      <c r="F266" s="319"/>
      <c r="G266" s="61"/>
      <c r="H266" s="62"/>
      <c r="I266" s="62"/>
    </row>
    <row r="267" spans="1:9">
      <c r="A267" s="67"/>
      <c r="B267" s="60" t="s">
        <v>40</v>
      </c>
      <c r="C267" s="60"/>
      <c r="D267" s="60"/>
      <c r="E267" s="60"/>
      <c r="F267" s="312">
        <f>SUM(F268:F272)</f>
        <v>0</v>
      </c>
      <c r="G267" s="61"/>
      <c r="H267" s="62"/>
      <c r="I267" s="62"/>
    </row>
    <row r="268" spans="1:9" ht="20.399999999999999">
      <c r="A268" s="78" t="s">
        <v>403</v>
      </c>
      <c r="B268" s="64" t="s">
        <v>404</v>
      </c>
      <c r="C268" s="50" t="s">
        <v>71</v>
      </c>
      <c r="D268" s="50">
        <v>309.8</v>
      </c>
      <c r="E268" s="65"/>
      <c r="F268" s="314">
        <f>D268*E268</f>
        <v>0</v>
      </c>
      <c r="G268" s="54" t="s">
        <v>334</v>
      </c>
      <c r="H268" s="62"/>
      <c r="I268" s="62"/>
    </row>
    <row r="269" spans="1:9" ht="30.6">
      <c r="A269" s="78" t="s">
        <v>405</v>
      </c>
      <c r="B269" s="64" t="s">
        <v>406</v>
      </c>
      <c r="C269" s="50" t="s">
        <v>71</v>
      </c>
      <c r="D269" s="50">
        <v>340.8</v>
      </c>
      <c r="E269" s="65"/>
      <c r="F269" s="314">
        <f>D269*E269</f>
        <v>0</v>
      </c>
      <c r="G269" s="54" t="s">
        <v>334</v>
      </c>
      <c r="H269" s="62"/>
      <c r="I269" s="62"/>
    </row>
    <row r="270" spans="1:9" ht="20.399999999999999">
      <c r="A270" s="63" t="s">
        <v>407</v>
      </c>
      <c r="B270" s="64" t="s">
        <v>408</v>
      </c>
      <c r="C270" s="50" t="s">
        <v>83</v>
      </c>
      <c r="D270" s="50">
        <v>57</v>
      </c>
      <c r="E270" s="65"/>
      <c r="F270" s="314">
        <f>D270*E270</f>
        <v>0</v>
      </c>
      <c r="G270" s="54" t="s">
        <v>409</v>
      </c>
      <c r="H270" s="62"/>
      <c r="I270" s="62"/>
    </row>
    <row r="271" spans="1:9">
      <c r="A271" s="63" t="s">
        <v>410</v>
      </c>
      <c r="B271" s="64" t="s">
        <v>411</v>
      </c>
      <c r="C271" s="50" t="s">
        <v>83</v>
      </c>
      <c r="D271" s="50">
        <v>57</v>
      </c>
      <c r="E271" s="65"/>
      <c r="F271" s="314">
        <f>D271*E271</f>
        <v>0</v>
      </c>
      <c r="G271" s="54" t="s">
        <v>409</v>
      </c>
      <c r="H271" s="62"/>
      <c r="I271" s="62"/>
    </row>
    <row r="272" spans="1:9" ht="20.399999999999999">
      <c r="A272" s="63">
        <v>998765201</v>
      </c>
      <c r="B272" s="64" t="s">
        <v>412</v>
      </c>
      <c r="C272" s="50" t="s">
        <v>292</v>
      </c>
      <c r="D272" s="75">
        <f>SUM(F268:F271)*0.01</f>
        <v>0</v>
      </c>
      <c r="E272" s="65"/>
      <c r="F272" s="314">
        <f>D272*E272</f>
        <v>0</v>
      </c>
      <c r="G272" s="76"/>
      <c r="H272" s="62"/>
      <c r="I272" s="62"/>
    </row>
    <row r="273" spans="1:9">
      <c r="A273" s="59"/>
      <c r="B273" s="68"/>
      <c r="C273" s="14"/>
      <c r="D273" s="14"/>
      <c r="E273" s="14"/>
      <c r="F273" s="319"/>
      <c r="G273" s="61"/>
      <c r="H273" s="62"/>
      <c r="I273" s="62"/>
    </row>
    <row r="274" spans="1:9">
      <c r="A274" s="67"/>
      <c r="B274" s="60" t="s">
        <v>41</v>
      </c>
      <c r="C274" s="60"/>
      <c r="D274" s="60"/>
      <c r="E274" s="60"/>
      <c r="F274" s="312">
        <f>SUM(F275:F291)</f>
        <v>0</v>
      </c>
      <c r="G274" s="61"/>
      <c r="H274" s="62"/>
      <c r="I274" s="62"/>
    </row>
    <row r="275" spans="1:9" ht="20.399999999999999">
      <c r="A275" s="63">
        <v>766622131</v>
      </c>
      <c r="B275" s="64" t="s">
        <v>413</v>
      </c>
      <c r="C275" s="50" t="s">
        <v>71</v>
      </c>
      <c r="D275" s="50">
        <v>1</v>
      </c>
      <c r="E275" s="65"/>
      <c r="F275" s="314">
        <f t="shared" ref="F275:F291" si="15">D275*E275</f>
        <v>0</v>
      </c>
      <c r="G275" s="54" t="s">
        <v>414</v>
      </c>
    </row>
    <row r="276" spans="1:9" ht="20.399999999999999">
      <c r="A276" s="63">
        <v>766622132</v>
      </c>
      <c r="B276" s="64" t="s">
        <v>415</v>
      </c>
      <c r="C276" s="50" t="s">
        <v>71</v>
      </c>
      <c r="D276" s="50">
        <v>1</v>
      </c>
      <c r="E276" s="65"/>
      <c r="F276" s="314">
        <f t="shared" si="15"/>
        <v>0</v>
      </c>
      <c r="G276" s="54" t="s">
        <v>416</v>
      </c>
      <c r="H276" s="62"/>
      <c r="I276" s="62"/>
    </row>
    <row r="277" spans="1:9" ht="30.6">
      <c r="A277" s="63" t="s">
        <v>417</v>
      </c>
      <c r="B277" s="64" t="s">
        <v>418</v>
      </c>
      <c r="C277" s="50" t="s">
        <v>87</v>
      </c>
      <c r="D277" s="50">
        <v>2</v>
      </c>
      <c r="E277" s="65"/>
      <c r="F277" s="314">
        <f t="shared" si="15"/>
        <v>0</v>
      </c>
      <c r="G277" s="54" t="s">
        <v>103</v>
      </c>
      <c r="H277" s="62"/>
      <c r="I277" s="62"/>
    </row>
    <row r="278" spans="1:9" ht="30.6">
      <c r="A278" s="63" t="s">
        <v>419</v>
      </c>
      <c r="B278" s="64" t="s">
        <v>420</v>
      </c>
      <c r="C278" s="50" t="s">
        <v>87</v>
      </c>
      <c r="D278" s="50">
        <v>2</v>
      </c>
      <c r="E278" s="65"/>
      <c r="F278" s="314">
        <f t="shared" si="15"/>
        <v>0</v>
      </c>
      <c r="G278" s="54" t="s">
        <v>103</v>
      </c>
      <c r="H278" s="62"/>
      <c r="I278" s="62"/>
    </row>
    <row r="279" spans="1:9" ht="30.6">
      <c r="A279" s="63" t="s">
        <v>421</v>
      </c>
      <c r="B279" s="64" t="s">
        <v>422</v>
      </c>
      <c r="C279" s="50" t="s">
        <v>87</v>
      </c>
      <c r="D279" s="50">
        <v>5</v>
      </c>
      <c r="E279" s="65"/>
      <c r="F279" s="314">
        <f t="shared" si="15"/>
        <v>0</v>
      </c>
      <c r="G279" s="54" t="s">
        <v>103</v>
      </c>
      <c r="H279" s="62"/>
      <c r="I279" s="62"/>
    </row>
    <row r="280" spans="1:9" ht="20.399999999999999">
      <c r="A280" s="63">
        <v>766660001</v>
      </c>
      <c r="B280" s="64" t="s">
        <v>423</v>
      </c>
      <c r="C280" s="50" t="s">
        <v>87</v>
      </c>
      <c r="D280" s="50">
        <v>2</v>
      </c>
      <c r="E280" s="65"/>
      <c r="F280" s="314">
        <f t="shared" si="15"/>
        <v>0</v>
      </c>
      <c r="G280" s="54" t="s">
        <v>424</v>
      </c>
      <c r="H280" s="62"/>
      <c r="I280" s="62"/>
    </row>
    <row r="281" spans="1:9" ht="20.399999999999999">
      <c r="A281" s="63">
        <v>766660002</v>
      </c>
      <c r="B281" s="64" t="s">
        <v>425</v>
      </c>
      <c r="C281" s="50" t="s">
        <v>87</v>
      </c>
      <c r="D281" s="50">
        <v>4</v>
      </c>
      <c r="E281" s="65"/>
      <c r="F281" s="314">
        <f t="shared" si="15"/>
        <v>0</v>
      </c>
      <c r="G281" s="54" t="s">
        <v>426</v>
      </c>
      <c r="H281" s="62"/>
      <c r="I281" s="62"/>
    </row>
    <row r="282" spans="1:9" ht="20.399999999999999">
      <c r="A282" s="63">
        <v>766660011</v>
      </c>
      <c r="B282" s="64" t="s">
        <v>427</v>
      </c>
      <c r="C282" s="50" t="s">
        <v>87</v>
      </c>
      <c r="D282" s="50">
        <v>1</v>
      </c>
      <c r="E282" s="65"/>
      <c r="F282" s="314">
        <f t="shared" si="15"/>
        <v>0</v>
      </c>
      <c r="G282" s="54" t="s">
        <v>200</v>
      </c>
      <c r="H282" s="62"/>
      <c r="I282" s="62"/>
    </row>
    <row r="283" spans="1:9" ht="20.399999999999999">
      <c r="A283" s="63">
        <v>766660012</v>
      </c>
      <c r="B283" s="64" t="s">
        <v>428</v>
      </c>
      <c r="C283" s="50" t="s">
        <v>87</v>
      </c>
      <c r="D283" s="50">
        <v>2</v>
      </c>
      <c r="E283" s="65"/>
      <c r="F283" s="314">
        <f t="shared" si="15"/>
        <v>0</v>
      </c>
      <c r="G283" s="54" t="s">
        <v>429</v>
      </c>
      <c r="H283" s="62"/>
      <c r="I283" s="62"/>
    </row>
    <row r="284" spans="1:9" ht="40.799999999999997">
      <c r="A284" s="63" t="s">
        <v>430</v>
      </c>
      <c r="B284" s="64" t="s">
        <v>431</v>
      </c>
      <c r="C284" s="50" t="s">
        <v>87</v>
      </c>
      <c r="D284" s="50">
        <v>2</v>
      </c>
      <c r="E284" s="65"/>
      <c r="F284" s="314">
        <f t="shared" si="15"/>
        <v>0</v>
      </c>
      <c r="G284" s="54" t="s">
        <v>432</v>
      </c>
      <c r="H284" s="62"/>
      <c r="I284" s="62"/>
    </row>
    <row r="285" spans="1:9" ht="40.799999999999997">
      <c r="A285" s="63" t="s">
        <v>433</v>
      </c>
      <c r="B285" s="64" t="s">
        <v>434</v>
      </c>
      <c r="C285" s="50" t="s">
        <v>87</v>
      </c>
      <c r="D285" s="50">
        <v>2</v>
      </c>
      <c r="E285" s="65"/>
      <c r="F285" s="314">
        <f t="shared" si="15"/>
        <v>0</v>
      </c>
      <c r="G285" s="54" t="s">
        <v>435</v>
      </c>
      <c r="H285" s="62"/>
      <c r="I285" s="62"/>
    </row>
    <row r="286" spans="1:9" ht="40.799999999999997">
      <c r="A286" s="63" t="s">
        <v>436</v>
      </c>
      <c r="B286" s="64" t="s">
        <v>437</v>
      </c>
      <c r="C286" s="50" t="s">
        <v>87</v>
      </c>
      <c r="D286" s="50">
        <v>2</v>
      </c>
      <c r="E286" s="65"/>
      <c r="F286" s="314">
        <f t="shared" si="15"/>
        <v>0</v>
      </c>
      <c r="G286" s="54" t="s">
        <v>1561</v>
      </c>
      <c r="H286" s="62"/>
      <c r="I286" s="62"/>
    </row>
    <row r="287" spans="1:9" ht="30.6">
      <c r="A287" s="63" t="s">
        <v>438</v>
      </c>
      <c r="B287" s="64" t="s">
        <v>439</v>
      </c>
      <c r="C287" s="50" t="s">
        <v>87</v>
      </c>
      <c r="D287" s="50">
        <v>1</v>
      </c>
      <c r="E287" s="65"/>
      <c r="F287" s="314">
        <f t="shared" si="15"/>
        <v>0</v>
      </c>
      <c r="G287" s="54" t="s">
        <v>440</v>
      </c>
      <c r="H287" s="62"/>
      <c r="I287" s="62"/>
    </row>
    <row r="288" spans="1:9" ht="40.799999999999997">
      <c r="A288" s="63" t="s">
        <v>436</v>
      </c>
      <c r="B288" s="64" t="s">
        <v>441</v>
      </c>
      <c r="C288" s="50" t="s">
        <v>87</v>
      </c>
      <c r="D288" s="50">
        <v>2</v>
      </c>
      <c r="E288" s="65"/>
      <c r="F288" s="314">
        <f t="shared" si="15"/>
        <v>0</v>
      </c>
      <c r="G288" s="54" t="s">
        <v>429</v>
      </c>
      <c r="H288" s="62"/>
      <c r="I288" s="62"/>
    </row>
    <row r="289" spans="1:9" ht="20.399999999999999">
      <c r="A289" s="63">
        <v>766694116</v>
      </c>
      <c r="B289" s="64" t="s">
        <v>442</v>
      </c>
      <c r="C289" s="50" t="s">
        <v>83</v>
      </c>
      <c r="D289" s="50">
        <v>13</v>
      </c>
      <c r="E289" s="65"/>
      <c r="F289" s="314">
        <f t="shared" si="15"/>
        <v>0</v>
      </c>
      <c r="G289" s="54" t="s">
        <v>443</v>
      </c>
      <c r="H289" s="62"/>
      <c r="I289" s="62"/>
    </row>
    <row r="290" spans="1:9" ht="20.399999999999999">
      <c r="A290" s="63" t="s">
        <v>444</v>
      </c>
      <c r="B290" s="64" t="s">
        <v>445</v>
      </c>
      <c r="C290" s="50" t="s">
        <v>83</v>
      </c>
      <c r="D290" s="50">
        <v>13</v>
      </c>
      <c r="E290" s="65"/>
      <c r="F290" s="314">
        <f t="shared" si="15"/>
        <v>0</v>
      </c>
      <c r="G290" s="54" t="s">
        <v>443</v>
      </c>
      <c r="H290" s="62"/>
      <c r="I290" s="62"/>
    </row>
    <row r="291" spans="1:9" ht="20.399999999999999">
      <c r="A291" s="63">
        <v>998766201</v>
      </c>
      <c r="B291" s="64" t="s">
        <v>446</v>
      </c>
      <c r="C291" s="50" t="s">
        <v>292</v>
      </c>
      <c r="D291" s="75">
        <f>SUM(F275:F290)*0.01</f>
        <v>0</v>
      </c>
      <c r="E291" s="65"/>
      <c r="F291" s="314">
        <f t="shared" si="15"/>
        <v>0</v>
      </c>
      <c r="G291" s="76"/>
      <c r="H291" s="62"/>
      <c r="I291" s="62"/>
    </row>
    <row r="292" spans="1:9">
      <c r="A292" s="59"/>
      <c r="B292" s="14"/>
      <c r="C292" s="14"/>
      <c r="D292" s="14"/>
      <c r="E292" s="14"/>
      <c r="F292" s="319"/>
      <c r="G292" s="61"/>
      <c r="H292" s="62"/>
      <c r="I292" s="62"/>
    </row>
    <row r="293" spans="1:9">
      <c r="A293" s="67"/>
      <c r="B293" s="60" t="s">
        <v>42</v>
      </c>
      <c r="C293" s="60"/>
      <c r="D293" s="60"/>
      <c r="E293" s="60"/>
      <c r="F293" s="312">
        <f>SUM(F294:F297)</f>
        <v>0</v>
      </c>
      <c r="G293" s="61"/>
      <c r="H293" s="62"/>
      <c r="I293" s="62"/>
    </row>
    <row r="294" spans="1:9" ht="30.6">
      <c r="A294" s="63" t="s">
        <v>447</v>
      </c>
      <c r="B294" s="64" t="s">
        <v>448</v>
      </c>
      <c r="C294" s="50" t="s">
        <v>87</v>
      </c>
      <c r="D294" s="50">
        <v>7</v>
      </c>
      <c r="E294" s="65"/>
      <c r="F294" s="314">
        <f>D294*E294</f>
        <v>0</v>
      </c>
      <c r="G294" s="54" t="s">
        <v>449</v>
      </c>
    </row>
    <row r="295" spans="1:9" ht="20.399999999999999">
      <c r="A295" s="63">
        <v>767640222</v>
      </c>
      <c r="B295" s="64" t="s">
        <v>450</v>
      </c>
      <c r="C295" s="50" t="s">
        <v>87</v>
      </c>
      <c r="D295" s="50">
        <v>1</v>
      </c>
      <c r="E295" s="65"/>
      <c r="F295" s="314">
        <f>D295*E295</f>
        <v>0</v>
      </c>
      <c r="G295" s="54" t="s">
        <v>451</v>
      </c>
    </row>
    <row r="296" spans="1:9" ht="30.6">
      <c r="A296" s="63">
        <v>55341334</v>
      </c>
      <c r="B296" s="64" t="s">
        <v>452</v>
      </c>
      <c r="C296" s="50" t="s">
        <v>87</v>
      </c>
      <c r="D296" s="50">
        <v>1</v>
      </c>
      <c r="E296" s="65"/>
      <c r="F296" s="314">
        <f>D296*E296</f>
        <v>0</v>
      </c>
      <c r="G296" s="54" t="s">
        <v>451</v>
      </c>
    </row>
    <row r="297" spans="1:9" ht="20.399999999999999">
      <c r="A297" s="63">
        <v>998767201</v>
      </c>
      <c r="B297" s="64" t="s">
        <v>453</v>
      </c>
      <c r="C297" s="50" t="s">
        <v>292</v>
      </c>
      <c r="D297" s="75">
        <f>SUM(F294:F296)*0.01</f>
        <v>0</v>
      </c>
      <c r="E297" s="65"/>
      <c r="F297" s="314">
        <f>D297*E297</f>
        <v>0</v>
      </c>
      <c r="G297" s="54"/>
    </row>
    <row r="298" spans="1:9">
      <c r="A298" s="59"/>
      <c r="B298" s="14"/>
      <c r="C298" s="14"/>
      <c r="D298" s="14"/>
      <c r="E298" s="14"/>
      <c r="F298" s="319"/>
      <c r="G298" s="58"/>
    </row>
    <row r="299" spans="1:9">
      <c r="A299" s="67"/>
      <c r="B299" s="71" t="s">
        <v>43</v>
      </c>
      <c r="C299" s="60"/>
      <c r="D299" s="60"/>
      <c r="E299" s="60"/>
      <c r="F299" s="312">
        <f>SUM(F300:F307)</f>
        <v>0</v>
      </c>
      <c r="G299" s="61"/>
      <c r="H299" s="62"/>
      <c r="I299" s="62"/>
    </row>
    <row r="300" spans="1:9" ht="20.399999999999999">
      <c r="A300" s="63">
        <v>771121027</v>
      </c>
      <c r="B300" s="64" t="s">
        <v>454</v>
      </c>
      <c r="C300" s="50" t="s">
        <v>71</v>
      </c>
      <c r="D300" s="50">
        <v>23</v>
      </c>
      <c r="E300" s="65"/>
      <c r="F300" s="314">
        <f t="shared" ref="F300:F307" si="16">D300*E300</f>
        <v>0</v>
      </c>
      <c r="G300" s="66" t="s">
        <v>455</v>
      </c>
      <c r="H300" s="62"/>
      <c r="I300" s="62"/>
    </row>
    <row r="301" spans="1:9" ht="19.2">
      <c r="A301" s="63">
        <v>771111011</v>
      </c>
      <c r="B301" s="64" t="s">
        <v>456</v>
      </c>
      <c r="C301" s="50" t="s">
        <v>71</v>
      </c>
      <c r="D301" s="50">
        <v>44.4</v>
      </c>
      <c r="E301" s="65"/>
      <c r="F301" s="314">
        <f t="shared" si="16"/>
        <v>0</v>
      </c>
      <c r="G301" s="66" t="s">
        <v>457</v>
      </c>
      <c r="H301" s="62"/>
      <c r="I301" s="62"/>
    </row>
    <row r="302" spans="1:9" ht="19.2">
      <c r="A302" s="63">
        <v>771121011</v>
      </c>
      <c r="B302" s="50" t="s">
        <v>458</v>
      </c>
      <c r="C302" s="50" t="s">
        <v>71</v>
      </c>
      <c r="D302" s="50">
        <v>44.4</v>
      </c>
      <c r="E302" s="65"/>
      <c r="F302" s="314">
        <f t="shared" si="16"/>
        <v>0</v>
      </c>
      <c r="G302" s="66" t="s">
        <v>457</v>
      </c>
    </row>
    <row r="303" spans="1:9" ht="20.399999999999999">
      <c r="A303" s="63">
        <v>771474113</v>
      </c>
      <c r="B303" s="64" t="s">
        <v>459</v>
      </c>
      <c r="C303" s="50" t="s">
        <v>71</v>
      </c>
      <c r="D303" s="50">
        <v>46.9</v>
      </c>
      <c r="E303" s="65"/>
      <c r="F303" s="314">
        <f t="shared" si="16"/>
        <v>0</v>
      </c>
      <c r="G303" s="66" t="s">
        <v>457</v>
      </c>
      <c r="H303" s="62"/>
      <c r="I303" s="62"/>
    </row>
    <row r="304" spans="1:9" ht="20.399999999999999">
      <c r="A304" s="63">
        <v>771574416</v>
      </c>
      <c r="B304" s="64" t="s">
        <v>460</v>
      </c>
      <c r="C304" s="50" t="s">
        <v>71</v>
      </c>
      <c r="D304" s="50">
        <v>44.4</v>
      </c>
      <c r="E304" s="65"/>
      <c r="F304" s="314">
        <f t="shared" si="16"/>
        <v>0</v>
      </c>
      <c r="G304" s="66" t="s">
        <v>457</v>
      </c>
      <c r="H304" s="62"/>
      <c r="I304" s="62"/>
    </row>
    <row r="305" spans="1:9" ht="19.2">
      <c r="A305" s="63">
        <v>771591184</v>
      </c>
      <c r="B305" s="50" t="s">
        <v>461</v>
      </c>
      <c r="C305" s="50" t="s">
        <v>83</v>
      </c>
      <c r="D305" s="50">
        <v>46.9</v>
      </c>
      <c r="E305" s="65"/>
      <c r="F305" s="314">
        <f t="shared" si="16"/>
        <v>0</v>
      </c>
      <c r="G305" s="66" t="s">
        <v>457</v>
      </c>
      <c r="H305" s="62"/>
      <c r="I305" s="62"/>
    </row>
    <row r="306" spans="1:9" ht="19.2">
      <c r="A306" s="63" t="s">
        <v>462</v>
      </c>
      <c r="B306" s="50" t="s">
        <v>463</v>
      </c>
      <c r="C306" s="50" t="s">
        <v>71</v>
      </c>
      <c r="D306" s="50">
        <v>52.03</v>
      </c>
      <c r="E306" s="65"/>
      <c r="F306" s="314">
        <f t="shared" si="16"/>
        <v>0</v>
      </c>
      <c r="G306" s="66" t="s">
        <v>457</v>
      </c>
      <c r="H306" s="62"/>
      <c r="I306" s="62"/>
    </row>
    <row r="307" spans="1:9" ht="20.399999999999999">
      <c r="A307" s="63">
        <v>998771201</v>
      </c>
      <c r="B307" s="64" t="s">
        <v>464</v>
      </c>
      <c r="C307" s="50" t="s">
        <v>292</v>
      </c>
      <c r="D307" s="75">
        <f>SUM(F300:F306)*0.01</f>
        <v>0</v>
      </c>
      <c r="E307" s="65"/>
      <c r="F307" s="314">
        <f t="shared" si="16"/>
        <v>0</v>
      </c>
      <c r="G307" s="76"/>
      <c r="H307" s="62"/>
      <c r="I307" s="62"/>
    </row>
    <row r="308" spans="1:9">
      <c r="A308" s="59"/>
      <c r="B308" s="14"/>
      <c r="C308" s="14"/>
      <c r="D308" s="14"/>
      <c r="E308" s="14"/>
      <c r="F308" s="319"/>
      <c r="G308" s="61"/>
      <c r="H308" s="62"/>
      <c r="I308" s="62"/>
    </row>
    <row r="309" spans="1:9">
      <c r="A309" s="67"/>
      <c r="B309" s="60" t="s">
        <v>44</v>
      </c>
      <c r="C309" s="60"/>
      <c r="D309" s="60"/>
      <c r="E309" s="60"/>
      <c r="F309" s="312">
        <f>SUM(F310:F319)</f>
        <v>0</v>
      </c>
      <c r="G309" s="61"/>
      <c r="H309" s="62"/>
      <c r="I309" s="62"/>
    </row>
    <row r="310" spans="1:9" ht="19.2">
      <c r="A310" s="63">
        <v>775111112</v>
      </c>
      <c r="B310" s="64" t="s">
        <v>465</v>
      </c>
      <c r="C310" s="50" t="s">
        <v>71</v>
      </c>
      <c r="D310" s="50">
        <v>67.02</v>
      </c>
      <c r="E310" s="65"/>
      <c r="F310" s="314">
        <f t="shared" ref="F310:F319" si="17">D310*E310</f>
        <v>0</v>
      </c>
      <c r="G310" s="66" t="s">
        <v>466</v>
      </c>
      <c r="H310" s="62"/>
      <c r="I310" s="62"/>
    </row>
    <row r="311" spans="1:9" ht="19.2">
      <c r="A311" s="63">
        <v>775111311</v>
      </c>
      <c r="B311" s="64" t="s">
        <v>467</v>
      </c>
      <c r="C311" s="50" t="s">
        <v>71</v>
      </c>
      <c r="D311" s="50">
        <v>67.02</v>
      </c>
      <c r="E311" s="65"/>
      <c r="F311" s="314">
        <f t="shared" si="17"/>
        <v>0</v>
      </c>
      <c r="G311" s="66" t="s">
        <v>466</v>
      </c>
      <c r="H311" s="62"/>
      <c r="I311" s="62"/>
    </row>
    <row r="312" spans="1:9" ht="20.399999999999999">
      <c r="A312" s="63">
        <v>775141111</v>
      </c>
      <c r="B312" s="64" t="s">
        <v>468</v>
      </c>
      <c r="C312" s="50" t="s">
        <v>71</v>
      </c>
      <c r="D312" s="50">
        <v>67.02</v>
      </c>
      <c r="E312" s="65"/>
      <c r="F312" s="314">
        <f t="shared" si="17"/>
        <v>0</v>
      </c>
      <c r="G312" s="66" t="s">
        <v>466</v>
      </c>
      <c r="H312" s="62"/>
      <c r="I312" s="62"/>
    </row>
    <row r="313" spans="1:9" ht="20.399999999999999">
      <c r="A313" s="63">
        <v>775413115</v>
      </c>
      <c r="B313" s="64" t="s">
        <v>469</v>
      </c>
      <c r="C313" s="50" t="s">
        <v>83</v>
      </c>
      <c r="D313" s="50">
        <v>45</v>
      </c>
      <c r="E313" s="65"/>
      <c r="F313" s="314">
        <f t="shared" si="17"/>
        <v>0</v>
      </c>
      <c r="G313" s="54" t="s">
        <v>470</v>
      </c>
      <c r="H313" s="62"/>
      <c r="I313" s="62"/>
    </row>
    <row r="314" spans="1:9" ht="20.399999999999999">
      <c r="A314" s="63">
        <v>61418101</v>
      </c>
      <c r="B314" s="64" t="s">
        <v>471</v>
      </c>
      <c r="C314" s="50" t="s">
        <v>83</v>
      </c>
      <c r="D314" s="50">
        <v>49.5</v>
      </c>
      <c r="E314" s="65"/>
      <c r="F314" s="314">
        <f t="shared" si="17"/>
        <v>0</v>
      </c>
      <c r="G314" s="54" t="s">
        <v>470</v>
      </c>
      <c r="H314" s="62"/>
      <c r="I314" s="62"/>
    </row>
    <row r="315" spans="1:9" ht="19.2">
      <c r="A315" s="63">
        <v>775429124</v>
      </c>
      <c r="B315" s="50" t="s">
        <v>472</v>
      </c>
      <c r="C315" s="50" t="s">
        <v>83</v>
      </c>
      <c r="D315" s="50">
        <v>11.3</v>
      </c>
      <c r="E315" s="65"/>
      <c r="F315" s="314">
        <f t="shared" si="17"/>
        <v>0</v>
      </c>
      <c r="G315" s="66" t="s">
        <v>473</v>
      </c>
      <c r="H315" s="62"/>
      <c r="I315" s="62"/>
    </row>
    <row r="316" spans="1:9" ht="19.2">
      <c r="A316" s="63" t="s">
        <v>474</v>
      </c>
      <c r="B316" s="50" t="s">
        <v>475</v>
      </c>
      <c r="C316" s="50" t="s">
        <v>83</v>
      </c>
      <c r="D316" s="50">
        <v>12.5</v>
      </c>
      <c r="E316" s="65"/>
      <c r="F316" s="314">
        <f t="shared" si="17"/>
        <v>0</v>
      </c>
      <c r="G316" s="66" t="s">
        <v>473</v>
      </c>
      <c r="H316" s="62"/>
      <c r="I316" s="62"/>
    </row>
    <row r="317" spans="1:9" ht="20.399999999999999">
      <c r="A317" s="63">
        <v>775511412</v>
      </c>
      <c r="B317" s="64" t="s">
        <v>476</v>
      </c>
      <c r="C317" s="50" t="s">
        <v>71</v>
      </c>
      <c r="D317" s="50">
        <v>67.02</v>
      </c>
      <c r="E317" s="65"/>
      <c r="F317" s="314">
        <f t="shared" si="17"/>
        <v>0</v>
      </c>
      <c r="G317" s="66" t="s">
        <v>466</v>
      </c>
      <c r="H317" s="62"/>
      <c r="I317" s="62"/>
    </row>
    <row r="318" spans="1:9" ht="20.399999999999999">
      <c r="A318" s="63">
        <v>775591919</v>
      </c>
      <c r="B318" s="64" t="s">
        <v>477</v>
      </c>
      <c r="C318" s="50" t="s">
        <v>71</v>
      </c>
      <c r="D318" s="50">
        <v>125.04</v>
      </c>
      <c r="E318" s="65"/>
      <c r="F318" s="314">
        <f t="shared" si="17"/>
        <v>0</v>
      </c>
      <c r="G318" s="54" t="s">
        <v>478</v>
      </c>
      <c r="H318" s="62"/>
      <c r="I318" s="62"/>
    </row>
    <row r="319" spans="1:9" ht="20.399999999999999">
      <c r="A319" s="63">
        <v>998775201</v>
      </c>
      <c r="B319" s="64" t="s">
        <v>479</v>
      </c>
      <c r="C319" s="50" t="s">
        <v>292</v>
      </c>
      <c r="D319" s="75">
        <f>SUM(F311:F318)*0.01</f>
        <v>0</v>
      </c>
      <c r="E319" s="65"/>
      <c r="F319" s="314">
        <f t="shared" si="17"/>
        <v>0</v>
      </c>
      <c r="G319" s="76"/>
      <c r="H319" s="62"/>
      <c r="I319" s="62"/>
    </row>
    <row r="320" spans="1:9">
      <c r="A320" s="59"/>
      <c r="B320" s="68"/>
      <c r="C320" s="14"/>
      <c r="D320" s="14"/>
      <c r="E320" s="14"/>
      <c r="F320" s="319"/>
      <c r="G320" s="61"/>
      <c r="H320" s="62"/>
      <c r="I320" s="62"/>
    </row>
    <row r="321" spans="1:9">
      <c r="A321" s="67"/>
      <c r="B321" s="60" t="s">
        <v>45</v>
      </c>
      <c r="C321" s="60"/>
      <c r="D321" s="60"/>
      <c r="E321" s="60"/>
      <c r="F321" s="312">
        <f>SUM(F322:F333)</f>
        <v>0</v>
      </c>
      <c r="G321" s="61"/>
      <c r="H321" s="62"/>
      <c r="I321" s="62"/>
    </row>
    <row r="322" spans="1:9">
      <c r="A322" s="63" t="s">
        <v>480</v>
      </c>
      <c r="B322" s="64" t="s">
        <v>481</v>
      </c>
      <c r="C322" s="50" t="s">
        <v>71</v>
      </c>
      <c r="D322" s="50">
        <v>210</v>
      </c>
      <c r="E322" s="65"/>
      <c r="F322" s="314">
        <f t="shared" ref="F322:F333" si="18">D322*E322</f>
        <v>0</v>
      </c>
      <c r="G322" s="54" t="s">
        <v>482</v>
      </c>
      <c r="H322" s="62"/>
      <c r="I322" s="62"/>
    </row>
    <row r="323" spans="1:9">
      <c r="A323" s="63">
        <v>783301303</v>
      </c>
      <c r="B323" s="64" t="s">
        <v>483</v>
      </c>
      <c r="C323" s="50" t="s">
        <v>71</v>
      </c>
      <c r="D323" s="50">
        <v>210</v>
      </c>
      <c r="E323" s="65"/>
      <c r="F323" s="314">
        <f t="shared" si="18"/>
        <v>0</v>
      </c>
      <c r="G323" s="54" t="s">
        <v>482</v>
      </c>
      <c r="H323" s="62"/>
      <c r="I323" s="62"/>
    </row>
    <row r="324" spans="1:9" ht="20.399999999999999">
      <c r="A324" s="63">
        <v>783301313</v>
      </c>
      <c r="B324" s="64" t="s">
        <v>484</v>
      </c>
      <c r="C324" s="50" t="s">
        <v>71</v>
      </c>
      <c r="D324" s="50">
        <v>222</v>
      </c>
      <c r="E324" s="65"/>
      <c r="F324" s="314">
        <f t="shared" si="18"/>
        <v>0</v>
      </c>
      <c r="G324" s="66" t="s">
        <v>485</v>
      </c>
      <c r="H324" s="62"/>
      <c r="I324" s="62"/>
    </row>
    <row r="325" spans="1:9" ht="20.399999999999999">
      <c r="A325" s="63">
        <v>783314101</v>
      </c>
      <c r="B325" s="64" t="s">
        <v>486</v>
      </c>
      <c r="C325" s="50" t="s">
        <v>71</v>
      </c>
      <c r="D325" s="50">
        <v>210</v>
      </c>
      <c r="E325" s="65"/>
      <c r="F325" s="314">
        <f t="shared" si="18"/>
        <v>0</v>
      </c>
      <c r="G325" s="54" t="s">
        <v>482</v>
      </c>
      <c r="H325" s="62"/>
      <c r="I325" s="62"/>
    </row>
    <row r="326" spans="1:9" ht="20.399999999999999">
      <c r="A326" s="63">
        <v>783315101</v>
      </c>
      <c r="B326" s="64" t="s">
        <v>487</v>
      </c>
      <c r="C326" s="50" t="s">
        <v>71</v>
      </c>
      <c r="D326" s="50">
        <v>222</v>
      </c>
      <c r="E326" s="65"/>
      <c r="F326" s="314">
        <f t="shared" si="18"/>
        <v>0</v>
      </c>
      <c r="G326" s="66" t="s">
        <v>485</v>
      </c>
      <c r="H326" s="62"/>
      <c r="I326" s="62"/>
    </row>
    <row r="327" spans="1:9" ht="20.399999999999999">
      <c r="A327" s="63">
        <v>783317101</v>
      </c>
      <c r="B327" s="64" t="s">
        <v>488</v>
      </c>
      <c r="C327" s="50" t="s">
        <v>71</v>
      </c>
      <c r="D327" s="50">
        <v>222</v>
      </c>
      <c r="E327" s="65"/>
      <c r="F327" s="314">
        <f t="shared" si="18"/>
        <v>0</v>
      </c>
      <c r="G327" s="66" t="s">
        <v>485</v>
      </c>
      <c r="H327" s="62"/>
      <c r="I327" s="62"/>
    </row>
    <row r="328" spans="1:9" ht="20.399999999999999">
      <c r="A328" s="63">
        <v>783901203</v>
      </c>
      <c r="B328" s="64" t="s">
        <v>489</v>
      </c>
      <c r="C328" s="50" t="s">
        <v>71</v>
      </c>
      <c r="D328" s="50">
        <v>192.06</v>
      </c>
      <c r="E328" s="65"/>
      <c r="F328" s="314">
        <f t="shared" si="18"/>
        <v>0</v>
      </c>
      <c r="G328" s="54" t="s">
        <v>490</v>
      </c>
      <c r="H328" s="62"/>
      <c r="I328" s="62"/>
    </row>
    <row r="329" spans="1:9">
      <c r="A329" s="63">
        <v>783901403</v>
      </c>
      <c r="B329" s="64" t="s">
        <v>491</v>
      </c>
      <c r="C329" s="50" t="s">
        <v>71</v>
      </c>
      <c r="D329" s="50">
        <v>192.06</v>
      </c>
      <c r="E329" s="65"/>
      <c r="F329" s="314">
        <f t="shared" si="18"/>
        <v>0</v>
      </c>
      <c r="G329" s="54" t="s">
        <v>490</v>
      </c>
      <c r="H329" s="62"/>
      <c r="I329" s="62"/>
    </row>
    <row r="330" spans="1:9" ht="20.399999999999999">
      <c r="A330" s="63">
        <v>783943101</v>
      </c>
      <c r="B330" s="64" t="s">
        <v>492</v>
      </c>
      <c r="C330" s="50" t="s">
        <v>71</v>
      </c>
      <c r="D330" s="50">
        <v>192.06</v>
      </c>
      <c r="E330" s="65"/>
      <c r="F330" s="314">
        <f t="shared" si="18"/>
        <v>0</v>
      </c>
      <c r="G330" s="54" t="s">
        <v>490</v>
      </c>
      <c r="H330" s="62"/>
      <c r="I330" s="62"/>
    </row>
    <row r="331" spans="1:9" ht="20.399999999999999">
      <c r="A331" s="63">
        <v>783947101</v>
      </c>
      <c r="B331" s="64" t="s">
        <v>493</v>
      </c>
      <c r="C331" s="50" t="s">
        <v>71</v>
      </c>
      <c r="D331" s="50">
        <v>192.06</v>
      </c>
      <c r="E331" s="65"/>
      <c r="F331" s="314">
        <f t="shared" si="18"/>
        <v>0</v>
      </c>
      <c r="G331" s="54" t="s">
        <v>490</v>
      </c>
      <c r="H331" s="62"/>
      <c r="I331" s="62"/>
    </row>
    <row r="332" spans="1:9" ht="20.399999999999999">
      <c r="A332" s="63">
        <v>783948201</v>
      </c>
      <c r="B332" s="64" t="s">
        <v>494</v>
      </c>
      <c r="C332" s="50" t="s">
        <v>71</v>
      </c>
      <c r="D332" s="50">
        <v>192.06</v>
      </c>
      <c r="E332" s="65"/>
      <c r="F332" s="314">
        <f t="shared" si="18"/>
        <v>0</v>
      </c>
      <c r="G332" s="54" t="s">
        <v>490</v>
      </c>
      <c r="H332" s="62"/>
      <c r="I332" s="62"/>
    </row>
    <row r="333" spans="1:9">
      <c r="A333" s="63" t="s">
        <v>495</v>
      </c>
      <c r="B333" s="50" t="s">
        <v>496</v>
      </c>
      <c r="C333" s="50" t="s">
        <v>71</v>
      </c>
      <c r="D333" s="50">
        <v>384.12</v>
      </c>
      <c r="E333" s="65"/>
      <c r="F333" s="314">
        <f t="shared" si="18"/>
        <v>0</v>
      </c>
      <c r="G333" s="54" t="s">
        <v>490</v>
      </c>
      <c r="H333" s="62"/>
      <c r="I333" s="62"/>
    </row>
    <row r="334" spans="1:9">
      <c r="A334" s="59"/>
      <c r="B334" s="14"/>
      <c r="C334" s="14"/>
      <c r="D334" s="14"/>
      <c r="E334" s="14"/>
      <c r="F334" s="319"/>
      <c r="G334" s="58"/>
    </row>
    <row r="335" spans="1:9">
      <c r="A335" s="67"/>
      <c r="B335" s="60" t="s">
        <v>46</v>
      </c>
      <c r="C335" s="60"/>
      <c r="D335" s="60"/>
      <c r="E335" s="60"/>
      <c r="F335" s="312">
        <f>SUM(F336:F340)</f>
        <v>0</v>
      </c>
      <c r="G335" s="61"/>
      <c r="H335" s="62"/>
      <c r="I335" s="62"/>
    </row>
    <row r="336" spans="1:9">
      <c r="A336" s="63">
        <v>784111011</v>
      </c>
      <c r="B336" s="50" t="s">
        <v>497</v>
      </c>
      <c r="C336" s="50" t="s">
        <v>71</v>
      </c>
      <c r="D336" s="50">
        <v>367.62</v>
      </c>
      <c r="E336" s="65"/>
      <c r="F336" s="314">
        <f>D336*E336</f>
        <v>0</v>
      </c>
      <c r="G336" s="54" t="s">
        <v>498</v>
      </c>
    </row>
    <row r="337" spans="1:7">
      <c r="A337" s="63">
        <v>784121001</v>
      </c>
      <c r="B337" s="50" t="s">
        <v>499</v>
      </c>
      <c r="C337" s="50" t="s">
        <v>71</v>
      </c>
      <c r="D337" s="50">
        <v>172.8</v>
      </c>
      <c r="E337" s="65"/>
      <c r="F337" s="314">
        <f>D337*E337</f>
        <v>0</v>
      </c>
      <c r="G337" s="54" t="s">
        <v>500</v>
      </c>
    </row>
    <row r="338" spans="1:7">
      <c r="A338" s="63">
        <v>784171101</v>
      </c>
      <c r="B338" s="50" t="s">
        <v>501</v>
      </c>
      <c r="C338" s="50" t="s">
        <v>71</v>
      </c>
      <c r="D338" s="50">
        <v>245.05</v>
      </c>
      <c r="E338" s="65"/>
      <c r="F338" s="314">
        <f>D338*E338</f>
        <v>0</v>
      </c>
      <c r="G338" s="54" t="s">
        <v>206</v>
      </c>
    </row>
    <row r="339" spans="1:7" ht="20.399999999999999">
      <c r="A339" s="63">
        <v>784181101</v>
      </c>
      <c r="B339" s="64" t="s">
        <v>502</v>
      </c>
      <c r="C339" s="50" t="s">
        <v>71</v>
      </c>
      <c r="D339" s="50">
        <v>612.66999999999996</v>
      </c>
      <c r="E339" s="65"/>
      <c r="F339" s="314">
        <f>D339*E339</f>
        <v>0</v>
      </c>
      <c r="G339" s="54" t="s">
        <v>503</v>
      </c>
    </row>
    <row r="340" spans="1:7" ht="20.399999999999999">
      <c r="A340" s="63">
        <v>784221101</v>
      </c>
      <c r="B340" s="64" t="s">
        <v>504</v>
      </c>
      <c r="C340" s="50" t="s">
        <v>71</v>
      </c>
      <c r="D340" s="50">
        <v>612.66999999999996</v>
      </c>
      <c r="E340" s="65"/>
      <c r="F340" s="314">
        <f>D340*E340</f>
        <v>0</v>
      </c>
      <c r="G340" s="54" t="s">
        <v>503</v>
      </c>
    </row>
    <row r="341" spans="1:7">
      <c r="A341" s="79"/>
      <c r="B341" s="26"/>
      <c r="C341" s="26"/>
      <c r="D341" s="26"/>
      <c r="E341" s="26"/>
      <c r="F341" s="80"/>
      <c r="G341" s="81"/>
    </row>
  </sheetData>
  <pageMargins left="0.78740157480314998" right="0.78740157480314998" top="1.3775590551181101" bottom="1.3775590551181101" header="0.98385826771653495" footer="0.98385826771653495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9"/>
  <sheetViews>
    <sheetView workbookViewId="0">
      <selection activeCell="E93" sqref="E93"/>
    </sheetView>
  </sheetViews>
  <sheetFormatPr defaultColWidth="7.109375" defaultRowHeight="13.2"/>
  <cols>
    <col min="1" max="1" width="0.77734375" customWidth="1"/>
    <col min="2" max="2" width="2.77734375" customWidth="1"/>
    <col min="3" max="3" width="2.88671875" customWidth="1"/>
    <col min="4" max="4" width="11.33203125" customWidth="1"/>
    <col min="5" max="5" width="45" style="119" customWidth="1"/>
    <col min="6" max="6" width="5" customWidth="1"/>
    <col min="7" max="7" width="8.33203125" customWidth="1"/>
    <col min="8" max="8" width="12.5546875" customWidth="1"/>
    <col min="9" max="9" width="12.77734375" customWidth="1"/>
    <col min="10" max="10" width="13.44140625" customWidth="1"/>
    <col min="11" max="11" width="6.109375" customWidth="1"/>
    <col min="12" max="12" width="7.109375" customWidth="1"/>
    <col min="13" max="13" width="6.109375" customWidth="1"/>
    <col min="14" max="16" width="9.33203125" customWidth="1"/>
    <col min="17" max="17" width="7.109375" customWidth="1"/>
  </cols>
  <sheetData>
    <row r="1" spans="1:16">
      <c r="A1" s="84"/>
      <c r="B1" s="85"/>
      <c r="C1" s="85"/>
      <c r="D1" s="85"/>
      <c r="E1" s="86"/>
      <c r="F1" s="85"/>
      <c r="G1" s="85"/>
      <c r="H1" s="85"/>
      <c r="I1" s="85"/>
      <c r="J1" s="85"/>
      <c r="K1" s="87"/>
      <c r="L1" s="11"/>
      <c r="M1" s="11"/>
      <c r="N1" s="11"/>
      <c r="O1" s="11"/>
      <c r="P1" s="11"/>
    </row>
    <row r="2" spans="1:16">
      <c r="A2" s="88"/>
      <c r="B2" s="89"/>
      <c r="C2" s="89"/>
      <c r="D2" s="89"/>
      <c r="E2" s="90"/>
      <c r="F2" s="89"/>
      <c r="G2" s="89"/>
      <c r="H2" s="89"/>
      <c r="I2" s="89"/>
      <c r="J2" s="89"/>
      <c r="K2" s="87"/>
      <c r="L2" s="11"/>
      <c r="M2" s="11"/>
      <c r="N2" s="11"/>
      <c r="O2" s="11"/>
      <c r="P2" s="11"/>
    </row>
    <row r="3" spans="1:16">
      <c r="A3" s="88"/>
      <c r="B3" s="91" t="s">
        <v>505</v>
      </c>
      <c r="C3" s="92"/>
      <c r="D3" s="92"/>
      <c r="E3" s="93"/>
      <c r="F3" s="92"/>
      <c r="G3" s="92"/>
      <c r="H3" s="94" t="s">
        <v>506</v>
      </c>
      <c r="I3" s="94" t="s">
        <v>507</v>
      </c>
      <c r="J3" s="94" t="s">
        <v>508</v>
      </c>
      <c r="K3" s="87"/>
      <c r="L3" s="11"/>
      <c r="M3" s="11"/>
      <c r="N3" s="11"/>
      <c r="O3" s="11"/>
      <c r="P3" s="11"/>
    </row>
    <row r="4" spans="1:16">
      <c r="A4" s="88"/>
      <c r="B4" s="89"/>
      <c r="C4" s="89"/>
      <c r="D4" s="89"/>
      <c r="E4" s="90"/>
      <c r="F4" s="89"/>
      <c r="G4" s="89"/>
      <c r="H4" s="89"/>
      <c r="I4" s="89"/>
      <c r="J4" s="89"/>
      <c r="K4" s="87"/>
      <c r="L4" s="11"/>
      <c r="M4" s="11"/>
      <c r="N4" s="11"/>
      <c r="O4" s="11"/>
      <c r="P4" s="11"/>
    </row>
    <row r="5" spans="1:16" ht="15.6">
      <c r="A5" s="88"/>
      <c r="B5" s="95" t="s">
        <v>509</v>
      </c>
      <c r="C5" s="96"/>
      <c r="D5" s="96"/>
      <c r="E5" s="97"/>
      <c r="F5" s="89"/>
      <c r="G5" s="89"/>
      <c r="H5" s="98">
        <f>H6+H9</f>
        <v>0</v>
      </c>
      <c r="I5" s="98">
        <f>I6+I9</f>
        <v>0</v>
      </c>
      <c r="J5" s="99">
        <f>I5+H5</f>
        <v>0</v>
      </c>
      <c r="K5" s="87"/>
      <c r="L5" s="11"/>
      <c r="M5" s="11"/>
      <c r="N5" s="11"/>
      <c r="O5" s="11"/>
      <c r="P5" s="11"/>
    </row>
    <row r="6" spans="1:16" ht="15">
      <c r="A6" s="100"/>
      <c r="B6" s="101"/>
      <c r="C6" s="102" t="s">
        <v>510</v>
      </c>
      <c r="D6" s="103"/>
      <c r="E6" s="104"/>
      <c r="F6" s="103"/>
      <c r="G6" s="103"/>
      <c r="H6" s="105">
        <f>SUM(H7:H8)</f>
        <v>0</v>
      </c>
      <c r="I6" s="105">
        <f>SUM(I7:I8)</f>
        <v>0</v>
      </c>
      <c r="J6" s="105">
        <f>SUM(J7:J8)</f>
        <v>0</v>
      </c>
      <c r="K6" s="106"/>
      <c r="L6" s="107"/>
      <c r="M6" s="107"/>
      <c r="N6" s="107"/>
      <c r="O6" s="107"/>
      <c r="P6" s="107"/>
    </row>
    <row r="7" spans="1:16">
      <c r="A7" s="108"/>
      <c r="B7" s="109"/>
      <c r="C7" s="110" t="s">
        <v>511</v>
      </c>
      <c r="D7" s="111"/>
      <c r="E7" s="112"/>
      <c r="F7" s="111"/>
      <c r="G7" s="111"/>
      <c r="H7" s="113">
        <f>O17</f>
        <v>0</v>
      </c>
      <c r="I7" s="113">
        <f>P17</f>
        <v>0</v>
      </c>
      <c r="J7" s="113">
        <f>I7+H7</f>
        <v>0</v>
      </c>
      <c r="K7" s="114"/>
      <c r="L7" s="115"/>
      <c r="M7" s="115"/>
      <c r="N7" s="115"/>
      <c r="O7" s="115"/>
      <c r="P7" s="115"/>
    </row>
    <row r="8" spans="1:16">
      <c r="A8" s="108"/>
      <c r="B8" s="109"/>
      <c r="C8" s="110" t="s">
        <v>512</v>
      </c>
      <c r="D8" s="111"/>
      <c r="E8" s="112"/>
      <c r="F8" s="111"/>
      <c r="G8" s="111"/>
      <c r="H8" s="113">
        <f>O269</f>
        <v>0</v>
      </c>
      <c r="I8" s="113">
        <f>P269</f>
        <v>0</v>
      </c>
      <c r="J8" s="113">
        <f>I8+H8</f>
        <v>0</v>
      </c>
      <c r="K8" s="114"/>
      <c r="L8" s="115"/>
      <c r="M8" s="115"/>
      <c r="N8" s="115"/>
      <c r="O8" s="115"/>
      <c r="P8" s="115"/>
    </row>
    <row r="9" spans="1:16" ht="15">
      <c r="A9" s="100"/>
      <c r="B9" s="101"/>
      <c r="C9" s="102" t="s">
        <v>513</v>
      </c>
      <c r="D9" s="103"/>
      <c r="E9" s="104"/>
      <c r="F9" s="103"/>
      <c r="G9" s="103"/>
      <c r="H9" s="105">
        <f>H10</f>
        <v>0</v>
      </c>
      <c r="I9" s="105">
        <f>I10</f>
        <v>0</v>
      </c>
      <c r="J9" s="105">
        <f>J418</f>
        <v>0</v>
      </c>
      <c r="K9" s="106"/>
      <c r="L9" s="107"/>
      <c r="M9" s="107"/>
      <c r="N9" s="107"/>
      <c r="O9" s="107"/>
      <c r="P9" s="107"/>
    </row>
    <row r="10" spans="1:16">
      <c r="A10" s="108"/>
      <c r="B10" s="109"/>
      <c r="C10" s="110" t="s">
        <v>514</v>
      </c>
      <c r="D10" s="111"/>
      <c r="E10" s="112"/>
      <c r="F10" s="111"/>
      <c r="G10" s="111"/>
      <c r="H10" s="113">
        <f>O419</f>
        <v>0</v>
      </c>
      <c r="I10" s="113">
        <f>P419</f>
        <v>0</v>
      </c>
      <c r="J10" s="113">
        <f>I10+H10</f>
        <v>0</v>
      </c>
      <c r="K10" s="114"/>
      <c r="L10" s="115"/>
      <c r="M10" s="115"/>
      <c r="N10" s="115"/>
      <c r="O10" s="115"/>
      <c r="P10" s="115"/>
    </row>
    <row r="11" spans="1:16">
      <c r="A11" s="88" t="s">
        <v>2</v>
      </c>
      <c r="B11" s="89"/>
      <c r="C11" s="89"/>
      <c r="D11" s="89"/>
      <c r="E11" s="90"/>
      <c r="F11" s="89"/>
      <c r="G11" s="89"/>
      <c r="H11" s="89"/>
      <c r="I11" s="89"/>
      <c r="J11" s="89"/>
      <c r="K11" s="87"/>
      <c r="L11" s="11"/>
      <c r="M11" s="11"/>
      <c r="N11" s="11"/>
      <c r="O11" s="11"/>
      <c r="P11" s="11"/>
    </row>
    <row r="12" spans="1:16">
      <c r="A12" s="116"/>
      <c r="B12" s="117"/>
      <c r="C12" s="117"/>
      <c r="D12" s="117"/>
      <c r="E12" s="118"/>
      <c r="F12" s="117"/>
      <c r="G12" s="117"/>
      <c r="H12" s="117"/>
      <c r="I12" s="117"/>
      <c r="J12" s="117"/>
      <c r="K12" s="87"/>
      <c r="L12" s="11"/>
      <c r="M12" s="11"/>
      <c r="N12" s="11"/>
      <c r="O12" s="11"/>
      <c r="P12" s="11"/>
    </row>
    <row r="14" spans="1:16" ht="34.200000000000003">
      <c r="A14" s="120"/>
      <c r="B14" s="121" t="s">
        <v>515</v>
      </c>
      <c r="C14" s="122" t="s">
        <v>516</v>
      </c>
      <c r="D14" s="122" t="s">
        <v>517</v>
      </c>
      <c r="E14" s="122" t="s">
        <v>518</v>
      </c>
      <c r="F14" s="122" t="s">
        <v>519</v>
      </c>
      <c r="G14" s="122" t="s">
        <v>520</v>
      </c>
      <c r="H14" s="122" t="s">
        <v>521</v>
      </c>
      <c r="I14" s="122" t="s">
        <v>522</v>
      </c>
      <c r="J14" s="123" t="s">
        <v>523</v>
      </c>
      <c r="K14" s="124"/>
      <c r="L14" s="125"/>
      <c r="M14" s="126" t="s">
        <v>524</v>
      </c>
      <c r="N14" s="126" t="s">
        <v>525</v>
      </c>
      <c r="O14" s="126" t="s">
        <v>526</v>
      </c>
      <c r="P14" s="126" t="s">
        <v>527</v>
      </c>
    </row>
    <row r="15" spans="1:16" ht="15.6">
      <c r="A15" s="88"/>
      <c r="B15" s="127" t="s">
        <v>528</v>
      </c>
      <c r="C15" s="89"/>
      <c r="D15" s="89"/>
      <c r="E15" s="90"/>
      <c r="F15" s="89"/>
      <c r="G15" s="89"/>
      <c r="H15" s="89"/>
      <c r="I15" s="89"/>
      <c r="J15" s="128">
        <f>J16+J418</f>
        <v>0</v>
      </c>
      <c r="K15" s="129"/>
      <c r="L15" s="130"/>
      <c r="M15" s="131"/>
      <c r="N15" s="132"/>
      <c r="O15" s="133">
        <f>O16+O418</f>
        <v>0</v>
      </c>
      <c r="P15" s="133">
        <f>P16+P418</f>
        <v>0</v>
      </c>
    </row>
    <row r="16" spans="1:16" ht="15">
      <c r="A16" s="134"/>
      <c r="B16" s="135"/>
      <c r="C16" s="136" t="s">
        <v>529</v>
      </c>
      <c r="D16" s="137" t="s">
        <v>530</v>
      </c>
      <c r="E16" s="138" t="s">
        <v>531</v>
      </c>
      <c r="F16" s="135"/>
      <c r="G16" s="135"/>
      <c r="H16" s="135"/>
      <c r="I16" s="135"/>
      <c r="J16" s="139">
        <f>J17+J269</f>
        <v>0</v>
      </c>
      <c r="K16" s="140"/>
      <c r="L16" s="141"/>
      <c r="M16" s="135"/>
      <c r="N16" s="135"/>
      <c r="O16" s="142">
        <f>O17+O269</f>
        <v>0</v>
      </c>
      <c r="P16" s="142">
        <f>P17+P269</f>
        <v>0</v>
      </c>
    </row>
    <row r="17" spans="1:16">
      <c r="A17" s="134"/>
      <c r="B17" s="135"/>
      <c r="C17" s="136" t="s">
        <v>529</v>
      </c>
      <c r="D17" s="143" t="s">
        <v>532</v>
      </c>
      <c r="E17" s="144" t="s">
        <v>533</v>
      </c>
      <c r="F17" s="135"/>
      <c r="G17" s="135"/>
      <c r="H17" s="135"/>
      <c r="I17" s="135"/>
      <c r="J17" s="145">
        <f>SUM(J18:J267)</f>
        <v>0</v>
      </c>
      <c r="K17" s="140"/>
      <c r="L17" s="141"/>
      <c r="M17" s="135"/>
      <c r="N17" s="135"/>
      <c r="O17" s="142">
        <f>SUM(O18:O268)</f>
        <v>0</v>
      </c>
      <c r="P17" s="142">
        <f>SUM(P18:P268)</f>
        <v>0</v>
      </c>
    </row>
    <row r="18" spans="1:16" ht="22.8">
      <c r="A18" s="88"/>
      <c r="B18" s="146" t="s">
        <v>534</v>
      </c>
      <c r="C18" s="146" t="s">
        <v>535</v>
      </c>
      <c r="D18" s="147" t="s">
        <v>536</v>
      </c>
      <c r="E18" s="148" t="s">
        <v>537</v>
      </c>
      <c r="F18" s="149" t="s">
        <v>83</v>
      </c>
      <c r="G18" s="150">
        <v>60</v>
      </c>
      <c r="H18" s="151"/>
      <c r="I18" s="152"/>
      <c r="J18" s="151">
        <f>G18*(H18+I18)</f>
        <v>0</v>
      </c>
      <c r="K18" s="129"/>
      <c r="L18" s="153"/>
      <c r="M18" s="154" t="s">
        <v>538</v>
      </c>
      <c r="N18" s="155">
        <f>H18+I18</f>
        <v>0</v>
      </c>
      <c r="O18" s="155">
        <f>ROUND(H18*G18,2)</f>
        <v>0</v>
      </c>
      <c r="P18" s="155">
        <f>ROUND(I18*G18,2)</f>
        <v>0</v>
      </c>
    </row>
    <row r="19" spans="1:16" ht="28.8">
      <c r="A19" s="88"/>
      <c r="B19" s="89"/>
      <c r="C19" s="156" t="s">
        <v>539</v>
      </c>
      <c r="D19" s="89"/>
      <c r="E19" s="157" t="s">
        <v>540</v>
      </c>
      <c r="F19" s="89"/>
      <c r="G19" s="89"/>
      <c r="H19" s="89"/>
      <c r="I19" s="89"/>
      <c r="J19" s="89"/>
      <c r="K19" s="129"/>
      <c r="L19" s="158"/>
      <c r="M19" s="1"/>
      <c r="N19" s="89"/>
      <c r="O19" s="89"/>
      <c r="P19" s="89"/>
    </row>
    <row r="20" spans="1:16">
      <c r="A20" s="88"/>
      <c r="B20" s="89"/>
      <c r="C20" s="159" t="s">
        <v>541</v>
      </c>
      <c r="D20" s="89"/>
      <c r="E20" s="160" t="s">
        <v>542</v>
      </c>
      <c r="F20" s="89"/>
      <c r="G20" s="89"/>
      <c r="H20" s="89"/>
      <c r="I20" s="89"/>
      <c r="J20" s="89"/>
      <c r="K20" s="129"/>
      <c r="L20" s="158"/>
      <c r="M20" s="1"/>
      <c r="N20" s="89"/>
      <c r="O20" s="89"/>
      <c r="P20" s="89"/>
    </row>
    <row r="21" spans="1:16">
      <c r="A21" s="88"/>
      <c r="B21" s="161" t="s">
        <v>543</v>
      </c>
      <c r="C21" s="161" t="s">
        <v>544</v>
      </c>
      <c r="D21" s="162" t="s">
        <v>545</v>
      </c>
      <c r="E21" s="163" t="s">
        <v>546</v>
      </c>
      <c r="F21" s="164" t="s">
        <v>83</v>
      </c>
      <c r="G21" s="165">
        <v>63</v>
      </c>
      <c r="H21" s="166"/>
      <c r="I21" s="167"/>
      <c r="J21" s="168">
        <f>H21*G21</f>
        <v>0</v>
      </c>
      <c r="K21" s="169"/>
      <c r="L21" s="170"/>
      <c r="M21" s="154" t="s">
        <v>538</v>
      </c>
      <c r="N21" s="155">
        <f>H21+I21</f>
        <v>0</v>
      </c>
      <c r="O21" s="155">
        <f>ROUND(H21*G21,2)</f>
        <v>0</v>
      </c>
      <c r="P21" s="155">
        <f>ROUND(I21*G21,2)</f>
        <v>0</v>
      </c>
    </row>
    <row r="22" spans="1:16">
      <c r="A22" s="88"/>
      <c r="B22" s="89"/>
      <c r="C22" s="156" t="s">
        <v>539</v>
      </c>
      <c r="D22" s="89"/>
      <c r="E22" s="157" t="s">
        <v>546</v>
      </c>
      <c r="F22" s="89"/>
      <c r="G22" s="89"/>
      <c r="H22" s="89"/>
      <c r="I22" s="89"/>
      <c r="J22" s="89"/>
      <c r="K22" s="129"/>
      <c r="L22" s="158"/>
      <c r="M22" s="1"/>
      <c r="N22" s="89"/>
      <c r="O22" s="89"/>
      <c r="P22" s="89"/>
    </row>
    <row r="23" spans="1:16">
      <c r="A23" s="171"/>
      <c r="B23" s="172"/>
      <c r="C23" s="156" t="s">
        <v>547</v>
      </c>
      <c r="D23" s="172"/>
      <c r="E23" s="173" t="s">
        <v>548</v>
      </c>
      <c r="F23" s="172"/>
      <c r="G23" s="174">
        <v>63</v>
      </c>
      <c r="H23" s="172"/>
      <c r="I23" s="172"/>
      <c r="J23" s="172"/>
      <c r="K23" s="175"/>
      <c r="L23" s="176"/>
      <c r="M23" s="172"/>
      <c r="N23" s="172"/>
      <c r="O23" s="172"/>
      <c r="P23" s="172"/>
    </row>
    <row r="24" spans="1:16" ht="22.8">
      <c r="A24" s="88"/>
      <c r="B24" s="146" t="s">
        <v>549</v>
      </c>
      <c r="C24" s="146" t="s">
        <v>535</v>
      </c>
      <c r="D24" s="147" t="s">
        <v>550</v>
      </c>
      <c r="E24" s="148" t="s">
        <v>551</v>
      </c>
      <c r="F24" s="149" t="s">
        <v>83</v>
      </c>
      <c r="G24" s="150">
        <v>120</v>
      </c>
      <c r="H24" s="151"/>
      <c r="I24" s="152"/>
      <c r="J24" s="151">
        <f>G24*(H24+I24)</f>
        <v>0</v>
      </c>
      <c r="K24" s="129"/>
      <c r="L24" s="153"/>
      <c r="M24" s="154" t="s">
        <v>538</v>
      </c>
      <c r="N24" s="155">
        <f>H24+I24</f>
        <v>0</v>
      </c>
      <c r="O24" s="155">
        <f>ROUND(H24*G24,2)</f>
        <v>0</v>
      </c>
      <c r="P24" s="155">
        <f>ROUND(I24*G24,2)</f>
        <v>0</v>
      </c>
    </row>
    <row r="25" spans="1:16" ht="28.8">
      <c r="A25" s="88"/>
      <c r="B25" s="89"/>
      <c r="C25" s="156" t="s">
        <v>539</v>
      </c>
      <c r="D25" s="89"/>
      <c r="E25" s="157" t="s">
        <v>552</v>
      </c>
      <c r="F25" s="89"/>
      <c r="G25" s="89"/>
      <c r="H25" s="89"/>
      <c r="I25" s="89"/>
      <c r="J25" s="89"/>
      <c r="K25" s="129"/>
      <c r="L25" s="158"/>
      <c r="M25" s="1"/>
      <c r="N25" s="89"/>
      <c r="O25" s="89"/>
      <c r="P25" s="89"/>
    </row>
    <row r="26" spans="1:16">
      <c r="A26" s="88"/>
      <c r="B26" s="89"/>
      <c r="C26" s="159" t="s">
        <v>541</v>
      </c>
      <c r="D26" s="89"/>
      <c r="E26" s="160" t="s">
        <v>553</v>
      </c>
      <c r="F26" s="89"/>
      <c r="G26" s="89"/>
      <c r="H26" s="89"/>
      <c r="I26" s="89"/>
      <c r="J26" s="89"/>
      <c r="K26" s="129"/>
      <c r="L26" s="158"/>
      <c r="M26" s="1"/>
      <c r="N26" s="89"/>
      <c r="O26" s="89"/>
      <c r="P26" s="89"/>
    </row>
    <row r="27" spans="1:16">
      <c r="A27" s="88"/>
      <c r="B27" s="161" t="s">
        <v>554</v>
      </c>
      <c r="C27" s="161" t="s">
        <v>544</v>
      </c>
      <c r="D27" s="162" t="s">
        <v>555</v>
      </c>
      <c r="E27" s="163" t="s">
        <v>556</v>
      </c>
      <c r="F27" s="164" t="s">
        <v>83</v>
      </c>
      <c r="G27" s="165">
        <v>126</v>
      </c>
      <c r="H27" s="166"/>
      <c r="I27" s="167"/>
      <c r="J27" s="168">
        <f>H27*G27</f>
        <v>0</v>
      </c>
      <c r="K27" s="169"/>
      <c r="L27" s="170"/>
      <c r="M27" s="154" t="s">
        <v>538</v>
      </c>
      <c r="N27" s="155">
        <f>H27+I27</f>
        <v>0</v>
      </c>
      <c r="O27" s="155">
        <f>ROUND(H27*G27,2)</f>
        <v>0</v>
      </c>
      <c r="P27" s="155">
        <f>ROUND(I27*G27,2)</f>
        <v>0</v>
      </c>
    </row>
    <row r="28" spans="1:16">
      <c r="A28" s="88"/>
      <c r="B28" s="89"/>
      <c r="C28" s="156" t="s">
        <v>539</v>
      </c>
      <c r="D28" s="89"/>
      <c r="E28" s="157" t="s">
        <v>556</v>
      </c>
      <c r="F28" s="89"/>
      <c r="G28" s="89"/>
      <c r="H28" s="89"/>
      <c r="I28" s="89"/>
      <c r="J28" s="89"/>
      <c r="K28" s="129"/>
      <c r="L28" s="158"/>
      <c r="M28" s="1"/>
      <c r="N28" s="89"/>
      <c r="O28" s="89"/>
      <c r="P28" s="89"/>
    </row>
    <row r="29" spans="1:16">
      <c r="A29" s="171"/>
      <c r="B29" s="172"/>
      <c r="C29" s="156" t="s">
        <v>547</v>
      </c>
      <c r="D29" s="172"/>
      <c r="E29" s="173" t="s">
        <v>557</v>
      </c>
      <c r="F29" s="172"/>
      <c r="G29" s="174">
        <v>126</v>
      </c>
      <c r="H29" s="172"/>
      <c r="I29" s="172"/>
      <c r="J29" s="172"/>
      <c r="K29" s="175"/>
      <c r="L29" s="176"/>
      <c r="M29" s="172"/>
      <c r="N29" s="172"/>
      <c r="O29" s="172"/>
      <c r="P29" s="172"/>
    </row>
    <row r="30" spans="1:16">
      <c r="A30" s="88"/>
      <c r="B30" s="146" t="s">
        <v>558</v>
      </c>
      <c r="C30" s="146" t="s">
        <v>535</v>
      </c>
      <c r="D30" s="147" t="s">
        <v>559</v>
      </c>
      <c r="E30" s="148" t="s">
        <v>560</v>
      </c>
      <c r="F30" s="149" t="s">
        <v>87</v>
      </c>
      <c r="G30" s="150">
        <v>85</v>
      </c>
      <c r="H30" s="151"/>
      <c r="I30" s="152"/>
      <c r="J30" s="151">
        <f>G30*(H30+I30)</f>
        <v>0</v>
      </c>
      <c r="K30" s="129"/>
      <c r="L30" s="153"/>
      <c r="M30" s="154" t="s">
        <v>538</v>
      </c>
      <c r="N30" s="155">
        <f>H30+I30</f>
        <v>0</v>
      </c>
      <c r="O30" s="155">
        <f>ROUND(H30*G30,2)</f>
        <v>0</v>
      </c>
      <c r="P30" s="155">
        <f>ROUND(I30*G30,2)</f>
        <v>0</v>
      </c>
    </row>
    <row r="31" spans="1:16" ht="28.8">
      <c r="A31" s="88"/>
      <c r="B31" s="89"/>
      <c r="C31" s="156" t="s">
        <v>539</v>
      </c>
      <c r="D31" s="89"/>
      <c r="E31" s="157" t="s">
        <v>561</v>
      </c>
      <c r="F31" s="89"/>
      <c r="G31" s="89"/>
      <c r="H31" s="89"/>
      <c r="I31" s="89"/>
      <c r="J31" s="89"/>
      <c r="K31" s="129"/>
      <c r="L31" s="158"/>
      <c r="M31" s="1"/>
      <c r="N31" s="89"/>
      <c r="O31" s="89"/>
      <c r="P31" s="89"/>
    </row>
    <row r="32" spans="1:16">
      <c r="A32" s="88"/>
      <c r="B32" s="89"/>
      <c r="C32" s="159" t="s">
        <v>541</v>
      </c>
      <c r="D32" s="89"/>
      <c r="E32" s="160" t="s">
        <v>562</v>
      </c>
      <c r="F32" s="89"/>
      <c r="G32" s="89"/>
      <c r="H32" s="89"/>
      <c r="I32" s="89"/>
      <c r="J32" s="89"/>
      <c r="K32" s="129"/>
      <c r="L32" s="158"/>
      <c r="M32" s="1"/>
      <c r="N32" s="89"/>
      <c r="O32" s="89"/>
      <c r="P32" s="89"/>
    </row>
    <row r="33" spans="1:16">
      <c r="A33" s="88"/>
      <c r="B33" s="161" t="s">
        <v>563</v>
      </c>
      <c r="C33" s="161" t="s">
        <v>544</v>
      </c>
      <c r="D33" s="162" t="s">
        <v>564</v>
      </c>
      <c r="E33" s="163" t="s">
        <v>565</v>
      </c>
      <c r="F33" s="164" t="s">
        <v>87</v>
      </c>
      <c r="G33" s="165">
        <v>85</v>
      </c>
      <c r="H33" s="166"/>
      <c r="I33" s="167"/>
      <c r="J33" s="168">
        <f>H33*G33</f>
        <v>0</v>
      </c>
      <c r="K33" s="169"/>
      <c r="L33" s="170"/>
      <c r="M33" s="154" t="s">
        <v>538</v>
      </c>
      <c r="N33" s="155">
        <f>H33+I33</f>
        <v>0</v>
      </c>
      <c r="O33" s="155">
        <f>ROUND(H33*G33,2)</f>
        <v>0</v>
      </c>
      <c r="P33" s="155">
        <f>ROUND(I33*G33,2)</f>
        <v>0</v>
      </c>
    </row>
    <row r="34" spans="1:16">
      <c r="A34" s="88"/>
      <c r="B34" s="89"/>
      <c r="C34" s="156" t="s">
        <v>539</v>
      </c>
      <c r="D34" s="89"/>
      <c r="E34" s="157" t="s">
        <v>565</v>
      </c>
      <c r="F34" s="89"/>
      <c r="G34" s="89"/>
      <c r="H34" s="89"/>
      <c r="I34" s="89"/>
      <c r="J34" s="89"/>
      <c r="K34" s="129"/>
      <c r="L34" s="158"/>
      <c r="M34" s="1"/>
      <c r="N34" s="89"/>
      <c r="O34" s="89"/>
      <c r="P34" s="89"/>
    </row>
    <row r="35" spans="1:16">
      <c r="A35" s="88"/>
      <c r="B35" s="146" t="s">
        <v>566</v>
      </c>
      <c r="C35" s="146" t="s">
        <v>535</v>
      </c>
      <c r="D35" s="147" t="s">
        <v>567</v>
      </c>
      <c r="E35" s="148" t="s">
        <v>568</v>
      </c>
      <c r="F35" s="149" t="s">
        <v>87</v>
      </c>
      <c r="G35" s="150">
        <v>40</v>
      </c>
      <c r="H35" s="151"/>
      <c r="I35" s="152"/>
      <c r="J35" s="151">
        <f>G35*(H35+I35)</f>
        <v>0</v>
      </c>
      <c r="K35" s="129"/>
      <c r="L35" s="153"/>
      <c r="M35" s="154" t="s">
        <v>538</v>
      </c>
      <c r="N35" s="155">
        <f>H35+I35</f>
        <v>0</v>
      </c>
      <c r="O35" s="155">
        <f>ROUND(H35*G35,2)</f>
        <v>0</v>
      </c>
      <c r="P35" s="155">
        <f>ROUND(I35*G35,2)</f>
        <v>0</v>
      </c>
    </row>
    <row r="36" spans="1:16" ht="28.8">
      <c r="A36" s="88"/>
      <c r="B36" s="89"/>
      <c r="C36" s="156" t="s">
        <v>539</v>
      </c>
      <c r="D36" s="89"/>
      <c r="E36" s="157" t="s">
        <v>569</v>
      </c>
      <c r="F36" s="89"/>
      <c r="G36" s="89"/>
      <c r="H36" s="89"/>
      <c r="I36" s="89"/>
      <c r="J36" s="89"/>
      <c r="K36" s="129"/>
      <c r="L36" s="158"/>
      <c r="M36" s="1"/>
      <c r="N36" s="89"/>
      <c r="O36" s="89"/>
      <c r="P36" s="89"/>
    </row>
    <row r="37" spans="1:16">
      <c r="A37" s="88"/>
      <c r="B37" s="89"/>
      <c r="C37" s="159" t="s">
        <v>541</v>
      </c>
      <c r="D37" s="89"/>
      <c r="E37" s="160" t="s">
        <v>570</v>
      </c>
      <c r="F37" s="89"/>
      <c r="G37" s="89"/>
      <c r="H37" s="89"/>
      <c r="I37" s="89"/>
      <c r="J37" s="89"/>
      <c r="K37" s="129"/>
      <c r="L37" s="158"/>
      <c r="M37" s="1"/>
      <c r="N37" s="89"/>
      <c r="O37" s="89"/>
      <c r="P37" s="89"/>
    </row>
    <row r="38" spans="1:16" ht="22.8">
      <c r="A38" s="88"/>
      <c r="B38" s="161" t="s">
        <v>571</v>
      </c>
      <c r="C38" s="161" t="s">
        <v>544</v>
      </c>
      <c r="D38" s="162" t="s">
        <v>572</v>
      </c>
      <c r="E38" s="163" t="s">
        <v>573</v>
      </c>
      <c r="F38" s="164" t="s">
        <v>87</v>
      </c>
      <c r="G38" s="165">
        <v>40</v>
      </c>
      <c r="H38" s="166"/>
      <c r="I38" s="167"/>
      <c r="J38" s="168">
        <f>H38*G38</f>
        <v>0</v>
      </c>
      <c r="K38" s="169"/>
      <c r="L38" s="170"/>
      <c r="M38" s="154" t="s">
        <v>538</v>
      </c>
      <c r="N38" s="155">
        <f>H38+I38</f>
        <v>0</v>
      </c>
      <c r="O38" s="155">
        <f>ROUND(H38*G38,2)</f>
        <v>0</v>
      </c>
      <c r="P38" s="155">
        <f>ROUND(I38*G38,2)</f>
        <v>0</v>
      </c>
    </row>
    <row r="39" spans="1:16" ht="19.2">
      <c r="A39" s="88"/>
      <c r="B39" s="89"/>
      <c r="C39" s="156" t="s">
        <v>539</v>
      </c>
      <c r="D39" s="89"/>
      <c r="E39" s="157" t="s">
        <v>573</v>
      </c>
      <c r="F39" s="89"/>
      <c r="G39" s="89"/>
      <c r="H39" s="89"/>
      <c r="I39" s="89"/>
      <c r="J39" s="89"/>
      <c r="K39" s="129"/>
      <c r="L39" s="158"/>
      <c r="M39" s="1"/>
      <c r="N39" s="89"/>
      <c r="O39" s="89"/>
      <c r="P39" s="89"/>
    </row>
    <row r="40" spans="1:16" ht="22.8">
      <c r="A40" s="88"/>
      <c r="B40" s="146" t="s">
        <v>574</v>
      </c>
      <c r="C40" s="146" t="s">
        <v>535</v>
      </c>
      <c r="D40" s="147" t="s">
        <v>575</v>
      </c>
      <c r="E40" s="148" t="s">
        <v>576</v>
      </c>
      <c r="F40" s="149" t="s">
        <v>87</v>
      </c>
      <c r="G40" s="150">
        <v>10</v>
      </c>
      <c r="H40" s="151"/>
      <c r="I40" s="152"/>
      <c r="J40" s="151">
        <f>G40*(H40+I40)</f>
        <v>0</v>
      </c>
      <c r="K40" s="129"/>
      <c r="L40" s="153"/>
      <c r="M40" s="154" t="s">
        <v>538</v>
      </c>
      <c r="N40" s="155">
        <f>H40+I40</f>
        <v>0</v>
      </c>
      <c r="O40" s="155">
        <f>ROUND(H40*G40,2)</f>
        <v>0</v>
      </c>
      <c r="P40" s="155">
        <f>ROUND(I40*G40,2)</f>
        <v>0</v>
      </c>
    </row>
    <row r="41" spans="1:16" ht="38.4">
      <c r="A41" s="88"/>
      <c r="B41" s="89"/>
      <c r="C41" s="156" t="s">
        <v>539</v>
      </c>
      <c r="D41" s="89"/>
      <c r="E41" s="157" t="s">
        <v>577</v>
      </c>
      <c r="F41" s="89"/>
      <c r="G41" s="89"/>
      <c r="H41" s="89"/>
      <c r="I41" s="89"/>
      <c r="J41" s="89"/>
      <c r="K41" s="129"/>
      <c r="L41" s="158"/>
      <c r="M41" s="1"/>
      <c r="N41" s="89"/>
      <c r="O41" s="89"/>
      <c r="P41" s="89"/>
    </row>
    <row r="42" spans="1:16">
      <c r="A42" s="88"/>
      <c r="B42" s="89"/>
      <c r="C42" s="159" t="s">
        <v>541</v>
      </c>
      <c r="D42" s="89"/>
      <c r="E42" s="160" t="s">
        <v>578</v>
      </c>
      <c r="F42" s="89"/>
      <c r="G42" s="89"/>
      <c r="H42" s="89"/>
      <c r="I42" s="89"/>
      <c r="J42" s="89"/>
      <c r="K42" s="129"/>
      <c r="L42" s="158"/>
      <c r="M42" s="1"/>
      <c r="N42" s="89"/>
      <c r="O42" s="89"/>
      <c r="P42" s="89"/>
    </row>
    <row r="43" spans="1:16" ht="22.8">
      <c r="A43" s="88"/>
      <c r="B43" s="161" t="s">
        <v>579</v>
      </c>
      <c r="C43" s="161" t="s">
        <v>544</v>
      </c>
      <c r="D43" s="162" t="s">
        <v>580</v>
      </c>
      <c r="E43" s="163" t="s">
        <v>581</v>
      </c>
      <c r="F43" s="164" t="s">
        <v>87</v>
      </c>
      <c r="G43" s="165">
        <v>10</v>
      </c>
      <c r="H43" s="166"/>
      <c r="I43" s="167"/>
      <c r="J43" s="168">
        <f>H43*G43</f>
        <v>0</v>
      </c>
      <c r="K43" s="169"/>
      <c r="L43" s="170"/>
      <c r="M43" s="154" t="s">
        <v>538</v>
      </c>
      <c r="N43" s="155">
        <f>H43+I43</f>
        <v>0</v>
      </c>
      <c r="O43" s="155">
        <f>ROUND(H43*G43,2)</f>
        <v>0</v>
      </c>
      <c r="P43" s="155">
        <f>ROUND(I43*G43,2)</f>
        <v>0</v>
      </c>
    </row>
    <row r="44" spans="1:16">
      <c r="A44" s="88"/>
      <c r="B44" s="89"/>
      <c r="C44" s="156" t="s">
        <v>539</v>
      </c>
      <c r="D44" s="89"/>
      <c r="E44" s="157" t="s">
        <v>581</v>
      </c>
      <c r="F44" s="89"/>
      <c r="G44" s="89"/>
      <c r="H44" s="89"/>
      <c r="I44" s="89"/>
      <c r="J44" s="89"/>
      <c r="K44" s="129"/>
      <c r="L44" s="158"/>
      <c r="M44" s="1"/>
      <c r="N44" s="89"/>
      <c r="O44" s="89"/>
      <c r="P44" s="89"/>
    </row>
    <row r="45" spans="1:16" ht="22.8">
      <c r="A45" s="88"/>
      <c r="B45" s="146" t="s">
        <v>582</v>
      </c>
      <c r="C45" s="146" t="s">
        <v>535</v>
      </c>
      <c r="D45" s="147" t="s">
        <v>583</v>
      </c>
      <c r="E45" s="148" t="s">
        <v>584</v>
      </c>
      <c r="F45" s="149" t="s">
        <v>83</v>
      </c>
      <c r="G45" s="150">
        <v>65</v>
      </c>
      <c r="H45" s="151"/>
      <c r="I45" s="152"/>
      <c r="J45" s="151">
        <f>G45*(H45+I45)</f>
        <v>0</v>
      </c>
      <c r="K45" s="129"/>
      <c r="L45" s="153"/>
      <c r="M45" s="154" t="s">
        <v>538</v>
      </c>
      <c r="N45" s="155">
        <f>H45+I45</f>
        <v>0</v>
      </c>
      <c r="O45" s="155">
        <f>ROUND(H45*G45,2)</f>
        <v>0</v>
      </c>
      <c r="P45" s="155">
        <f>ROUND(I45*G45,2)</f>
        <v>0</v>
      </c>
    </row>
    <row r="46" spans="1:16" ht="19.2">
      <c r="A46" s="88"/>
      <c r="B46" s="89"/>
      <c r="C46" s="156" t="s">
        <v>539</v>
      </c>
      <c r="D46" s="89"/>
      <c r="E46" s="157" t="s">
        <v>585</v>
      </c>
      <c r="F46" s="89"/>
      <c r="G46" s="89"/>
      <c r="H46" s="89"/>
      <c r="I46" s="89"/>
      <c r="J46" s="89"/>
      <c r="K46" s="129"/>
      <c r="L46" s="158"/>
      <c r="M46" s="1"/>
      <c r="N46" s="89"/>
      <c r="O46" s="89"/>
      <c r="P46" s="89"/>
    </row>
    <row r="47" spans="1:16">
      <c r="A47" s="88"/>
      <c r="B47" s="89"/>
      <c r="C47" s="159" t="s">
        <v>541</v>
      </c>
      <c r="D47" s="89"/>
      <c r="E47" s="160" t="s">
        <v>586</v>
      </c>
      <c r="F47" s="89"/>
      <c r="G47" s="89"/>
      <c r="H47" s="89"/>
      <c r="I47" s="89"/>
      <c r="J47" s="89"/>
      <c r="K47" s="129"/>
      <c r="L47" s="158"/>
      <c r="M47" s="1"/>
      <c r="N47" s="89"/>
      <c r="O47" s="89"/>
      <c r="P47" s="89"/>
    </row>
    <row r="48" spans="1:16" ht="22.8">
      <c r="A48" s="88"/>
      <c r="B48" s="161" t="s">
        <v>587</v>
      </c>
      <c r="C48" s="161" t="s">
        <v>544</v>
      </c>
      <c r="D48" s="162" t="s">
        <v>588</v>
      </c>
      <c r="E48" s="163" t="s">
        <v>589</v>
      </c>
      <c r="F48" s="164" t="s">
        <v>83</v>
      </c>
      <c r="G48" s="165">
        <v>28.75</v>
      </c>
      <c r="H48" s="166"/>
      <c r="I48" s="167"/>
      <c r="J48" s="168">
        <f>H48*G48</f>
        <v>0</v>
      </c>
      <c r="K48" s="169"/>
      <c r="L48" s="170"/>
      <c r="M48" s="154" t="s">
        <v>538</v>
      </c>
      <c r="N48" s="155">
        <f>H48+I48</f>
        <v>0</v>
      </c>
      <c r="O48" s="155">
        <f>ROUND(H48*G48,2)</f>
        <v>0</v>
      </c>
      <c r="P48" s="155">
        <f>ROUND(I48*G48,2)</f>
        <v>0</v>
      </c>
    </row>
    <row r="49" spans="1:16" ht="19.2">
      <c r="A49" s="88"/>
      <c r="B49" s="89"/>
      <c r="C49" s="156" t="s">
        <v>539</v>
      </c>
      <c r="D49" s="89"/>
      <c r="E49" s="157" t="s">
        <v>589</v>
      </c>
      <c r="F49" s="89"/>
      <c r="G49" s="89"/>
      <c r="H49" s="89"/>
      <c r="I49" s="89"/>
      <c r="J49" s="89"/>
      <c r="K49" s="129"/>
      <c r="L49" s="158"/>
      <c r="M49" s="1"/>
      <c r="N49" s="89"/>
      <c r="O49" s="89"/>
      <c r="P49" s="89"/>
    </row>
    <row r="50" spans="1:16">
      <c r="A50" s="171"/>
      <c r="B50" s="172"/>
      <c r="C50" s="156" t="s">
        <v>547</v>
      </c>
      <c r="D50" s="172"/>
      <c r="E50" s="173" t="s">
        <v>590</v>
      </c>
      <c r="F50" s="172"/>
      <c r="G50" s="174">
        <v>28.75</v>
      </c>
      <c r="H50" s="172"/>
      <c r="I50" s="172"/>
      <c r="J50" s="172"/>
      <c r="K50" s="175"/>
      <c r="L50" s="176"/>
      <c r="M50" s="172"/>
      <c r="N50" s="172"/>
      <c r="O50" s="172"/>
      <c r="P50" s="172"/>
    </row>
    <row r="51" spans="1:16" ht="22.8">
      <c r="A51" s="88"/>
      <c r="B51" s="161" t="s">
        <v>591</v>
      </c>
      <c r="C51" s="161" t="s">
        <v>544</v>
      </c>
      <c r="D51" s="162" t="s">
        <v>592</v>
      </c>
      <c r="E51" s="163" t="s">
        <v>593</v>
      </c>
      <c r="F51" s="164" t="s">
        <v>83</v>
      </c>
      <c r="G51" s="165">
        <v>46</v>
      </c>
      <c r="H51" s="166"/>
      <c r="I51" s="167"/>
      <c r="J51" s="168">
        <f>H51*G51</f>
        <v>0</v>
      </c>
      <c r="K51" s="169"/>
      <c r="L51" s="170"/>
      <c r="M51" s="154" t="s">
        <v>538</v>
      </c>
      <c r="N51" s="155">
        <f>H51+I51</f>
        <v>0</v>
      </c>
      <c r="O51" s="155">
        <f>ROUND(H51*G51,2)</f>
        <v>0</v>
      </c>
      <c r="P51" s="155">
        <f>ROUND(I51*G51,2)</f>
        <v>0</v>
      </c>
    </row>
    <row r="52" spans="1:16" ht="19.2">
      <c r="A52" s="88"/>
      <c r="B52" s="89"/>
      <c r="C52" s="156" t="s">
        <v>539</v>
      </c>
      <c r="D52" s="89"/>
      <c r="E52" s="157" t="s">
        <v>593</v>
      </c>
      <c r="F52" s="89"/>
      <c r="G52" s="89"/>
      <c r="H52" s="89"/>
      <c r="I52" s="89"/>
      <c r="J52" s="89"/>
      <c r="K52" s="129"/>
      <c r="L52" s="158"/>
      <c r="M52" s="1"/>
      <c r="N52" s="89"/>
      <c r="O52" s="89"/>
      <c r="P52" s="89"/>
    </row>
    <row r="53" spans="1:16">
      <c r="A53" s="171"/>
      <c r="B53" s="172"/>
      <c r="C53" s="156" t="s">
        <v>547</v>
      </c>
      <c r="D53" s="172"/>
      <c r="E53" s="173" t="s">
        <v>594</v>
      </c>
      <c r="F53" s="172"/>
      <c r="G53" s="174">
        <v>46</v>
      </c>
      <c r="H53" s="172"/>
      <c r="I53" s="172"/>
      <c r="J53" s="172"/>
      <c r="K53" s="175"/>
      <c r="L53" s="176"/>
      <c r="M53" s="172"/>
      <c r="N53" s="172"/>
      <c r="O53" s="172"/>
      <c r="P53" s="172"/>
    </row>
    <row r="54" spans="1:16" ht="22.8">
      <c r="A54" s="88"/>
      <c r="B54" s="146" t="s">
        <v>595</v>
      </c>
      <c r="C54" s="146" t="s">
        <v>535</v>
      </c>
      <c r="D54" s="147" t="s">
        <v>596</v>
      </c>
      <c r="E54" s="148" t="s">
        <v>597</v>
      </c>
      <c r="F54" s="149" t="s">
        <v>83</v>
      </c>
      <c r="G54" s="150">
        <v>30</v>
      </c>
      <c r="H54" s="151"/>
      <c r="I54" s="152"/>
      <c r="J54" s="151">
        <f>G54*(H54+I54)</f>
        <v>0</v>
      </c>
      <c r="K54" s="129"/>
      <c r="L54" s="153"/>
      <c r="M54" s="154" t="s">
        <v>538</v>
      </c>
      <c r="N54" s="155">
        <f>H54+I54</f>
        <v>0</v>
      </c>
      <c r="O54" s="155">
        <f>ROUND(H54*G54,2)</f>
        <v>0</v>
      </c>
      <c r="P54" s="155">
        <f>ROUND(I54*G54,2)</f>
        <v>0</v>
      </c>
    </row>
    <row r="55" spans="1:16" ht="19.2">
      <c r="A55" s="88"/>
      <c r="B55" s="89"/>
      <c r="C55" s="156" t="s">
        <v>539</v>
      </c>
      <c r="D55" s="89"/>
      <c r="E55" s="157" t="s">
        <v>598</v>
      </c>
      <c r="F55" s="89"/>
      <c r="G55" s="89"/>
      <c r="H55" s="89"/>
      <c r="I55" s="89"/>
      <c r="J55" s="89"/>
      <c r="K55" s="129"/>
      <c r="L55" s="158"/>
      <c r="M55" s="1"/>
      <c r="N55" s="89"/>
      <c r="O55" s="89"/>
      <c r="P55" s="89"/>
    </row>
    <row r="56" spans="1:16">
      <c r="A56" s="88"/>
      <c r="B56" s="89"/>
      <c r="C56" s="159" t="s">
        <v>541</v>
      </c>
      <c r="D56" s="89"/>
      <c r="E56" s="160" t="s">
        <v>599</v>
      </c>
      <c r="F56" s="89"/>
      <c r="G56" s="89"/>
      <c r="H56" s="89"/>
      <c r="I56" s="89"/>
      <c r="J56" s="89"/>
      <c r="K56" s="129"/>
      <c r="L56" s="158"/>
      <c r="M56" s="1"/>
      <c r="N56" s="89"/>
      <c r="O56" s="89"/>
      <c r="P56" s="89"/>
    </row>
    <row r="57" spans="1:16" ht="22.8">
      <c r="A57" s="88"/>
      <c r="B57" s="161" t="s">
        <v>600</v>
      </c>
      <c r="C57" s="161" t="s">
        <v>544</v>
      </c>
      <c r="D57" s="162" t="s">
        <v>601</v>
      </c>
      <c r="E57" s="163" t="s">
        <v>602</v>
      </c>
      <c r="F57" s="164" t="s">
        <v>83</v>
      </c>
      <c r="G57" s="165">
        <v>34.5</v>
      </c>
      <c r="H57" s="166"/>
      <c r="I57" s="167"/>
      <c r="J57" s="168">
        <f>H57*G57</f>
        <v>0</v>
      </c>
      <c r="K57" s="169"/>
      <c r="L57" s="170"/>
      <c r="M57" s="154" t="s">
        <v>538</v>
      </c>
      <c r="N57" s="155">
        <f>H57+I57</f>
        <v>0</v>
      </c>
      <c r="O57" s="155">
        <f>ROUND(H57*G57,2)</f>
        <v>0</v>
      </c>
      <c r="P57" s="155">
        <f>ROUND(I57*G57,2)</f>
        <v>0</v>
      </c>
    </row>
    <row r="58" spans="1:16" ht="19.2">
      <c r="A58" s="88"/>
      <c r="B58" s="89"/>
      <c r="C58" s="156" t="s">
        <v>539</v>
      </c>
      <c r="D58" s="89"/>
      <c r="E58" s="157" t="s">
        <v>602</v>
      </c>
      <c r="F58" s="89"/>
      <c r="G58" s="89"/>
      <c r="H58" s="89"/>
      <c r="I58" s="89"/>
      <c r="J58" s="89"/>
      <c r="K58" s="129"/>
      <c r="L58" s="158"/>
      <c r="M58" s="1"/>
      <c r="N58" s="89"/>
      <c r="O58" s="89"/>
      <c r="P58" s="89"/>
    </row>
    <row r="59" spans="1:16">
      <c r="A59" s="171"/>
      <c r="B59" s="172"/>
      <c r="C59" s="156" t="s">
        <v>547</v>
      </c>
      <c r="D59" s="172"/>
      <c r="E59" s="173" t="s">
        <v>603</v>
      </c>
      <c r="F59" s="172"/>
      <c r="G59" s="174">
        <v>34.5</v>
      </c>
      <c r="H59" s="172"/>
      <c r="I59" s="172"/>
      <c r="J59" s="172"/>
      <c r="K59" s="175"/>
      <c r="L59" s="176"/>
      <c r="M59" s="172"/>
      <c r="N59" s="172"/>
      <c r="O59" s="172"/>
      <c r="P59" s="172"/>
    </row>
    <row r="60" spans="1:16" ht="22.8">
      <c r="A60" s="88"/>
      <c r="B60" s="146" t="s">
        <v>604</v>
      </c>
      <c r="C60" s="146" t="s">
        <v>535</v>
      </c>
      <c r="D60" s="147" t="s">
        <v>605</v>
      </c>
      <c r="E60" s="148" t="s">
        <v>606</v>
      </c>
      <c r="F60" s="149" t="s">
        <v>83</v>
      </c>
      <c r="G60" s="150">
        <v>665</v>
      </c>
      <c r="H60" s="151"/>
      <c r="I60" s="152"/>
      <c r="J60" s="151">
        <f>G60*(H60+I60)</f>
        <v>0</v>
      </c>
      <c r="K60" s="129"/>
      <c r="L60" s="153"/>
      <c r="M60" s="154" t="s">
        <v>538</v>
      </c>
      <c r="N60" s="155">
        <f>H60+I60</f>
        <v>0</v>
      </c>
      <c r="O60" s="155">
        <f>ROUND(H60*G60,2)</f>
        <v>0</v>
      </c>
      <c r="P60" s="155">
        <f>ROUND(I60*G60,2)</f>
        <v>0</v>
      </c>
    </row>
    <row r="61" spans="1:16" ht="19.2">
      <c r="A61" s="88"/>
      <c r="B61" s="89"/>
      <c r="C61" s="156" t="s">
        <v>539</v>
      </c>
      <c r="D61" s="89"/>
      <c r="E61" s="157" t="s">
        <v>607</v>
      </c>
      <c r="F61" s="89"/>
      <c r="G61" s="89"/>
      <c r="H61" s="89"/>
      <c r="I61" s="89"/>
      <c r="J61" s="89"/>
      <c r="K61" s="129"/>
      <c r="L61" s="158"/>
      <c r="M61" s="1"/>
      <c r="N61" s="89"/>
      <c r="O61" s="89"/>
      <c r="P61" s="89"/>
    </row>
    <row r="62" spans="1:16">
      <c r="A62" s="88"/>
      <c r="B62" s="89"/>
      <c r="C62" s="159" t="s">
        <v>541</v>
      </c>
      <c r="D62" s="89"/>
      <c r="E62" s="160" t="s">
        <v>608</v>
      </c>
      <c r="F62" s="89"/>
      <c r="G62" s="89"/>
      <c r="H62" s="89"/>
      <c r="I62" s="89"/>
      <c r="J62" s="89"/>
      <c r="K62" s="129"/>
      <c r="L62" s="158"/>
      <c r="M62" s="1"/>
      <c r="N62" s="89"/>
      <c r="O62" s="89"/>
      <c r="P62" s="89"/>
    </row>
    <row r="63" spans="1:16" ht="22.8">
      <c r="A63" s="88"/>
      <c r="B63" s="161" t="s">
        <v>609</v>
      </c>
      <c r="C63" s="161" t="s">
        <v>544</v>
      </c>
      <c r="D63" s="162" t="s">
        <v>610</v>
      </c>
      <c r="E63" s="163" t="s">
        <v>611</v>
      </c>
      <c r="F63" s="164" t="s">
        <v>83</v>
      </c>
      <c r="G63" s="165">
        <v>764.75</v>
      </c>
      <c r="H63" s="166"/>
      <c r="I63" s="167"/>
      <c r="J63" s="168">
        <f>H63*G63</f>
        <v>0</v>
      </c>
      <c r="K63" s="169"/>
      <c r="L63" s="170"/>
      <c r="M63" s="154" t="s">
        <v>538</v>
      </c>
      <c r="N63" s="155">
        <f>H63+I63</f>
        <v>0</v>
      </c>
      <c r="O63" s="155">
        <f>ROUND(H63*G63,2)</f>
        <v>0</v>
      </c>
      <c r="P63" s="155">
        <f>ROUND(I63*G63,2)</f>
        <v>0</v>
      </c>
    </row>
    <row r="64" spans="1:16" ht="19.2">
      <c r="A64" s="88"/>
      <c r="B64" s="89"/>
      <c r="C64" s="156" t="s">
        <v>539</v>
      </c>
      <c r="D64" s="89"/>
      <c r="E64" s="157" t="s">
        <v>611</v>
      </c>
      <c r="F64" s="89"/>
      <c r="G64" s="89"/>
      <c r="H64" s="89"/>
      <c r="I64" s="89"/>
      <c r="J64" s="89"/>
      <c r="K64" s="129"/>
      <c r="L64" s="158"/>
      <c r="M64" s="1"/>
      <c r="N64" s="89"/>
      <c r="O64" s="89"/>
      <c r="P64" s="89"/>
    </row>
    <row r="65" spans="1:16">
      <c r="A65" s="171"/>
      <c r="B65" s="172"/>
      <c r="C65" s="156" t="s">
        <v>547</v>
      </c>
      <c r="D65" s="172"/>
      <c r="E65" s="173" t="s">
        <v>612</v>
      </c>
      <c r="F65" s="172"/>
      <c r="G65" s="174">
        <v>764.75</v>
      </c>
      <c r="H65" s="172"/>
      <c r="I65" s="172"/>
      <c r="J65" s="172"/>
      <c r="K65" s="175"/>
      <c r="L65" s="176"/>
      <c r="M65" s="172"/>
      <c r="N65" s="172"/>
      <c r="O65" s="172"/>
      <c r="P65" s="172"/>
    </row>
    <row r="66" spans="1:16" ht="22.8">
      <c r="A66" s="88"/>
      <c r="B66" s="146" t="s">
        <v>613</v>
      </c>
      <c r="C66" s="146" t="s">
        <v>535</v>
      </c>
      <c r="D66" s="147" t="s">
        <v>614</v>
      </c>
      <c r="E66" s="148" t="s">
        <v>615</v>
      </c>
      <c r="F66" s="149" t="s">
        <v>83</v>
      </c>
      <c r="G66" s="150">
        <v>600</v>
      </c>
      <c r="H66" s="151"/>
      <c r="I66" s="152"/>
      <c r="J66" s="151">
        <f>G66*(H66+I66)</f>
        <v>0</v>
      </c>
      <c r="K66" s="129"/>
      <c r="L66" s="153"/>
      <c r="M66" s="154" t="s">
        <v>538</v>
      </c>
      <c r="N66" s="155">
        <f>H66+I66</f>
        <v>0</v>
      </c>
      <c r="O66" s="155">
        <f>ROUND(H66*G66,2)</f>
        <v>0</v>
      </c>
      <c r="P66" s="155">
        <f>ROUND(I66*G66,2)</f>
        <v>0</v>
      </c>
    </row>
    <row r="67" spans="1:16" ht="19.2">
      <c r="A67" s="88"/>
      <c r="B67" s="89"/>
      <c r="C67" s="156" t="s">
        <v>539</v>
      </c>
      <c r="D67" s="89"/>
      <c r="E67" s="157" t="s">
        <v>616</v>
      </c>
      <c r="F67" s="89"/>
      <c r="G67" s="89"/>
      <c r="H67" s="89"/>
      <c r="I67" s="89"/>
      <c r="J67" s="89"/>
      <c r="K67" s="129"/>
      <c r="L67" s="158"/>
      <c r="M67" s="1"/>
      <c r="N67" s="89"/>
      <c r="O67" s="89"/>
      <c r="P67" s="89"/>
    </row>
    <row r="68" spans="1:16">
      <c r="A68" s="88"/>
      <c r="B68" s="89"/>
      <c r="C68" s="159" t="s">
        <v>541</v>
      </c>
      <c r="D68" s="89"/>
      <c r="E68" s="160" t="s">
        <v>617</v>
      </c>
      <c r="F68" s="89"/>
      <c r="G68" s="89"/>
      <c r="H68" s="89"/>
      <c r="I68" s="89"/>
      <c r="J68" s="89"/>
      <c r="K68" s="129"/>
      <c r="L68" s="158"/>
      <c r="M68" s="1"/>
      <c r="N68" s="89"/>
      <c r="O68" s="89"/>
      <c r="P68" s="89"/>
    </row>
    <row r="69" spans="1:16" ht="22.8">
      <c r="A69" s="88"/>
      <c r="B69" s="161" t="s">
        <v>618</v>
      </c>
      <c r="C69" s="161" t="s">
        <v>544</v>
      </c>
      <c r="D69" s="162" t="s">
        <v>619</v>
      </c>
      <c r="E69" s="163" t="s">
        <v>620</v>
      </c>
      <c r="F69" s="164" t="s">
        <v>83</v>
      </c>
      <c r="G69" s="165">
        <v>690</v>
      </c>
      <c r="H69" s="166"/>
      <c r="I69" s="167"/>
      <c r="J69" s="168">
        <f>H69*G69</f>
        <v>0</v>
      </c>
      <c r="K69" s="169"/>
      <c r="L69" s="170"/>
      <c r="M69" s="154" t="s">
        <v>538</v>
      </c>
      <c r="N69" s="155">
        <f>H69+I69</f>
        <v>0</v>
      </c>
      <c r="O69" s="155">
        <f>ROUND(H69*G69,2)</f>
        <v>0</v>
      </c>
      <c r="P69" s="155">
        <f>ROUND(I69*G69,2)</f>
        <v>0</v>
      </c>
    </row>
    <row r="70" spans="1:16" ht="19.2">
      <c r="A70" s="88"/>
      <c r="B70" s="89"/>
      <c r="C70" s="156" t="s">
        <v>539</v>
      </c>
      <c r="D70" s="89"/>
      <c r="E70" s="157" t="s">
        <v>620</v>
      </c>
      <c r="F70" s="89"/>
      <c r="G70" s="89"/>
      <c r="H70" s="89"/>
      <c r="I70" s="89"/>
      <c r="J70" s="89"/>
      <c r="K70" s="129"/>
      <c r="L70" s="158"/>
      <c r="M70" s="1"/>
      <c r="N70" s="89"/>
      <c r="O70" s="89"/>
      <c r="P70" s="89"/>
    </row>
    <row r="71" spans="1:16">
      <c r="A71" s="171"/>
      <c r="B71" s="172"/>
      <c r="C71" s="156" t="s">
        <v>547</v>
      </c>
      <c r="D71" s="172"/>
      <c r="E71" s="173" t="s">
        <v>621</v>
      </c>
      <c r="F71" s="172"/>
      <c r="G71" s="174">
        <v>690</v>
      </c>
      <c r="H71" s="172"/>
      <c r="I71" s="172"/>
      <c r="J71" s="172"/>
      <c r="K71" s="175"/>
      <c r="L71" s="176"/>
      <c r="M71" s="172"/>
      <c r="N71" s="172"/>
      <c r="O71" s="172"/>
      <c r="P71" s="172"/>
    </row>
    <row r="72" spans="1:16" ht="22.8">
      <c r="A72" s="88"/>
      <c r="B72" s="146" t="s">
        <v>622</v>
      </c>
      <c r="C72" s="146" t="s">
        <v>535</v>
      </c>
      <c r="D72" s="147" t="s">
        <v>623</v>
      </c>
      <c r="E72" s="148" t="s">
        <v>624</v>
      </c>
      <c r="F72" s="149" t="s">
        <v>83</v>
      </c>
      <c r="G72" s="150">
        <v>25</v>
      </c>
      <c r="H72" s="151"/>
      <c r="I72" s="152"/>
      <c r="J72" s="151">
        <f>G72*(H72+I72)</f>
        <v>0</v>
      </c>
      <c r="K72" s="129"/>
      <c r="L72" s="153"/>
      <c r="M72" s="154" t="s">
        <v>538</v>
      </c>
      <c r="N72" s="155">
        <f>H72+I72</f>
        <v>0</v>
      </c>
      <c r="O72" s="155">
        <f>ROUND(H72*G72,2)</f>
        <v>0</v>
      </c>
      <c r="P72" s="155">
        <f>ROUND(I72*G72,2)</f>
        <v>0</v>
      </c>
    </row>
    <row r="73" spans="1:16" ht="19.2">
      <c r="A73" s="88"/>
      <c r="B73" s="89"/>
      <c r="C73" s="156" t="s">
        <v>539</v>
      </c>
      <c r="D73" s="89"/>
      <c r="E73" s="157" t="s">
        <v>625</v>
      </c>
      <c r="F73" s="89"/>
      <c r="G73" s="89"/>
      <c r="H73" s="89"/>
      <c r="I73" s="89"/>
      <c r="J73" s="89"/>
      <c r="K73" s="129"/>
      <c r="L73" s="158"/>
      <c r="M73" s="1"/>
      <c r="N73" s="89"/>
      <c r="O73" s="89"/>
      <c r="P73" s="89"/>
    </row>
    <row r="74" spans="1:16">
      <c r="A74" s="88"/>
      <c r="B74" s="89"/>
      <c r="C74" s="159" t="s">
        <v>541</v>
      </c>
      <c r="D74" s="89"/>
      <c r="E74" s="160" t="s">
        <v>626</v>
      </c>
      <c r="F74" s="89"/>
      <c r="G74" s="89"/>
      <c r="H74" s="89"/>
      <c r="I74" s="89"/>
      <c r="J74" s="89"/>
      <c r="K74" s="129"/>
      <c r="L74" s="158"/>
      <c r="M74" s="1"/>
      <c r="N74" s="89"/>
      <c r="O74" s="89"/>
      <c r="P74" s="89"/>
    </row>
    <row r="75" spans="1:16" ht="22.8">
      <c r="A75" s="88"/>
      <c r="B75" s="161" t="s">
        <v>627</v>
      </c>
      <c r="C75" s="161" t="s">
        <v>544</v>
      </c>
      <c r="D75" s="162" t="s">
        <v>628</v>
      </c>
      <c r="E75" s="163" t="s">
        <v>629</v>
      </c>
      <c r="F75" s="164" t="s">
        <v>83</v>
      </c>
      <c r="G75" s="165">
        <v>28.75</v>
      </c>
      <c r="H75" s="166"/>
      <c r="I75" s="167"/>
      <c r="J75" s="168">
        <f>H75*G75</f>
        <v>0</v>
      </c>
      <c r="K75" s="169"/>
      <c r="L75" s="170"/>
      <c r="M75" s="154" t="s">
        <v>538</v>
      </c>
      <c r="N75" s="155">
        <f>H75+I75</f>
        <v>0</v>
      </c>
      <c r="O75" s="155">
        <f>ROUND(H75*G75,2)</f>
        <v>0</v>
      </c>
      <c r="P75" s="155">
        <f>ROUND(I75*G75,2)</f>
        <v>0</v>
      </c>
    </row>
    <row r="76" spans="1:16" ht="19.2">
      <c r="A76" s="88"/>
      <c r="B76" s="89"/>
      <c r="C76" s="156" t="s">
        <v>539</v>
      </c>
      <c r="D76" s="89"/>
      <c r="E76" s="157" t="s">
        <v>629</v>
      </c>
      <c r="F76" s="89"/>
      <c r="G76" s="89"/>
      <c r="H76" s="89"/>
      <c r="I76" s="89"/>
      <c r="J76" s="89"/>
      <c r="K76" s="129"/>
      <c r="L76" s="158"/>
      <c r="M76" s="1"/>
      <c r="N76" s="89"/>
      <c r="O76" s="89"/>
      <c r="P76" s="89"/>
    </row>
    <row r="77" spans="1:16">
      <c r="A77" s="171"/>
      <c r="B77" s="172"/>
      <c r="C77" s="156" t="s">
        <v>547</v>
      </c>
      <c r="D77" s="172"/>
      <c r="E77" s="173" t="s">
        <v>590</v>
      </c>
      <c r="F77" s="172"/>
      <c r="G77" s="174">
        <v>28.75</v>
      </c>
      <c r="H77" s="172"/>
      <c r="I77" s="172"/>
      <c r="J77" s="172"/>
      <c r="K77" s="175"/>
      <c r="L77" s="176"/>
      <c r="M77" s="172"/>
      <c r="N77" s="172"/>
      <c r="O77" s="172"/>
      <c r="P77" s="172"/>
    </row>
    <row r="78" spans="1:16" ht="22.8">
      <c r="A78" s="88"/>
      <c r="B78" s="146" t="s">
        <v>630</v>
      </c>
      <c r="C78" s="146" t="s">
        <v>535</v>
      </c>
      <c r="D78" s="147" t="s">
        <v>631</v>
      </c>
      <c r="E78" s="148" t="s">
        <v>632</v>
      </c>
      <c r="F78" s="149" t="s">
        <v>83</v>
      </c>
      <c r="G78" s="150">
        <v>25</v>
      </c>
      <c r="H78" s="151"/>
      <c r="I78" s="152"/>
      <c r="J78" s="151">
        <f>G78*(H78+I78)</f>
        <v>0</v>
      </c>
      <c r="K78" s="129"/>
      <c r="L78" s="153"/>
      <c r="M78" s="154" t="s">
        <v>538</v>
      </c>
      <c r="N78" s="155">
        <f>H78+I78</f>
        <v>0</v>
      </c>
      <c r="O78" s="155">
        <f>ROUND(H78*G78,2)</f>
        <v>0</v>
      </c>
      <c r="P78" s="155">
        <f>ROUND(I78*G78,2)</f>
        <v>0</v>
      </c>
    </row>
    <row r="79" spans="1:16" ht="19.2">
      <c r="A79" s="88"/>
      <c r="B79" s="89"/>
      <c r="C79" s="156" t="s">
        <v>539</v>
      </c>
      <c r="D79" s="89"/>
      <c r="E79" s="157" t="s">
        <v>633</v>
      </c>
      <c r="F79" s="89"/>
      <c r="G79" s="89"/>
      <c r="H79" s="89"/>
      <c r="I79" s="89"/>
      <c r="J79" s="89"/>
      <c r="K79" s="129"/>
      <c r="L79" s="158"/>
      <c r="M79" s="1"/>
      <c r="N79" s="89"/>
      <c r="O79" s="89"/>
      <c r="P79" s="89"/>
    </row>
    <row r="80" spans="1:16">
      <c r="A80" s="88"/>
      <c r="B80" s="89"/>
      <c r="C80" s="159" t="s">
        <v>541</v>
      </c>
      <c r="D80" s="89"/>
      <c r="E80" s="160" t="s">
        <v>634</v>
      </c>
      <c r="F80" s="89"/>
      <c r="G80" s="89"/>
      <c r="H80" s="89"/>
      <c r="I80" s="89"/>
      <c r="J80" s="89"/>
      <c r="K80" s="129"/>
      <c r="L80" s="158"/>
      <c r="M80" s="1"/>
      <c r="N80" s="89"/>
      <c r="O80" s="89"/>
      <c r="P80" s="89"/>
    </row>
    <row r="81" spans="1:16" ht="22.8">
      <c r="A81" s="88"/>
      <c r="B81" s="161" t="s">
        <v>635</v>
      </c>
      <c r="C81" s="161" t="s">
        <v>544</v>
      </c>
      <c r="D81" s="162" t="s">
        <v>636</v>
      </c>
      <c r="E81" s="163" t="s">
        <v>637</v>
      </c>
      <c r="F81" s="164" t="s">
        <v>83</v>
      </c>
      <c r="G81" s="165">
        <v>28.75</v>
      </c>
      <c r="H81" s="166"/>
      <c r="I81" s="167"/>
      <c r="J81" s="168">
        <f>H81*G81</f>
        <v>0</v>
      </c>
      <c r="K81" s="169"/>
      <c r="L81" s="170"/>
      <c r="M81" s="154" t="s">
        <v>538</v>
      </c>
      <c r="N81" s="155">
        <f>H81+I81</f>
        <v>0</v>
      </c>
      <c r="O81" s="155">
        <f>ROUND(H81*G81,2)</f>
        <v>0</v>
      </c>
      <c r="P81" s="155">
        <f>ROUND(I81*G81,2)</f>
        <v>0</v>
      </c>
    </row>
    <row r="82" spans="1:16" ht="19.2">
      <c r="A82" s="88"/>
      <c r="B82" s="89"/>
      <c r="C82" s="156" t="s">
        <v>539</v>
      </c>
      <c r="D82" s="89"/>
      <c r="E82" s="157" t="s">
        <v>637</v>
      </c>
      <c r="F82" s="89"/>
      <c r="G82" s="89"/>
      <c r="H82" s="89"/>
      <c r="I82" s="89"/>
      <c r="J82" s="89"/>
      <c r="K82" s="129"/>
      <c r="L82" s="158"/>
      <c r="M82" s="1"/>
      <c r="N82" s="89"/>
      <c r="O82" s="89"/>
      <c r="P82" s="89"/>
    </row>
    <row r="83" spans="1:16">
      <c r="A83" s="171"/>
      <c r="B83" s="172"/>
      <c r="C83" s="156" t="s">
        <v>547</v>
      </c>
      <c r="D83" s="172"/>
      <c r="E83" s="173" t="s">
        <v>590</v>
      </c>
      <c r="F83" s="172"/>
      <c r="G83" s="174">
        <v>28.75</v>
      </c>
      <c r="H83" s="172"/>
      <c r="I83" s="172"/>
      <c r="J83" s="172"/>
      <c r="K83" s="175"/>
      <c r="L83" s="176"/>
      <c r="M83" s="172"/>
      <c r="N83" s="172"/>
      <c r="O83" s="172"/>
      <c r="P83" s="172"/>
    </row>
    <row r="84" spans="1:16" ht="22.8">
      <c r="A84" s="88"/>
      <c r="B84" s="146" t="s">
        <v>638</v>
      </c>
      <c r="C84" s="146" t="s">
        <v>535</v>
      </c>
      <c r="D84" s="147" t="s">
        <v>639</v>
      </c>
      <c r="E84" s="148" t="s">
        <v>640</v>
      </c>
      <c r="F84" s="149" t="s">
        <v>83</v>
      </c>
      <c r="G84" s="150">
        <v>15</v>
      </c>
      <c r="H84" s="151"/>
      <c r="I84" s="152"/>
      <c r="J84" s="151">
        <f>G84*(H84+I84)</f>
        <v>0</v>
      </c>
      <c r="K84" s="129"/>
      <c r="L84" s="153"/>
      <c r="M84" s="154" t="s">
        <v>538</v>
      </c>
      <c r="N84" s="155">
        <f>H84+I84</f>
        <v>0</v>
      </c>
      <c r="O84" s="155">
        <f>ROUND(H84*G84,2)</f>
        <v>0</v>
      </c>
      <c r="P84" s="155">
        <f>ROUND(I84*G84,2)</f>
        <v>0</v>
      </c>
    </row>
    <row r="85" spans="1:16" ht="19.2">
      <c r="A85" s="88"/>
      <c r="B85" s="89"/>
      <c r="C85" s="156" t="s">
        <v>539</v>
      </c>
      <c r="D85" s="89"/>
      <c r="E85" s="157" t="s">
        <v>641</v>
      </c>
      <c r="F85" s="89"/>
      <c r="G85" s="89"/>
      <c r="H85" s="89"/>
      <c r="I85" s="89"/>
      <c r="J85" s="89"/>
      <c r="K85" s="129"/>
      <c r="L85" s="158"/>
      <c r="M85" s="1"/>
      <c r="N85" s="89"/>
      <c r="O85" s="89"/>
      <c r="P85" s="89"/>
    </row>
    <row r="86" spans="1:16">
      <c r="A86" s="88"/>
      <c r="B86" s="89"/>
      <c r="C86" s="159" t="s">
        <v>541</v>
      </c>
      <c r="D86" s="89"/>
      <c r="E86" s="160" t="s">
        <v>642</v>
      </c>
      <c r="F86" s="89"/>
      <c r="G86" s="89"/>
      <c r="H86" s="89"/>
      <c r="I86" s="89"/>
      <c r="J86" s="89"/>
      <c r="K86" s="129"/>
      <c r="L86" s="158"/>
      <c r="M86" s="1"/>
      <c r="N86" s="89"/>
      <c r="O86" s="89"/>
      <c r="P86" s="89"/>
    </row>
    <row r="87" spans="1:16" ht="22.8">
      <c r="A87" s="88"/>
      <c r="B87" s="161" t="s">
        <v>643</v>
      </c>
      <c r="C87" s="161" t="s">
        <v>544</v>
      </c>
      <c r="D87" s="162" t="s">
        <v>644</v>
      </c>
      <c r="E87" s="163" t="s">
        <v>645</v>
      </c>
      <c r="F87" s="164" t="s">
        <v>83</v>
      </c>
      <c r="G87" s="165">
        <v>17.25</v>
      </c>
      <c r="H87" s="166"/>
      <c r="I87" s="167"/>
      <c r="J87" s="168">
        <f>H87*G87</f>
        <v>0</v>
      </c>
      <c r="K87" s="169"/>
      <c r="L87" s="170"/>
      <c r="M87" s="154" t="s">
        <v>538</v>
      </c>
      <c r="N87" s="155">
        <f>H87+I87</f>
        <v>0</v>
      </c>
      <c r="O87" s="155">
        <f>ROUND(H87*G87,2)</f>
        <v>0</v>
      </c>
      <c r="P87" s="155">
        <f>ROUND(I87*G87,2)</f>
        <v>0</v>
      </c>
    </row>
    <row r="88" spans="1:16" ht="19.2">
      <c r="A88" s="88"/>
      <c r="B88" s="89"/>
      <c r="C88" s="156" t="s">
        <v>539</v>
      </c>
      <c r="D88" s="89"/>
      <c r="E88" s="157" t="s">
        <v>645</v>
      </c>
      <c r="F88" s="89"/>
      <c r="G88" s="89"/>
      <c r="H88" s="89"/>
      <c r="I88" s="89"/>
      <c r="J88" s="89"/>
      <c r="K88" s="129"/>
      <c r="L88" s="158"/>
      <c r="M88" s="1"/>
      <c r="N88" s="89"/>
      <c r="O88" s="89"/>
      <c r="P88" s="89"/>
    </row>
    <row r="89" spans="1:16">
      <c r="A89" s="171"/>
      <c r="B89" s="172"/>
      <c r="C89" s="156" t="s">
        <v>547</v>
      </c>
      <c r="D89" s="172"/>
      <c r="E89" s="173" t="s">
        <v>646</v>
      </c>
      <c r="F89" s="172"/>
      <c r="G89" s="174">
        <v>17.25</v>
      </c>
      <c r="H89" s="172"/>
      <c r="I89" s="172"/>
      <c r="J89" s="172"/>
      <c r="K89" s="175"/>
      <c r="L89" s="176"/>
      <c r="M89" s="172"/>
      <c r="N89" s="172"/>
      <c r="O89" s="172"/>
      <c r="P89" s="172"/>
    </row>
    <row r="90" spans="1:16" ht="22.8">
      <c r="A90" s="88"/>
      <c r="B90" s="146" t="s">
        <v>647</v>
      </c>
      <c r="C90" s="146" t="s">
        <v>535</v>
      </c>
      <c r="D90" s="147" t="s">
        <v>648</v>
      </c>
      <c r="E90" s="148" t="s">
        <v>649</v>
      </c>
      <c r="F90" s="149" t="s">
        <v>83</v>
      </c>
      <c r="G90" s="150">
        <v>120</v>
      </c>
      <c r="H90" s="151"/>
      <c r="I90" s="152"/>
      <c r="J90" s="151">
        <f>G90*(H90+I90)</f>
        <v>0</v>
      </c>
      <c r="K90" s="129"/>
      <c r="L90" s="153"/>
      <c r="M90" s="154" t="s">
        <v>538</v>
      </c>
      <c r="N90" s="155">
        <f>H90+I90</f>
        <v>0</v>
      </c>
      <c r="O90" s="155">
        <f>ROUND(H90*G90,2)</f>
        <v>0</v>
      </c>
      <c r="P90" s="155">
        <f>ROUND(I90*G90,2)</f>
        <v>0</v>
      </c>
    </row>
    <row r="91" spans="1:16" ht="28.8">
      <c r="A91" s="88"/>
      <c r="B91" s="89"/>
      <c r="C91" s="156" t="s">
        <v>539</v>
      </c>
      <c r="D91" s="89"/>
      <c r="E91" s="157" t="s">
        <v>650</v>
      </c>
      <c r="F91" s="89"/>
      <c r="G91" s="89"/>
      <c r="H91" s="89"/>
      <c r="I91" s="89"/>
      <c r="J91" s="89"/>
      <c r="K91" s="129"/>
      <c r="L91" s="158"/>
      <c r="M91" s="1"/>
      <c r="N91" s="89"/>
      <c r="O91" s="89"/>
      <c r="P91" s="89"/>
    </row>
    <row r="92" spans="1:16">
      <c r="A92" s="88"/>
      <c r="B92" s="89"/>
      <c r="C92" s="159" t="s">
        <v>541</v>
      </c>
      <c r="D92" s="89"/>
      <c r="E92" s="160" t="s">
        <v>651</v>
      </c>
      <c r="F92" s="89"/>
      <c r="G92" s="89"/>
      <c r="H92" s="89"/>
      <c r="I92" s="89"/>
      <c r="J92" s="89"/>
      <c r="K92" s="129"/>
      <c r="L92" s="158"/>
      <c r="M92" s="1"/>
      <c r="N92" s="89"/>
      <c r="O92" s="89"/>
      <c r="P92" s="89"/>
    </row>
    <row r="93" spans="1:16" ht="34.200000000000003">
      <c r="A93" s="88"/>
      <c r="B93" s="161" t="s">
        <v>652</v>
      </c>
      <c r="C93" s="161" t="s">
        <v>544</v>
      </c>
      <c r="D93" s="162" t="s">
        <v>653</v>
      </c>
      <c r="E93" s="163" t="s">
        <v>654</v>
      </c>
      <c r="F93" s="164" t="s">
        <v>83</v>
      </c>
      <c r="G93" s="165">
        <v>138</v>
      </c>
      <c r="H93" s="177"/>
      <c r="I93" s="167"/>
      <c r="J93" s="168">
        <f>H93*G93</f>
        <v>0</v>
      </c>
      <c r="K93" s="169"/>
      <c r="L93" s="170"/>
      <c r="M93" s="154" t="s">
        <v>538</v>
      </c>
      <c r="N93" s="155">
        <f>H93+I93</f>
        <v>0</v>
      </c>
      <c r="O93" s="155">
        <f>ROUND(H93*G93,2)</f>
        <v>0</v>
      </c>
      <c r="P93" s="155">
        <f>ROUND(I93*G93,2)</f>
        <v>0</v>
      </c>
    </row>
    <row r="94" spans="1:16" ht="19.2">
      <c r="A94" s="88"/>
      <c r="B94" s="89"/>
      <c r="C94" s="156" t="s">
        <v>539</v>
      </c>
      <c r="D94" s="89"/>
      <c r="E94" s="157" t="s">
        <v>654</v>
      </c>
      <c r="F94" s="89"/>
      <c r="G94" s="89"/>
      <c r="H94" s="89"/>
      <c r="I94" s="89"/>
      <c r="J94" s="89"/>
      <c r="K94" s="129"/>
      <c r="L94" s="158"/>
      <c r="M94" s="1"/>
      <c r="N94" s="89"/>
      <c r="O94" s="89"/>
      <c r="P94" s="89"/>
    </row>
    <row r="95" spans="1:16">
      <c r="A95" s="171"/>
      <c r="B95" s="172"/>
      <c r="C95" s="156" t="s">
        <v>547</v>
      </c>
      <c r="D95" s="172"/>
      <c r="E95" s="173" t="s">
        <v>655</v>
      </c>
      <c r="F95" s="172"/>
      <c r="G95" s="174">
        <v>138</v>
      </c>
      <c r="H95" s="172"/>
      <c r="I95" s="172"/>
      <c r="J95" s="172"/>
      <c r="K95" s="175"/>
      <c r="L95" s="176"/>
      <c r="M95" s="172"/>
      <c r="N95" s="172"/>
      <c r="O95" s="172"/>
      <c r="P95" s="172"/>
    </row>
    <row r="96" spans="1:16" ht="22.8">
      <c r="A96" s="88"/>
      <c r="B96" s="146" t="s">
        <v>656</v>
      </c>
      <c r="C96" s="146" t="s">
        <v>535</v>
      </c>
      <c r="D96" s="147" t="s">
        <v>657</v>
      </c>
      <c r="E96" s="148" t="s">
        <v>658</v>
      </c>
      <c r="F96" s="149" t="s">
        <v>83</v>
      </c>
      <c r="G96" s="150">
        <v>80</v>
      </c>
      <c r="H96" s="151"/>
      <c r="I96" s="178"/>
      <c r="J96" s="151">
        <f>G96*(H96+I96)</f>
        <v>0</v>
      </c>
      <c r="K96" s="129"/>
      <c r="L96" s="153"/>
      <c r="M96" s="154" t="s">
        <v>538</v>
      </c>
      <c r="N96" s="155">
        <f>H96+I96</f>
        <v>0</v>
      </c>
      <c r="O96" s="155">
        <f>ROUND(H96*G96,2)</f>
        <v>0</v>
      </c>
      <c r="P96" s="155">
        <f>ROUND(I96*G96,2)</f>
        <v>0</v>
      </c>
    </row>
    <row r="97" spans="1:16" ht="19.2">
      <c r="A97" s="88"/>
      <c r="B97" s="89"/>
      <c r="C97" s="156" t="s">
        <v>539</v>
      </c>
      <c r="D97" s="89"/>
      <c r="E97" s="157" t="s">
        <v>659</v>
      </c>
      <c r="F97" s="89"/>
      <c r="G97" s="89"/>
      <c r="H97" s="89"/>
      <c r="I97" s="89"/>
      <c r="J97" s="89"/>
      <c r="K97" s="129"/>
      <c r="L97" s="158"/>
      <c r="M97" s="1"/>
      <c r="N97" s="89"/>
      <c r="O97" s="89"/>
      <c r="P97" s="89"/>
    </row>
    <row r="98" spans="1:16">
      <c r="A98" s="88"/>
      <c r="B98" s="89"/>
      <c r="C98" s="159" t="s">
        <v>541</v>
      </c>
      <c r="D98" s="89"/>
      <c r="E98" s="160" t="s">
        <v>660</v>
      </c>
      <c r="F98" s="89"/>
      <c r="G98" s="89"/>
      <c r="H98" s="89"/>
      <c r="I98" s="89"/>
      <c r="J98" s="89"/>
      <c r="K98" s="129"/>
      <c r="L98" s="158"/>
      <c r="M98" s="1"/>
      <c r="N98" s="89"/>
      <c r="O98" s="89"/>
      <c r="P98" s="89"/>
    </row>
    <row r="99" spans="1:16" ht="22.8">
      <c r="A99" s="88"/>
      <c r="B99" s="146" t="s">
        <v>661</v>
      </c>
      <c r="C99" s="146" t="s">
        <v>535</v>
      </c>
      <c r="D99" s="147" t="s">
        <v>662</v>
      </c>
      <c r="E99" s="148" t="s">
        <v>663</v>
      </c>
      <c r="F99" s="149" t="s">
        <v>87</v>
      </c>
      <c r="G99" s="150">
        <v>680</v>
      </c>
      <c r="H99" s="151"/>
      <c r="I99" s="178"/>
      <c r="J99" s="151">
        <f>G99*(H99+I99)</f>
        <v>0</v>
      </c>
      <c r="K99" s="129"/>
      <c r="L99" s="153"/>
      <c r="M99" s="154" t="s">
        <v>538</v>
      </c>
      <c r="N99" s="155">
        <f>H99+I99</f>
        <v>0</v>
      </c>
      <c r="O99" s="155">
        <f>ROUND(H99*G99,2)</f>
        <v>0</v>
      </c>
      <c r="P99" s="155">
        <f>ROUND(I99*G99,2)</f>
        <v>0</v>
      </c>
    </row>
    <row r="100" spans="1:16" ht="19.2">
      <c r="A100" s="88"/>
      <c r="B100" s="89"/>
      <c r="C100" s="156" t="s">
        <v>539</v>
      </c>
      <c r="D100" s="89"/>
      <c r="E100" s="157" t="s">
        <v>664</v>
      </c>
      <c r="F100" s="89"/>
      <c r="G100" s="89"/>
      <c r="H100" s="89"/>
      <c r="I100" s="89"/>
      <c r="J100" s="89"/>
      <c r="K100" s="129"/>
      <c r="L100" s="158"/>
      <c r="M100" s="1"/>
      <c r="N100" s="89"/>
      <c r="O100" s="89"/>
      <c r="P100" s="89"/>
    </row>
    <row r="101" spans="1:16">
      <c r="A101" s="88"/>
      <c r="B101" s="89"/>
      <c r="C101" s="159" t="s">
        <v>541</v>
      </c>
      <c r="D101" s="89"/>
      <c r="E101" s="160" t="s">
        <v>665</v>
      </c>
      <c r="F101" s="89"/>
      <c r="G101" s="89"/>
      <c r="H101" s="89"/>
      <c r="I101" s="89"/>
      <c r="J101" s="89"/>
      <c r="K101" s="129"/>
      <c r="L101" s="158"/>
      <c r="M101" s="1"/>
      <c r="N101" s="89"/>
      <c r="O101" s="89"/>
      <c r="P101" s="89"/>
    </row>
    <row r="102" spans="1:16" ht="22.8">
      <c r="A102" s="88"/>
      <c r="B102" s="146" t="s">
        <v>666</v>
      </c>
      <c r="C102" s="146" t="s">
        <v>535</v>
      </c>
      <c r="D102" s="147" t="s">
        <v>667</v>
      </c>
      <c r="E102" s="148" t="s">
        <v>668</v>
      </c>
      <c r="F102" s="149" t="s">
        <v>87</v>
      </c>
      <c r="G102" s="150">
        <v>30</v>
      </c>
      <c r="H102" s="151"/>
      <c r="I102" s="178"/>
      <c r="J102" s="151">
        <f>G102*(H102+I102)</f>
        <v>0</v>
      </c>
      <c r="K102" s="129"/>
      <c r="L102" s="153"/>
      <c r="M102" s="154" t="s">
        <v>538</v>
      </c>
      <c r="N102" s="155">
        <f>H102+I102</f>
        <v>0</v>
      </c>
      <c r="O102" s="155">
        <f>ROUND(H102*G102,2)</f>
        <v>0</v>
      </c>
      <c r="P102" s="155">
        <f>ROUND(I102*G102,2)</f>
        <v>0</v>
      </c>
    </row>
    <row r="103" spans="1:16" ht="19.2">
      <c r="A103" s="88"/>
      <c r="B103" s="89"/>
      <c r="C103" s="156" t="s">
        <v>539</v>
      </c>
      <c r="D103" s="89"/>
      <c r="E103" s="157" t="s">
        <v>669</v>
      </c>
      <c r="F103" s="89"/>
      <c r="G103" s="89"/>
      <c r="H103" s="89"/>
      <c r="I103" s="89"/>
      <c r="J103" s="89"/>
      <c r="K103" s="129"/>
      <c r="L103" s="158"/>
      <c r="M103" s="1"/>
      <c r="N103" s="89"/>
      <c r="O103" s="89"/>
      <c r="P103" s="89"/>
    </row>
    <row r="104" spans="1:16">
      <c r="A104" s="88"/>
      <c r="B104" s="89"/>
      <c r="C104" s="159" t="s">
        <v>541</v>
      </c>
      <c r="D104" s="89"/>
      <c r="E104" s="160" t="s">
        <v>670</v>
      </c>
      <c r="F104" s="89"/>
      <c r="G104" s="89"/>
      <c r="H104" s="89"/>
      <c r="I104" s="89"/>
      <c r="J104" s="89"/>
      <c r="K104" s="129"/>
      <c r="L104" s="158"/>
      <c r="M104" s="1"/>
      <c r="N104" s="89"/>
      <c r="O104" s="89"/>
      <c r="P104" s="89"/>
    </row>
    <row r="105" spans="1:16" ht="22.8">
      <c r="A105" s="88"/>
      <c r="B105" s="146" t="s">
        <v>671</v>
      </c>
      <c r="C105" s="146" t="s">
        <v>535</v>
      </c>
      <c r="D105" s="147" t="s">
        <v>672</v>
      </c>
      <c r="E105" s="148" t="s">
        <v>673</v>
      </c>
      <c r="F105" s="149" t="s">
        <v>87</v>
      </c>
      <c r="G105" s="150">
        <v>30</v>
      </c>
      <c r="H105" s="151"/>
      <c r="I105" s="178"/>
      <c r="J105" s="151">
        <f>G105*(H105+I105)</f>
        <v>0</v>
      </c>
      <c r="K105" s="129"/>
      <c r="L105" s="153"/>
      <c r="M105" s="154" t="s">
        <v>538</v>
      </c>
      <c r="N105" s="155">
        <f>H105+I105</f>
        <v>0</v>
      </c>
      <c r="O105" s="155">
        <f>ROUND(H105*G105,2)</f>
        <v>0</v>
      </c>
      <c r="P105" s="155">
        <f>ROUND(I105*G105,2)</f>
        <v>0</v>
      </c>
    </row>
    <row r="106" spans="1:16" ht="19.2">
      <c r="A106" s="88"/>
      <c r="B106" s="89"/>
      <c r="C106" s="156" t="s">
        <v>539</v>
      </c>
      <c r="D106" s="89"/>
      <c r="E106" s="157" t="s">
        <v>674</v>
      </c>
      <c r="F106" s="89"/>
      <c r="G106" s="89"/>
      <c r="H106" s="89"/>
      <c r="I106" s="89"/>
      <c r="J106" s="89"/>
      <c r="K106" s="129"/>
      <c r="L106" s="158"/>
      <c r="M106" s="1"/>
      <c r="N106" s="89"/>
      <c r="O106" s="89"/>
      <c r="P106" s="89"/>
    </row>
    <row r="107" spans="1:16">
      <c r="A107" s="88"/>
      <c r="B107" s="89"/>
      <c r="C107" s="159" t="s">
        <v>541</v>
      </c>
      <c r="D107" s="89"/>
      <c r="E107" s="160" t="s">
        <v>675</v>
      </c>
      <c r="F107" s="89"/>
      <c r="G107" s="89"/>
      <c r="H107" s="89"/>
      <c r="I107" s="89"/>
      <c r="J107" s="89"/>
      <c r="K107" s="129"/>
      <c r="L107" s="158"/>
      <c r="M107" s="1"/>
      <c r="N107" s="89"/>
      <c r="O107" s="89"/>
      <c r="P107" s="89"/>
    </row>
    <row r="108" spans="1:16" ht="22.8">
      <c r="A108" s="88"/>
      <c r="B108" s="146" t="s">
        <v>676</v>
      </c>
      <c r="C108" s="146" t="s">
        <v>535</v>
      </c>
      <c r="D108" s="147" t="s">
        <v>677</v>
      </c>
      <c r="E108" s="148" t="s">
        <v>678</v>
      </c>
      <c r="F108" s="149" t="s">
        <v>87</v>
      </c>
      <c r="G108" s="150">
        <v>8</v>
      </c>
      <c r="H108" s="151"/>
      <c r="I108" s="178"/>
      <c r="J108" s="151">
        <f>G108*(H108+I108)</f>
        <v>0</v>
      </c>
      <c r="K108" s="129"/>
      <c r="L108" s="153"/>
      <c r="M108" s="154" t="s">
        <v>538</v>
      </c>
      <c r="N108" s="155">
        <f>H108+I108</f>
        <v>0</v>
      </c>
      <c r="O108" s="155">
        <f>ROUND(H108*G108,2)</f>
        <v>0</v>
      </c>
      <c r="P108" s="155">
        <f>ROUND(I108*G108,2)</f>
        <v>0</v>
      </c>
    </row>
    <row r="109" spans="1:16" ht="19.2">
      <c r="A109" s="88"/>
      <c r="B109" s="89"/>
      <c r="C109" s="156" t="s">
        <v>539</v>
      </c>
      <c r="D109" s="89"/>
      <c r="E109" s="157" t="s">
        <v>679</v>
      </c>
      <c r="F109" s="89"/>
      <c r="G109" s="89"/>
      <c r="H109" s="89"/>
      <c r="I109" s="89"/>
      <c r="J109" s="89"/>
      <c r="K109" s="129"/>
      <c r="L109" s="158"/>
      <c r="M109" s="1"/>
      <c r="N109" s="89"/>
      <c r="O109" s="89"/>
      <c r="P109" s="89"/>
    </row>
    <row r="110" spans="1:16">
      <c r="A110" s="88"/>
      <c r="B110" s="89"/>
      <c r="C110" s="159" t="s">
        <v>541</v>
      </c>
      <c r="D110" s="89"/>
      <c r="E110" s="160" t="s">
        <v>680</v>
      </c>
      <c r="F110" s="89"/>
      <c r="G110" s="89"/>
      <c r="H110" s="89"/>
      <c r="I110" s="89"/>
      <c r="J110" s="89"/>
      <c r="K110" s="129"/>
      <c r="L110" s="158"/>
      <c r="M110" s="1"/>
      <c r="N110" s="89"/>
      <c r="O110" s="89"/>
      <c r="P110" s="89"/>
    </row>
    <row r="111" spans="1:16" ht="22.8">
      <c r="A111" s="88"/>
      <c r="B111" s="146" t="s">
        <v>681</v>
      </c>
      <c r="C111" s="146" t="s">
        <v>535</v>
      </c>
      <c r="D111" s="147" t="s">
        <v>682</v>
      </c>
      <c r="E111" s="148" t="s">
        <v>683</v>
      </c>
      <c r="F111" s="149" t="s">
        <v>87</v>
      </c>
      <c r="G111" s="150">
        <v>16</v>
      </c>
      <c r="H111" s="151"/>
      <c r="I111" s="178"/>
      <c r="J111" s="151">
        <f>G111*(H111+I111)</f>
        <v>0</v>
      </c>
      <c r="K111" s="129"/>
      <c r="L111" s="153"/>
      <c r="M111" s="154" t="s">
        <v>538</v>
      </c>
      <c r="N111" s="155">
        <f>H111+I111</f>
        <v>0</v>
      </c>
      <c r="O111" s="155">
        <f>ROUND(H111*G111,2)</f>
        <v>0</v>
      </c>
      <c r="P111" s="155">
        <f>ROUND(I111*G111,2)</f>
        <v>0</v>
      </c>
    </row>
    <row r="112" spans="1:16" ht="19.2">
      <c r="A112" s="88"/>
      <c r="B112" s="89"/>
      <c r="C112" s="156" t="s">
        <v>539</v>
      </c>
      <c r="D112" s="89"/>
      <c r="E112" s="157" t="s">
        <v>684</v>
      </c>
      <c r="F112" s="89"/>
      <c r="G112" s="89"/>
      <c r="H112" s="89"/>
      <c r="I112" s="89"/>
      <c r="J112" s="89"/>
      <c r="K112" s="129"/>
      <c r="L112" s="158"/>
      <c r="M112" s="1"/>
      <c r="N112" s="89"/>
      <c r="O112" s="89"/>
      <c r="P112" s="89"/>
    </row>
    <row r="113" spans="1:16">
      <c r="A113" s="88"/>
      <c r="B113" s="89"/>
      <c r="C113" s="159" t="s">
        <v>541</v>
      </c>
      <c r="D113" s="89"/>
      <c r="E113" s="160" t="s">
        <v>685</v>
      </c>
      <c r="F113" s="89"/>
      <c r="G113" s="89"/>
      <c r="H113" s="89"/>
      <c r="I113" s="89"/>
      <c r="J113" s="89"/>
      <c r="K113" s="129"/>
      <c r="L113" s="158"/>
      <c r="M113" s="1"/>
      <c r="N113" s="89"/>
      <c r="O113" s="89"/>
      <c r="P113" s="89"/>
    </row>
    <row r="114" spans="1:16" ht="22.8">
      <c r="A114" s="88"/>
      <c r="B114" s="146" t="s">
        <v>686</v>
      </c>
      <c r="C114" s="146" t="s">
        <v>535</v>
      </c>
      <c r="D114" s="147" t="s">
        <v>687</v>
      </c>
      <c r="E114" s="148" t="s">
        <v>688</v>
      </c>
      <c r="F114" s="149" t="s">
        <v>87</v>
      </c>
      <c r="G114" s="150">
        <v>1</v>
      </c>
      <c r="H114" s="151"/>
      <c r="I114" s="178"/>
      <c r="J114" s="151">
        <f>G114*(H114+I114)</f>
        <v>0</v>
      </c>
      <c r="K114" s="129"/>
      <c r="L114" s="153"/>
      <c r="M114" s="154" t="s">
        <v>538</v>
      </c>
      <c r="N114" s="155">
        <f>H114+I114</f>
        <v>0</v>
      </c>
      <c r="O114" s="155">
        <f>ROUND(H114*G114,2)</f>
        <v>0</v>
      </c>
      <c r="P114" s="155">
        <f>ROUND(I114*G114,2)</f>
        <v>0</v>
      </c>
    </row>
    <row r="115" spans="1:16" ht="19.2">
      <c r="A115" s="88"/>
      <c r="B115" s="89"/>
      <c r="C115" s="156" t="s">
        <v>539</v>
      </c>
      <c r="D115" s="89"/>
      <c r="E115" s="157" t="s">
        <v>689</v>
      </c>
      <c r="F115" s="89"/>
      <c r="G115" s="89"/>
      <c r="H115" s="89"/>
      <c r="I115" s="89"/>
      <c r="J115" s="89"/>
      <c r="K115" s="129"/>
      <c r="L115" s="158"/>
      <c r="M115" s="1"/>
      <c r="N115" s="89"/>
      <c r="O115" s="89"/>
      <c r="P115" s="89"/>
    </row>
    <row r="116" spans="1:16">
      <c r="A116" s="88"/>
      <c r="B116" s="89"/>
      <c r="C116" s="159" t="s">
        <v>541</v>
      </c>
      <c r="D116" s="89"/>
      <c r="E116" s="160" t="s">
        <v>690</v>
      </c>
      <c r="F116" s="89"/>
      <c r="G116" s="89"/>
      <c r="H116" s="89"/>
      <c r="I116" s="89"/>
      <c r="J116" s="89"/>
      <c r="K116" s="129"/>
      <c r="L116" s="158"/>
      <c r="M116" s="1"/>
      <c r="N116" s="89"/>
      <c r="O116" s="89"/>
      <c r="P116" s="89"/>
    </row>
    <row r="117" spans="1:16" ht="34.200000000000003">
      <c r="A117" s="88"/>
      <c r="B117" s="161" t="s">
        <v>691</v>
      </c>
      <c r="C117" s="161" t="s">
        <v>544</v>
      </c>
      <c r="D117" s="162" t="s">
        <v>692</v>
      </c>
      <c r="E117" s="163" t="s">
        <v>693</v>
      </c>
      <c r="F117" s="164" t="s">
        <v>87</v>
      </c>
      <c r="G117" s="165">
        <v>1</v>
      </c>
      <c r="H117" s="177"/>
      <c r="I117" s="167"/>
      <c r="J117" s="168">
        <f>H117*G117</f>
        <v>0</v>
      </c>
      <c r="K117" s="169"/>
      <c r="L117" s="170"/>
      <c r="M117" s="154" t="s">
        <v>538</v>
      </c>
      <c r="N117" s="155">
        <f>H117+I117</f>
        <v>0</v>
      </c>
      <c r="O117" s="155">
        <f>ROUND(H117*G117,2)</f>
        <v>0</v>
      </c>
      <c r="P117" s="155">
        <f>ROUND(I117*G117,2)</f>
        <v>0</v>
      </c>
    </row>
    <row r="118" spans="1:16" ht="28.8">
      <c r="A118" s="88"/>
      <c r="B118" s="89"/>
      <c r="C118" s="156" t="s">
        <v>539</v>
      </c>
      <c r="D118" s="89"/>
      <c r="E118" s="157" t="s">
        <v>693</v>
      </c>
      <c r="F118" s="89"/>
      <c r="G118" s="89"/>
      <c r="H118" s="89"/>
      <c r="I118" s="89"/>
      <c r="J118" s="89"/>
      <c r="K118" s="129"/>
      <c r="L118" s="158"/>
      <c r="M118" s="1"/>
      <c r="N118" s="89"/>
      <c r="O118" s="89"/>
      <c r="P118" s="89"/>
    </row>
    <row r="119" spans="1:16" ht="22.8">
      <c r="A119" s="88"/>
      <c r="B119" s="146" t="s">
        <v>694</v>
      </c>
      <c r="C119" s="146" t="s">
        <v>535</v>
      </c>
      <c r="D119" s="147" t="s">
        <v>695</v>
      </c>
      <c r="E119" s="148" t="s">
        <v>696</v>
      </c>
      <c r="F119" s="149" t="s">
        <v>87</v>
      </c>
      <c r="G119" s="150">
        <v>2</v>
      </c>
      <c r="H119" s="151"/>
      <c r="I119" s="178"/>
      <c r="J119" s="151">
        <f>G119*(H119+I119)</f>
        <v>0</v>
      </c>
      <c r="K119" s="129"/>
      <c r="L119" s="153"/>
      <c r="M119" s="154" t="s">
        <v>538</v>
      </c>
      <c r="N119" s="155">
        <f>H119+I119</f>
        <v>0</v>
      </c>
      <c r="O119" s="155">
        <f>ROUND(H119*G119,2)</f>
        <v>0</v>
      </c>
      <c r="P119" s="155">
        <f>ROUND(I119*G119,2)</f>
        <v>0</v>
      </c>
    </row>
    <row r="120" spans="1:16" ht="19.2">
      <c r="A120" s="88"/>
      <c r="B120" s="89"/>
      <c r="C120" s="156" t="s">
        <v>539</v>
      </c>
      <c r="D120" s="89"/>
      <c r="E120" s="157" t="s">
        <v>697</v>
      </c>
      <c r="F120" s="89"/>
      <c r="G120" s="89"/>
      <c r="H120" s="89"/>
      <c r="I120" s="89"/>
      <c r="J120" s="89"/>
      <c r="K120" s="129"/>
      <c r="L120" s="158"/>
      <c r="M120" s="1"/>
      <c r="N120" s="89"/>
      <c r="O120" s="89"/>
      <c r="P120" s="89"/>
    </row>
    <row r="121" spans="1:16">
      <c r="A121" s="88"/>
      <c r="B121" s="89"/>
      <c r="C121" s="159" t="s">
        <v>541</v>
      </c>
      <c r="D121" s="89"/>
      <c r="E121" s="160" t="s">
        <v>698</v>
      </c>
      <c r="F121" s="89"/>
      <c r="G121" s="89"/>
      <c r="H121" s="89"/>
      <c r="I121" s="89"/>
      <c r="J121" s="89"/>
      <c r="K121" s="129"/>
      <c r="L121" s="158"/>
      <c r="M121" s="1"/>
      <c r="N121" s="89"/>
      <c r="O121" s="89"/>
      <c r="P121" s="89"/>
    </row>
    <row r="122" spans="1:16" ht="34.200000000000003">
      <c r="A122" s="88"/>
      <c r="B122" s="161" t="s">
        <v>699</v>
      </c>
      <c r="C122" s="161" t="s">
        <v>544</v>
      </c>
      <c r="D122" s="162" t="s">
        <v>700</v>
      </c>
      <c r="E122" s="163" t="s">
        <v>701</v>
      </c>
      <c r="F122" s="164" t="s">
        <v>87</v>
      </c>
      <c r="G122" s="165">
        <v>1</v>
      </c>
      <c r="H122" s="177"/>
      <c r="I122" s="167"/>
      <c r="J122" s="168">
        <f>H122*G122</f>
        <v>0</v>
      </c>
      <c r="K122" s="169"/>
      <c r="L122" s="170"/>
      <c r="M122" s="154" t="s">
        <v>538</v>
      </c>
      <c r="N122" s="155">
        <f>H122+I122</f>
        <v>0</v>
      </c>
      <c r="O122" s="155">
        <f>ROUND(H122*G122,2)</f>
        <v>0</v>
      </c>
      <c r="P122" s="155">
        <f>ROUND(I122*G122,2)</f>
        <v>0</v>
      </c>
    </row>
    <row r="123" spans="1:16" ht="19.2">
      <c r="A123" s="88"/>
      <c r="B123" s="89"/>
      <c r="C123" s="156" t="s">
        <v>539</v>
      </c>
      <c r="D123" s="89"/>
      <c r="E123" s="157" t="s">
        <v>701</v>
      </c>
      <c r="F123" s="89"/>
      <c r="G123" s="89"/>
      <c r="H123" s="89"/>
      <c r="I123" s="89"/>
      <c r="J123" s="89"/>
      <c r="K123" s="129"/>
      <c r="L123" s="158"/>
      <c r="M123" s="1"/>
      <c r="N123" s="89"/>
      <c r="O123" s="89"/>
      <c r="P123" s="89"/>
    </row>
    <row r="124" spans="1:16" ht="34.200000000000003">
      <c r="A124" s="88"/>
      <c r="B124" s="161" t="s">
        <v>702</v>
      </c>
      <c r="C124" s="161" t="s">
        <v>544</v>
      </c>
      <c r="D124" s="162" t="s">
        <v>703</v>
      </c>
      <c r="E124" s="163" t="s">
        <v>704</v>
      </c>
      <c r="F124" s="164" t="s">
        <v>87</v>
      </c>
      <c r="G124" s="165">
        <v>1</v>
      </c>
      <c r="H124" s="177"/>
      <c r="I124" s="167"/>
      <c r="J124" s="168">
        <f>H124*G124</f>
        <v>0</v>
      </c>
      <c r="K124" s="169"/>
      <c r="L124" s="170"/>
      <c r="M124" s="154" t="s">
        <v>538</v>
      </c>
      <c r="N124" s="155">
        <f>H124+I124</f>
        <v>0</v>
      </c>
      <c r="O124" s="155">
        <f>ROUND(H124*G124,2)</f>
        <v>0</v>
      </c>
      <c r="P124" s="155">
        <f>ROUND(I124*G124,2)</f>
        <v>0</v>
      </c>
    </row>
    <row r="125" spans="1:16" ht="28.8">
      <c r="A125" s="88"/>
      <c r="B125" s="89"/>
      <c r="C125" s="156" t="s">
        <v>539</v>
      </c>
      <c r="D125" s="89"/>
      <c r="E125" s="157" t="s">
        <v>704</v>
      </c>
      <c r="F125" s="89"/>
      <c r="G125" s="89"/>
      <c r="H125" s="89"/>
      <c r="I125" s="89"/>
      <c r="J125" s="89"/>
      <c r="K125" s="129"/>
      <c r="L125" s="158"/>
      <c r="M125" s="1"/>
      <c r="N125" s="89"/>
      <c r="O125" s="89"/>
      <c r="P125" s="89"/>
    </row>
    <row r="126" spans="1:16" ht="22.8">
      <c r="A126" s="88"/>
      <c r="B126" s="146" t="s">
        <v>705</v>
      </c>
      <c r="C126" s="146" t="s">
        <v>535</v>
      </c>
      <c r="D126" s="147" t="s">
        <v>706</v>
      </c>
      <c r="E126" s="148" t="s">
        <v>707</v>
      </c>
      <c r="F126" s="149" t="s">
        <v>87</v>
      </c>
      <c r="G126" s="150">
        <v>2</v>
      </c>
      <c r="H126" s="151"/>
      <c r="I126" s="178"/>
      <c r="J126" s="151">
        <f>G126*(H126+I126)</f>
        <v>0</v>
      </c>
      <c r="K126" s="129"/>
      <c r="L126" s="153"/>
      <c r="M126" s="154" t="s">
        <v>538</v>
      </c>
      <c r="N126" s="155">
        <f>H126+I126</f>
        <v>0</v>
      </c>
      <c r="O126" s="155">
        <f>ROUND(H126*G126,2)</f>
        <v>0</v>
      </c>
      <c r="P126" s="155">
        <f>ROUND(I126*G126,2)</f>
        <v>0</v>
      </c>
    </row>
    <row r="127" spans="1:16" ht="28.8">
      <c r="A127" s="88"/>
      <c r="B127" s="89"/>
      <c r="C127" s="156" t="s">
        <v>539</v>
      </c>
      <c r="D127" s="89"/>
      <c r="E127" s="157" t="s">
        <v>708</v>
      </c>
      <c r="F127" s="89"/>
      <c r="G127" s="89"/>
      <c r="H127" s="89"/>
      <c r="I127" s="89"/>
      <c r="J127" s="89"/>
      <c r="K127" s="129"/>
      <c r="L127" s="158"/>
      <c r="M127" s="1"/>
      <c r="N127" s="89"/>
      <c r="O127" s="89"/>
      <c r="P127" s="89"/>
    </row>
    <row r="128" spans="1:16">
      <c r="A128" s="88"/>
      <c r="B128" s="89"/>
      <c r="C128" s="159" t="s">
        <v>541</v>
      </c>
      <c r="D128" s="89"/>
      <c r="E128" s="160" t="s">
        <v>709</v>
      </c>
      <c r="F128" s="89"/>
      <c r="G128" s="89"/>
      <c r="H128" s="89"/>
      <c r="I128" s="89"/>
      <c r="J128" s="89"/>
      <c r="K128" s="129"/>
      <c r="L128" s="158"/>
      <c r="M128" s="1"/>
      <c r="N128" s="89"/>
      <c r="O128" s="89"/>
      <c r="P128" s="89"/>
    </row>
    <row r="129" spans="1:16" ht="22.8">
      <c r="A129" s="88"/>
      <c r="B129" s="161" t="s">
        <v>710</v>
      </c>
      <c r="C129" s="161" t="s">
        <v>544</v>
      </c>
      <c r="D129" s="162" t="s">
        <v>711</v>
      </c>
      <c r="E129" s="163" t="s">
        <v>712</v>
      </c>
      <c r="F129" s="164" t="s">
        <v>87</v>
      </c>
      <c r="G129" s="165">
        <v>2</v>
      </c>
      <c r="H129" s="177"/>
      <c r="I129" s="167"/>
      <c r="J129" s="168">
        <f>H129*G129</f>
        <v>0</v>
      </c>
      <c r="K129" s="169"/>
      <c r="L129" s="170"/>
      <c r="M129" s="154" t="s">
        <v>538</v>
      </c>
      <c r="N129" s="155">
        <f>H129+I129</f>
        <v>0</v>
      </c>
      <c r="O129" s="155">
        <f>ROUND(H129*G129,2)</f>
        <v>0</v>
      </c>
      <c r="P129" s="155">
        <f>ROUND(I129*G129,2)</f>
        <v>0</v>
      </c>
    </row>
    <row r="130" spans="1:16">
      <c r="A130" s="88"/>
      <c r="B130" s="89"/>
      <c r="C130" s="156" t="s">
        <v>539</v>
      </c>
      <c r="D130" s="89"/>
      <c r="E130" s="157" t="s">
        <v>712</v>
      </c>
      <c r="F130" s="89"/>
      <c r="G130" s="89"/>
      <c r="H130" s="89"/>
      <c r="I130" s="89"/>
      <c r="J130" s="89"/>
      <c r="K130" s="129"/>
      <c r="L130" s="158"/>
      <c r="M130" s="1"/>
      <c r="N130" s="89"/>
      <c r="O130" s="89"/>
      <c r="P130" s="89"/>
    </row>
    <row r="131" spans="1:16" ht="22.8">
      <c r="A131" s="88"/>
      <c r="B131" s="146" t="s">
        <v>713</v>
      </c>
      <c r="C131" s="146" t="s">
        <v>535</v>
      </c>
      <c r="D131" s="147" t="s">
        <v>714</v>
      </c>
      <c r="E131" s="148" t="s">
        <v>715</v>
      </c>
      <c r="F131" s="149" t="s">
        <v>87</v>
      </c>
      <c r="G131" s="150">
        <v>8</v>
      </c>
      <c r="H131" s="151"/>
      <c r="I131" s="178"/>
      <c r="J131" s="151">
        <f>G131*(H131+I131)</f>
        <v>0</v>
      </c>
      <c r="K131" s="129"/>
      <c r="L131" s="153"/>
      <c r="M131" s="154" t="s">
        <v>538</v>
      </c>
      <c r="N131" s="155">
        <f>H131+I131</f>
        <v>0</v>
      </c>
      <c r="O131" s="155">
        <f>ROUND(H131*G131,2)</f>
        <v>0</v>
      </c>
      <c r="P131" s="155">
        <f>ROUND(I131*G131,2)</f>
        <v>0</v>
      </c>
    </row>
    <row r="132" spans="1:16" ht="28.8">
      <c r="A132" s="88"/>
      <c r="B132" s="89"/>
      <c r="C132" s="156" t="s">
        <v>539</v>
      </c>
      <c r="D132" s="89"/>
      <c r="E132" s="157" t="s">
        <v>716</v>
      </c>
      <c r="F132" s="89"/>
      <c r="G132" s="89"/>
      <c r="H132" s="89"/>
      <c r="I132" s="89"/>
      <c r="J132" s="89"/>
      <c r="K132" s="129"/>
      <c r="L132" s="158"/>
      <c r="M132" s="1"/>
      <c r="N132" s="89"/>
      <c r="O132" s="89"/>
      <c r="P132" s="89"/>
    </row>
    <row r="133" spans="1:16">
      <c r="A133" s="88"/>
      <c r="B133" s="89"/>
      <c r="C133" s="159" t="s">
        <v>541</v>
      </c>
      <c r="D133" s="89"/>
      <c r="E133" s="160" t="s">
        <v>717</v>
      </c>
      <c r="F133" s="89"/>
      <c r="G133" s="89"/>
      <c r="H133" s="89"/>
      <c r="I133" s="89"/>
      <c r="J133" s="89"/>
      <c r="K133" s="129"/>
      <c r="L133" s="158"/>
      <c r="M133" s="1"/>
      <c r="N133" s="89"/>
      <c r="O133" s="89"/>
      <c r="P133" s="89"/>
    </row>
    <row r="134" spans="1:16" ht="22.8">
      <c r="A134" s="88"/>
      <c r="B134" s="161" t="s">
        <v>718</v>
      </c>
      <c r="C134" s="161" t="s">
        <v>544</v>
      </c>
      <c r="D134" s="162" t="s">
        <v>719</v>
      </c>
      <c r="E134" s="163" t="s">
        <v>720</v>
      </c>
      <c r="F134" s="164" t="s">
        <v>87</v>
      </c>
      <c r="G134" s="165">
        <v>8</v>
      </c>
      <c r="H134" s="177"/>
      <c r="I134" s="167"/>
      <c r="J134" s="168">
        <f>H134*G134</f>
        <v>0</v>
      </c>
      <c r="K134" s="169"/>
      <c r="L134" s="170"/>
      <c r="M134" s="154" t="s">
        <v>538</v>
      </c>
      <c r="N134" s="155">
        <f>H134+I134</f>
        <v>0</v>
      </c>
      <c r="O134" s="155">
        <f>ROUND(H134*G134,2)</f>
        <v>0</v>
      </c>
      <c r="P134" s="155">
        <f>ROUND(I134*G134,2)</f>
        <v>0</v>
      </c>
    </row>
    <row r="135" spans="1:16">
      <c r="A135" s="88"/>
      <c r="B135" s="89"/>
      <c r="C135" s="156" t="s">
        <v>539</v>
      </c>
      <c r="D135" s="89"/>
      <c r="E135" s="157" t="s">
        <v>720</v>
      </c>
      <c r="F135" s="89"/>
      <c r="G135" s="89"/>
      <c r="H135" s="89"/>
      <c r="I135" s="89"/>
      <c r="J135" s="89"/>
      <c r="K135" s="129"/>
      <c r="L135" s="158"/>
      <c r="M135" s="1"/>
      <c r="N135" s="89"/>
      <c r="O135" s="89"/>
      <c r="P135" s="89"/>
    </row>
    <row r="136" spans="1:16" ht="22.8">
      <c r="A136" s="88"/>
      <c r="B136" s="146" t="s">
        <v>721</v>
      </c>
      <c r="C136" s="146" t="s">
        <v>535</v>
      </c>
      <c r="D136" s="147" t="s">
        <v>722</v>
      </c>
      <c r="E136" s="148" t="s">
        <v>723</v>
      </c>
      <c r="F136" s="149" t="s">
        <v>87</v>
      </c>
      <c r="G136" s="150">
        <v>21</v>
      </c>
      <c r="H136" s="151"/>
      <c r="I136" s="178"/>
      <c r="J136" s="151">
        <f>G136*(H136+I136)</f>
        <v>0</v>
      </c>
      <c r="K136" s="129"/>
      <c r="L136" s="153"/>
      <c r="M136" s="154" t="s">
        <v>538</v>
      </c>
      <c r="N136" s="155">
        <f>H136+I136</f>
        <v>0</v>
      </c>
      <c r="O136" s="155">
        <f>ROUND(H136*G136,2)</f>
        <v>0</v>
      </c>
      <c r="P136" s="155">
        <f>ROUND(I136*G136,2)</f>
        <v>0</v>
      </c>
    </row>
    <row r="137" spans="1:16" ht="28.8">
      <c r="A137" s="88"/>
      <c r="B137" s="89"/>
      <c r="C137" s="156" t="s">
        <v>539</v>
      </c>
      <c r="D137" s="89"/>
      <c r="E137" s="157" t="s">
        <v>724</v>
      </c>
      <c r="F137" s="89"/>
      <c r="G137" s="89"/>
      <c r="H137" s="89"/>
      <c r="I137" s="89"/>
      <c r="J137" s="89"/>
      <c r="K137" s="129"/>
      <c r="L137" s="158"/>
      <c r="M137" s="1"/>
      <c r="N137" s="89"/>
      <c r="O137" s="89"/>
      <c r="P137" s="89"/>
    </row>
    <row r="138" spans="1:16">
      <c r="A138" s="88"/>
      <c r="B138" s="89"/>
      <c r="C138" s="159" t="s">
        <v>541</v>
      </c>
      <c r="D138" s="89"/>
      <c r="E138" s="160" t="s">
        <v>725</v>
      </c>
      <c r="F138" s="89"/>
      <c r="G138" s="89"/>
      <c r="H138" s="89"/>
      <c r="I138" s="89"/>
      <c r="J138" s="89"/>
      <c r="K138" s="129"/>
      <c r="L138" s="158"/>
      <c r="M138" s="1"/>
      <c r="N138" s="89"/>
      <c r="O138" s="89"/>
      <c r="P138" s="89"/>
    </row>
    <row r="139" spans="1:16" ht="22.8">
      <c r="A139" s="88"/>
      <c r="B139" s="161" t="s">
        <v>726</v>
      </c>
      <c r="C139" s="161" t="s">
        <v>544</v>
      </c>
      <c r="D139" s="162" t="s">
        <v>727</v>
      </c>
      <c r="E139" s="163" t="s">
        <v>728</v>
      </c>
      <c r="F139" s="164" t="s">
        <v>87</v>
      </c>
      <c r="G139" s="165">
        <v>21</v>
      </c>
      <c r="H139" s="177"/>
      <c r="I139" s="167"/>
      <c r="J139" s="168">
        <f>H139*G139</f>
        <v>0</v>
      </c>
      <c r="K139" s="169"/>
      <c r="L139" s="170"/>
      <c r="M139" s="154" t="s">
        <v>538</v>
      </c>
      <c r="N139" s="155">
        <f>H139+I139</f>
        <v>0</v>
      </c>
      <c r="O139" s="155">
        <f>ROUND(H139*G139,2)</f>
        <v>0</v>
      </c>
      <c r="P139" s="155">
        <f>ROUND(I139*G139,2)</f>
        <v>0</v>
      </c>
    </row>
    <row r="140" spans="1:16">
      <c r="A140" s="88"/>
      <c r="B140" s="89"/>
      <c r="C140" s="156" t="s">
        <v>539</v>
      </c>
      <c r="D140" s="89"/>
      <c r="E140" s="157" t="s">
        <v>728</v>
      </c>
      <c r="F140" s="89"/>
      <c r="G140" s="89"/>
      <c r="H140" s="89"/>
      <c r="I140" s="89"/>
      <c r="J140" s="89"/>
      <c r="K140" s="129"/>
      <c r="L140" s="158"/>
      <c r="M140" s="1"/>
      <c r="N140" s="89"/>
      <c r="O140" s="89"/>
      <c r="P140" s="89"/>
    </row>
    <row r="141" spans="1:16" ht="22.8">
      <c r="A141" s="88"/>
      <c r="B141" s="146" t="s">
        <v>729</v>
      </c>
      <c r="C141" s="146" t="s">
        <v>535</v>
      </c>
      <c r="D141" s="147" t="s">
        <v>730</v>
      </c>
      <c r="E141" s="148" t="s">
        <v>731</v>
      </c>
      <c r="F141" s="149" t="s">
        <v>87</v>
      </c>
      <c r="G141" s="150">
        <v>1</v>
      </c>
      <c r="H141" s="151"/>
      <c r="I141" s="178"/>
      <c r="J141" s="151">
        <f>G141*(H141+I141)</f>
        <v>0</v>
      </c>
      <c r="K141" s="129"/>
      <c r="L141" s="153"/>
      <c r="M141" s="154" t="s">
        <v>538</v>
      </c>
      <c r="N141" s="155">
        <f>H141+I141</f>
        <v>0</v>
      </c>
      <c r="O141" s="155">
        <f>ROUND(H141*G141,2)</f>
        <v>0</v>
      </c>
      <c r="P141" s="155">
        <f>ROUND(I141*G141,2)</f>
        <v>0</v>
      </c>
    </row>
    <row r="142" spans="1:16" ht="19.2">
      <c r="A142" s="88"/>
      <c r="B142" s="89"/>
      <c r="C142" s="156" t="s">
        <v>539</v>
      </c>
      <c r="D142" s="89"/>
      <c r="E142" s="157" t="s">
        <v>732</v>
      </c>
      <c r="F142" s="89"/>
      <c r="G142" s="89"/>
      <c r="H142" s="89"/>
      <c r="I142" s="89"/>
      <c r="J142" s="89"/>
      <c r="K142" s="129"/>
      <c r="L142" s="158"/>
      <c r="M142" s="1"/>
      <c r="N142" s="89"/>
      <c r="O142" s="89"/>
      <c r="P142" s="89"/>
    </row>
    <row r="143" spans="1:16">
      <c r="A143" s="88"/>
      <c r="B143" s="89"/>
      <c r="C143" s="159" t="s">
        <v>541</v>
      </c>
      <c r="D143" s="89"/>
      <c r="E143" s="160" t="s">
        <v>733</v>
      </c>
      <c r="F143" s="89"/>
      <c r="G143" s="89"/>
      <c r="H143" s="89"/>
      <c r="I143" s="89"/>
      <c r="J143" s="89"/>
      <c r="K143" s="129"/>
      <c r="L143" s="158"/>
      <c r="M143" s="1"/>
      <c r="N143" s="89"/>
      <c r="O143" s="89"/>
      <c r="P143" s="89"/>
    </row>
    <row r="144" spans="1:16">
      <c r="A144" s="88"/>
      <c r="B144" s="161" t="s">
        <v>734</v>
      </c>
      <c r="C144" s="161" t="s">
        <v>544</v>
      </c>
      <c r="D144" s="162" t="s">
        <v>735</v>
      </c>
      <c r="E144" s="163" t="s">
        <v>736</v>
      </c>
      <c r="F144" s="164" t="s">
        <v>87</v>
      </c>
      <c r="G144" s="165">
        <v>1</v>
      </c>
      <c r="H144" s="177"/>
      <c r="I144" s="167"/>
      <c r="J144" s="168">
        <f>H144*G144</f>
        <v>0</v>
      </c>
      <c r="K144" s="169"/>
      <c r="L144" s="170"/>
      <c r="M144" s="154" t="s">
        <v>538</v>
      </c>
      <c r="N144" s="155">
        <f>H144+I144</f>
        <v>0</v>
      </c>
      <c r="O144" s="155">
        <f>ROUND(H144*G144,2)</f>
        <v>0</v>
      </c>
      <c r="P144" s="155">
        <f>ROUND(I144*G144,2)</f>
        <v>0</v>
      </c>
    </row>
    <row r="145" spans="1:16">
      <c r="A145" s="88"/>
      <c r="B145" s="89"/>
      <c r="C145" s="156" t="s">
        <v>539</v>
      </c>
      <c r="D145" s="89"/>
      <c r="E145" s="157" t="s">
        <v>736</v>
      </c>
      <c r="F145" s="89"/>
      <c r="G145" s="89"/>
      <c r="H145" s="89"/>
      <c r="I145" s="89"/>
      <c r="J145" s="89"/>
      <c r="K145" s="129"/>
      <c r="L145" s="158"/>
      <c r="M145" s="1"/>
      <c r="N145" s="89"/>
      <c r="O145" s="89"/>
      <c r="P145" s="89"/>
    </row>
    <row r="146" spans="1:16" ht="22.8">
      <c r="A146" s="88"/>
      <c r="B146" s="146" t="s">
        <v>737</v>
      </c>
      <c r="C146" s="146" t="s">
        <v>535</v>
      </c>
      <c r="D146" s="147" t="s">
        <v>738</v>
      </c>
      <c r="E146" s="148" t="s">
        <v>739</v>
      </c>
      <c r="F146" s="149" t="s">
        <v>87</v>
      </c>
      <c r="G146" s="150">
        <v>1</v>
      </c>
      <c r="H146" s="151"/>
      <c r="I146" s="178"/>
      <c r="J146" s="151">
        <f>G146*(H146+I146)</f>
        <v>0</v>
      </c>
      <c r="K146" s="129"/>
      <c r="L146" s="153"/>
      <c r="M146" s="154" t="s">
        <v>538</v>
      </c>
      <c r="N146" s="155">
        <f>H146+I146</f>
        <v>0</v>
      </c>
      <c r="O146" s="155">
        <f>ROUND(H146*G146,2)</f>
        <v>0</v>
      </c>
      <c r="P146" s="155">
        <f>ROUND(I146*G146,2)</f>
        <v>0</v>
      </c>
    </row>
    <row r="147" spans="1:16" ht="19.2">
      <c r="A147" s="88"/>
      <c r="B147" s="89"/>
      <c r="C147" s="156" t="s">
        <v>539</v>
      </c>
      <c r="D147" s="89"/>
      <c r="E147" s="157" t="s">
        <v>740</v>
      </c>
      <c r="F147" s="89"/>
      <c r="G147" s="89"/>
      <c r="H147" s="89"/>
      <c r="I147" s="89"/>
      <c r="J147" s="89"/>
      <c r="K147" s="129"/>
      <c r="L147" s="158"/>
      <c r="M147" s="1"/>
      <c r="N147" s="89"/>
      <c r="O147" s="89"/>
      <c r="P147" s="89"/>
    </row>
    <row r="148" spans="1:16">
      <c r="A148" s="88"/>
      <c r="B148" s="89"/>
      <c r="C148" s="159" t="s">
        <v>541</v>
      </c>
      <c r="D148" s="89"/>
      <c r="E148" s="160" t="s">
        <v>741</v>
      </c>
      <c r="F148" s="89"/>
      <c r="G148" s="89"/>
      <c r="H148" s="89"/>
      <c r="I148" s="89"/>
      <c r="J148" s="89"/>
      <c r="K148" s="129"/>
      <c r="L148" s="158"/>
      <c r="M148" s="1"/>
      <c r="N148" s="89"/>
      <c r="O148" s="89"/>
      <c r="P148" s="89"/>
    </row>
    <row r="149" spans="1:16">
      <c r="A149" s="88"/>
      <c r="B149" s="161" t="s">
        <v>742</v>
      </c>
      <c r="C149" s="161" t="s">
        <v>544</v>
      </c>
      <c r="D149" s="162" t="s">
        <v>743</v>
      </c>
      <c r="E149" s="163" t="s">
        <v>744</v>
      </c>
      <c r="F149" s="164" t="s">
        <v>87</v>
      </c>
      <c r="G149" s="165">
        <v>1</v>
      </c>
      <c r="H149" s="177"/>
      <c r="I149" s="167"/>
      <c r="J149" s="168">
        <f>H149*G149</f>
        <v>0</v>
      </c>
      <c r="K149" s="169"/>
      <c r="L149" s="170"/>
      <c r="M149" s="154" t="s">
        <v>538</v>
      </c>
      <c r="N149" s="155">
        <f>H149+I149</f>
        <v>0</v>
      </c>
      <c r="O149" s="155">
        <f>ROUND(H149*G149,2)</f>
        <v>0</v>
      </c>
      <c r="P149" s="155">
        <f>ROUND(I149*G149,2)</f>
        <v>0</v>
      </c>
    </row>
    <row r="150" spans="1:16">
      <c r="A150" s="88"/>
      <c r="B150" s="89"/>
      <c r="C150" s="156" t="s">
        <v>539</v>
      </c>
      <c r="D150" s="89"/>
      <c r="E150" s="157" t="s">
        <v>744</v>
      </c>
      <c r="F150" s="89"/>
      <c r="G150" s="89"/>
      <c r="H150" s="89"/>
      <c r="I150" s="89"/>
      <c r="J150" s="89"/>
      <c r="K150" s="129"/>
      <c r="L150" s="158"/>
      <c r="M150" s="1"/>
      <c r="N150" s="89"/>
      <c r="O150" s="89"/>
      <c r="P150" s="89"/>
    </row>
    <row r="151" spans="1:16">
      <c r="A151" s="88"/>
      <c r="B151" s="146" t="s">
        <v>745</v>
      </c>
      <c r="C151" s="146" t="s">
        <v>535</v>
      </c>
      <c r="D151" s="147" t="s">
        <v>746</v>
      </c>
      <c r="E151" s="148" t="s">
        <v>747</v>
      </c>
      <c r="F151" s="149" t="s">
        <v>87</v>
      </c>
      <c r="G151" s="150">
        <v>3</v>
      </c>
      <c r="H151" s="151"/>
      <c r="I151" s="178"/>
      <c r="J151" s="151">
        <f>G151*(H151+I151)</f>
        <v>0</v>
      </c>
      <c r="K151" s="129"/>
      <c r="L151" s="153"/>
      <c r="M151" s="154" t="s">
        <v>538</v>
      </c>
      <c r="N151" s="155">
        <f>H151+I151</f>
        <v>0</v>
      </c>
      <c r="O151" s="155">
        <f>ROUND(H151*G151,2)</f>
        <v>0</v>
      </c>
      <c r="P151" s="155">
        <f>ROUND(I151*G151,2)</f>
        <v>0</v>
      </c>
    </row>
    <row r="152" spans="1:16" ht="19.2">
      <c r="A152" s="88"/>
      <c r="B152" s="89"/>
      <c r="C152" s="156" t="s">
        <v>539</v>
      </c>
      <c r="D152" s="89"/>
      <c r="E152" s="157" t="s">
        <v>748</v>
      </c>
      <c r="F152" s="89"/>
      <c r="G152" s="89"/>
      <c r="H152" s="89"/>
      <c r="I152" s="89"/>
      <c r="J152" s="89"/>
      <c r="K152" s="129"/>
      <c r="L152" s="158"/>
      <c r="M152" s="1"/>
      <c r="N152" s="89"/>
      <c r="O152" s="89"/>
      <c r="P152" s="89"/>
    </row>
    <row r="153" spans="1:16">
      <c r="A153" s="88"/>
      <c r="B153" s="89"/>
      <c r="C153" s="159" t="s">
        <v>541</v>
      </c>
      <c r="D153" s="89"/>
      <c r="E153" s="160" t="s">
        <v>749</v>
      </c>
      <c r="F153" s="89"/>
      <c r="G153" s="89"/>
      <c r="H153" s="89"/>
      <c r="I153" s="89"/>
      <c r="J153" s="89"/>
      <c r="K153" s="129"/>
      <c r="L153" s="158"/>
      <c r="M153" s="1"/>
      <c r="N153" s="89"/>
      <c r="O153" s="89"/>
      <c r="P153" s="89"/>
    </row>
    <row r="154" spans="1:16">
      <c r="A154" s="88"/>
      <c r="B154" s="161" t="s">
        <v>750</v>
      </c>
      <c r="C154" s="161" t="s">
        <v>544</v>
      </c>
      <c r="D154" s="162" t="s">
        <v>751</v>
      </c>
      <c r="E154" s="163" t="s">
        <v>752</v>
      </c>
      <c r="F154" s="164" t="s">
        <v>87</v>
      </c>
      <c r="G154" s="165">
        <v>3</v>
      </c>
      <c r="H154" s="177"/>
      <c r="I154" s="167"/>
      <c r="J154" s="168">
        <f>H154*G154</f>
        <v>0</v>
      </c>
      <c r="K154" s="169"/>
      <c r="L154" s="170"/>
      <c r="M154" s="154" t="s">
        <v>538</v>
      </c>
      <c r="N154" s="155">
        <f>H154+I154</f>
        <v>0</v>
      </c>
      <c r="O154" s="155">
        <f>ROUND(H154*G154,2)</f>
        <v>0</v>
      </c>
      <c r="P154" s="155">
        <f>ROUND(I154*G154,2)</f>
        <v>0</v>
      </c>
    </row>
    <row r="155" spans="1:16">
      <c r="A155" s="88"/>
      <c r="B155" s="89"/>
      <c r="C155" s="156" t="s">
        <v>539</v>
      </c>
      <c r="D155" s="89"/>
      <c r="E155" s="157" t="s">
        <v>752</v>
      </c>
      <c r="F155" s="89"/>
      <c r="G155" s="89"/>
      <c r="H155" s="89"/>
      <c r="I155" s="89"/>
      <c r="J155" s="89"/>
      <c r="K155" s="129"/>
      <c r="L155" s="158"/>
      <c r="M155" s="1"/>
      <c r="N155" s="89"/>
      <c r="O155" s="89"/>
      <c r="P155" s="89"/>
    </row>
    <row r="156" spans="1:16" ht="22.8">
      <c r="A156" s="88"/>
      <c r="B156" s="146" t="s">
        <v>753</v>
      </c>
      <c r="C156" s="146" t="s">
        <v>535</v>
      </c>
      <c r="D156" s="147" t="s">
        <v>754</v>
      </c>
      <c r="E156" s="148" t="s">
        <v>755</v>
      </c>
      <c r="F156" s="149" t="s">
        <v>87</v>
      </c>
      <c r="G156" s="150">
        <v>9</v>
      </c>
      <c r="H156" s="151"/>
      <c r="I156" s="178"/>
      <c r="J156" s="151">
        <f>G156*(H156+I156)</f>
        <v>0</v>
      </c>
      <c r="K156" s="129"/>
      <c r="L156" s="153"/>
      <c r="M156" s="154" t="s">
        <v>538</v>
      </c>
      <c r="N156" s="155">
        <f>H156+I156</f>
        <v>0</v>
      </c>
      <c r="O156" s="155">
        <f>ROUND(H156*G156,2)</f>
        <v>0</v>
      </c>
      <c r="P156" s="155">
        <f>ROUND(I156*G156,2)</f>
        <v>0</v>
      </c>
    </row>
    <row r="157" spans="1:16" ht="19.2">
      <c r="A157" s="88"/>
      <c r="B157" s="89"/>
      <c r="C157" s="156" t="s">
        <v>539</v>
      </c>
      <c r="D157" s="89"/>
      <c r="E157" s="157" t="s">
        <v>756</v>
      </c>
      <c r="F157" s="89"/>
      <c r="G157" s="89"/>
      <c r="H157" s="89"/>
      <c r="I157" s="89"/>
      <c r="J157" s="89"/>
      <c r="K157" s="129"/>
      <c r="L157" s="158"/>
      <c r="M157" s="1"/>
      <c r="N157" s="89"/>
      <c r="O157" s="89"/>
      <c r="P157" s="89"/>
    </row>
    <row r="158" spans="1:16">
      <c r="A158" s="88"/>
      <c r="B158" s="89"/>
      <c r="C158" s="159" t="s">
        <v>541</v>
      </c>
      <c r="D158" s="89"/>
      <c r="E158" s="160" t="s">
        <v>757</v>
      </c>
      <c r="F158" s="89"/>
      <c r="G158" s="89"/>
      <c r="H158" s="89"/>
      <c r="I158" s="89"/>
      <c r="J158" s="89"/>
      <c r="K158" s="129"/>
      <c r="L158" s="158"/>
      <c r="M158" s="1"/>
      <c r="N158" s="89"/>
      <c r="O158" s="89"/>
      <c r="P158" s="89"/>
    </row>
    <row r="159" spans="1:16" ht="22.8">
      <c r="A159" s="88"/>
      <c r="B159" s="161" t="s">
        <v>758</v>
      </c>
      <c r="C159" s="161" t="s">
        <v>544</v>
      </c>
      <c r="D159" s="162" t="s">
        <v>759</v>
      </c>
      <c r="E159" s="163" t="s">
        <v>760</v>
      </c>
      <c r="F159" s="164" t="s">
        <v>87</v>
      </c>
      <c r="G159" s="165">
        <v>9</v>
      </c>
      <c r="H159" s="177"/>
      <c r="I159" s="167"/>
      <c r="J159" s="168">
        <f>H159*G159</f>
        <v>0</v>
      </c>
      <c r="K159" s="169"/>
      <c r="L159" s="170"/>
      <c r="M159" s="154" t="s">
        <v>538</v>
      </c>
      <c r="N159" s="155">
        <f>H159+I159</f>
        <v>0</v>
      </c>
      <c r="O159" s="155">
        <f>ROUND(H159*G159,2)</f>
        <v>0</v>
      </c>
      <c r="P159" s="155">
        <f>ROUND(I159*G159,2)</f>
        <v>0</v>
      </c>
    </row>
    <row r="160" spans="1:16" ht="19.2">
      <c r="A160" s="88"/>
      <c r="B160" s="89"/>
      <c r="C160" s="156" t="s">
        <v>539</v>
      </c>
      <c r="D160" s="89"/>
      <c r="E160" s="157" t="s">
        <v>760</v>
      </c>
      <c r="F160" s="89"/>
      <c r="G160" s="89"/>
      <c r="H160" s="89"/>
      <c r="I160" s="89"/>
      <c r="J160" s="89"/>
      <c r="K160" s="129"/>
      <c r="L160" s="158"/>
      <c r="M160" s="1"/>
      <c r="N160" s="89"/>
      <c r="O160" s="89"/>
      <c r="P160" s="89"/>
    </row>
    <row r="161" spans="1:16" ht="22.8">
      <c r="A161" s="88"/>
      <c r="B161" s="146" t="s">
        <v>761</v>
      </c>
      <c r="C161" s="146" t="s">
        <v>535</v>
      </c>
      <c r="D161" s="147" t="s">
        <v>762</v>
      </c>
      <c r="E161" s="148" t="s">
        <v>763</v>
      </c>
      <c r="F161" s="149" t="s">
        <v>87</v>
      </c>
      <c r="G161" s="150">
        <v>29</v>
      </c>
      <c r="H161" s="151"/>
      <c r="I161" s="178"/>
      <c r="J161" s="151">
        <f>G161*(H161+I161)</f>
        <v>0</v>
      </c>
      <c r="K161" s="129"/>
      <c r="L161" s="153"/>
      <c r="M161" s="154" t="s">
        <v>538</v>
      </c>
      <c r="N161" s="155">
        <f>H161+I161</f>
        <v>0</v>
      </c>
      <c r="O161" s="155">
        <f>ROUND(H161*G161,2)</f>
        <v>0</v>
      </c>
      <c r="P161" s="155">
        <f>ROUND(I161*G161,2)</f>
        <v>0</v>
      </c>
    </row>
    <row r="162" spans="1:16" ht="28.8">
      <c r="A162" s="88"/>
      <c r="B162" s="89"/>
      <c r="C162" s="156" t="s">
        <v>539</v>
      </c>
      <c r="D162" s="89"/>
      <c r="E162" s="157" t="s">
        <v>764</v>
      </c>
      <c r="F162" s="89"/>
      <c r="G162" s="89"/>
      <c r="H162" s="89"/>
      <c r="I162" s="89"/>
      <c r="J162" s="89"/>
      <c r="K162" s="129"/>
      <c r="L162" s="158"/>
      <c r="M162" s="1"/>
      <c r="N162" s="89"/>
      <c r="O162" s="89"/>
      <c r="P162" s="89"/>
    </row>
    <row r="163" spans="1:16">
      <c r="A163" s="88"/>
      <c r="B163" s="89"/>
      <c r="C163" s="159" t="s">
        <v>541</v>
      </c>
      <c r="D163" s="89"/>
      <c r="E163" s="160" t="s">
        <v>765</v>
      </c>
      <c r="F163" s="89"/>
      <c r="G163" s="89"/>
      <c r="H163" s="89"/>
      <c r="I163" s="89"/>
      <c r="J163" s="89"/>
      <c r="K163" s="129"/>
      <c r="L163" s="158"/>
      <c r="M163" s="1"/>
      <c r="N163" s="89"/>
      <c r="O163" s="89"/>
      <c r="P163" s="89"/>
    </row>
    <row r="164" spans="1:16" ht="22.8">
      <c r="A164" s="88"/>
      <c r="B164" s="161" t="s">
        <v>766</v>
      </c>
      <c r="C164" s="161" t="s">
        <v>544</v>
      </c>
      <c r="D164" s="162" t="s">
        <v>767</v>
      </c>
      <c r="E164" s="163" t="s">
        <v>768</v>
      </c>
      <c r="F164" s="164" t="s">
        <v>87</v>
      </c>
      <c r="G164" s="165">
        <v>29</v>
      </c>
      <c r="H164" s="177"/>
      <c r="I164" s="167"/>
      <c r="J164" s="168">
        <f>H164*G164</f>
        <v>0</v>
      </c>
      <c r="K164" s="169"/>
      <c r="L164" s="170"/>
      <c r="M164" s="154" t="s">
        <v>538</v>
      </c>
      <c r="N164" s="155">
        <f>H164+I164</f>
        <v>0</v>
      </c>
      <c r="O164" s="155">
        <f>ROUND(H164*G164,2)</f>
        <v>0</v>
      </c>
      <c r="P164" s="155">
        <f>ROUND(I164*G164,2)</f>
        <v>0</v>
      </c>
    </row>
    <row r="165" spans="1:16">
      <c r="A165" s="88"/>
      <c r="B165" s="89"/>
      <c r="C165" s="156" t="s">
        <v>539</v>
      </c>
      <c r="D165" s="89"/>
      <c r="E165" s="157" t="s">
        <v>768</v>
      </c>
      <c r="F165" s="89"/>
      <c r="G165" s="89"/>
      <c r="H165" s="89"/>
      <c r="I165" s="89"/>
      <c r="J165" s="89"/>
      <c r="K165" s="129"/>
      <c r="L165" s="158"/>
      <c r="M165" s="1"/>
      <c r="N165" s="89"/>
      <c r="O165" s="89"/>
      <c r="P165" s="89"/>
    </row>
    <row r="166" spans="1:16" ht="22.8">
      <c r="A166" s="88"/>
      <c r="B166" s="146" t="s">
        <v>769</v>
      </c>
      <c r="C166" s="146" t="s">
        <v>535</v>
      </c>
      <c r="D166" s="147" t="s">
        <v>770</v>
      </c>
      <c r="E166" s="148" t="s">
        <v>771</v>
      </c>
      <c r="F166" s="149" t="s">
        <v>87</v>
      </c>
      <c r="G166" s="150">
        <v>1</v>
      </c>
      <c r="H166" s="151"/>
      <c r="I166" s="178"/>
      <c r="J166" s="151">
        <f>G166*(H166+I166)</f>
        <v>0</v>
      </c>
      <c r="K166" s="129"/>
      <c r="L166" s="153"/>
      <c r="M166" s="154" t="s">
        <v>538</v>
      </c>
      <c r="N166" s="155">
        <f>H166+I166</f>
        <v>0</v>
      </c>
      <c r="O166" s="155">
        <f>ROUND(H166*G166,2)</f>
        <v>0</v>
      </c>
      <c r="P166" s="155">
        <f>ROUND(I166*G166,2)</f>
        <v>0</v>
      </c>
    </row>
    <row r="167" spans="1:16" ht="28.8">
      <c r="A167" s="88"/>
      <c r="B167" s="89"/>
      <c r="C167" s="156" t="s">
        <v>539</v>
      </c>
      <c r="D167" s="89"/>
      <c r="E167" s="157" t="s">
        <v>772</v>
      </c>
      <c r="F167" s="89"/>
      <c r="G167" s="89"/>
      <c r="H167" s="89"/>
      <c r="I167" s="89"/>
      <c r="J167" s="89"/>
      <c r="K167" s="129"/>
      <c r="L167" s="158"/>
      <c r="M167" s="1"/>
      <c r="N167" s="89"/>
      <c r="O167" s="89"/>
      <c r="P167" s="89"/>
    </row>
    <row r="168" spans="1:16">
      <c r="A168" s="88"/>
      <c r="B168" s="89"/>
      <c r="C168" s="159" t="s">
        <v>541</v>
      </c>
      <c r="D168" s="89"/>
      <c r="E168" s="160" t="s">
        <v>773</v>
      </c>
      <c r="F168" s="89"/>
      <c r="G168" s="89"/>
      <c r="H168" s="89"/>
      <c r="I168" s="89"/>
      <c r="J168" s="89"/>
      <c r="K168" s="129"/>
      <c r="L168" s="158"/>
      <c r="M168" s="1"/>
      <c r="N168" s="89"/>
      <c r="O168" s="89"/>
      <c r="P168" s="89"/>
    </row>
    <row r="169" spans="1:16" ht="34.200000000000003">
      <c r="A169" s="88"/>
      <c r="B169" s="161" t="s">
        <v>774</v>
      </c>
      <c r="C169" s="161" t="s">
        <v>544</v>
      </c>
      <c r="D169" s="162" t="s">
        <v>775</v>
      </c>
      <c r="E169" s="163" t="s">
        <v>776</v>
      </c>
      <c r="F169" s="164" t="s">
        <v>87</v>
      </c>
      <c r="G169" s="165">
        <v>1</v>
      </c>
      <c r="H169" s="177"/>
      <c r="I169" s="167"/>
      <c r="J169" s="168">
        <f>H169*G169</f>
        <v>0</v>
      </c>
      <c r="K169" s="169"/>
      <c r="L169" s="170"/>
      <c r="M169" s="154" t="s">
        <v>538</v>
      </c>
      <c r="N169" s="155">
        <f>H169+I169</f>
        <v>0</v>
      </c>
      <c r="O169" s="155">
        <f>ROUND(H169*G169,2)</f>
        <v>0</v>
      </c>
      <c r="P169" s="155">
        <f>ROUND(I169*G169,2)</f>
        <v>0</v>
      </c>
    </row>
    <row r="170" spans="1:16" ht="19.2">
      <c r="A170" s="88"/>
      <c r="B170" s="89"/>
      <c r="C170" s="156" t="s">
        <v>539</v>
      </c>
      <c r="D170" s="89"/>
      <c r="E170" s="157" t="s">
        <v>776</v>
      </c>
      <c r="F170" s="89"/>
      <c r="G170" s="89"/>
      <c r="H170" s="89"/>
      <c r="I170" s="89"/>
      <c r="J170" s="89"/>
      <c r="K170" s="129"/>
      <c r="L170" s="158"/>
      <c r="M170" s="1"/>
      <c r="N170" s="89"/>
      <c r="O170" s="89"/>
      <c r="P170" s="89"/>
    </row>
    <row r="171" spans="1:16" ht="22.8">
      <c r="A171" s="88"/>
      <c r="B171" s="146" t="s">
        <v>777</v>
      </c>
      <c r="C171" s="146" t="s">
        <v>535</v>
      </c>
      <c r="D171" s="147" t="s">
        <v>778</v>
      </c>
      <c r="E171" s="148" t="s">
        <v>779</v>
      </c>
      <c r="F171" s="149" t="s">
        <v>87</v>
      </c>
      <c r="G171" s="150">
        <v>12</v>
      </c>
      <c r="H171" s="151"/>
      <c r="I171" s="178"/>
      <c r="J171" s="151">
        <f>G171*(H171+I171)</f>
        <v>0</v>
      </c>
      <c r="K171" s="129"/>
      <c r="L171" s="153"/>
      <c r="M171" s="154" t="s">
        <v>538</v>
      </c>
      <c r="N171" s="155">
        <f>H171+I171</f>
        <v>0</v>
      </c>
      <c r="O171" s="155">
        <f>ROUND(H171*G171,2)</f>
        <v>0</v>
      </c>
      <c r="P171" s="155">
        <f>ROUND(I171*G171,2)</f>
        <v>0</v>
      </c>
    </row>
    <row r="172" spans="1:16" ht="28.8">
      <c r="A172" s="88"/>
      <c r="B172" s="89"/>
      <c r="C172" s="156" t="s">
        <v>539</v>
      </c>
      <c r="D172" s="89"/>
      <c r="E172" s="157" t="s">
        <v>780</v>
      </c>
      <c r="F172" s="89"/>
      <c r="G172" s="89"/>
      <c r="H172" s="89"/>
      <c r="I172" s="89"/>
      <c r="J172" s="89"/>
      <c r="K172" s="129"/>
      <c r="L172" s="158"/>
      <c r="M172" s="1"/>
      <c r="N172" s="89"/>
      <c r="O172" s="89"/>
      <c r="P172" s="89"/>
    </row>
    <row r="173" spans="1:16">
      <c r="A173" s="88"/>
      <c r="B173" s="89"/>
      <c r="C173" s="159" t="s">
        <v>541</v>
      </c>
      <c r="D173" s="89"/>
      <c r="E173" s="160" t="s">
        <v>781</v>
      </c>
      <c r="F173" s="89"/>
      <c r="G173" s="89"/>
      <c r="H173" s="89"/>
      <c r="I173" s="89"/>
      <c r="J173" s="89"/>
      <c r="K173" s="129"/>
      <c r="L173" s="158"/>
      <c r="M173" s="1"/>
      <c r="N173" s="89"/>
      <c r="O173" s="89"/>
      <c r="P173" s="89"/>
    </row>
    <row r="174" spans="1:16" ht="22.8">
      <c r="A174" s="88"/>
      <c r="B174" s="161" t="s">
        <v>782</v>
      </c>
      <c r="C174" s="161" t="s">
        <v>544</v>
      </c>
      <c r="D174" s="162" t="s">
        <v>783</v>
      </c>
      <c r="E174" s="163" t="s">
        <v>784</v>
      </c>
      <c r="F174" s="164" t="s">
        <v>87</v>
      </c>
      <c r="G174" s="165">
        <v>12</v>
      </c>
      <c r="H174" s="177"/>
      <c r="I174" s="167"/>
      <c r="J174" s="168">
        <f>H174*G174</f>
        <v>0</v>
      </c>
      <c r="K174" s="169"/>
      <c r="L174" s="170"/>
      <c r="M174" s="154" t="s">
        <v>538</v>
      </c>
      <c r="N174" s="155">
        <f>H174+I174</f>
        <v>0</v>
      </c>
      <c r="O174" s="155">
        <f>ROUND(H174*G174,2)</f>
        <v>0</v>
      </c>
      <c r="P174" s="155">
        <f>ROUND(I174*G174,2)</f>
        <v>0</v>
      </c>
    </row>
    <row r="175" spans="1:16" ht="19.2">
      <c r="A175" s="88"/>
      <c r="B175" s="89"/>
      <c r="C175" s="156" t="s">
        <v>539</v>
      </c>
      <c r="D175" s="89"/>
      <c r="E175" s="157" t="s">
        <v>784</v>
      </c>
      <c r="F175" s="89"/>
      <c r="G175" s="89"/>
      <c r="H175" s="89"/>
      <c r="I175" s="89"/>
      <c r="J175" s="89"/>
      <c r="K175" s="129"/>
      <c r="L175" s="158"/>
      <c r="M175" s="1"/>
      <c r="N175" s="89"/>
      <c r="O175" s="89"/>
      <c r="P175" s="89"/>
    </row>
    <row r="176" spans="1:16" ht="34.200000000000003">
      <c r="A176" s="88"/>
      <c r="B176" s="146" t="s">
        <v>785</v>
      </c>
      <c r="C176" s="146" t="s">
        <v>535</v>
      </c>
      <c r="D176" s="147" t="s">
        <v>786</v>
      </c>
      <c r="E176" s="148" t="s">
        <v>787</v>
      </c>
      <c r="F176" s="149" t="s">
        <v>87</v>
      </c>
      <c r="G176" s="150">
        <v>4</v>
      </c>
      <c r="H176" s="151"/>
      <c r="I176" s="178"/>
      <c r="J176" s="151">
        <f>G176*(H176+I176)</f>
        <v>0</v>
      </c>
      <c r="K176" s="129"/>
      <c r="L176" s="153"/>
      <c r="M176" s="154" t="s">
        <v>538</v>
      </c>
      <c r="N176" s="155">
        <f>H176+I176</f>
        <v>0</v>
      </c>
      <c r="O176" s="155">
        <f>ROUND(H176*G176,2)</f>
        <v>0</v>
      </c>
      <c r="P176" s="155">
        <f>ROUND(I176*G176,2)</f>
        <v>0</v>
      </c>
    </row>
    <row r="177" spans="1:16" ht="19.2">
      <c r="A177" s="88"/>
      <c r="B177" s="89"/>
      <c r="C177" s="156" t="s">
        <v>539</v>
      </c>
      <c r="D177" s="89"/>
      <c r="E177" s="157" t="s">
        <v>788</v>
      </c>
      <c r="F177" s="89"/>
      <c r="G177" s="89"/>
      <c r="H177" s="89"/>
      <c r="I177" s="89"/>
      <c r="J177" s="89"/>
      <c r="K177" s="129"/>
      <c r="L177" s="158"/>
      <c r="M177" s="1"/>
      <c r="N177" s="89"/>
      <c r="O177" s="89"/>
      <c r="P177" s="89"/>
    </row>
    <row r="178" spans="1:16">
      <c r="A178" s="88"/>
      <c r="B178" s="89"/>
      <c r="C178" s="159" t="s">
        <v>541</v>
      </c>
      <c r="D178" s="89"/>
      <c r="E178" s="160" t="s">
        <v>789</v>
      </c>
      <c r="F178" s="89"/>
      <c r="G178" s="89"/>
      <c r="H178" s="89"/>
      <c r="I178" s="89"/>
      <c r="J178" s="89"/>
      <c r="K178" s="129"/>
      <c r="L178" s="158"/>
      <c r="M178" s="1"/>
      <c r="N178" s="89"/>
      <c r="O178" s="89"/>
      <c r="P178" s="89"/>
    </row>
    <row r="179" spans="1:16" ht="22.8">
      <c r="A179" s="88"/>
      <c r="B179" s="161" t="s">
        <v>790</v>
      </c>
      <c r="C179" s="161" t="s">
        <v>544</v>
      </c>
      <c r="D179" s="162" t="s">
        <v>791</v>
      </c>
      <c r="E179" s="163" t="s">
        <v>792</v>
      </c>
      <c r="F179" s="164" t="s">
        <v>87</v>
      </c>
      <c r="G179" s="165">
        <v>4</v>
      </c>
      <c r="H179" s="177"/>
      <c r="I179" s="167"/>
      <c r="J179" s="168">
        <f>H179*G179</f>
        <v>0</v>
      </c>
      <c r="K179" s="169"/>
      <c r="L179" s="170"/>
      <c r="M179" s="154" t="s">
        <v>538</v>
      </c>
      <c r="N179" s="155">
        <f>H179+I179</f>
        <v>0</v>
      </c>
      <c r="O179" s="155">
        <f>ROUND(H179*G179,2)</f>
        <v>0</v>
      </c>
      <c r="P179" s="155">
        <f>ROUND(I179*G179,2)</f>
        <v>0</v>
      </c>
    </row>
    <row r="180" spans="1:16">
      <c r="A180" s="88"/>
      <c r="B180" s="89"/>
      <c r="C180" s="156" t="s">
        <v>539</v>
      </c>
      <c r="D180" s="89"/>
      <c r="E180" s="157" t="s">
        <v>792</v>
      </c>
      <c r="F180" s="89"/>
      <c r="G180" s="89"/>
      <c r="H180" s="89"/>
      <c r="I180" s="89"/>
      <c r="J180" s="89"/>
      <c r="K180" s="129"/>
      <c r="L180" s="158"/>
      <c r="M180" s="1"/>
      <c r="N180" s="89"/>
      <c r="O180" s="89"/>
      <c r="P180" s="89"/>
    </row>
    <row r="181" spans="1:16">
      <c r="A181" s="88"/>
      <c r="B181" s="146" t="s">
        <v>793</v>
      </c>
      <c r="C181" s="146" t="s">
        <v>535</v>
      </c>
      <c r="D181" s="147" t="s">
        <v>794</v>
      </c>
      <c r="E181" s="148" t="s">
        <v>795</v>
      </c>
      <c r="F181" s="149" t="s">
        <v>87</v>
      </c>
      <c r="G181" s="150">
        <v>1</v>
      </c>
      <c r="H181" s="151"/>
      <c r="I181" s="178"/>
      <c r="J181" s="151">
        <f>G181*(H181+I181)</f>
        <v>0</v>
      </c>
      <c r="K181" s="129"/>
      <c r="L181" s="153"/>
      <c r="M181" s="154" t="s">
        <v>538</v>
      </c>
      <c r="N181" s="155">
        <f>H181+I181</f>
        <v>0</v>
      </c>
      <c r="O181" s="155">
        <f>ROUND(H181*G181,2)</f>
        <v>0</v>
      </c>
      <c r="P181" s="155">
        <f>ROUND(I181*G181,2)</f>
        <v>0</v>
      </c>
    </row>
    <row r="182" spans="1:16">
      <c r="A182" s="88"/>
      <c r="B182" s="89"/>
      <c r="C182" s="156" t="s">
        <v>539</v>
      </c>
      <c r="D182" s="89"/>
      <c r="E182" s="157" t="s">
        <v>796</v>
      </c>
      <c r="F182" s="89"/>
      <c r="G182" s="89"/>
      <c r="H182" s="89"/>
      <c r="I182" s="89"/>
      <c r="J182" s="89"/>
      <c r="K182" s="129"/>
      <c r="L182" s="158"/>
      <c r="M182" s="1"/>
      <c r="N182" s="89"/>
      <c r="O182" s="89"/>
      <c r="P182" s="89"/>
    </row>
    <row r="183" spans="1:16">
      <c r="A183" s="88"/>
      <c r="B183" s="89"/>
      <c r="C183" s="159" t="s">
        <v>541</v>
      </c>
      <c r="D183" s="89"/>
      <c r="E183" s="160" t="s">
        <v>797</v>
      </c>
      <c r="F183" s="89"/>
      <c r="G183" s="89"/>
      <c r="H183" s="89"/>
      <c r="I183" s="89"/>
      <c r="J183" s="89"/>
      <c r="K183" s="129"/>
      <c r="L183" s="158"/>
      <c r="M183" s="1"/>
      <c r="N183" s="89"/>
      <c r="O183" s="89"/>
      <c r="P183" s="89"/>
    </row>
    <row r="184" spans="1:16">
      <c r="A184" s="88"/>
      <c r="B184" s="161" t="s">
        <v>798</v>
      </c>
      <c r="C184" s="161" t="s">
        <v>544</v>
      </c>
      <c r="D184" s="162" t="s">
        <v>799</v>
      </c>
      <c r="E184" s="163" t="s">
        <v>800</v>
      </c>
      <c r="F184" s="164" t="s">
        <v>87</v>
      </c>
      <c r="G184" s="165">
        <v>1</v>
      </c>
      <c r="H184" s="177"/>
      <c r="I184" s="167"/>
      <c r="J184" s="168">
        <f>H184*G184</f>
        <v>0</v>
      </c>
      <c r="K184" s="169"/>
      <c r="L184" s="170"/>
      <c r="M184" s="154" t="s">
        <v>538</v>
      </c>
      <c r="N184" s="155">
        <f>H184+I184</f>
        <v>0</v>
      </c>
      <c r="O184" s="155">
        <f>ROUND(H184*G184,2)</f>
        <v>0</v>
      </c>
      <c r="P184" s="155">
        <f>ROUND(I184*G184,2)</f>
        <v>0</v>
      </c>
    </row>
    <row r="185" spans="1:16">
      <c r="A185" s="88"/>
      <c r="B185" s="89"/>
      <c r="C185" s="156" t="s">
        <v>539</v>
      </c>
      <c r="D185" s="89"/>
      <c r="E185" s="157" t="s">
        <v>800</v>
      </c>
      <c r="F185" s="89"/>
      <c r="G185" s="89"/>
      <c r="H185" s="89"/>
      <c r="I185" s="89"/>
      <c r="J185" s="89"/>
      <c r="K185" s="129"/>
      <c r="L185" s="158"/>
      <c r="M185" s="1"/>
      <c r="N185" s="89"/>
      <c r="O185" s="89"/>
      <c r="P185" s="89"/>
    </row>
    <row r="186" spans="1:16">
      <c r="A186" s="88"/>
      <c r="B186" s="146" t="s">
        <v>801</v>
      </c>
      <c r="C186" s="146" t="s">
        <v>535</v>
      </c>
      <c r="D186" s="147" t="s">
        <v>802</v>
      </c>
      <c r="E186" s="148" t="s">
        <v>803</v>
      </c>
      <c r="F186" s="149" t="s">
        <v>87</v>
      </c>
      <c r="G186" s="150">
        <v>2</v>
      </c>
      <c r="H186" s="151"/>
      <c r="I186" s="178"/>
      <c r="J186" s="151">
        <f>G186*(H186+I186)</f>
        <v>0</v>
      </c>
      <c r="K186" s="129"/>
      <c r="L186" s="153"/>
      <c r="M186" s="154" t="s">
        <v>538</v>
      </c>
      <c r="N186" s="155">
        <f>H186+I186</f>
        <v>0</v>
      </c>
      <c r="O186" s="155">
        <f>ROUND(H186*G186,2)</f>
        <v>0</v>
      </c>
      <c r="P186" s="155">
        <f>ROUND(I186*G186,2)</f>
        <v>0</v>
      </c>
    </row>
    <row r="187" spans="1:16">
      <c r="A187" s="88"/>
      <c r="B187" s="89"/>
      <c r="C187" s="156" t="s">
        <v>539</v>
      </c>
      <c r="D187" s="89"/>
      <c r="E187" s="157" t="s">
        <v>804</v>
      </c>
      <c r="F187" s="89"/>
      <c r="G187" s="89"/>
      <c r="H187" s="89"/>
      <c r="I187" s="89"/>
      <c r="J187" s="89"/>
      <c r="K187" s="129"/>
      <c r="L187" s="158"/>
      <c r="M187" s="1"/>
      <c r="N187" s="89"/>
      <c r="O187" s="89"/>
      <c r="P187" s="89"/>
    </row>
    <row r="188" spans="1:16">
      <c r="A188" s="88"/>
      <c r="B188" s="89"/>
      <c r="C188" s="159" t="s">
        <v>541</v>
      </c>
      <c r="D188" s="89"/>
      <c r="E188" s="160" t="s">
        <v>805</v>
      </c>
      <c r="F188" s="89"/>
      <c r="G188" s="89"/>
      <c r="H188" s="89"/>
      <c r="I188" s="89"/>
      <c r="J188" s="89"/>
      <c r="K188" s="129"/>
      <c r="L188" s="158"/>
      <c r="M188" s="1"/>
      <c r="N188" s="89"/>
      <c r="O188" s="89"/>
      <c r="P188" s="89"/>
    </row>
    <row r="189" spans="1:16">
      <c r="A189" s="88"/>
      <c r="B189" s="161" t="s">
        <v>806</v>
      </c>
      <c r="C189" s="161" t="s">
        <v>544</v>
      </c>
      <c r="D189" s="162" t="s">
        <v>807</v>
      </c>
      <c r="E189" s="163" t="s">
        <v>808</v>
      </c>
      <c r="F189" s="164" t="s">
        <v>87</v>
      </c>
      <c r="G189" s="165">
        <v>2</v>
      </c>
      <c r="H189" s="177"/>
      <c r="I189" s="167"/>
      <c r="J189" s="168">
        <f>H189*G189</f>
        <v>0</v>
      </c>
      <c r="K189" s="169"/>
      <c r="L189" s="170"/>
      <c r="M189" s="154" t="s">
        <v>538</v>
      </c>
      <c r="N189" s="155">
        <f>H189+I189</f>
        <v>0</v>
      </c>
      <c r="O189" s="155">
        <f>ROUND(H189*G189,2)</f>
        <v>0</v>
      </c>
      <c r="P189" s="155">
        <f>ROUND(I189*G189,2)</f>
        <v>0</v>
      </c>
    </row>
    <row r="190" spans="1:16">
      <c r="A190" s="88"/>
      <c r="B190" s="89"/>
      <c r="C190" s="156" t="s">
        <v>539</v>
      </c>
      <c r="D190" s="89"/>
      <c r="E190" s="157" t="s">
        <v>808</v>
      </c>
      <c r="F190" s="89"/>
      <c r="G190" s="89"/>
      <c r="H190" s="89"/>
      <c r="I190" s="89"/>
      <c r="J190" s="89"/>
      <c r="K190" s="129"/>
      <c r="L190" s="158"/>
      <c r="M190" s="1"/>
      <c r="N190" s="89"/>
      <c r="O190" s="89"/>
      <c r="P190" s="89"/>
    </row>
    <row r="191" spans="1:16" ht="22.8">
      <c r="A191" s="88"/>
      <c r="B191" s="146" t="s">
        <v>809</v>
      </c>
      <c r="C191" s="146" t="s">
        <v>535</v>
      </c>
      <c r="D191" s="147" t="s">
        <v>810</v>
      </c>
      <c r="E191" s="148" t="s">
        <v>811</v>
      </c>
      <c r="F191" s="149" t="s">
        <v>87</v>
      </c>
      <c r="G191" s="150">
        <v>4</v>
      </c>
      <c r="H191" s="151"/>
      <c r="I191" s="178"/>
      <c r="J191" s="151">
        <f>G191*(H191+I191)</f>
        <v>0</v>
      </c>
      <c r="K191" s="129"/>
      <c r="L191" s="153"/>
      <c r="M191" s="154" t="s">
        <v>538</v>
      </c>
      <c r="N191" s="155">
        <f>H191+I191</f>
        <v>0</v>
      </c>
      <c r="O191" s="155">
        <f>ROUND(H191*G191,2)</f>
        <v>0</v>
      </c>
      <c r="P191" s="155">
        <f>ROUND(I191*G191,2)</f>
        <v>0</v>
      </c>
    </row>
    <row r="192" spans="1:16" ht="28.8">
      <c r="A192" s="88"/>
      <c r="B192" s="89"/>
      <c r="C192" s="156" t="s">
        <v>539</v>
      </c>
      <c r="D192" s="89"/>
      <c r="E192" s="157" t="s">
        <v>812</v>
      </c>
      <c r="F192" s="89"/>
      <c r="G192" s="89"/>
      <c r="H192" s="89"/>
      <c r="I192" s="89"/>
      <c r="J192" s="89"/>
      <c r="K192" s="129"/>
      <c r="L192" s="158"/>
      <c r="M192" s="1"/>
      <c r="N192" s="89"/>
      <c r="O192" s="89"/>
      <c r="P192" s="89"/>
    </row>
    <row r="193" spans="1:16">
      <c r="A193" s="88"/>
      <c r="B193" s="89"/>
      <c r="C193" s="159" t="s">
        <v>541</v>
      </c>
      <c r="D193" s="89"/>
      <c r="E193" s="160" t="s">
        <v>813</v>
      </c>
      <c r="F193" s="89"/>
      <c r="G193" s="89"/>
      <c r="H193" s="89"/>
      <c r="I193" s="89"/>
      <c r="J193" s="89"/>
      <c r="K193" s="129"/>
      <c r="L193" s="158"/>
      <c r="M193" s="1"/>
      <c r="N193" s="89"/>
      <c r="O193" s="89"/>
      <c r="P193" s="89"/>
    </row>
    <row r="194" spans="1:16">
      <c r="A194" s="88"/>
      <c r="B194" s="161" t="s">
        <v>814</v>
      </c>
      <c r="C194" s="161" t="s">
        <v>544</v>
      </c>
      <c r="D194" s="162" t="s">
        <v>815</v>
      </c>
      <c r="E194" s="163" t="s">
        <v>816</v>
      </c>
      <c r="F194" s="164" t="s">
        <v>87</v>
      </c>
      <c r="G194" s="165">
        <v>4</v>
      </c>
      <c r="H194" s="177"/>
      <c r="I194" s="167"/>
      <c r="J194" s="168">
        <f>H194*G194</f>
        <v>0</v>
      </c>
      <c r="K194" s="169"/>
      <c r="L194" s="170"/>
      <c r="M194" s="154" t="s">
        <v>538</v>
      </c>
      <c r="N194" s="155">
        <f>H194+I194</f>
        <v>0</v>
      </c>
      <c r="O194" s="155">
        <f>ROUND(H194*G194,2)</f>
        <v>0</v>
      </c>
      <c r="P194" s="155">
        <f>ROUND(I194*G194,2)</f>
        <v>0</v>
      </c>
    </row>
    <row r="195" spans="1:16">
      <c r="A195" s="88"/>
      <c r="B195" s="89"/>
      <c r="C195" s="156" t="s">
        <v>539</v>
      </c>
      <c r="D195" s="89"/>
      <c r="E195" s="157" t="s">
        <v>816</v>
      </c>
      <c r="F195" s="89"/>
      <c r="G195" s="89"/>
      <c r="H195" s="89"/>
      <c r="I195" s="89"/>
      <c r="J195" s="89"/>
      <c r="K195" s="129"/>
      <c r="L195" s="158"/>
      <c r="M195" s="1"/>
      <c r="N195" s="89"/>
      <c r="O195" s="89"/>
      <c r="P195" s="89"/>
    </row>
    <row r="196" spans="1:16" ht="22.8">
      <c r="A196" s="88"/>
      <c r="B196" s="146" t="s">
        <v>817</v>
      </c>
      <c r="C196" s="146" t="s">
        <v>535</v>
      </c>
      <c r="D196" s="147" t="s">
        <v>818</v>
      </c>
      <c r="E196" s="148" t="s">
        <v>819</v>
      </c>
      <c r="F196" s="149" t="s">
        <v>87</v>
      </c>
      <c r="G196" s="150">
        <v>2</v>
      </c>
      <c r="H196" s="151"/>
      <c r="I196" s="178"/>
      <c r="J196" s="151">
        <f>G196*(H196+I196)</f>
        <v>0</v>
      </c>
      <c r="K196" s="129"/>
      <c r="L196" s="153"/>
      <c r="M196" s="154" t="s">
        <v>538</v>
      </c>
      <c r="N196" s="155">
        <f>H196+I196</f>
        <v>0</v>
      </c>
      <c r="O196" s="155">
        <f>ROUND(H196*G196,2)</f>
        <v>0</v>
      </c>
      <c r="P196" s="155">
        <f>ROUND(I196*G196,2)</f>
        <v>0</v>
      </c>
    </row>
    <row r="197" spans="1:16" ht="28.8">
      <c r="A197" s="88"/>
      <c r="B197" s="89"/>
      <c r="C197" s="156" t="s">
        <v>539</v>
      </c>
      <c r="D197" s="89"/>
      <c r="E197" s="157" t="s">
        <v>820</v>
      </c>
      <c r="F197" s="89"/>
      <c r="G197" s="89"/>
      <c r="H197" s="89"/>
      <c r="I197" s="89"/>
      <c r="J197" s="89"/>
      <c r="K197" s="129"/>
      <c r="L197" s="158"/>
      <c r="M197" s="1"/>
      <c r="N197" s="89"/>
      <c r="O197" s="89"/>
      <c r="P197" s="89"/>
    </row>
    <row r="198" spans="1:16">
      <c r="A198" s="88"/>
      <c r="B198" s="89"/>
      <c r="C198" s="159" t="s">
        <v>541</v>
      </c>
      <c r="D198" s="89"/>
      <c r="E198" s="160" t="s">
        <v>821</v>
      </c>
      <c r="F198" s="89"/>
      <c r="G198" s="89"/>
      <c r="H198" s="89"/>
      <c r="I198" s="89"/>
      <c r="J198" s="89"/>
      <c r="K198" s="129"/>
      <c r="L198" s="158"/>
      <c r="M198" s="1"/>
      <c r="N198" s="89"/>
      <c r="O198" s="89"/>
      <c r="P198" s="89"/>
    </row>
    <row r="199" spans="1:16">
      <c r="A199" s="88"/>
      <c r="B199" s="161" t="s">
        <v>822</v>
      </c>
      <c r="C199" s="161" t="s">
        <v>544</v>
      </c>
      <c r="D199" s="162" t="s">
        <v>823</v>
      </c>
      <c r="E199" s="163" t="s">
        <v>824</v>
      </c>
      <c r="F199" s="164" t="s">
        <v>87</v>
      </c>
      <c r="G199" s="165">
        <v>2</v>
      </c>
      <c r="H199" s="177"/>
      <c r="I199" s="167"/>
      <c r="J199" s="168">
        <f>H199*G199</f>
        <v>0</v>
      </c>
      <c r="K199" s="169"/>
      <c r="L199" s="170"/>
      <c r="M199" s="154" t="s">
        <v>538</v>
      </c>
      <c r="N199" s="155">
        <f>H199+I199</f>
        <v>0</v>
      </c>
      <c r="O199" s="155">
        <f>ROUND(H199*G199,2)</f>
        <v>0</v>
      </c>
      <c r="P199" s="155">
        <f>ROUND(I199*G199,2)</f>
        <v>0</v>
      </c>
    </row>
    <row r="200" spans="1:16">
      <c r="A200" s="88"/>
      <c r="B200" s="89"/>
      <c r="C200" s="156" t="s">
        <v>539</v>
      </c>
      <c r="D200" s="89"/>
      <c r="E200" s="157" t="s">
        <v>824</v>
      </c>
      <c r="F200" s="89"/>
      <c r="G200" s="89"/>
      <c r="H200" s="89"/>
      <c r="I200" s="89"/>
      <c r="J200" s="89"/>
      <c r="K200" s="129"/>
      <c r="L200" s="158"/>
      <c r="M200" s="1"/>
      <c r="N200" s="89"/>
      <c r="O200" s="89"/>
      <c r="P200" s="89"/>
    </row>
    <row r="201" spans="1:16" ht="22.8">
      <c r="A201" s="88"/>
      <c r="B201" s="146" t="s">
        <v>825</v>
      </c>
      <c r="C201" s="146" t="s">
        <v>535</v>
      </c>
      <c r="D201" s="147" t="s">
        <v>818</v>
      </c>
      <c r="E201" s="148" t="s">
        <v>819</v>
      </c>
      <c r="F201" s="149" t="s">
        <v>87</v>
      </c>
      <c r="G201" s="150">
        <v>1</v>
      </c>
      <c r="H201" s="151"/>
      <c r="I201" s="178"/>
      <c r="J201" s="151">
        <f>G201*(H201+I201)</f>
        <v>0</v>
      </c>
      <c r="K201" s="129"/>
      <c r="L201" s="153"/>
      <c r="M201" s="154" t="s">
        <v>538</v>
      </c>
      <c r="N201" s="155">
        <f>H201+I201</f>
        <v>0</v>
      </c>
      <c r="O201" s="155">
        <f>ROUND(H201*G201,2)</f>
        <v>0</v>
      </c>
      <c r="P201" s="155">
        <f>ROUND(I201*G201,2)</f>
        <v>0</v>
      </c>
    </row>
    <row r="202" spans="1:16" ht="28.8">
      <c r="A202" s="88"/>
      <c r="B202" s="89"/>
      <c r="C202" s="156" t="s">
        <v>539</v>
      </c>
      <c r="D202" s="89"/>
      <c r="E202" s="157" t="s">
        <v>820</v>
      </c>
      <c r="F202" s="89"/>
      <c r="G202" s="89"/>
      <c r="H202" s="89"/>
      <c r="I202" s="89"/>
      <c r="J202" s="89"/>
      <c r="K202" s="129"/>
      <c r="L202" s="158"/>
      <c r="M202" s="1"/>
      <c r="N202" s="89"/>
      <c r="O202" s="89"/>
      <c r="P202" s="89"/>
    </row>
    <row r="203" spans="1:16">
      <c r="A203" s="88"/>
      <c r="B203" s="89"/>
      <c r="C203" s="159" t="s">
        <v>541</v>
      </c>
      <c r="D203" s="89"/>
      <c r="E203" s="160" t="s">
        <v>821</v>
      </c>
      <c r="F203" s="89"/>
      <c r="G203" s="89"/>
      <c r="H203" s="89"/>
      <c r="I203" s="89"/>
      <c r="J203" s="89"/>
      <c r="K203" s="129"/>
      <c r="L203" s="158"/>
      <c r="M203" s="1"/>
      <c r="N203" s="89"/>
      <c r="O203" s="89"/>
      <c r="P203" s="89"/>
    </row>
    <row r="204" spans="1:16">
      <c r="A204" s="88"/>
      <c r="B204" s="161" t="s">
        <v>826</v>
      </c>
      <c r="C204" s="161" t="s">
        <v>544</v>
      </c>
      <c r="D204" s="162" t="s">
        <v>827</v>
      </c>
      <c r="E204" s="163" t="s">
        <v>828</v>
      </c>
      <c r="F204" s="164" t="s">
        <v>87</v>
      </c>
      <c r="G204" s="165">
        <v>1</v>
      </c>
      <c r="H204" s="177"/>
      <c r="I204" s="167"/>
      <c r="J204" s="168">
        <f>H204*G204</f>
        <v>0</v>
      </c>
      <c r="K204" s="169"/>
      <c r="L204" s="170"/>
      <c r="M204" s="154" t="s">
        <v>538</v>
      </c>
      <c r="N204" s="155">
        <f>H204+I204</f>
        <v>0</v>
      </c>
      <c r="O204" s="155">
        <f>ROUND(H204*G204,2)</f>
        <v>0</v>
      </c>
      <c r="P204" s="155">
        <f>ROUND(I204*G204,2)</f>
        <v>0</v>
      </c>
    </row>
    <row r="205" spans="1:16">
      <c r="A205" s="88"/>
      <c r="B205" s="89"/>
      <c r="C205" s="156" t="s">
        <v>539</v>
      </c>
      <c r="D205" s="89"/>
      <c r="E205" s="157" t="s">
        <v>828</v>
      </c>
      <c r="F205" s="89"/>
      <c r="G205" s="89"/>
      <c r="H205" s="89"/>
      <c r="I205" s="89"/>
      <c r="J205" s="89"/>
      <c r="K205" s="129"/>
      <c r="L205" s="158"/>
      <c r="M205" s="1"/>
      <c r="N205" s="89"/>
      <c r="O205" s="89"/>
      <c r="P205" s="89"/>
    </row>
    <row r="206" spans="1:16" ht="22.8">
      <c r="A206" s="88"/>
      <c r="B206" s="146" t="s">
        <v>829</v>
      </c>
      <c r="C206" s="146" t="s">
        <v>535</v>
      </c>
      <c r="D206" s="147" t="s">
        <v>830</v>
      </c>
      <c r="E206" s="148" t="s">
        <v>831</v>
      </c>
      <c r="F206" s="149" t="s">
        <v>87</v>
      </c>
      <c r="G206" s="150">
        <v>12</v>
      </c>
      <c r="H206" s="151"/>
      <c r="I206" s="178"/>
      <c r="J206" s="151">
        <f>G206*(H206+I206)</f>
        <v>0</v>
      </c>
      <c r="K206" s="129"/>
      <c r="L206" s="153"/>
      <c r="M206" s="154" t="s">
        <v>538</v>
      </c>
      <c r="N206" s="155">
        <f>H206+I206</f>
        <v>0</v>
      </c>
      <c r="O206" s="155">
        <f>ROUND(H206*G206,2)</f>
        <v>0</v>
      </c>
      <c r="P206" s="155">
        <f>ROUND(I206*G206,2)</f>
        <v>0</v>
      </c>
    </row>
    <row r="207" spans="1:16" ht="28.8">
      <c r="A207" s="88"/>
      <c r="B207" s="89"/>
      <c r="C207" s="156" t="s">
        <v>539</v>
      </c>
      <c r="D207" s="89"/>
      <c r="E207" s="157" t="s">
        <v>832</v>
      </c>
      <c r="F207" s="89"/>
      <c r="G207" s="89"/>
      <c r="H207" s="89"/>
      <c r="I207" s="89"/>
      <c r="J207" s="89"/>
      <c r="K207" s="129"/>
      <c r="L207" s="158"/>
      <c r="M207" s="1"/>
      <c r="N207" s="89"/>
      <c r="O207" s="89"/>
      <c r="P207" s="89"/>
    </row>
    <row r="208" spans="1:16">
      <c r="A208" s="88"/>
      <c r="B208" s="89"/>
      <c r="C208" s="159" t="s">
        <v>541</v>
      </c>
      <c r="D208" s="89"/>
      <c r="E208" s="160" t="s">
        <v>833</v>
      </c>
      <c r="F208" s="89"/>
      <c r="G208" s="89"/>
      <c r="H208" s="89"/>
      <c r="I208" s="89"/>
      <c r="J208" s="89"/>
      <c r="K208" s="129"/>
      <c r="L208" s="158"/>
      <c r="M208" s="1"/>
      <c r="N208" s="89"/>
      <c r="O208" s="89"/>
      <c r="P208" s="89"/>
    </row>
    <row r="209" spans="1:16" ht="22.8">
      <c r="A209" s="88"/>
      <c r="B209" s="146" t="s">
        <v>834</v>
      </c>
      <c r="C209" s="146" t="s">
        <v>535</v>
      </c>
      <c r="D209" s="147" t="s">
        <v>835</v>
      </c>
      <c r="E209" s="148" t="s">
        <v>836</v>
      </c>
      <c r="F209" s="149" t="s">
        <v>87</v>
      </c>
      <c r="G209" s="150">
        <v>3</v>
      </c>
      <c r="H209" s="151"/>
      <c r="I209" s="178"/>
      <c r="J209" s="151">
        <f>G209*(H209+I209)</f>
        <v>0</v>
      </c>
      <c r="K209" s="129"/>
      <c r="L209" s="153"/>
      <c r="M209" s="154" t="s">
        <v>538</v>
      </c>
      <c r="N209" s="155">
        <f>H209+I209</f>
        <v>0</v>
      </c>
      <c r="O209" s="155">
        <f>ROUND(H209*G209,2)</f>
        <v>0</v>
      </c>
      <c r="P209" s="155">
        <f>ROUND(I209*G209,2)</f>
        <v>0</v>
      </c>
    </row>
    <row r="210" spans="1:16" ht="28.8">
      <c r="A210" s="88"/>
      <c r="B210" s="89"/>
      <c r="C210" s="156" t="s">
        <v>539</v>
      </c>
      <c r="D210" s="89"/>
      <c r="E210" s="157" t="s">
        <v>837</v>
      </c>
      <c r="F210" s="89"/>
      <c r="G210" s="89"/>
      <c r="H210" s="89"/>
      <c r="I210" s="89"/>
      <c r="J210" s="89"/>
      <c r="K210" s="129"/>
      <c r="L210" s="158"/>
      <c r="M210" s="1"/>
      <c r="N210" s="89"/>
      <c r="O210" s="89"/>
      <c r="P210" s="89"/>
    </row>
    <row r="211" spans="1:16">
      <c r="A211" s="88"/>
      <c r="B211" s="89"/>
      <c r="C211" s="159" t="s">
        <v>541</v>
      </c>
      <c r="D211" s="89"/>
      <c r="E211" s="160" t="s">
        <v>838</v>
      </c>
      <c r="F211" s="89"/>
      <c r="G211" s="89"/>
      <c r="H211" s="89"/>
      <c r="I211" s="89"/>
      <c r="J211" s="89"/>
      <c r="K211" s="129"/>
      <c r="L211" s="158"/>
      <c r="M211" s="1"/>
      <c r="N211" s="89"/>
      <c r="O211" s="89"/>
      <c r="P211" s="89"/>
    </row>
    <row r="212" spans="1:16">
      <c r="A212" s="88"/>
      <c r="B212" s="161" t="s">
        <v>839</v>
      </c>
      <c r="C212" s="161" t="s">
        <v>544</v>
      </c>
      <c r="D212" s="162" t="s">
        <v>840</v>
      </c>
      <c r="E212" s="163" t="s">
        <v>841</v>
      </c>
      <c r="F212" s="164" t="s">
        <v>87</v>
      </c>
      <c r="G212" s="165">
        <v>15</v>
      </c>
      <c r="H212" s="177"/>
      <c r="I212" s="167"/>
      <c r="J212" s="168">
        <f>H212*G212</f>
        <v>0</v>
      </c>
      <c r="K212" s="169"/>
      <c r="L212" s="170"/>
      <c r="M212" s="154" t="s">
        <v>538</v>
      </c>
      <c r="N212" s="155">
        <f>H212+I212</f>
        <v>0</v>
      </c>
      <c r="O212" s="155">
        <f>ROUND(H212*G212,2)</f>
        <v>0</v>
      </c>
      <c r="P212" s="155">
        <f>ROUND(I212*G212,2)</f>
        <v>0</v>
      </c>
    </row>
    <row r="213" spans="1:16">
      <c r="A213" s="88"/>
      <c r="B213" s="89"/>
      <c r="C213" s="156" t="s">
        <v>539</v>
      </c>
      <c r="D213" s="89"/>
      <c r="E213" s="157" t="s">
        <v>841</v>
      </c>
      <c r="F213" s="89"/>
      <c r="G213" s="89"/>
      <c r="H213" s="89"/>
      <c r="I213" s="89"/>
      <c r="J213" s="89"/>
      <c r="K213" s="129"/>
      <c r="L213" s="158"/>
      <c r="M213" s="1"/>
      <c r="N213" s="89"/>
      <c r="O213" s="89"/>
      <c r="P213" s="89"/>
    </row>
    <row r="214" spans="1:16" ht="22.8">
      <c r="A214" s="88"/>
      <c r="B214" s="146" t="s">
        <v>842</v>
      </c>
      <c r="C214" s="146" t="s">
        <v>535</v>
      </c>
      <c r="D214" s="147" t="s">
        <v>835</v>
      </c>
      <c r="E214" s="148" t="s">
        <v>836</v>
      </c>
      <c r="F214" s="149" t="s">
        <v>87</v>
      </c>
      <c r="G214" s="150">
        <v>3</v>
      </c>
      <c r="H214" s="151"/>
      <c r="I214" s="178"/>
      <c r="J214" s="151">
        <f>G214*(H214+I214)</f>
        <v>0</v>
      </c>
      <c r="K214" s="129"/>
      <c r="L214" s="153"/>
      <c r="M214" s="154" t="s">
        <v>538</v>
      </c>
      <c r="N214" s="155">
        <f>H214+I214</f>
        <v>0</v>
      </c>
      <c r="O214" s="155">
        <f>ROUND(H214*G214,2)</f>
        <v>0</v>
      </c>
      <c r="P214" s="155">
        <f>ROUND(I214*G214,2)</f>
        <v>0</v>
      </c>
    </row>
    <row r="215" spans="1:16" ht="28.8">
      <c r="A215" s="88"/>
      <c r="B215" s="89"/>
      <c r="C215" s="156" t="s">
        <v>539</v>
      </c>
      <c r="D215" s="89"/>
      <c r="E215" s="157" t="s">
        <v>837</v>
      </c>
      <c r="F215" s="89"/>
      <c r="G215" s="89"/>
      <c r="H215" s="89"/>
      <c r="I215" s="89"/>
      <c r="J215" s="89"/>
      <c r="K215" s="129"/>
      <c r="L215" s="158"/>
      <c r="M215" s="1"/>
      <c r="N215" s="89"/>
      <c r="O215" s="89"/>
      <c r="P215" s="89"/>
    </row>
    <row r="216" spans="1:16">
      <c r="A216" s="88"/>
      <c r="B216" s="89"/>
      <c r="C216" s="159" t="s">
        <v>541</v>
      </c>
      <c r="D216" s="89"/>
      <c r="E216" s="160" t="s">
        <v>838</v>
      </c>
      <c r="F216" s="89"/>
      <c r="G216" s="89"/>
      <c r="H216" s="89"/>
      <c r="I216" s="89"/>
      <c r="J216" s="89"/>
      <c r="K216" s="129"/>
      <c r="L216" s="158"/>
      <c r="M216" s="1"/>
      <c r="N216" s="89"/>
      <c r="O216" s="89"/>
      <c r="P216" s="89"/>
    </row>
    <row r="217" spans="1:16">
      <c r="A217" s="88"/>
      <c r="B217" s="161" t="s">
        <v>843</v>
      </c>
      <c r="C217" s="161" t="s">
        <v>544</v>
      </c>
      <c r="D217" s="162" t="s">
        <v>844</v>
      </c>
      <c r="E217" s="163" t="s">
        <v>845</v>
      </c>
      <c r="F217" s="164" t="s">
        <v>87</v>
      </c>
      <c r="G217" s="165">
        <v>3</v>
      </c>
      <c r="H217" s="177"/>
      <c r="I217" s="167"/>
      <c r="J217" s="168">
        <f>H217*G217</f>
        <v>0</v>
      </c>
      <c r="K217" s="169"/>
      <c r="L217" s="170"/>
      <c r="M217" s="154" t="s">
        <v>538</v>
      </c>
      <c r="N217" s="155">
        <f>H217+I217</f>
        <v>0</v>
      </c>
      <c r="O217" s="155">
        <f>ROUND(H217*G217,2)</f>
        <v>0</v>
      </c>
      <c r="P217" s="155">
        <f>ROUND(I217*G217,2)</f>
        <v>0</v>
      </c>
    </row>
    <row r="218" spans="1:16">
      <c r="A218" s="88"/>
      <c r="B218" s="89"/>
      <c r="C218" s="156" t="s">
        <v>539</v>
      </c>
      <c r="D218" s="89"/>
      <c r="E218" s="157" t="s">
        <v>846</v>
      </c>
      <c r="F218" s="89"/>
      <c r="G218" s="89"/>
      <c r="H218" s="89"/>
      <c r="I218" s="89"/>
      <c r="J218" s="89"/>
      <c r="K218" s="129"/>
      <c r="L218" s="158"/>
      <c r="M218" s="1"/>
      <c r="N218" s="89"/>
      <c r="O218" s="89"/>
      <c r="P218" s="89"/>
    </row>
    <row r="219" spans="1:16" ht="34.200000000000003">
      <c r="A219" s="88"/>
      <c r="B219" s="146" t="s">
        <v>847</v>
      </c>
      <c r="C219" s="146" t="s">
        <v>535</v>
      </c>
      <c r="D219" s="147" t="s">
        <v>848</v>
      </c>
      <c r="E219" s="148" t="s">
        <v>849</v>
      </c>
      <c r="F219" s="149" t="s">
        <v>87</v>
      </c>
      <c r="G219" s="150">
        <v>1</v>
      </c>
      <c r="H219" s="151"/>
      <c r="I219" s="178"/>
      <c r="J219" s="151">
        <f>G219*(H219+I219)</f>
        <v>0</v>
      </c>
      <c r="K219" s="129"/>
      <c r="L219" s="153"/>
      <c r="M219" s="154" t="s">
        <v>538</v>
      </c>
      <c r="N219" s="155">
        <f>H219+I219</f>
        <v>0</v>
      </c>
      <c r="O219" s="155">
        <f>ROUND(H219*G219,2)</f>
        <v>0</v>
      </c>
      <c r="P219" s="155">
        <f>ROUND(I219*G219,2)</f>
        <v>0</v>
      </c>
    </row>
    <row r="220" spans="1:16" ht="28.8">
      <c r="A220" s="88"/>
      <c r="B220" s="89"/>
      <c r="C220" s="156" t="s">
        <v>539</v>
      </c>
      <c r="D220" s="89"/>
      <c r="E220" s="157" t="s">
        <v>850</v>
      </c>
      <c r="F220" s="89"/>
      <c r="G220" s="89"/>
      <c r="H220" s="89"/>
      <c r="I220" s="89"/>
      <c r="J220" s="89"/>
      <c r="K220" s="129"/>
      <c r="L220" s="158"/>
      <c r="M220" s="1"/>
      <c r="N220" s="89"/>
      <c r="O220" s="89"/>
      <c r="P220" s="89"/>
    </row>
    <row r="221" spans="1:16">
      <c r="A221" s="88"/>
      <c r="B221" s="89"/>
      <c r="C221" s="159" t="s">
        <v>541</v>
      </c>
      <c r="D221" s="89"/>
      <c r="E221" s="160" t="s">
        <v>851</v>
      </c>
      <c r="F221" s="89"/>
      <c r="G221" s="89"/>
      <c r="H221" s="89"/>
      <c r="I221" s="89"/>
      <c r="J221" s="89"/>
      <c r="K221" s="129"/>
      <c r="L221" s="158"/>
      <c r="M221" s="1"/>
      <c r="N221" s="89"/>
      <c r="O221" s="89"/>
      <c r="P221" s="89"/>
    </row>
    <row r="222" spans="1:16">
      <c r="A222" s="88"/>
      <c r="B222" s="161" t="s">
        <v>852</v>
      </c>
      <c r="C222" s="161" t="s">
        <v>544</v>
      </c>
      <c r="D222" s="162" t="s">
        <v>853</v>
      </c>
      <c r="E222" s="163" t="s">
        <v>854</v>
      </c>
      <c r="F222" s="164" t="s">
        <v>87</v>
      </c>
      <c r="G222" s="165">
        <v>1</v>
      </c>
      <c r="H222" s="177"/>
      <c r="I222" s="167"/>
      <c r="J222" s="168">
        <f>H222*G222</f>
        <v>0</v>
      </c>
      <c r="K222" s="169"/>
      <c r="L222" s="170"/>
      <c r="M222" s="154" t="s">
        <v>538</v>
      </c>
      <c r="N222" s="155">
        <f>H222+I222</f>
        <v>0</v>
      </c>
      <c r="O222" s="155">
        <f>ROUND(H222*G222,2)</f>
        <v>0</v>
      </c>
      <c r="P222" s="155">
        <f>ROUND(I222*G222,2)</f>
        <v>0</v>
      </c>
    </row>
    <row r="223" spans="1:16">
      <c r="A223" s="88"/>
      <c r="B223" s="89"/>
      <c r="C223" s="156" t="s">
        <v>539</v>
      </c>
      <c r="D223" s="89"/>
      <c r="E223" s="157" t="s">
        <v>854</v>
      </c>
      <c r="F223" s="89"/>
      <c r="G223" s="89"/>
      <c r="H223" s="89"/>
      <c r="I223" s="89"/>
      <c r="J223" s="89"/>
      <c r="K223" s="129"/>
      <c r="L223" s="158"/>
      <c r="M223" s="1"/>
      <c r="N223" s="89"/>
      <c r="O223" s="89"/>
      <c r="P223" s="89"/>
    </row>
    <row r="224" spans="1:16" ht="22.8">
      <c r="A224" s="88"/>
      <c r="B224" s="146" t="s">
        <v>855</v>
      </c>
      <c r="C224" s="146" t="s">
        <v>535</v>
      </c>
      <c r="D224" s="147" t="s">
        <v>835</v>
      </c>
      <c r="E224" s="148" t="s">
        <v>836</v>
      </c>
      <c r="F224" s="149" t="s">
        <v>87</v>
      </c>
      <c r="G224" s="150">
        <v>24</v>
      </c>
      <c r="H224" s="151"/>
      <c r="I224" s="178"/>
      <c r="J224" s="151">
        <f>G224*(H224+I224)</f>
        <v>0</v>
      </c>
      <c r="K224" s="129"/>
      <c r="L224" s="153"/>
      <c r="M224" s="154" t="s">
        <v>538</v>
      </c>
      <c r="N224" s="155">
        <f>H224+I224</f>
        <v>0</v>
      </c>
      <c r="O224" s="155">
        <f>ROUND(H224*G224,2)</f>
        <v>0</v>
      </c>
      <c r="P224" s="155">
        <f>ROUND(I224*G224,2)</f>
        <v>0</v>
      </c>
    </row>
    <row r="225" spans="1:16" ht="28.8">
      <c r="A225" s="88"/>
      <c r="B225" s="89"/>
      <c r="C225" s="156" t="s">
        <v>539</v>
      </c>
      <c r="D225" s="89"/>
      <c r="E225" s="157" t="s">
        <v>837</v>
      </c>
      <c r="F225" s="89"/>
      <c r="G225" s="89"/>
      <c r="H225" s="89"/>
      <c r="I225" s="89"/>
      <c r="J225" s="89"/>
      <c r="K225" s="129"/>
      <c r="L225" s="158"/>
      <c r="M225" s="1"/>
      <c r="N225" s="89"/>
      <c r="O225" s="89"/>
      <c r="P225" s="89"/>
    </row>
    <row r="226" spans="1:16">
      <c r="A226" s="88"/>
      <c r="B226" s="89"/>
      <c r="C226" s="159" t="s">
        <v>541</v>
      </c>
      <c r="D226" s="89"/>
      <c r="E226" s="160" t="s">
        <v>838</v>
      </c>
      <c r="F226" s="89"/>
      <c r="G226" s="89"/>
      <c r="H226" s="89"/>
      <c r="I226" s="89"/>
      <c r="J226" s="89"/>
      <c r="K226" s="129"/>
      <c r="L226" s="158"/>
      <c r="M226" s="1"/>
      <c r="N226" s="89"/>
      <c r="O226" s="89"/>
      <c r="P226" s="89"/>
    </row>
    <row r="227" spans="1:16">
      <c r="A227" s="88"/>
      <c r="B227" s="161" t="s">
        <v>856</v>
      </c>
      <c r="C227" s="161" t="s">
        <v>544</v>
      </c>
      <c r="D227" s="162" t="s">
        <v>857</v>
      </c>
      <c r="E227" s="163" t="s">
        <v>858</v>
      </c>
      <c r="F227" s="164" t="s">
        <v>87</v>
      </c>
      <c r="G227" s="165">
        <v>24</v>
      </c>
      <c r="H227" s="177"/>
      <c r="I227" s="167"/>
      <c r="J227" s="168">
        <f>H227*G227</f>
        <v>0</v>
      </c>
      <c r="K227" s="169"/>
      <c r="L227" s="170"/>
      <c r="M227" s="154" t="s">
        <v>538</v>
      </c>
      <c r="N227" s="155">
        <f>H227+I227</f>
        <v>0</v>
      </c>
      <c r="O227" s="155">
        <f>ROUND(H227*G227,2)</f>
        <v>0</v>
      </c>
      <c r="P227" s="155">
        <f>ROUND(I227*G227,2)</f>
        <v>0</v>
      </c>
    </row>
    <row r="228" spans="1:16">
      <c r="A228" s="88"/>
      <c r="B228" s="89"/>
      <c r="C228" s="156" t="s">
        <v>539</v>
      </c>
      <c r="D228" s="89"/>
      <c r="E228" s="157" t="s">
        <v>858</v>
      </c>
      <c r="F228" s="89"/>
      <c r="G228" s="89"/>
      <c r="H228" s="89"/>
      <c r="I228" s="89"/>
      <c r="J228" s="89"/>
      <c r="K228" s="129"/>
      <c r="L228" s="158"/>
      <c r="M228" s="1"/>
      <c r="N228" s="89"/>
      <c r="O228" s="89"/>
      <c r="P228" s="89"/>
    </row>
    <row r="229" spans="1:16" ht="22.8">
      <c r="A229" s="88"/>
      <c r="B229" s="146" t="s">
        <v>859</v>
      </c>
      <c r="C229" s="146" t="s">
        <v>535</v>
      </c>
      <c r="D229" s="147" t="s">
        <v>860</v>
      </c>
      <c r="E229" s="148" t="s">
        <v>861</v>
      </c>
      <c r="F229" s="149" t="s">
        <v>87</v>
      </c>
      <c r="G229" s="150">
        <v>1</v>
      </c>
      <c r="H229" s="151"/>
      <c r="I229" s="178"/>
      <c r="J229" s="151">
        <f>G229*(H229+I229)</f>
        <v>0</v>
      </c>
      <c r="K229" s="129"/>
      <c r="L229" s="153"/>
      <c r="M229" s="154" t="s">
        <v>538</v>
      </c>
      <c r="N229" s="155">
        <f>H229+I229</f>
        <v>0</v>
      </c>
      <c r="O229" s="155">
        <f>ROUND(H229*G229,2)</f>
        <v>0</v>
      </c>
      <c r="P229" s="155">
        <f>ROUND(I229*G229,2)</f>
        <v>0</v>
      </c>
    </row>
    <row r="230" spans="1:16" ht="28.8">
      <c r="A230" s="88"/>
      <c r="B230" s="89"/>
      <c r="C230" s="156" t="s">
        <v>539</v>
      </c>
      <c r="D230" s="89"/>
      <c r="E230" s="157" t="s">
        <v>862</v>
      </c>
      <c r="F230" s="89"/>
      <c r="G230" s="89"/>
      <c r="H230" s="89"/>
      <c r="I230" s="89"/>
      <c r="J230" s="89"/>
      <c r="K230" s="129"/>
      <c r="L230" s="158"/>
      <c r="M230" s="1"/>
      <c r="N230" s="89"/>
      <c r="O230" s="89"/>
      <c r="P230" s="89"/>
    </row>
    <row r="231" spans="1:16">
      <c r="A231" s="88"/>
      <c r="B231" s="89"/>
      <c r="C231" s="159" t="s">
        <v>541</v>
      </c>
      <c r="D231" s="89"/>
      <c r="E231" s="160" t="s">
        <v>863</v>
      </c>
      <c r="F231" s="89"/>
      <c r="G231" s="89"/>
      <c r="H231" s="89"/>
      <c r="I231" s="89"/>
      <c r="J231" s="89"/>
      <c r="K231" s="129"/>
      <c r="L231" s="158"/>
      <c r="M231" s="1"/>
      <c r="N231" s="89"/>
      <c r="O231" s="89"/>
      <c r="P231" s="89"/>
    </row>
    <row r="232" spans="1:16">
      <c r="A232" s="88"/>
      <c r="B232" s="161" t="s">
        <v>864</v>
      </c>
      <c r="C232" s="161" t="s">
        <v>544</v>
      </c>
      <c r="D232" s="162" t="s">
        <v>865</v>
      </c>
      <c r="E232" s="163" t="s">
        <v>866</v>
      </c>
      <c r="F232" s="164" t="s">
        <v>87</v>
      </c>
      <c r="G232" s="165">
        <v>1</v>
      </c>
      <c r="H232" s="177"/>
      <c r="I232" s="167"/>
      <c r="J232" s="168">
        <f>H232*G232</f>
        <v>0</v>
      </c>
      <c r="K232" s="169"/>
      <c r="L232" s="170"/>
      <c r="M232" s="154" t="s">
        <v>538</v>
      </c>
      <c r="N232" s="155">
        <f>H232+I232</f>
        <v>0</v>
      </c>
      <c r="O232" s="155">
        <f>ROUND(H232*G232,2)</f>
        <v>0</v>
      </c>
      <c r="P232" s="155">
        <f>ROUND(I232*G232,2)</f>
        <v>0</v>
      </c>
    </row>
    <row r="233" spans="1:16">
      <c r="A233" s="88"/>
      <c r="B233" s="89"/>
      <c r="C233" s="156" t="s">
        <v>539</v>
      </c>
      <c r="D233" s="89"/>
      <c r="E233" s="157" t="s">
        <v>866</v>
      </c>
      <c r="F233" s="89"/>
      <c r="G233" s="89"/>
      <c r="H233" s="89"/>
      <c r="I233" s="89"/>
      <c r="J233" s="89"/>
      <c r="K233" s="129"/>
      <c r="L233" s="158"/>
      <c r="M233" s="1"/>
      <c r="N233" s="89"/>
      <c r="O233" s="89"/>
      <c r="P233" s="89"/>
    </row>
    <row r="234" spans="1:16" ht="22.8">
      <c r="A234" s="88"/>
      <c r="B234" s="146" t="s">
        <v>867</v>
      </c>
      <c r="C234" s="146" t="s">
        <v>535</v>
      </c>
      <c r="D234" s="147" t="s">
        <v>868</v>
      </c>
      <c r="E234" s="148" t="s">
        <v>869</v>
      </c>
      <c r="F234" s="149" t="s">
        <v>87</v>
      </c>
      <c r="G234" s="150">
        <v>1</v>
      </c>
      <c r="H234" s="151"/>
      <c r="I234" s="178"/>
      <c r="J234" s="151">
        <f>G234*(H234+I234)</f>
        <v>0</v>
      </c>
      <c r="K234" s="129"/>
      <c r="L234" s="153"/>
      <c r="M234" s="154" t="s">
        <v>538</v>
      </c>
      <c r="N234" s="155">
        <f>H234+I234</f>
        <v>0</v>
      </c>
      <c r="O234" s="155">
        <f>ROUND(H234*G234,2)</f>
        <v>0</v>
      </c>
      <c r="P234" s="155">
        <f>ROUND(I234*G234,2)</f>
        <v>0</v>
      </c>
    </row>
    <row r="235" spans="1:16" ht="19.2">
      <c r="A235" s="88"/>
      <c r="B235" s="89"/>
      <c r="C235" s="156" t="s">
        <v>539</v>
      </c>
      <c r="D235" s="89"/>
      <c r="E235" s="157" t="s">
        <v>870</v>
      </c>
      <c r="F235" s="89"/>
      <c r="G235" s="89"/>
      <c r="H235" s="89"/>
      <c r="I235" s="89"/>
      <c r="J235" s="89"/>
      <c r="K235" s="129"/>
      <c r="L235" s="158"/>
      <c r="M235" s="1"/>
      <c r="N235" s="89"/>
      <c r="O235" s="89"/>
      <c r="P235" s="89"/>
    </row>
    <row r="236" spans="1:16">
      <c r="A236" s="88"/>
      <c r="B236" s="89"/>
      <c r="C236" s="159" t="s">
        <v>541</v>
      </c>
      <c r="D236" s="89"/>
      <c r="E236" s="160" t="s">
        <v>871</v>
      </c>
      <c r="F236" s="89"/>
      <c r="G236" s="89"/>
      <c r="H236" s="89"/>
      <c r="I236" s="89"/>
      <c r="J236" s="89"/>
      <c r="K236" s="129"/>
      <c r="L236" s="158"/>
      <c r="M236" s="1"/>
      <c r="N236" s="89"/>
      <c r="O236" s="89"/>
      <c r="P236" s="89"/>
    </row>
    <row r="237" spans="1:16">
      <c r="A237" s="88"/>
      <c r="B237" s="161" t="s">
        <v>872</v>
      </c>
      <c r="C237" s="161" t="s">
        <v>544</v>
      </c>
      <c r="D237" s="162" t="s">
        <v>873</v>
      </c>
      <c r="E237" s="163" t="s">
        <v>874</v>
      </c>
      <c r="F237" s="164" t="s">
        <v>87</v>
      </c>
      <c r="G237" s="165">
        <v>1</v>
      </c>
      <c r="H237" s="177"/>
      <c r="I237" s="167"/>
      <c r="J237" s="168">
        <f>H237*G237</f>
        <v>0</v>
      </c>
      <c r="K237" s="169"/>
      <c r="L237" s="170"/>
      <c r="M237" s="154" t="s">
        <v>538</v>
      </c>
      <c r="N237" s="155">
        <f>H237+I237</f>
        <v>0</v>
      </c>
      <c r="O237" s="155">
        <f>ROUND(H237*G237,2)</f>
        <v>0</v>
      </c>
      <c r="P237" s="155">
        <f>ROUND(I237*G237,2)</f>
        <v>0</v>
      </c>
    </row>
    <row r="238" spans="1:16">
      <c r="A238" s="88"/>
      <c r="B238" s="89"/>
      <c r="C238" s="156" t="s">
        <v>539</v>
      </c>
      <c r="D238" s="89"/>
      <c r="E238" s="157" t="s">
        <v>874</v>
      </c>
      <c r="F238" s="89"/>
      <c r="G238" s="89"/>
      <c r="H238" s="89"/>
      <c r="I238" s="89"/>
      <c r="J238" s="89"/>
      <c r="K238" s="129"/>
      <c r="L238" s="158"/>
      <c r="M238" s="1"/>
      <c r="N238" s="89"/>
      <c r="O238" s="89"/>
      <c r="P238" s="89"/>
    </row>
    <row r="239" spans="1:16" ht="22.8">
      <c r="A239" s="88"/>
      <c r="B239" s="146" t="s">
        <v>875</v>
      </c>
      <c r="C239" s="146" t="s">
        <v>535</v>
      </c>
      <c r="D239" s="147" t="s">
        <v>876</v>
      </c>
      <c r="E239" s="148" t="s">
        <v>877</v>
      </c>
      <c r="F239" s="149" t="s">
        <v>83</v>
      </c>
      <c r="G239" s="150">
        <v>20</v>
      </c>
      <c r="H239" s="151"/>
      <c r="I239" s="178"/>
      <c r="J239" s="151">
        <f>G239*(H239+I239)</f>
        <v>0</v>
      </c>
      <c r="K239" s="129"/>
      <c r="L239" s="153"/>
      <c r="M239" s="154" t="s">
        <v>538</v>
      </c>
      <c r="N239" s="155">
        <f>H239+I239</f>
        <v>0</v>
      </c>
      <c r="O239" s="155">
        <f>ROUND(H239*G239,2)</f>
        <v>0</v>
      </c>
      <c r="P239" s="155">
        <f>ROUND(I239*G239,2)</f>
        <v>0</v>
      </c>
    </row>
    <row r="240" spans="1:16" ht="19.2">
      <c r="A240" s="88"/>
      <c r="B240" s="89"/>
      <c r="C240" s="156" t="s">
        <v>539</v>
      </c>
      <c r="D240" s="89"/>
      <c r="E240" s="157" t="s">
        <v>878</v>
      </c>
      <c r="F240" s="89"/>
      <c r="G240" s="89"/>
      <c r="H240" s="89"/>
      <c r="I240" s="89"/>
      <c r="J240" s="89"/>
      <c r="K240" s="129"/>
      <c r="L240" s="158"/>
      <c r="M240" s="1"/>
      <c r="N240" s="89"/>
      <c r="O240" s="89"/>
      <c r="P240" s="89"/>
    </row>
    <row r="241" spans="1:16">
      <c r="A241" s="88"/>
      <c r="B241" s="89"/>
      <c r="C241" s="159" t="s">
        <v>541</v>
      </c>
      <c r="D241" s="89"/>
      <c r="E241" s="160" t="s">
        <v>879</v>
      </c>
      <c r="F241" s="89"/>
      <c r="G241" s="89"/>
      <c r="H241" s="89"/>
      <c r="I241" s="89"/>
      <c r="J241" s="89"/>
      <c r="K241" s="129"/>
      <c r="L241" s="158"/>
      <c r="M241" s="1"/>
      <c r="N241" s="89"/>
      <c r="O241" s="89"/>
      <c r="P241" s="89"/>
    </row>
    <row r="242" spans="1:16">
      <c r="A242" s="88"/>
      <c r="B242" s="161" t="s">
        <v>880</v>
      </c>
      <c r="C242" s="161" t="s">
        <v>544</v>
      </c>
      <c r="D242" s="162" t="s">
        <v>881</v>
      </c>
      <c r="E242" s="163" t="s">
        <v>882</v>
      </c>
      <c r="F242" s="164" t="s">
        <v>883</v>
      </c>
      <c r="G242" s="165">
        <v>12.4</v>
      </c>
      <c r="H242" s="177"/>
      <c r="I242" s="167"/>
      <c r="J242" s="168">
        <f>H242*G242</f>
        <v>0</v>
      </c>
      <c r="K242" s="169"/>
      <c r="L242" s="170"/>
      <c r="M242" s="154" t="s">
        <v>538</v>
      </c>
      <c r="N242" s="155">
        <f>H242+I242</f>
        <v>0</v>
      </c>
      <c r="O242" s="155">
        <f>ROUND(H242*G242,2)</f>
        <v>0</v>
      </c>
      <c r="P242" s="155">
        <f>ROUND(I242*G242,2)</f>
        <v>0</v>
      </c>
    </row>
    <row r="243" spans="1:16">
      <c r="A243" s="88"/>
      <c r="B243" s="89"/>
      <c r="C243" s="156" t="s">
        <v>539</v>
      </c>
      <c r="D243" s="89"/>
      <c r="E243" s="157" t="s">
        <v>882</v>
      </c>
      <c r="F243" s="89"/>
      <c r="G243" s="89"/>
      <c r="H243" s="89"/>
      <c r="I243" s="89"/>
      <c r="J243" s="89"/>
      <c r="K243" s="129"/>
      <c r="L243" s="158"/>
      <c r="M243" s="1"/>
      <c r="N243" s="89"/>
      <c r="O243" s="89"/>
      <c r="P243" s="89"/>
    </row>
    <row r="244" spans="1:16">
      <c r="A244" s="171"/>
      <c r="B244" s="172"/>
      <c r="C244" s="156" t="s">
        <v>547</v>
      </c>
      <c r="D244" s="172"/>
      <c r="E244" s="173" t="s">
        <v>884</v>
      </c>
      <c r="F244" s="172"/>
      <c r="G244" s="174">
        <v>12.4</v>
      </c>
      <c r="H244" s="172"/>
      <c r="I244" s="172"/>
      <c r="J244" s="172"/>
      <c r="K244" s="175"/>
      <c r="L244" s="176"/>
      <c r="M244" s="172"/>
      <c r="N244" s="172"/>
      <c r="O244" s="172"/>
      <c r="P244" s="172"/>
    </row>
    <row r="245" spans="1:16" ht="22.8">
      <c r="A245" s="88"/>
      <c r="B245" s="146" t="s">
        <v>885</v>
      </c>
      <c r="C245" s="146" t="s">
        <v>535</v>
      </c>
      <c r="D245" s="147" t="s">
        <v>886</v>
      </c>
      <c r="E245" s="148" t="s">
        <v>887</v>
      </c>
      <c r="F245" s="149" t="s">
        <v>83</v>
      </c>
      <c r="G245" s="150">
        <v>40</v>
      </c>
      <c r="H245" s="151"/>
      <c r="I245" s="178"/>
      <c r="J245" s="151">
        <f>G245*(H245+I245)</f>
        <v>0</v>
      </c>
      <c r="K245" s="129"/>
      <c r="L245" s="153"/>
      <c r="M245" s="154" t="s">
        <v>538</v>
      </c>
      <c r="N245" s="155">
        <f>H245+I245</f>
        <v>0</v>
      </c>
      <c r="O245" s="155">
        <f>ROUND(H245*G245,2)</f>
        <v>0</v>
      </c>
      <c r="P245" s="155">
        <f>ROUND(I245*G245,2)</f>
        <v>0</v>
      </c>
    </row>
    <row r="246" spans="1:16" ht="28.8">
      <c r="A246" s="88"/>
      <c r="B246" s="89"/>
      <c r="C246" s="156" t="s">
        <v>539</v>
      </c>
      <c r="D246" s="89"/>
      <c r="E246" s="157" t="s">
        <v>888</v>
      </c>
      <c r="F246" s="89"/>
      <c r="G246" s="89"/>
      <c r="H246" s="89"/>
      <c r="I246" s="89"/>
      <c r="J246" s="89"/>
      <c r="K246" s="129"/>
      <c r="L246" s="158"/>
      <c r="M246" s="1"/>
      <c r="N246" s="89"/>
      <c r="O246" s="89"/>
      <c r="P246" s="89"/>
    </row>
    <row r="247" spans="1:16">
      <c r="A247" s="88"/>
      <c r="B247" s="89"/>
      <c r="C247" s="159" t="s">
        <v>541</v>
      </c>
      <c r="D247" s="89"/>
      <c r="E247" s="160" t="s">
        <v>889</v>
      </c>
      <c r="F247" s="89"/>
      <c r="G247" s="89"/>
      <c r="H247" s="89"/>
      <c r="I247" s="89"/>
      <c r="J247" s="89"/>
      <c r="K247" s="129"/>
      <c r="L247" s="158"/>
      <c r="M247" s="1"/>
      <c r="N247" s="89"/>
      <c r="O247" s="89"/>
      <c r="P247" s="89"/>
    </row>
    <row r="248" spans="1:16">
      <c r="A248" s="88"/>
      <c r="B248" s="161" t="s">
        <v>890</v>
      </c>
      <c r="C248" s="161" t="s">
        <v>544</v>
      </c>
      <c r="D248" s="162" t="s">
        <v>891</v>
      </c>
      <c r="E248" s="163" t="s">
        <v>892</v>
      </c>
      <c r="F248" s="164" t="s">
        <v>883</v>
      </c>
      <c r="G248" s="165">
        <v>40</v>
      </c>
      <c r="H248" s="177"/>
      <c r="I248" s="167"/>
      <c r="J248" s="168">
        <f>H248*G248</f>
        <v>0</v>
      </c>
      <c r="K248" s="169"/>
      <c r="L248" s="170"/>
      <c r="M248" s="154" t="s">
        <v>538</v>
      </c>
      <c r="N248" s="155">
        <f>H248+I248</f>
        <v>0</v>
      </c>
      <c r="O248" s="155">
        <f>ROUND(H248*G248,2)</f>
        <v>0</v>
      </c>
      <c r="P248" s="155">
        <f>ROUND(I248*G248,2)</f>
        <v>0</v>
      </c>
    </row>
    <row r="249" spans="1:16">
      <c r="A249" s="88"/>
      <c r="B249" s="89"/>
      <c r="C249" s="156" t="s">
        <v>539</v>
      </c>
      <c r="D249" s="89"/>
      <c r="E249" s="157" t="s">
        <v>892</v>
      </c>
      <c r="F249" s="89"/>
      <c r="G249" s="89"/>
      <c r="H249" s="89"/>
      <c r="I249" s="89"/>
      <c r="J249" s="89"/>
      <c r="K249" s="129"/>
      <c r="L249" s="158"/>
      <c r="M249" s="1"/>
      <c r="N249" s="89"/>
      <c r="O249" s="89"/>
      <c r="P249" s="89"/>
    </row>
    <row r="250" spans="1:16">
      <c r="A250" s="88"/>
      <c r="B250" s="146" t="s">
        <v>893</v>
      </c>
      <c r="C250" s="146" t="s">
        <v>535</v>
      </c>
      <c r="D250" s="147" t="s">
        <v>894</v>
      </c>
      <c r="E250" s="148" t="s">
        <v>895</v>
      </c>
      <c r="F250" s="149" t="s">
        <v>87</v>
      </c>
      <c r="G250" s="150">
        <v>1</v>
      </c>
      <c r="H250" s="151"/>
      <c r="I250" s="178"/>
      <c r="J250" s="151">
        <f>G250*(H250+I250)</f>
        <v>0</v>
      </c>
      <c r="K250" s="129"/>
      <c r="L250" s="153"/>
      <c r="M250" s="154" t="s">
        <v>538</v>
      </c>
      <c r="N250" s="155">
        <f>H250+I250</f>
        <v>0</v>
      </c>
      <c r="O250" s="155">
        <f>ROUND(H250*G250,2)</f>
        <v>0</v>
      </c>
      <c r="P250" s="155">
        <f>ROUND(I250*G250,2)</f>
        <v>0</v>
      </c>
    </row>
    <row r="251" spans="1:16">
      <c r="A251" s="88"/>
      <c r="B251" s="89"/>
      <c r="C251" s="156" t="s">
        <v>539</v>
      </c>
      <c r="D251" s="89"/>
      <c r="E251" s="157" t="s">
        <v>896</v>
      </c>
      <c r="F251" s="89"/>
      <c r="G251" s="89"/>
      <c r="H251" s="89"/>
      <c r="I251" s="89"/>
      <c r="J251" s="89"/>
      <c r="K251" s="129"/>
      <c r="L251" s="158"/>
      <c r="M251" s="1"/>
      <c r="N251" s="89"/>
      <c r="O251" s="89"/>
      <c r="P251" s="89"/>
    </row>
    <row r="252" spans="1:16">
      <c r="A252" s="88"/>
      <c r="B252" s="89"/>
      <c r="C252" s="159" t="s">
        <v>541</v>
      </c>
      <c r="D252" s="89"/>
      <c r="E252" s="160" t="s">
        <v>897</v>
      </c>
      <c r="F252" s="89"/>
      <c r="G252" s="89"/>
      <c r="H252" s="89"/>
      <c r="I252" s="89"/>
      <c r="J252" s="89"/>
      <c r="K252" s="129"/>
      <c r="L252" s="158"/>
      <c r="M252" s="1"/>
      <c r="N252" s="89"/>
      <c r="O252" s="89"/>
      <c r="P252" s="89"/>
    </row>
    <row r="253" spans="1:16">
      <c r="A253" s="88"/>
      <c r="B253" s="161" t="s">
        <v>898</v>
      </c>
      <c r="C253" s="161" t="s">
        <v>544</v>
      </c>
      <c r="D253" s="162" t="s">
        <v>899</v>
      </c>
      <c r="E253" s="163" t="s">
        <v>900</v>
      </c>
      <c r="F253" s="164" t="s">
        <v>87</v>
      </c>
      <c r="G253" s="165">
        <v>1</v>
      </c>
      <c r="H253" s="177"/>
      <c r="I253" s="167"/>
      <c r="J253" s="168">
        <f>H253*G253</f>
        <v>0</v>
      </c>
      <c r="K253" s="169"/>
      <c r="L253" s="170"/>
      <c r="M253" s="154" t="s">
        <v>538</v>
      </c>
      <c r="N253" s="155">
        <f>H253+I253</f>
        <v>0</v>
      </c>
      <c r="O253" s="155">
        <f>ROUND(H253*G253,2)</f>
        <v>0</v>
      </c>
      <c r="P253" s="155">
        <f>ROUND(I253*G253,2)</f>
        <v>0</v>
      </c>
    </row>
    <row r="254" spans="1:16">
      <c r="A254" s="88"/>
      <c r="B254" s="89"/>
      <c r="C254" s="156" t="s">
        <v>539</v>
      </c>
      <c r="D254" s="89"/>
      <c r="E254" s="157" t="s">
        <v>900</v>
      </c>
      <c r="F254" s="89"/>
      <c r="G254" s="89"/>
      <c r="H254" s="89"/>
      <c r="I254" s="89"/>
      <c r="J254" s="89"/>
      <c r="K254" s="129"/>
      <c r="L254" s="158"/>
      <c r="M254" s="1"/>
      <c r="N254" s="89"/>
      <c r="O254" s="89"/>
      <c r="P254" s="89"/>
    </row>
    <row r="255" spans="1:16" ht="22.8">
      <c r="A255" s="88"/>
      <c r="B255" s="146" t="s">
        <v>901</v>
      </c>
      <c r="C255" s="146" t="s">
        <v>535</v>
      </c>
      <c r="D255" s="147" t="s">
        <v>902</v>
      </c>
      <c r="E255" s="148" t="s">
        <v>903</v>
      </c>
      <c r="F255" s="149" t="s">
        <v>87</v>
      </c>
      <c r="G255" s="150">
        <v>1</v>
      </c>
      <c r="H255" s="151"/>
      <c r="I255" s="178"/>
      <c r="J255" s="151">
        <f>G255*(H255+I255)</f>
        <v>0</v>
      </c>
      <c r="K255" s="129"/>
      <c r="L255" s="153"/>
      <c r="M255" s="154" t="s">
        <v>538</v>
      </c>
      <c r="N255" s="155">
        <f>H255+I255</f>
        <v>0</v>
      </c>
      <c r="O255" s="155">
        <f>ROUND(H255*G255,2)</f>
        <v>0</v>
      </c>
      <c r="P255" s="155">
        <f>ROUND(I255*G255,2)</f>
        <v>0</v>
      </c>
    </row>
    <row r="256" spans="1:16" ht="28.8">
      <c r="A256" s="88"/>
      <c r="B256" s="89"/>
      <c r="C256" s="156" t="s">
        <v>539</v>
      </c>
      <c r="D256" s="89"/>
      <c r="E256" s="157" t="s">
        <v>904</v>
      </c>
      <c r="F256" s="89"/>
      <c r="G256" s="89"/>
      <c r="H256" s="89"/>
      <c r="I256" s="89"/>
      <c r="J256" s="89"/>
      <c r="K256" s="129"/>
      <c r="L256" s="158"/>
      <c r="M256" s="1"/>
      <c r="N256" s="89"/>
      <c r="O256" s="89"/>
      <c r="P256" s="89"/>
    </row>
    <row r="257" spans="1:16">
      <c r="A257" s="88"/>
      <c r="B257" s="89"/>
      <c r="C257" s="159" t="s">
        <v>541</v>
      </c>
      <c r="D257" s="89"/>
      <c r="E257" s="160" t="s">
        <v>905</v>
      </c>
      <c r="F257" s="89"/>
      <c r="G257" s="89"/>
      <c r="H257" s="89"/>
      <c r="I257" s="89"/>
      <c r="J257" s="89"/>
      <c r="K257" s="129"/>
      <c r="L257" s="158"/>
      <c r="M257" s="1"/>
      <c r="N257" s="89"/>
      <c r="O257" s="89"/>
      <c r="P257" s="89"/>
    </row>
    <row r="258" spans="1:16" ht="22.8">
      <c r="A258" s="88"/>
      <c r="B258" s="146" t="s">
        <v>906</v>
      </c>
      <c r="C258" s="146" t="s">
        <v>535</v>
      </c>
      <c r="D258" s="147" t="s">
        <v>907</v>
      </c>
      <c r="E258" s="148" t="s">
        <v>908</v>
      </c>
      <c r="F258" s="149" t="s">
        <v>909</v>
      </c>
      <c r="G258" s="150">
        <v>1</v>
      </c>
      <c r="H258" s="151"/>
      <c r="I258" s="178"/>
      <c r="J258" s="151">
        <f>G258*(H258+I258)</f>
        <v>0</v>
      </c>
      <c r="K258" s="129"/>
      <c r="L258" s="153"/>
      <c r="M258" s="154" t="s">
        <v>538</v>
      </c>
      <c r="N258" s="155">
        <f>H258+I258</f>
        <v>0</v>
      </c>
      <c r="O258" s="155">
        <f>ROUND(H258*G258,2)</f>
        <v>0</v>
      </c>
      <c r="P258" s="155">
        <f>ROUND(I258*G258,2)</f>
        <v>0</v>
      </c>
    </row>
    <row r="259" spans="1:16" ht="19.2">
      <c r="A259" s="88"/>
      <c r="B259" s="89"/>
      <c r="C259" s="156" t="s">
        <v>539</v>
      </c>
      <c r="D259" s="89"/>
      <c r="E259" s="157" t="s">
        <v>910</v>
      </c>
      <c r="F259" s="89"/>
      <c r="G259" s="89"/>
      <c r="H259" s="89"/>
      <c r="I259" s="89"/>
      <c r="J259" s="89"/>
      <c r="K259" s="129"/>
      <c r="L259" s="158"/>
      <c r="M259" s="1"/>
      <c r="N259" s="89"/>
      <c r="O259" s="89"/>
      <c r="P259" s="89"/>
    </row>
    <row r="260" spans="1:16">
      <c r="A260" s="88"/>
      <c r="B260" s="89"/>
      <c r="C260" s="159" t="s">
        <v>541</v>
      </c>
      <c r="D260" s="89"/>
      <c r="E260" s="160" t="s">
        <v>911</v>
      </c>
      <c r="F260" s="89"/>
      <c r="G260" s="89"/>
      <c r="H260" s="89"/>
      <c r="I260" s="89"/>
      <c r="J260" s="89"/>
      <c r="K260" s="129"/>
      <c r="L260" s="158"/>
      <c r="M260" s="1"/>
      <c r="N260" s="89"/>
      <c r="O260" s="89"/>
      <c r="P260" s="89"/>
    </row>
    <row r="261" spans="1:16">
      <c r="A261" s="88"/>
      <c r="B261" s="146" t="s">
        <v>912</v>
      </c>
      <c r="C261" s="146" t="s">
        <v>535</v>
      </c>
      <c r="D261" s="147" t="s">
        <v>913</v>
      </c>
      <c r="E261" s="148" t="s">
        <v>914</v>
      </c>
      <c r="F261" s="149" t="s">
        <v>915</v>
      </c>
      <c r="G261" s="150">
        <v>1</v>
      </c>
      <c r="H261" s="151"/>
      <c r="I261" s="178"/>
      <c r="J261" s="151">
        <f>G261*(H261+I261)</f>
        <v>0</v>
      </c>
      <c r="K261" s="129"/>
      <c r="L261" s="153"/>
      <c r="M261" s="154" t="s">
        <v>538</v>
      </c>
      <c r="N261" s="155">
        <f>H261+I261</f>
        <v>0</v>
      </c>
      <c r="O261" s="155">
        <f>ROUND(H261*G261,2)</f>
        <v>0</v>
      </c>
      <c r="P261" s="155">
        <f>ROUND(I261*G261,2)</f>
        <v>0</v>
      </c>
    </row>
    <row r="262" spans="1:16">
      <c r="A262" s="88"/>
      <c r="B262" s="89"/>
      <c r="C262" s="156" t="s">
        <v>539</v>
      </c>
      <c r="D262" s="89"/>
      <c r="E262" s="157" t="s">
        <v>914</v>
      </c>
      <c r="F262" s="89"/>
      <c r="G262" s="89"/>
      <c r="H262" s="89"/>
      <c r="I262" s="89"/>
      <c r="J262" s="89"/>
      <c r="K262" s="129"/>
      <c r="L262" s="158"/>
      <c r="M262" s="1"/>
      <c r="N262" s="89"/>
      <c r="O262" s="89"/>
      <c r="P262" s="89"/>
    </row>
    <row r="263" spans="1:16">
      <c r="A263" s="88"/>
      <c r="B263" s="146" t="s">
        <v>916</v>
      </c>
      <c r="C263" s="146" t="s">
        <v>535</v>
      </c>
      <c r="D263" s="147" t="s">
        <v>917</v>
      </c>
      <c r="E263" s="148" t="s">
        <v>918</v>
      </c>
      <c r="F263" s="149" t="s">
        <v>915</v>
      </c>
      <c r="G263" s="150">
        <v>1</v>
      </c>
      <c r="H263" s="151"/>
      <c r="I263" s="178"/>
      <c r="J263" s="151">
        <f>G263*(H263+I263)</f>
        <v>0</v>
      </c>
      <c r="K263" s="129"/>
      <c r="L263" s="153"/>
      <c r="M263" s="154" t="s">
        <v>538</v>
      </c>
      <c r="N263" s="155">
        <f>H263+I263</f>
        <v>0</v>
      </c>
      <c r="O263" s="155">
        <f>ROUND(H263*G263,2)</f>
        <v>0</v>
      </c>
      <c r="P263" s="155">
        <f>ROUND(I263*G263,2)</f>
        <v>0</v>
      </c>
    </row>
    <row r="264" spans="1:16">
      <c r="A264" s="88"/>
      <c r="B264" s="89"/>
      <c r="C264" s="156" t="s">
        <v>539</v>
      </c>
      <c r="D264" s="89"/>
      <c r="E264" s="157" t="s">
        <v>918</v>
      </c>
      <c r="F264" s="89"/>
      <c r="G264" s="89"/>
      <c r="H264" s="89"/>
      <c r="I264" s="89"/>
      <c r="J264" s="89"/>
      <c r="K264" s="129"/>
      <c r="L264" s="158"/>
      <c r="M264" s="1"/>
      <c r="N264" s="89"/>
      <c r="O264" s="89"/>
      <c r="P264" s="89"/>
    </row>
    <row r="265" spans="1:16">
      <c r="A265" s="88"/>
      <c r="B265" s="146" t="s">
        <v>919</v>
      </c>
      <c r="C265" s="146" t="s">
        <v>535</v>
      </c>
      <c r="D265" s="147" t="s">
        <v>920</v>
      </c>
      <c r="E265" s="148" t="s">
        <v>921</v>
      </c>
      <c r="F265" s="149" t="s">
        <v>915</v>
      </c>
      <c r="G265" s="150">
        <v>1</v>
      </c>
      <c r="H265" s="151"/>
      <c r="I265" s="178"/>
      <c r="J265" s="151">
        <f>G265*(H265+I265)</f>
        <v>0</v>
      </c>
      <c r="K265" s="129"/>
      <c r="L265" s="153"/>
      <c r="M265" s="154" t="s">
        <v>538</v>
      </c>
      <c r="N265" s="155">
        <f>H265+I265</f>
        <v>0</v>
      </c>
      <c r="O265" s="155">
        <f>ROUND(H265*G265,2)</f>
        <v>0</v>
      </c>
      <c r="P265" s="155">
        <f>ROUND(I265*G265,2)</f>
        <v>0</v>
      </c>
    </row>
    <row r="266" spans="1:16">
      <c r="A266" s="88"/>
      <c r="B266" s="89"/>
      <c r="C266" s="156" t="s">
        <v>539</v>
      </c>
      <c r="D266" s="89"/>
      <c r="E266" s="157" t="s">
        <v>921</v>
      </c>
      <c r="F266" s="89"/>
      <c r="G266" s="89"/>
      <c r="H266" s="89"/>
      <c r="I266" s="89"/>
      <c r="J266" s="89"/>
      <c r="K266" s="129"/>
      <c r="L266" s="158"/>
      <c r="M266" s="1"/>
      <c r="N266" s="89"/>
      <c r="O266" s="89"/>
      <c r="P266" s="89"/>
    </row>
    <row r="267" spans="1:16">
      <c r="A267" s="88"/>
      <c r="B267" s="146" t="s">
        <v>922</v>
      </c>
      <c r="C267" s="146" t="s">
        <v>535</v>
      </c>
      <c r="D267" s="147" t="s">
        <v>923</v>
      </c>
      <c r="E267" s="148" t="s">
        <v>924</v>
      </c>
      <c r="F267" s="149" t="s">
        <v>915</v>
      </c>
      <c r="G267" s="150">
        <v>1</v>
      </c>
      <c r="H267" s="151"/>
      <c r="I267" s="178"/>
      <c r="J267" s="151">
        <f>G267*(H267+I267)</f>
        <v>0</v>
      </c>
      <c r="K267" s="129"/>
      <c r="L267" s="153"/>
      <c r="M267" s="154" t="s">
        <v>538</v>
      </c>
      <c r="N267" s="155">
        <f>H267+I267</f>
        <v>0</v>
      </c>
      <c r="O267" s="155">
        <f>ROUND(H267*G267,2)</f>
        <v>0</v>
      </c>
      <c r="P267" s="155">
        <f>ROUND(I267*G267,2)</f>
        <v>0</v>
      </c>
    </row>
    <row r="268" spans="1:16">
      <c r="A268" s="88"/>
      <c r="B268" s="89"/>
      <c r="C268" s="156" t="s">
        <v>539</v>
      </c>
      <c r="D268" s="89"/>
      <c r="E268" s="157" t="s">
        <v>924</v>
      </c>
      <c r="F268" s="89"/>
      <c r="G268" s="89"/>
      <c r="H268" s="89"/>
      <c r="I268" s="89"/>
      <c r="J268" s="89"/>
      <c r="K268" s="129"/>
      <c r="L268" s="158"/>
      <c r="M268" s="1"/>
      <c r="N268" s="89"/>
      <c r="O268" s="89"/>
      <c r="P268" s="89"/>
    </row>
    <row r="269" spans="1:16">
      <c r="A269" s="134"/>
      <c r="B269" s="135"/>
      <c r="C269" s="136" t="s">
        <v>529</v>
      </c>
      <c r="D269" s="143" t="s">
        <v>925</v>
      </c>
      <c r="E269" s="144" t="s">
        <v>926</v>
      </c>
      <c r="F269" s="135"/>
      <c r="G269" s="135"/>
      <c r="H269" s="135"/>
      <c r="I269" s="135"/>
      <c r="J269" s="145">
        <f>SUM(J270:J416)</f>
        <v>0</v>
      </c>
      <c r="K269" s="140"/>
      <c r="L269" s="141"/>
      <c r="M269" s="135"/>
      <c r="N269" s="135"/>
      <c r="O269" s="142">
        <f>SUM(O270:O417)</f>
        <v>0</v>
      </c>
      <c r="P269" s="142">
        <f>SUM(P270:P417)</f>
        <v>0</v>
      </c>
    </row>
    <row r="270" spans="1:16" ht="22.8">
      <c r="A270" s="88"/>
      <c r="B270" s="146" t="s">
        <v>927</v>
      </c>
      <c r="C270" s="146" t="s">
        <v>535</v>
      </c>
      <c r="D270" s="147" t="s">
        <v>928</v>
      </c>
      <c r="E270" s="148" t="s">
        <v>929</v>
      </c>
      <c r="F270" s="149" t="s">
        <v>83</v>
      </c>
      <c r="G270" s="150">
        <v>550</v>
      </c>
      <c r="H270" s="151"/>
      <c r="I270" s="178"/>
      <c r="J270" s="151">
        <f>G270*(H270+I270)</f>
        <v>0</v>
      </c>
      <c r="K270" s="129"/>
      <c r="L270" s="153"/>
      <c r="M270" s="154" t="s">
        <v>538</v>
      </c>
      <c r="N270" s="155">
        <f>H270+I270</f>
        <v>0</v>
      </c>
      <c r="O270" s="155">
        <f>ROUND(H270*G270,2)</f>
        <v>0</v>
      </c>
      <c r="P270" s="155">
        <f>ROUND(I270*G270,2)</f>
        <v>0</v>
      </c>
    </row>
    <row r="271" spans="1:16" ht="19.2">
      <c r="A271" s="88"/>
      <c r="B271" s="89"/>
      <c r="C271" s="156" t="s">
        <v>539</v>
      </c>
      <c r="D271" s="89"/>
      <c r="E271" s="157" t="s">
        <v>930</v>
      </c>
      <c r="F271" s="89"/>
      <c r="G271" s="89"/>
      <c r="H271" s="89"/>
      <c r="I271" s="89"/>
      <c r="J271" s="89"/>
      <c r="K271" s="129"/>
      <c r="L271" s="158"/>
      <c r="M271" s="1"/>
      <c r="N271" s="89"/>
      <c r="O271" s="89"/>
      <c r="P271" s="89"/>
    </row>
    <row r="272" spans="1:16">
      <c r="A272" s="88"/>
      <c r="B272" s="89"/>
      <c r="C272" s="159" t="s">
        <v>541</v>
      </c>
      <c r="D272" s="89"/>
      <c r="E272" s="160" t="s">
        <v>931</v>
      </c>
      <c r="F272" s="89"/>
      <c r="G272" s="89"/>
      <c r="H272" s="89"/>
      <c r="I272" s="89"/>
      <c r="J272" s="89"/>
      <c r="K272" s="129"/>
      <c r="L272" s="158"/>
      <c r="M272" s="1"/>
      <c r="N272" s="89"/>
      <c r="O272" s="89"/>
      <c r="P272" s="89"/>
    </row>
    <row r="273" spans="1:16" ht="22.8">
      <c r="A273" s="88"/>
      <c r="B273" s="161" t="s">
        <v>932</v>
      </c>
      <c r="C273" s="161" t="s">
        <v>544</v>
      </c>
      <c r="D273" s="162" t="s">
        <v>933</v>
      </c>
      <c r="E273" s="163" t="s">
        <v>934</v>
      </c>
      <c r="F273" s="164" t="s">
        <v>83</v>
      </c>
      <c r="G273" s="165">
        <v>312.5</v>
      </c>
      <c r="H273" s="177"/>
      <c r="I273" s="167"/>
      <c r="J273" s="168">
        <f>H273*G273</f>
        <v>0</v>
      </c>
      <c r="K273" s="169"/>
      <c r="L273" s="170"/>
      <c r="M273" s="154" t="s">
        <v>538</v>
      </c>
      <c r="N273" s="155">
        <f>H273+I273</f>
        <v>0</v>
      </c>
      <c r="O273" s="155">
        <f>ROUND(H273*G273,2)</f>
        <v>0</v>
      </c>
      <c r="P273" s="155">
        <f>ROUND(I273*G273,2)</f>
        <v>0</v>
      </c>
    </row>
    <row r="274" spans="1:16" ht="19.2">
      <c r="A274" s="88"/>
      <c r="B274" s="89"/>
      <c r="C274" s="156" t="s">
        <v>539</v>
      </c>
      <c r="D274" s="89"/>
      <c r="E274" s="157" t="s">
        <v>934</v>
      </c>
      <c r="F274" s="89"/>
      <c r="G274" s="89"/>
      <c r="H274" s="89"/>
      <c r="I274" s="89"/>
      <c r="J274" s="89"/>
      <c r="K274" s="129"/>
      <c r="L274" s="158"/>
      <c r="M274" s="1"/>
      <c r="N274" s="89"/>
      <c r="O274" s="89"/>
      <c r="P274" s="89"/>
    </row>
    <row r="275" spans="1:16">
      <c r="A275" s="171"/>
      <c r="B275" s="172"/>
      <c r="C275" s="156" t="s">
        <v>547</v>
      </c>
      <c r="D275" s="172"/>
      <c r="E275" s="173" t="s">
        <v>935</v>
      </c>
      <c r="F275" s="172"/>
      <c r="G275" s="174">
        <v>312.5</v>
      </c>
      <c r="H275" s="172"/>
      <c r="I275" s="172"/>
      <c r="J275" s="172"/>
      <c r="K275" s="175"/>
      <c r="L275" s="176"/>
      <c r="M275" s="172"/>
      <c r="N275" s="172"/>
      <c r="O275" s="172"/>
      <c r="P275" s="172"/>
    </row>
    <row r="276" spans="1:16" ht="22.8">
      <c r="A276" s="88"/>
      <c r="B276" s="161" t="s">
        <v>936</v>
      </c>
      <c r="C276" s="161" t="s">
        <v>544</v>
      </c>
      <c r="D276" s="162" t="s">
        <v>937</v>
      </c>
      <c r="E276" s="163" t="s">
        <v>938</v>
      </c>
      <c r="F276" s="164" t="s">
        <v>83</v>
      </c>
      <c r="G276" s="165">
        <v>257.5</v>
      </c>
      <c r="H276" s="177"/>
      <c r="I276" s="167"/>
      <c r="J276" s="168">
        <f>H276*G276</f>
        <v>0</v>
      </c>
      <c r="K276" s="169"/>
      <c r="L276" s="170"/>
      <c r="M276" s="154" t="s">
        <v>538</v>
      </c>
      <c r="N276" s="155">
        <f>H276+I276</f>
        <v>0</v>
      </c>
      <c r="O276" s="155">
        <f>ROUND(H276*G276,2)</f>
        <v>0</v>
      </c>
      <c r="P276" s="155">
        <f>ROUND(I276*G276,2)</f>
        <v>0</v>
      </c>
    </row>
    <row r="277" spans="1:16" ht="19.2">
      <c r="A277" s="88"/>
      <c r="B277" s="89"/>
      <c r="C277" s="156" t="s">
        <v>539</v>
      </c>
      <c r="D277" s="89"/>
      <c r="E277" s="157" t="s">
        <v>938</v>
      </c>
      <c r="F277" s="89"/>
      <c r="G277" s="89"/>
      <c r="H277" s="89"/>
      <c r="I277" s="89"/>
      <c r="J277" s="89"/>
      <c r="K277" s="129"/>
      <c r="L277" s="158"/>
      <c r="M277" s="1"/>
      <c r="N277" s="89"/>
      <c r="O277" s="89"/>
      <c r="P277" s="89"/>
    </row>
    <row r="278" spans="1:16">
      <c r="A278" s="171"/>
      <c r="B278" s="172"/>
      <c r="C278" s="156" t="s">
        <v>547</v>
      </c>
      <c r="D278" s="172"/>
      <c r="E278" s="173" t="s">
        <v>939</v>
      </c>
      <c r="F278" s="172"/>
      <c r="G278" s="174">
        <v>257.5</v>
      </c>
      <c r="H278" s="172"/>
      <c r="I278" s="172"/>
      <c r="J278" s="172"/>
      <c r="K278" s="175"/>
      <c r="L278" s="176"/>
      <c r="M278" s="172"/>
      <c r="N278" s="172"/>
      <c r="O278" s="172"/>
      <c r="P278" s="172"/>
    </row>
    <row r="279" spans="1:16" ht="22.8">
      <c r="A279" s="88"/>
      <c r="B279" s="146" t="s">
        <v>940</v>
      </c>
      <c r="C279" s="146" t="s">
        <v>535</v>
      </c>
      <c r="D279" s="147" t="s">
        <v>941</v>
      </c>
      <c r="E279" s="148" t="s">
        <v>942</v>
      </c>
      <c r="F279" s="149" t="s">
        <v>87</v>
      </c>
      <c r="G279" s="150">
        <v>24</v>
      </c>
      <c r="H279" s="151"/>
      <c r="I279" s="178"/>
      <c r="J279" s="151">
        <f>G279*(H279+I279)</f>
        <v>0</v>
      </c>
      <c r="K279" s="129"/>
      <c r="L279" s="153"/>
      <c r="M279" s="154" t="s">
        <v>538</v>
      </c>
      <c r="N279" s="155">
        <f>H279+I279</f>
        <v>0</v>
      </c>
      <c r="O279" s="155">
        <f>ROUND(H279*G279,2)</f>
        <v>0</v>
      </c>
      <c r="P279" s="155">
        <f>ROUND(I279*G279,2)</f>
        <v>0</v>
      </c>
    </row>
    <row r="280" spans="1:16" ht="19.2">
      <c r="A280" s="88"/>
      <c r="B280" s="89"/>
      <c r="C280" s="156" t="s">
        <v>539</v>
      </c>
      <c r="D280" s="89"/>
      <c r="E280" s="157" t="s">
        <v>943</v>
      </c>
      <c r="F280" s="89"/>
      <c r="G280" s="89"/>
      <c r="H280" s="89"/>
      <c r="I280" s="89"/>
      <c r="J280" s="89"/>
      <c r="K280" s="129"/>
      <c r="L280" s="158"/>
      <c r="M280" s="1"/>
      <c r="N280" s="89"/>
      <c r="O280" s="89"/>
      <c r="P280" s="89"/>
    </row>
    <row r="281" spans="1:16">
      <c r="A281" s="88"/>
      <c r="B281" s="89"/>
      <c r="C281" s="159" t="s">
        <v>541</v>
      </c>
      <c r="D281" s="89"/>
      <c r="E281" s="160" t="s">
        <v>944</v>
      </c>
      <c r="F281" s="89"/>
      <c r="G281" s="89"/>
      <c r="H281" s="89"/>
      <c r="I281" s="89"/>
      <c r="J281" s="89"/>
      <c r="K281" s="129"/>
      <c r="L281" s="158"/>
      <c r="M281" s="1"/>
      <c r="N281" s="89"/>
      <c r="O281" s="89"/>
      <c r="P281" s="89"/>
    </row>
    <row r="282" spans="1:16" ht="22.8">
      <c r="A282" s="88"/>
      <c r="B282" s="161" t="s">
        <v>945</v>
      </c>
      <c r="C282" s="161" t="s">
        <v>544</v>
      </c>
      <c r="D282" s="162" t="s">
        <v>946</v>
      </c>
      <c r="E282" s="163" t="s">
        <v>947</v>
      </c>
      <c r="F282" s="164" t="s">
        <v>87</v>
      </c>
      <c r="G282" s="165">
        <v>24</v>
      </c>
      <c r="H282" s="177"/>
      <c r="I282" s="167"/>
      <c r="J282" s="168">
        <f>H282*G282</f>
        <v>0</v>
      </c>
      <c r="K282" s="169"/>
      <c r="L282" s="170"/>
      <c r="M282" s="154" t="s">
        <v>538</v>
      </c>
      <c r="N282" s="155">
        <f>H282+I282</f>
        <v>0</v>
      </c>
      <c r="O282" s="155">
        <f>ROUND(H282*G282,2)</f>
        <v>0</v>
      </c>
      <c r="P282" s="155">
        <f>ROUND(I282*G282,2)</f>
        <v>0</v>
      </c>
    </row>
    <row r="283" spans="1:16">
      <c r="A283" s="88"/>
      <c r="B283" s="89"/>
      <c r="C283" s="156" t="s">
        <v>539</v>
      </c>
      <c r="D283" s="89"/>
      <c r="E283" s="157" t="s">
        <v>947</v>
      </c>
      <c r="F283" s="89"/>
      <c r="G283" s="89"/>
      <c r="H283" s="89"/>
      <c r="I283" s="89"/>
      <c r="J283" s="89"/>
      <c r="K283" s="129"/>
      <c r="L283" s="158"/>
      <c r="M283" s="1"/>
      <c r="N283" s="89"/>
      <c r="O283" s="89"/>
      <c r="P283" s="89"/>
    </row>
    <row r="284" spans="1:16">
      <c r="A284" s="88"/>
      <c r="B284" s="146" t="s">
        <v>948</v>
      </c>
      <c r="C284" s="146" t="s">
        <v>535</v>
      </c>
      <c r="D284" s="147" t="s">
        <v>949</v>
      </c>
      <c r="E284" s="148" t="s">
        <v>950</v>
      </c>
      <c r="F284" s="149" t="s">
        <v>83</v>
      </c>
      <c r="G284" s="150">
        <v>120</v>
      </c>
      <c r="H284" s="151"/>
      <c r="I284" s="178"/>
      <c r="J284" s="151">
        <f>G284*(H284+I284)</f>
        <v>0</v>
      </c>
      <c r="K284" s="129"/>
      <c r="L284" s="153"/>
      <c r="M284" s="154" t="s">
        <v>538</v>
      </c>
      <c r="N284" s="155">
        <f>H284+I284</f>
        <v>0</v>
      </c>
      <c r="O284" s="155">
        <f>ROUND(H284*G284,2)</f>
        <v>0</v>
      </c>
      <c r="P284" s="155">
        <f>ROUND(I284*G284,2)</f>
        <v>0</v>
      </c>
    </row>
    <row r="285" spans="1:16">
      <c r="A285" s="88"/>
      <c r="B285" s="89"/>
      <c r="C285" s="156" t="s">
        <v>539</v>
      </c>
      <c r="D285" s="89"/>
      <c r="E285" s="157" t="s">
        <v>951</v>
      </c>
      <c r="F285" s="89"/>
      <c r="G285" s="89"/>
      <c r="H285" s="89"/>
      <c r="I285" s="89"/>
      <c r="J285" s="89"/>
      <c r="K285" s="129"/>
      <c r="L285" s="158"/>
      <c r="M285" s="1"/>
      <c r="N285" s="89"/>
      <c r="O285" s="89"/>
      <c r="P285" s="89"/>
    </row>
    <row r="286" spans="1:16">
      <c r="A286" s="88"/>
      <c r="B286" s="89"/>
      <c r="C286" s="159" t="s">
        <v>541</v>
      </c>
      <c r="D286" s="89"/>
      <c r="E286" s="160" t="s">
        <v>952</v>
      </c>
      <c r="F286" s="89"/>
      <c r="G286" s="89"/>
      <c r="H286" s="89"/>
      <c r="I286" s="89"/>
      <c r="J286" s="89"/>
      <c r="K286" s="129"/>
      <c r="L286" s="158"/>
      <c r="M286" s="1"/>
      <c r="N286" s="89"/>
      <c r="O286" s="89"/>
      <c r="P286" s="89"/>
    </row>
    <row r="287" spans="1:16" ht="22.8">
      <c r="A287" s="88"/>
      <c r="B287" s="161" t="s">
        <v>953</v>
      </c>
      <c r="C287" s="161" t="s">
        <v>544</v>
      </c>
      <c r="D287" s="162" t="s">
        <v>954</v>
      </c>
      <c r="E287" s="163" t="s">
        <v>955</v>
      </c>
      <c r="F287" s="164" t="s">
        <v>83</v>
      </c>
      <c r="G287" s="165">
        <v>144</v>
      </c>
      <c r="H287" s="177"/>
      <c r="I287" s="167"/>
      <c r="J287" s="168">
        <f>H287*G287</f>
        <v>0</v>
      </c>
      <c r="K287" s="169"/>
      <c r="L287" s="170"/>
      <c r="M287" s="154" t="s">
        <v>538</v>
      </c>
      <c r="N287" s="155">
        <f>H287+I287</f>
        <v>0</v>
      </c>
      <c r="O287" s="155">
        <f>ROUND(H287*G287,2)</f>
        <v>0</v>
      </c>
      <c r="P287" s="155">
        <f>ROUND(I287*G287,2)</f>
        <v>0</v>
      </c>
    </row>
    <row r="288" spans="1:16" ht="19.2">
      <c r="A288" s="88"/>
      <c r="B288" s="89"/>
      <c r="C288" s="156" t="s">
        <v>539</v>
      </c>
      <c r="D288" s="89"/>
      <c r="E288" s="157" t="s">
        <v>955</v>
      </c>
      <c r="F288" s="89"/>
      <c r="G288" s="89"/>
      <c r="H288" s="89"/>
      <c r="I288" s="89"/>
      <c r="J288" s="89"/>
      <c r="K288" s="129"/>
      <c r="L288" s="158"/>
      <c r="M288" s="1"/>
      <c r="N288" s="89"/>
      <c r="O288" s="89"/>
      <c r="P288" s="89"/>
    </row>
    <row r="289" spans="1:16">
      <c r="A289" s="171"/>
      <c r="B289" s="172"/>
      <c r="C289" s="156" t="s">
        <v>547</v>
      </c>
      <c r="D289" s="172"/>
      <c r="E289" s="173" t="s">
        <v>956</v>
      </c>
      <c r="F289" s="172"/>
      <c r="G289" s="174">
        <v>144</v>
      </c>
      <c r="H289" s="172"/>
      <c r="I289" s="172"/>
      <c r="J289" s="172"/>
      <c r="K289" s="175"/>
      <c r="L289" s="176"/>
      <c r="M289" s="172"/>
      <c r="N289" s="172"/>
      <c r="O289" s="172"/>
      <c r="P289" s="172"/>
    </row>
    <row r="290" spans="1:16">
      <c r="A290" s="88"/>
      <c r="B290" s="161" t="s">
        <v>957</v>
      </c>
      <c r="C290" s="161" t="s">
        <v>544</v>
      </c>
      <c r="D290" s="162" t="s">
        <v>958</v>
      </c>
      <c r="E290" s="163" t="s">
        <v>959</v>
      </c>
      <c r="F290" s="164" t="s">
        <v>87</v>
      </c>
      <c r="G290" s="165">
        <v>1</v>
      </c>
      <c r="H290" s="177"/>
      <c r="I290" s="167"/>
      <c r="J290" s="168">
        <f>H290*G290</f>
        <v>0</v>
      </c>
      <c r="K290" s="169"/>
      <c r="L290" s="170"/>
      <c r="M290" s="154" t="s">
        <v>538</v>
      </c>
      <c r="N290" s="155">
        <f>H290+I290</f>
        <v>0</v>
      </c>
      <c r="O290" s="155">
        <f>ROUND(H290*G290,2)</f>
        <v>0</v>
      </c>
      <c r="P290" s="155">
        <f>ROUND(I290*G290,2)</f>
        <v>0</v>
      </c>
    </row>
    <row r="291" spans="1:16">
      <c r="A291" s="88"/>
      <c r="B291" s="89"/>
      <c r="C291" s="156" t="s">
        <v>539</v>
      </c>
      <c r="D291" s="89"/>
      <c r="E291" s="157" t="s">
        <v>959</v>
      </c>
      <c r="F291" s="89"/>
      <c r="G291" s="89"/>
      <c r="H291" s="89"/>
      <c r="I291" s="89"/>
      <c r="J291" s="89"/>
      <c r="K291" s="129"/>
      <c r="L291" s="158"/>
      <c r="M291" s="1"/>
      <c r="N291" s="89"/>
      <c r="O291" s="89"/>
      <c r="P291" s="89"/>
    </row>
    <row r="292" spans="1:16">
      <c r="A292" s="88"/>
      <c r="B292" s="146" t="s">
        <v>960</v>
      </c>
      <c r="C292" s="146" t="s">
        <v>535</v>
      </c>
      <c r="D292" s="147" t="s">
        <v>949</v>
      </c>
      <c r="E292" s="148" t="s">
        <v>950</v>
      </c>
      <c r="F292" s="149" t="s">
        <v>83</v>
      </c>
      <c r="G292" s="150">
        <v>20</v>
      </c>
      <c r="H292" s="151"/>
      <c r="I292" s="178"/>
      <c r="J292" s="151">
        <f>G292*(H292+I292)</f>
        <v>0</v>
      </c>
      <c r="K292" s="129"/>
      <c r="L292" s="153"/>
      <c r="M292" s="154" t="s">
        <v>538</v>
      </c>
      <c r="N292" s="155">
        <f>H292+I292</f>
        <v>0</v>
      </c>
      <c r="O292" s="155">
        <f>ROUND(H292*G292,2)</f>
        <v>0</v>
      </c>
      <c r="P292" s="155">
        <f>ROUND(I292*G292,2)</f>
        <v>0</v>
      </c>
    </row>
    <row r="293" spans="1:16">
      <c r="A293" s="88"/>
      <c r="B293" s="89"/>
      <c r="C293" s="156" t="s">
        <v>539</v>
      </c>
      <c r="D293" s="89"/>
      <c r="E293" s="157" t="s">
        <v>951</v>
      </c>
      <c r="F293" s="89"/>
      <c r="G293" s="89"/>
      <c r="H293" s="89"/>
      <c r="I293" s="89"/>
      <c r="J293" s="89"/>
      <c r="K293" s="129"/>
      <c r="L293" s="158"/>
      <c r="M293" s="1"/>
      <c r="N293" s="89"/>
      <c r="O293" s="89"/>
      <c r="P293" s="89"/>
    </row>
    <row r="294" spans="1:16">
      <c r="A294" s="88"/>
      <c r="B294" s="89"/>
      <c r="C294" s="159" t="s">
        <v>541</v>
      </c>
      <c r="D294" s="89"/>
      <c r="E294" s="160" t="s">
        <v>952</v>
      </c>
      <c r="F294" s="89"/>
      <c r="G294" s="89"/>
      <c r="H294" s="89"/>
      <c r="I294" s="89"/>
      <c r="J294" s="89"/>
      <c r="K294" s="129"/>
      <c r="L294" s="158"/>
      <c r="M294" s="1"/>
      <c r="N294" s="89"/>
      <c r="O294" s="89"/>
      <c r="P294" s="89"/>
    </row>
    <row r="295" spans="1:16" ht="22.8">
      <c r="A295" s="88"/>
      <c r="B295" s="161" t="s">
        <v>961</v>
      </c>
      <c r="C295" s="161" t="s">
        <v>544</v>
      </c>
      <c r="D295" s="162" t="s">
        <v>962</v>
      </c>
      <c r="E295" s="163" t="s">
        <v>963</v>
      </c>
      <c r="F295" s="164" t="s">
        <v>83</v>
      </c>
      <c r="G295" s="165">
        <v>24</v>
      </c>
      <c r="H295" s="177"/>
      <c r="I295" s="167"/>
      <c r="J295" s="168">
        <f>H295*G295</f>
        <v>0</v>
      </c>
      <c r="K295" s="169"/>
      <c r="L295" s="170"/>
      <c r="M295" s="154" t="s">
        <v>538</v>
      </c>
      <c r="N295" s="155">
        <f>H295+I295</f>
        <v>0</v>
      </c>
      <c r="O295" s="155">
        <f>ROUND(H295*G295,2)</f>
        <v>0</v>
      </c>
      <c r="P295" s="155">
        <f>ROUND(I295*G295,2)</f>
        <v>0</v>
      </c>
    </row>
    <row r="296" spans="1:16" ht="19.2">
      <c r="A296" s="88"/>
      <c r="B296" s="89"/>
      <c r="C296" s="156" t="s">
        <v>539</v>
      </c>
      <c r="D296" s="89"/>
      <c r="E296" s="157" t="s">
        <v>963</v>
      </c>
      <c r="F296" s="89"/>
      <c r="G296" s="89"/>
      <c r="H296" s="89"/>
      <c r="I296" s="89"/>
      <c r="J296" s="89"/>
      <c r="K296" s="129"/>
      <c r="L296" s="158"/>
      <c r="M296" s="1"/>
      <c r="N296" s="89"/>
      <c r="O296" s="89"/>
      <c r="P296" s="89"/>
    </row>
    <row r="297" spans="1:16">
      <c r="A297" s="171"/>
      <c r="B297" s="172"/>
      <c r="C297" s="156" t="s">
        <v>547</v>
      </c>
      <c r="D297" s="172"/>
      <c r="E297" s="173" t="s">
        <v>964</v>
      </c>
      <c r="F297" s="172"/>
      <c r="G297" s="174">
        <v>24</v>
      </c>
      <c r="H297" s="172"/>
      <c r="I297" s="172"/>
      <c r="J297" s="172"/>
      <c r="K297" s="175"/>
      <c r="L297" s="176"/>
      <c r="M297" s="172"/>
      <c r="N297" s="172"/>
      <c r="O297" s="172"/>
      <c r="P297" s="172"/>
    </row>
    <row r="298" spans="1:16">
      <c r="A298" s="88"/>
      <c r="B298" s="146" t="s">
        <v>965</v>
      </c>
      <c r="C298" s="146" t="s">
        <v>535</v>
      </c>
      <c r="D298" s="147" t="s">
        <v>966</v>
      </c>
      <c r="E298" s="148" t="s">
        <v>967</v>
      </c>
      <c r="F298" s="149" t="s">
        <v>87</v>
      </c>
      <c r="G298" s="150">
        <v>2</v>
      </c>
      <c r="H298" s="151"/>
      <c r="I298" s="178"/>
      <c r="J298" s="151">
        <f>G298*(H298+I298)</f>
        <v>0</v>
      </c>
      <c r="K298" s="129"/>
      <c r="L298" s="153"/>
      <c r="M298" s="154" t="s">
        <v>538</v>
      </c>
      <c r="N298" s="155">
        <f>H298+I298</f>
        <v>0</v>
      </c>
      <c r="O298" s="155">
        <f>ROUND(H298*G298,2)</f>
        <v>0</v>
      </c>
      <c r="P298" s="155">
        <f>ROUND(I298*G298,2)</f>
        <v>0</v>
      </c>
    </row>
    <row r="299" spans="1:16">
      <c r="A299" s="88"/>
      <c r="B299" s="89"/>
      <c r="C299" s="156" t="s">
        <v>539</v>
      </c>
      <c r="D299" s="89"/>
      <c r="E299" s="157" t="s">
        <v>967</v>
      </c>
      <c r="F299" s="89"/>
      <c r="G299" s="89"/>
      <c r="H299" s="89"/>
      <c r="I299" s="89"/>
      <c r="J299" s="89"/>
      <c r="K299" s="129"/>
      <c r="L299" s="158"/>
      <c r="M299" s="1"/>
      <c r="N299" s="89"/>
      <c r="O299" s="89"/>
      <c r="P299" s="89"/>
    </row>
    <row r="300" spans="1:16">
      <c r="A300" s="88"/>
      <c r="B300" s="89"/>
      <c r="C300" s="159" t="s">
        <v>541</v>
      </c>
      <c r="D300" s="89"/>
      <c r="E300" s="160" t="s">
        <v>968</v>
      </c>
      <c r="F300" s="89"/>
      <c r="G300" s="89"/>
      <c r="H300" s="89"/>
      <c r="I300" s="89"/>
      <c r="J300" s="89"/>
      <c r="K300" s="129"/>
      <c r="L300" s="158"/>
      <c r="M300" s="1"/>
      <c r="N300" s="89"/>
      <c r="O300" s="89"/>
      <c r="P300" s="89"/>
    </row>
    <row r="301" spans="1:16" ht="22.8">
      <c r="A301" s="88"/>
      <c r="B301" s="161" t="s">
        <v>969</v>
      </c>
      <c r="C301" s="161" t="s">
        <v>544</v>
      </c>
      <c r="D301" s="162" t="s">
        <v>970</v>
      </c>
      <c r="E301" s="163" t="s">
        <v>971</v>
      </c>
      <c r="F301" s="164" t="s">
        <v>87</v>
      </c>
      <c r="G301" s="165">
        <v>2</v>
      </c>
      <c r="H301" s="177"/>
      <c r="I301" s="167"/>
      <c r="J301" s="168">
        <f>H301*G301</f>
        <v>0</v>
      </c>
      <c r="K301" s="169"/>
      <c r="L301" s="170"/>
      <c r="M301" s="154" t="s">
        <v>538</v>
      </c>
      <c r="N301" s="155">
        <f>H301+I301</f>
        <v>0</v>
      </c>
      <c r="O301" s="155">
        <f>ROUND(H301*G301,2)</f>
        <v>0</v>
      </c>
      <c r="P301" s="155">
        <f>ROUND(I301*G301,2)</f>
        <v>0</v>
      </c>
    </row>
    <row r="302" spans="1:16">
      <c r="A302" s="88"/>
      <c r="B302" s="89"/>
      <c r="C302" s="156" t="s">
        <v>539</v>
      </c>
      <c r="D302" s="89"/>
      <c r="E302" s="157" t="s">
        <v>971</v>
      </c>
      <c r="F302" s="89"/>
      <c r="G302" s="89"/>
      <c r="H302" s="89"/>
      <c r="I302" s="89"/>
      <c r="J302" s="89"/>
      <c r="K302" s="129"/>
      <c r="L302" s="158"/>
      <c r="M302" s="1"/>
      <c r="N302" s="89"/>
      <c r="O302" s="89"/>
      <c r="P302" s="89"/>
    </row>
    <row r="303" spans="1:16" ht="22.8">
      <c r="A303" s="88"/>
      <c r="B303" s="146" t="s">
        <v>972</v>
      </c>
      <c r="C303" s="146" t="s">
        <v>535</v>
      </c>
      <c r="D303" s="147" t="s">
        <v>973</v>
      </c>
      <c r="E303" s="148" t="s">
        <v>974</v>
      </c>
      <c r="F303" s="149" t="s">
        <v>83</v>
      </c>
      <c r="G303" s="150">
        <v>920</v>
      </c>
      <c r="H303" s="151"/>
      <c r="I303" s="178"/>
      <c r="J303" s="151">
        <f>G303*(H303+I303)</f>
        <v>0</v>
      </c>
      <c r="K303" s="129"/>
      <c r="L303" s="153"/>
      <c r="M303" s="154" t="s">
        <v>538</v>
      </c>
      <c r="N303" s="155">
        <f>H303+I303</f>
        <v>0</v>
      </c>
      <c r="O303" s="155">
        <f>ROUND(H303*G303,2)</f>
        <v>0</v>
      </c>
      <c r="P303" s="155">
        <f>ROUND(I303*G303,2)</f>
        <v>0</v>
      </c>
    </row>
    <row r="304" spans="1:16">
      <c r="A304" s="88"/>
      <c r="B304" s="89"/>
      <c r="C304" s="156" t="s">
        <v>539</v>
      </c>
      <c r="D304" s="89"/>
      <c r="E304" s="157" t="s">
        <v>974</v>
      </c>
      <c r="F304" s="89"/>
      <c r="G304" s="89"/>
      <c r="H304" s="89"/>
      <c r="I304" s="89"/>
      <c r="J304" s="89"/>
      <c r="K304" s="129"/>
      <c r="L304" s="158"/>
      <c r="M304" s="1"/>
      <c r="N304" s="89"/>
      <c r="O304" s="89"/>
      <c r="P304" s="89"/>
    </row>
    <row r="305" spans="1:16">
      <c r="A305" s="88"/>
      <c r="B305" s="89"/>
      <c r="C305" s="159" t="s">
        <v>541</v>
      </c>
      <c r="D305" s="89"/>
      <c r="E305" s="160" t="s">
        <v>975</v>
      </c>
      <c r="F305" s="89"/>
      <c r="G305" s="89"/>
      <c r="H305" s="89"/>
      <c r="I305" s="89"/>
      <c r="J305" s="89"/>
      <c r="K305" s="129"/>
      <c r="L305" s="158"/>
      <c r="M305" s="1"/>
      <c r="N305" s="89"/>
      <c r="O305" s="89"/>
      <c r="P305" s="89"/>
    </row>
    <row r="306" spans="1:16">
      <c r="A306" s="88"/>
      <c r="B306" s="161" t="s">
        <v>976</v>
      </c>
      <c r="C306" s="161" t="s">
        <v>544</v>
      </c>
      <c r="D306" s="162" t="s">
        <v>977</v>
      </c>
      <c r="E306" s="163" t="s">
        <v>978</v>
      </c>
      <c r="F306" s="164" t="s">
        <v>83</v>
      </c>
      <c r="G306" s="165">
        <v>1104</v>
      </c>
      <c r="H306" s="177"/>
      <c r="I306" s="167"/>
      <c r="J306" s="168">
        <f>H306*G306</f>
        <v>0</v>
      </c>
      <c r="K306" s="169"/>
      <c r="L306" s="170"/>
      <c r="M306" s="154" t="s">
        <v>538</v>
      </c>
      <c r="N306" s="155">
        <f>H306+I306</f>
        <v>0</v>
      </c>
      <c r="O306" s="155">
        <f>ROUND(H306*G306,2)</f>
        <v>0</v>
      </c>
      <c r="P306" s="155">
        <f>ROUND(I306*G306,2)</f>
        <v>0</v>
      </c>
    </row>
    <row r="307" spans="1:16">
      <c r="A307" s="88"/>
      <c r="B307" s="89"/>
      <c r="C307" s="156" t="s">
        <v>539</v>
      </c>
      <c r="D307" s="89"/>
      <c r="E307" s="157" t="s">
        <v>978</v>
      </c>
      <c r="F307" s="89"/>
      <c r="G307" s="89"/>
      <c r="H307" s="89"/>
      <c r="I307" s="89"/>
      <c r="J307" s="89"/>
      <c r="K307" s="129"/>
      <c r="L307" s="158"/>
      <c r="M307" s="1"/>
      <c r="N307" s="89"/>
      <c r="O307" s="89"/>
      <c r="P307" s="89"/>
    </row>
    <row r="308" spans="1:16">
      <c r="A308" s="171"/>
      <c r="B308" s="172"/>
      <c r="C308" s="156" t="s">
        <v>547</v>
      </c>
      <c r="D308" s="172"/>
      <c r="E308" s="173" t="s">
        <v>979</v>
      </c>
      <c r="F308" s="172"/>
      <c r="G308" s="174">
        <v>1104</v>
      </c>
      <c r="H308" s="172"/>
      <c r="I308" s="172"/>
      <c r="J308" s="172"/>
      <c r="K308" s="175"/>
      <c r="L308" s="176"/>
      <c r="M308" s="172"/>
      <c r="N308" s="172"/>
      <c r="O308" s="172"/>
      <c r="P308" s="172"/>
    </row>
    <row r="309" spans="1:16" ht="22.8">
      <c r="A309" s="88"/>
      <c r="B309" s="146" t="s">
        <v>980</v>
      </c>
      <c r="C309" s="146" t="s">
        <v>535</v>
      </c>
      <c r="D309" s="147" t="s">
        <v>981</v>
      </c>
      <c r="E309" s="148" t="s">
        <v>982</v>
      </c>
      <c r="F309" s="149" t="s">
        <v>87</v>
      </c>
      <c r="G309" s="150">
        <v>22</v>
      </c>
      <c r="H309" s="151"/>
      <c r="I309" s="178"/>
      <c r="J309" s="151">
        <f>G309*(H309+I309)</f>
        <v>0</v>
      </c>
      <c r="K309" s="129"/>
      <c r="L309" s="153"/>
      <c r="M309" s="154" t="s">
        <v>538</v>
      </c>
      <c r="N309" s="155">
        <f>H309+I309</f>
        <v>0</v>
      </c>
      <c r="O309" s="155">
        <f>ROUND(H309*G309,2)</f>
        <v>0</v>
      </c>
      <c r="P309" s="155">
        <f>ROUND(I309*G309,2)</f>
        <v>0</v>
      </c>
    </row>
    <row r="310" spans="1:16">
      <c r="A310" s="88"/>
      <c r="B310" s="89"/>
      <c r="C310" s="156" t="s">
        <v>539</v>
      </c>
      <c r="D310" s="89"/>
      <c r="E310" s="157" t="s">
        <v>982</v>
      </c>
      <c r="F310" s="89"/>
      <c r="G310" s="89"/>
      <c r="H310" s="89"/>
      <c r="I310" s="89"/>
      <c r="J310" s="89"/>
      <c r="K310" s="129"/>
      <c r="L310" s="158"/>
      <c r="M310" s="1"/>
      <c r="N310" s="89"/>
      <c r="O310" s="89"/>
      <c r="P310" s="89"/>
    </row>
    <row r="311" spans="1:16">
      <c r="A311" s="88"/>
      <c r="B311" s="89"/>
      <c r="C311" s="159" t="s">
        <v>541</v>
      </c>
      <c r="D311" s="89"/>
      <c r="E311" s="160" t="s">
        <v>983</v>
      </c>
      <c r="F311" s="89"/>
      <c r="G311" s="89"/>
      <c r="H311" s="89"/>
      <c r="I311" s="89"/>
      <c r="J311" s="89"/>
      <c r="K311" s="129"/>
      <c r="L311" s="158"/>
      <c r="M311" s="1"/>
      <c r="N311" s="89"/>
      <c r="O311" s="89"/>
      <c r="P311" s="89"/>
    </row>
    <row r="312" spans="1:16">
      <c r="A312" s="88"/>
      <c r="B312" s="161" t="s">
        <v>984</v>
      </c>
      <c r="C312" s="161" t="s">
        <v>544</v>
      </c>
      <c r="D312" s="162" t="s">
        <v>985</v>
      </c>
      <c r="E312" s="163" t="s">
        <v>986</v>
      </c>
      <c r="F312" s="164" t="s">
        <v>87</v>
      </c>
      <c r="G312" s="165">
        <v>22</v>
      </c>
      <c r="H312" s="177"/>
      <c r="I312" s="167"/>
      <c r="J312" s="168">
        <f>H312*G312</f>
        <v>0</v>
      </c>
      <c r="K312" s="169"/>
      <c r="L312" s="170"/>
      <c r="M312" s="154" t="s">
        <v>538</v>
      </c>
      <c r="N312" s="155">
        <f>H312+I312</f>
        <v>0</v>
      </c>
      <c r="O312" s="155">
        <f>ROUND(H312*G312,2)</f>
        <v>0</v>
      </c>
      <c r="P312" s="155">
        <f>ROUND(I312*G312,2)</f>
        <v>0</v>
      </c>
    </row>
    <row r="313" spans="1:16">
      <c r="A313" s="88"/>
      <c r="B313" s="89"/>
      <c r="C313" s="156" t="s">
        <v>539</v>
      </c>
      <c r="D313" s="89"/>
      <c r="E313" s="157" t="s">
        <v>986</v>
      </c>
      <c r="F313" s="89"/>
      <c r="G313" s="89"/>
      <c r="H313" s="89"/>
      <c r="I313" s="89"/>
      <c r="J313" s="89"/>
      <c r="K313" s="129"/>
      <c r="L313" s="158"/>
      <c r="M313" s="1"/>
      <c r="N313" s="89"/>
      <c r="O313" s="89"/>
      <c r="P313" s="89"/>
    </row>
    <row r="314" spans="1:16" ht="22.8">
      <c r="A314" s="88"/>
      <c r="B314" s="146" t="s">
        <v>987</v>
      </c>
      <c r="C314" s="146" t="s">
        <v>535</v>
      </c>
      <c r="D314" s="147" t="s">
        <v>988</v>
      </c>
      <c r="E314" s="148" t="s">
        <v>989</v>
      </c>
      <c r="F314" s="149" t="s">
        <v>87</v>
      </c>
      <c r="G314" s="150">
        <v>1</v>
      </c>
      <c r="H314" s="151"/>
      <c r="I314" s="178"/>
      <c r="J314" s="151">
        <f>G314*(H314+I314)</f>
        <v>0</v>
      </c>
      <c r="K314" s="129"/>
      <c r="L314" s="153"/>
      <c r="M314" s="154" t="s">
        <v>538</v>
      </c>
      <c r="N314" s="155">
        <f>H314+I314</f>
        <v>0</v>
      </c>
      <c r="O314" s="155">
        <f>ROUND(H314*G314,2)</f>
        <v>0</v>
      </c>
      <c r="P314" s="155">
        <f>ROUND(I314*G314,2)</f>
        <v>0</v>
      </c>
    </row>
    <row r="315" spans="1:16">
      <c r="A315" s="88"/>
      <c r="B315" s="89"/>
      <c r="C315" s="156" t="s">
        <v>539</v>
      </c>
      <c r="D315" s="89"/>
      <c r="E315" s="157" t="s">
        <v>990</v>
      </c>
      <c r="F315" s="89"/>
      <c r="G315" s="89"/>
      <c r="H315" s="89"/>
      <c r="I315" s="89"/>
      <c r="J315" s="89"/>
      <c r="K315" s="129"/>
      <c r="L315" s="158"/>
      <c r="M315" s="1"/>
      <c r="N315" s="89"/>
      <c r="O315" s="89"/>
      <c r="P315" s="89"/>
    </row>
    <row r="316" spans="1:16">
      <c r="A316" s="88"/>
      <c r="B316" s="89"/>
      <c r="C316" s="159" t="s">
        <v>541</v>
      </c>
      <c r="D316" s="89"/>
      <c r="E316" s="160" t="s">
        <v>991</v>
      </c>
      <c r="F316" s="89"/>
      <c r="G316" s="89"/>
      <c r="H316" s="89"/>
      <c r="I316" s="89"/>
      <c r="J316" s="89"/>
      <c r="K316" s="129"/>
      <c r="L316" s="158"/>
      <c r="M316" s="1"/>
      <c r="N316" s="89"/>
      <c r="O316" s="89"/>
      <c r="P316" s="89"/>
    </row>
    <row r="317" spans="1:16">
      <c r="A317" s="88"/>
      <c r="B317" s="161" t="s">
        <v>992</v>
      </c>
      <c r="C317" s="161" t="s">
        <v>544</v>
      </c>
      <c r="D317" s="162" t="s">
        <v>993</v>
      </c>
      <c r="E317" s="163" t="s">
        <v>994</v>
      </c>
      <c r="F317" s="164" t="s">
        <v>87</v>
      </c>
      <c r="G317" s="165">
        <v>1</v>
      </c>
      <c r="H317" s="177"/>
      <c r="I317" s="167"/>
      <c r="J317" s="168">
        <f>H317*G317</f>
        <v>0</v>
      </c>
      <c r="K317" s="169"/>
      <c r="L317" s="170"/>
      <c r="M317" s="154" t="s">
        <v>538</v>
      </c>
      <c r="N317" s="155">
        <f>H317+I317</f>
        <v>0</v>
      </c>
      <c r="O317" s="155">
        <f>ROUND(H317*G317,2)</f>
        <v>0</v>
      </c>
      <c r="P317" s="155">
        <f>ROUND(I317*G317,2)</f>
        <v>0</v>
      </c>
    </row>
    <row r="318" spans="1:16">
      <c r="A318" s="88"/>
      <c r="B318" s="89"/>
      <c r="C318" s="156" t="s">
        <v>539</v>
      </c>
      <c r="D318" s="89"/>
      <c r="E318" s="157" t="s">
        <v>994</v>
      </c>
      <c r="F318" s="89"/>
      <c r="G318" s="89"/>
      <c r="H318" s="89"/>
      <c r="I318" s="89"/>
      <c r="J318" s="89"/>
      <c r="K318" s="129"/>
      <c r="L318" s="158"/>
      <c r="M318" s="1"/>
      <c r="N318" s="89"/>
      <c r="O318" s="89"/>
      <c r="P318" s="89"/>
    </row>
    <row r="319" spans="1:16">
      <c r="A319" s="88"/>
      <c r="B319" s="146" t="s">
        <v>995</v>
      </c>
      <c r="C319" s="146" t="s">
        <v>535</v>
      </c>
      <c r="D319" s="147" t="s">
        <v>996</v>
      </c>
      <c r="E319" s="148" t="s">
        <v>997</v>
      </c>
      <c r="F319" s="149" t="s">
        <v>87</v>
      </c>
      <c r="G319" s="150">
        <v>1</v>
      </c>
      <c r="H319" s="151"/>
      <c r="I319" s="178"/>
      <c r="J319" s="151">
        <f>G319*(H319+I319)</f>
        <v>0</v>
      </c>
      <c r="K319" s="129"/>
      <c r="L319" s="153"/>
      <c r="M319" s="154" t="s">
        <v>538</v>
      </c>
      <c r="N319" s="155">
        <f>H319+I319</f>
        <v>0</v>
      </c>
      <c r="O319" s="155">
        <f>ROUND(H319*G319,2)</f>
        <v>0</v>
      </c>
      <c r="P319" s="155">
        <f>ROUND(I319*G319,2)</f>
        <v>0</v>
      </c>
    </row>
    <row r="320" spans="1:16">
      <c r="A320" s="88"/>
      <c r="B320" s="89"/>
      <c r="C320" s="156" t="s">
        <v>539</v>
      </c>
      <c r="D320" s="89"/>
      <c r="E320" s="157" t="s">
        <v>998</v>
      </c>
      <c r="F320" s="89"/>
      <c r="G320" s="89"/>
      <c r="H320" s="89"/>
      <c r="I320" s="89"/>
      <c r="J320" s="89"/>
      <c r="K320" s="129"/>
      <c r="L320" s="158"/>
      <c r="M320" s="1"/>
      <c r="N320" s="89"/>
      <c r="O320" s="89"/>
      <c r="P320" s="89"/>
    </row>
    <row r="321" spans="1:16">
      <c r="A321" s="88"/>
      <c r="B321" s="89"/>
      <c r="C321" s="159" t="s">
        <v>541</v>
      </c>
      <c r="D321" s="89"/>
      <c r="E321" s="160" t="s">
        <v>999</v>
      </c>
      <c r="F321" s="89"/>
      <c r="G321" s="89"/>
      <c r="H321" s="89"/>
      <c r="I321" s="89"/>
      <c r="J321" s="89"/>
      <c r="K321" s="129"/>
      <c r="L321" s="158"/>
      <c r="M321" s="1"/>
      <c r="N321" s="89"/>
      <c r="O321" s="89"/>
      <c r="P321" s="89"/>
    </row>
    <row r="322" spans="1:16">
      <c r="A322" s="88"/>
      <c r="B322" s="161" t="s">
        <v>1000</v>
      </c>
      <c r="C322" s="161" t="s">
        <v>544</v>
      </c>
      <c r="D322" s="162" t="s">
        <v>1001</v>
      </c>
      <c r="E322" s="163" t="s">
        <v>1002</v>
      </c>
      <c r="F322" s="164" t="s">
        <v>87</v>
      </c>
      <c r="G322" s="165">
        <v>1</v>
      </c>
      <c r="H322" s="177"/>
      <c r="I322" s="167"/>
      <c r="J322" s="168">
        <f>H322*G322</f>
        <v>0</v>
      </c>
      <c r="K322" s="169"/>
      <c r="L322" s="170"/>
      <c r="M322" s="154" t="s">
        <v>538</v>
      </c>
      <c r="N322" s="155">
        <f>H322+I322</f>
        <v>0</v>
      </c>
      <c r="O322" s="155">
        <f>ROUND(H322*G322,2)</f>
        <v>0</v>
      </c>
      <c r="P322" s="155">
        <f>ROUND(I322*G322,2)</f>
        <v>0</v>
      </c>
    </row>
    <row r="323" spans="1:16">
      <c r="A323" s="88"/>
      <c r="B323" s="89"/>
      <c r="C323" s="156" t="s">
        <v>539</v>
      </c>
      <c r="D323" s="89"/>
      <c r="E323" s="157" t="s">
        <v>1002</v>
      </c>
      <c r="F323" s="89"/>
      <c r="G323" s="89"/>
      <c r="H323" s="89"/>
      <c r="I323" s="89"/>
      <c r="J323" s="89"/>
      <c r="K323" s="129"/>
      <c r="L323" s="158"/>
      <c r="M323" s="1"/>
      <c r="N323" s="89"/>
      <c r="O323" s="89"/>
      <c r="P323" s="89"/>
    </row>
    <row r="324" spans="1:16" ht="22.8">
      <c r="A324" s="88"/>
      <c r="B324" s="146" t="s">
        <v>1003</v>
      </c>
      <c r="C324" s="146" t="s">
        <v>535</v>
      </c>
      <c r="D324" s="147" t="s">
        <v>1004</v>
      </c>
      <c r="E324" s="148" t="s">
        <v>1005</v>
      </c>
      <c r="F324" s="149" t="s">
        <v>87</v>
      </c>
      <c r="G324" s="150">
        <v>1</v>
      </c>
      <c r="H324" s="151"/>
      <c r="I324" s="178"/>
      <c r="J324" s="151">
        <f>G324*(H324+I324)</f>
        <v>0</v>
      </c>
      <c r="K324" s="129"/>
      <c r="L324" s="153"/>
      <c r="M324" s="154" t="s">
        <v>538</v>
      </c>
      <c r="N324" s="155">
        <f>H324+I324</f>
        <v>0</v>
      </c>
      <c r="O324" s="155">
        <f>ROUND(H324*G324,2)</f>
        <v>0</v>
      </c>
      <c r="P324" s="155">
        <f>ROUND(I324*G324,2)</f>
        <v>0</v>
      </c>
    </row>
    <row r="325" spans="1:16">
      <c r="A325" s="88"/>
      <c r="B325" s="89"/>
      <c r="C325" s="156" t="s">
        <v>539</v>
      </c>
      <c r="D325" s="89"/>
      <c r="E325" s="157" t="s">
        <v>1005</v>
      </c>
      <c r="F325" s="89"/>
      <c r="G325" s="89"/>
      <c r="H325" s="89"/>
      <c r="I325" s="89"/>
      <c r="J325" s="89"/>
      <c r="K325" s="129"/>
      <c r="L325" s="158"/>
      <c r="M325" s="1"/>
      <c r="N325" s="89"/>
      <c r="O325" s="89"/>
      <c r="P325" s="89"/>
    </row>
    <row r="326" spans="1:16">
      <c r="A326" s="88"/>
      <c r="B326" s="89"/>
      <c r="C326" s="159" t="s">
        <v>541</v>
      </c>
      <c r="D326" s="89"/>
      <c r="E326" s="160" t="s">
        <v>1006</v>
      </c>
      <c r="F326" s="89"/>
      <c r="G326" s="89"/>
      <c r="H326" s="89"/>
      <c r="I326" s="89"/>
      <c r="J326" s="89"/>
      <c r="K326" s="129"/>
      <c r="L326" s="158"/>
      <c r="M326" s="1"/>
      <c r="N326" s="89"/>
      <c r="O326" s="89"/>
      <c r="P326" s="89"/>
    </row>
    <row r="327" spans="1:16">
      <c r="A327" s="88"/>
      <c r="B327" s="161" t="s">
        <v>1007</v>
      </c>
      <c r="C327" s="161" t="s">
        <v>544</v>
      </c>
      <c r="D327" s="162" t="s">
        <v>1008</v>
      </c>
      <c r="E327" s="163" t="s">
        <v>1009</v>
      </c>
      <c r="F327" s="164" t="s">
        <v>87</v>
      </c>
      <c r="G327" s="165">
        <v>1</v>
      </c>
      <c r="H327" s="177"/>
      <c r="I327" s="167"/>
      <c r="J327" s="168">
        <f>H327*G327</f>
        <v>0</v>
      </c>
      <c r="K327" s="169"/>
      <c r="L327" s="170"/>
      <c r="M327" s="154" t="s">
        <v>538</v>
      </c>
      <c r="N327" s="155">
        <f>H327+I327</f>
        <v>0</v>
      </c>
      <c r="O327" s="155">
        <f>ROUND(H327*G327,2)</f>
        <v>0</v>
      </c>
      <c r="P327" s="155">
        <f>ROUND(I327*G327,2)</f>
        <v>0</v>
      </c>
    </row>
    <row r="328" spans="1:16">
      <c r="A328" s="88"/>
      <c r="B328" s="89"/>
      <c r="C328" s="156" t="s">
        <v>539</v>
      </c>
      <c r="D328" s="89"/>
      <c r="E328" s="157" t="s">
        <v>1009</v>
      </c>
      <c r="F328" s="89"/>
      <c r="G328" s="89"/>
      <c r="H328" s="89"/>
      <c r="I328" s="89"/>
      <c r="J328" s="89"/>
      <c r="K328" s="129"/>
      <c r="L328" s="158"/>
      <c r="M328" s="1"/>
      <c r="N328" s="89"/>
      <c r="O328" s="89"/>
      <c r="P328" s="89"/>
    </row>
    <row r="329" spans="1:16">
      <c r="A329" s="88"/>
      <c r="B329" s="146" t="s">
        <v>1010</v>
      </c>
      <c r="C329" s="146" t="s">
        <v>535</v>
      </c>
      <c r="D329" s="147" t="s">
        <v>1011</v>
      </c>
      <c r="E329" s="148" t="s">
        <v>1012</v>
      </c>
      <c r="F329" s="149" t="s">
        <v>87</v>
      </c>
      <c r="G329" s="150">
        <v>1</v>
      </c>
      <c r="H329" s="151"/>
      <c r="I329" s="178"/>
      <c r="J329" s="151">
        <f>G329*(H329+I329)</f>
        <v>0</v>
      </c>
      <c r="K329" s="129"/>
      <c r="L329" s="153"/>
      <c r="M329" s="154" t="s">
        <v>538</v>
      </c>
      <c r="N329" s="155">
        <f>H329+I329</f>
        <v>0</v>
      </c>
      <c r="O329" s="155">
        <f>ROUND(H329*G329,2)</f>
        <v>0</v>
      </c>
      <c r="P329" s="155">
        <f>ROUND(I329*G329,2)</f>
        <v>0</v>
      </c>
    </row>
    <row r="330" spans="1:16">
      <c r="A330" s="88"/>
      <c r="B330" s="89"/>
      <c r="C330" s="156" t="s">
        <v>539</v>
      </c>
      <c r="D330" s="89"/>
      <c r="E330" s="157" t="s">
        <v>1013</v>
      </c>
      <c r="F330" s="89"/>
      <c r="G330" s="89"/>
      <c r="H330" s="89"/>
      <c r="I330" s="89"/>
      <c r="J330" s="89"/>
      <c r="K330" s="129"/>
      <c r="L330" s="158"/>
      <c r="M330" s="1"/>
      <c r="N330" s="89"/>
      <c r="O330" s="89"/>
      <c r="P330" s="89"/>
    </row>
    <row r="331" spans="1:16">
      <c r="A331" s="88"/>
      <c r="B331" s="89"/>
      <c r="C331" s="159" t="s">
        <v>541</v>
      </c>
      <c r="D331" s="89"/>
      <c r="E331" s="160" t="s">
        <v>1014</v>
      </c>
      <c r="F331" s="89"/>
      <c r="G331" s="89"/>
      <c r="H331" s="89"/>
      <c r="I331" s="89"/>
      <c r="J331" s="89"/>
      <c r="K331" s="129"/>
      <c r="L331" s="158"/>
      <c r="M331" s="1"/>
      <c r="N331" s="89"/>
      <c r="O331" s="89"/>
      <c r="P331" s="89"/>
    </row>
    <row r="332" spans="1:16" ht="22.8">
      <c r="A332" s="88"/>
      <c r="B332" s="161" t="s">
        <v>1015</v>
      </c>
      <c r="C332" s="161" t="s">
        <v>544</v>
      </c>
      <c r="D332" s="162" t="s">
        <v>1016</v>
      </c>
      <c r="E332" s="163" t="s">
        <v>1017</v>
      </c>
      <c r="F332" s="164" t="s">
        <v>87</v>
      </c>
      <c r="G332" s="165">
        <v>1</v>
      </c>
      <c r="H332" s="177"/>
      <c r="I332" s="167"/>
      <c r="J332" s="168">
        <f>H332*G332</f>
        <v>0</v>
      </c>
      <c r="K332" s="169"/>
      <c r="L332" s="170"/>
      <c r="M332" s="154" t="s">
        <v>538</v>
      </c>
      <c r="N332" s="155">
        <f>H332+I332</f>
        <v>0</v>
      </c>
      <c r="O332" s="155">
        <f>ROUND(H332*G332,2)</f>
        <v>0</v>
      </c>
      <c r="P332" s="155">
        <f>ROUND(I332*G332,2)</f>
        <v>0</v>
      </c>
    </row>
    <row r="333" spans="1:16">
      <c r="A333" s="88"/>
      <c r="B333" s="89"/>
      <c r="C333" s="156" t="s">
        <v>539</v>
      </c>
      <c r="D333" s="89"/>
      <c r="E333" s="157" t="s">
        <v>1017</v>
      </c>
      <c r="F333" s="89"/>
      <c r="G333" s="89"/>
      <c r="H333" s="89"/>
      <c r="I333" s="89"/>
      <c r="J333" s="89"/>
      <c r="K333" s="129"/>
      <c r="L333" s="158"/>
      <c r="M333" s="1"/>
      <c r="N333" s="89"/>
      <c r="O333" s="89"/>
      <c r="P333" s="89"/>
    </row>
    <row r="334" spans="1:16">
      <c r="A334" s="88"/>
      <c r="B334" s="146" t="s">
        <v>1018</v>
      </c>
      <c r="C334" s="146" t="s">
        <v>535</v>
      </c>
      <c r="D334" s="147" t="s">
        <v>1019</v>
      </c>
      <c r="E334" s="148" t="s">
        <v>1020</v>
      </c>
      <c r="F334" s="149" t="s">
        <v>87</v>
      </c>
      <c r="G334" s="150">
        <v>1</v>
      </c>
      <c r="H334" s="151"/>
      <c r="I334" s="178"/>
      <c r="J334" s="151">
        <f>G334*(H334+I334)</f>
        <v>0</v>
      </c>
      <c r="K334" s="129"/>
      <c r="L334" s="153"/>
      <c r="M334" s="154" t="s">
        <v>538</v>
      </c>
      <c r="N334" s="155">
        <f>H334+I334</f>
        <v>0</v>
      </c>
      <c r="O334" s="155">
        <f>ROUND(H334*G334,2)</f>
        <v>0</v>
      </c>
      <c r="P334" s="155">
        <f>ROUND(I334*G334,2)</f>
        <v>0</v>
      </c>
    </row>
    <row r="335" spans="1:16">
      <c r="A335" s="88"/>
      <c r="B335" s="89"/>
      <c r="C335" s="156" t="s">
        <v>539</v>
      </c>
      <c r="D335" s="89"/>
      <c r="E335" s="157" t="s">
        <v>1020</v>
      </c>
      <c r="F335" s="89"/>
      <c r="G335" s="89"/>
      <c r="H335" s="89"/>
      <c r="I335" s="89"/>
      <c r="J335" s="89"/>
      <c r="K335" s="129"/>
      <c r="L335" s="158"/>
      <c r="M335" s="1"/>
      <c r="N335" s="89"/>
      <c r="O335" s="89"/>
      <c r="P335" s="89"/>
    </row>
    <row r="336" spans="1:16">
      <c r="A336" s="88"/>
      <c r="B336" s="89"/>
      <c r="C336" s="159" t="s">
        <v>541</v>
      </c>
      <c r="D336" s="89"/>
      <c r="E336" s="160" t="s">
        <v>1021</v>
      </c>
      <c r="F336" s="89"/>
      <c r="G336" s="89"/>
      <c r="H336" s="89"/>
      <c r="I336" s="89"/>
      <c r="J336" s="89"/>
      <c r="K336" s="129"/>
      <c r="L336" s="158"/>
      <c r="M336" s="1"/>
      <c r="N336" s="89"/>
      <c r="O336" s="89"/>
      <c r="P336" s="89"/>
    </row>
    <row r="337" spans="1:16">
      <c r="A337" s="88"/>
      <c r="B337" s="161" t="s">
        <v>1022</v>
      </c>
      <c r="C337" s="161" t="s">
        <v>544</v>
      </c>
      <c r="D337" s="162" t="s">
        <v>1023</v>
      </c>
      <c r="E337" s="163" t="s">
        <v>1024</v>
      </c>
      <c r="F337" s="164" t="s">
        <v>87</v>
      </c>
      <c r="G337" s="165">
        <v>1</v>
      </c>
      <c r="H337" s="177"/>
      <c r="I337" s="167"/>
      <c r="J337" s="168">
        <f>H337*G337</f>
        <v>0</v>
      </c>
      <c r="K337" s="169"/>
      <c r="L337" s="170"/>
      <c r="M337" s="154" t="s">
        <v>538</v>
      </c>
      <c r="N337" s="155">
        <f>H337+I337</f>
        <v>0</v>
      </c>
      <c r="O337" s="155">
        <f>ROUND(H337*G337,2)</f>
        <v>0</v>
      </c>
      <c r="P337" s="155">
        <f>ROUND(I337*G337,2)</f>
        <v>0</v>
      </c>
    </row>
    <row r="338" spans="1:16">
      <c r="A338" s="88"/>
      <c r="B338" s="89"/>
      <c r="C338" s="156" t="s">
        <v>539</v>
      </c>
      <c r="D338" s="89"/>
      <c r="E338" s="157" t="s">
        <v>1024</v>
      </c>
      <c r="F338" s="89"/>
      <c r="G338" s="89"/>
      <c r="H338" s="89"/>
      <c r="I338" s="89"/>
      <c r="J338" s="89"/>
      <c r="K338" s="129"/>
      <c r="L338" s="158"/>
      <c r="M338" s="1"/>
      <c r="N338" s="89"/>
      <c r="O338" s="89"/>
      <c r="P338" s="89"/>
    </row>
    <row r="339" spans="1:16">
      <c r="A339" s="88"/>
      <c r="B339" s="146" t="s">
        <v>1025</v>
      </c>
      <c r="C339" s="146" t="s">
        <v>535</v>
      </c>
      <c r="D339" s="147" t="s">
        <v>1026</v>
      </c>
      <c r="E339" s="148" t="s">
        <v>1027</v>
      </c>
      <c r="F339" s="149" t="s">
        <v>87</v>
      </c>
      <c r="G339" s="150">
        <v>1</v>
      </c>
      <c r="H339" s="151"/>
      <c r="I339" s="178"/>
      <c r="J339" s="151">
        <f>G339*(H339+I339)</f>
        <v>0</v>
      </c>
      <c r="K339" s="129"/>
      <c r="L339" s="153"/>
      <c r="M339" s="154" t="s">
        <v>538</v>
      </c>
      <c r="N339" s="155">
        <f>H339+I339</f>
        <v>0</v>
      </c>
      <c r="O339" s="155">
        <f>ROUND(H339*G339,2)</f>
        <v>0</v>
      </c>
      <c r="P339" s="155">
        <f>ROUND(I339*G339,2)</f>
        <v>0</v>
      </c>
    </row>
    <row r="340" spans="1:16">
      <c r="A340" s="88"/>
      <c r="B340" s="89"/>
      <c r="C340" s="156" t="s">
        <v>539</v>
      </c>
      <c r="D340" s="89"/>
      <c r="E340" s="157" t="s">
        <v>1028</v>
      </c>
      <c r="F340" s="89"/>
      <c r="G340" s="89"/>
      <c r="H340" s="89"/>
      <c r="I340" s="89"/>
      <c r="J340" s="89"/>
      <c r="K340" s="129"/>
      <c r="L340" s="158"/>
      <c r="M340" s="1"/>
      <c r="N340" s="89"/>
      <c r="O340" s="89"/>
      <c r="P340" s="89"/>
    </row>
    <row r="341" spans="1:16">
      <c r="A341" s="88"/>
      <c r="B341" s="89"/>
      <c r="C341" s="159" t="s">
        <v>541</v>
      </c>
      <c r="D341" s="89"/>
      <c r="E341" s="160" t="s">
        <v>1029</v>
      </c>
      <c r="F341" s="89"/>
      <c r="G341" s="89"/>
      <c r="H341" s="89"/>
      <c r="I341" s="89"/>
      <c r="J341" s="89"/>
      <c r="K341" s="129"/>
      <c r="L341" s="158"/>
      <c r="M341" s="1"/>
      <c r="N341" s="89"/>
      <c r="O341" s="89"/>
      <c r="P341" s="89"/>
    </row>
    <row r="342" spans="1:16">
      <c r="A342" s="88"/>
      <c r="B342" s="161" t="s">
        <v>1030</v>
      </c>
      <c r="C342" s="161" t="s">
        <v>544</v>
      </c>
      <c r="D342" s="162" t="s">
        <v>1031</v>
      </c>
      <c r="E342" s="163" t="s">
        <v>1032</v>
      </c>
      <c r="F342" s="164" t="s">
        <v>87</v>
      </c>
      <c r="G342" s="165">
        <v>1</v>
      </c>
      <c r="H342" s="177"/>
      <c r="I342" s="167"/>
      <c r="J342" s="168">
        <f>H342*G342</f>
        <v>0</v>
      </c>
      <c r="K342" s="169"/>
      <c r="L342" s="170"/>
      <c r="M342" s="154" t="s">
        <v>538</v>
      </c>
      <c r="N342" s="155">
        <f>H342+I342</f>
        <v>0</v>
      </c>
      <c r="O342" s="155">
        <f>ROUND(H342*G342,2)</f>
        <v>0</v>
      </c>
      <c r="P342" s="155">
        <f>ROUND(I342*G342,2)</f>
        <v>0</v>
      </c>
    </row>
    <row r="343" spans="1:16">
      <c r="A343" s="88"/>
      <c r="B343" s="89"/>
      <c r="C343" s="156" t="s">
        <v>539</v>
      </c>
      <c r="D343" s="89"/>
      <c r="E343" s="157" t="s">
        <v>1032</v>
      </c>
      <c r="F343" s="89"/>
      <c r="G343" s="89"/>
      <c r="H343" s="89"/>
      <c r="I343" s="89"/>
      <c r="J343" s="89"/>
      <c r="K343" s="129"/>
      <c r="L343" s="158"/>
      <c r="M343" s="1"/>
      <c r="N343" s="89"/>
      <c r="O343" s="89"/>
      <c r="P343" s="89"/>
    </row>
    <row r="344" spans="1:16">
      <c r="A344" s="88"/>
      <c r="B344" s="146" t="s">
        <v>1033</v>
      </c>
      <c r="C344" s="146" t="s">
        <v>535</v>
      </c>
      <c r="D344" s="147" t="s">
        <v>1034</v>
      </c>
      <c r="E344" s="148" t="s">
        <v>1035</v>
      </c>
      <c r="F344" s="149" t="s">
        <v>87</v>
      </c>
      <c r="G344" s="150">
        <v>9</v>
      </c>
      <c r="H344" s="151"/>
      <c r="I344" s="178"/>
      <c r="J344" s="151">
        <f>G344*(H344+I344)</f>
        <v>0</v>
      </c>
      <c r="K344" s="129"/>
      <c r="L344" s="153"/>
      <c r="M344" s="154" t="s">
        <v>538</v>
      </c>
      <c r="N344" s="155">
        <f>H344+I344</f>
        <v>0</v>
      </c>
      <c r="O344" s="155">
        <f>ROUND(H344*G344,2)</f>
        <v>0</v>
      </c>
      <c r="P344" s="155">
        <f>ROUND(I344*G344,2)</f>
        <v>0</v>
      </c>
    </row>
    <row r="345" spans="1:16">
      <c r="A345" s="88"/>
      <c r="B345" s="89"/>
      <c r="C345" s="156" t="s">
        <v>539</v>
      </c>
      <c r="D345" s="89"/>
      <c r="E345" s="157" t="s">
        <v>1036</v>
      </c>
      <c r="F345" s="89"/>
      <c r="G345" s="89"/>
      <c r="H345" s="89"/>
      <c r="I345" s="89"/>
      <c r="J345" s="89"/>
      <c r="K345" s="129"/>
      <c r="L345" s="158"/>
      <c r="M345" s="1"/>
      <c r="N345" s="89"/>
      <c r="O345" s="89"/>
      <c r="P345" s="89"/>
    </row>
    <row r="346" spans="1:16">
      <c r="A346" s="88"/>
      <c r="B346" s="89"/>
      <c r="C346" s="159" t="s">
        <v>541</v>
      </c>
      <c r="D346" s="89"/>
      <c r="E346" s="160" t="s">
        <v>1037</v>
      </c>
      <c r="F346" s="89"/>
      <c r="G346" s="89"/>
      <c r="H346" s="89"/>
      <c r="I346" s="89"/>
      <c r="J346" s="89"/>
      <c r="K346" s="129"/>
      <c r="L346" s="158"/>
      <c r="M346" s="1"/>
      <c r="N346" s="89"/>
      <c r="O346" s="89"/>
      <c r="P346" s="89"/>
    </row>
    <row r="347" spans="1:16">
      <c r="A347" s="88"/>
      <c r="B347" s="161" t="s">
        <v>1038</v>
      </c>
      <c r="C347" s="161" t="s">
        <v>544</v>
      </c>
      <c r="D347" s="162" t="s">
        <v>1039</v>
      </c>
      <c r="E347" s="163" t="s">
        <v>1040</v>
      </c>
      <c r="F347" s="164" t="s">
        <v>87</v>
      </c>
      <c r="G347" s="165">
        <v>9</v>
      </c>
      <c r="H347" s="177"/>
      <c r="I347" s="167"/>
      <c r="J347" s="168">
        <f>H347*G347</f>
        <v>0</v>
      </c>
      <c r="K347" s="169"/>
      <c r="L347" s="170"/>
      <c r="M347" s="154" t="s">
        <v>538</v>
      </c>
      <c r="N347" s="155">
        <f>H347+I347</f>
        <v>0</v>
      </c>
      <c r="O347" s="155">
        <f>ROUND(H347*G347,2)</f>
        <v>0</v>
      </c>
      <c r="P347" s="155">
        <f>ROUND(I347*G347,2)</f>
        <v>0</v>
      </c>
    </row>
    <row r="348" spans="1:16">
      <c r="A348" s="88"/>
      <c r="B348" s="89"/>
      <c r="C348" s="156" t="s">
        <v>539</v>
      </c>
      <c r="D348" s="89"/>
      <c r="E348" s="157" t="s">
        <v>1040</v>
      </c>
      <c r="F348" s="89"/>
      <c r="G348" s="89"/>
      <c r="H348" s="89"/>
      <c r="I348" s="89"/>
      <c r="J348" s="89"/>
      <c r="K348" s="129"/>
      <c r="L348" s="158"/>
      <c r="M348" s="1"/>
      <c r="N348" s="89"/>
      <c r="O348" s="89"/>
      <c r="P348" s="89"/>
    </row>
    <row r="349" spans="1:16">
      <c r="A349" s="88"/>
      <c r="B349" s="146" t="s">
        <v>1041</v>
      </c>
      <c r="C349" s="146" t="s">
        <v>535</v>
      </c>
      <c r="D349" s="147" t="s">
        <v>1042</v>
      </c>
      <c r="E349" s="148" t="s">
        <v>1043</v>
      </c>
      <c r="F349" s="149" t="s">
        <v>87</v>
      </c>
      <c r="G349" s="150">
        <v>1</v>
      </c>
      <c r="H349" s="151"/>
      <c r="I349" s="178"/>
      <c r="J349" s="151">
        <f>G349*(H349+I349)</f>
        <v>0</v>
      </c>
      <c r="K349" s="129"/>
      <c r="L349" s="153"/>
      <c r="M349" s="154" t="s">
        <v>538</v>
      </c>
      <c r="N349" s="155">
        <f>H349+I349</f>
        <v>0</v>
      </c>
      <c r="O349" s="155">
        <f>ROUND(H349*G349,2)</f>
        <v>0</v>
      </c>
      <c r="P349" s="155">
        <f>ROUND(I349*G349,2)</f>
        <v>0</v>
      </c>
    </row>
    <row r="350" spans="1:16">
      <c r="A350" s="88"/>
      <c r="B350" s="89"/>
      <c r="C350" s="156" t="s">
        <v>539</v>
      </c>
      <c r="D350" s="89"/>
      <c r="E350" s="157" t="s">
        <v>1044</v>
      </c>
      <c r="F350" s="89"/>
      <c r="G350" s="89"/>
      <c r="H350" s="89"/>
      <c r="I350" s="89"/>
      <c r="J350" s="89"/>
      <c r="K350" s="129"/>
      <c r="L350" s="158"/>
      <c r="M350" s="1"/>
      <c r="N350" s="89"/>
      <c r="O350" s="89"/>
      <c r="P350" s="89"/>
    </row>
    <row r="351" spans="1:16">
      <c r="A351" s="88"/>
      <c r="B351" s="89"/>
      <c r="C351" s="159" t="s">
        <v>541</v>
      </c>
      <c r="D351" s="89"/>
      <c r="E351" s="160" t="s">
        <v>1045</v>
      </c>
      <c r="F351" s="89"/>
      <c r="G351" s="89"/>
      <c r="H351" s="89"/>
      <c r="I351" s="89"/>
      <c r="J351" s="89"/>
      <c r="K351" s="129"/>
      <c r="L351" s="158"/>
      <c r="M351" s="1"/>
      <c r="N351" s="89"/>
      <c r="O351" s="89"/>
      <c r="P351" s="89"/>
    </row>
    <row r="352" spans="1:16">
      <c r="A352" s="88"/>
      <c r="B352" s="161" t="s">
        <v>1046</v>
      </c>
      <c r="C352" s="161" t="s">
        <v>544</v>
      </c>
      <c r="D352" s="162" t="s">
        <v>1047</v>
      </c>
      <c r="E352" s="163" t="s">
        <v>1048</v>
      </c>
      <c r="F352" s="164" t="s">
        <v>87</v>
      </c>
      <c r="G352" s="165">
        <v>1</v>
      </c>
      <c r="H352" s="177"/>
      <c r="I352" s="167"/>
      <c r="J352" s="168">
        <f>H352*G352</f>
        <v>0</v>
      </c>
      <c r="K352" s="169"/>
      <c r="L352" s="170"/>
      <c r="M352" s="154" t="s">
        <v>538</v>
      </c>
      <c r="N352" s="155">
        <f>H352+I352</f>
        <v>0</v>
      </c>
      <c r="O352" s="155">
        <f>ROUND(H352*G352,2)</f>
        <v>0</v>
      </c>
      <c r="P352" s="155">
        <f>ROUND(I352*G352,2)</f>
        <v>0</v>
      </c>
    </row>
    <row r="353" spans="1:16">
      <c r="A353" s="88"/>
      <c r="B353" s="89"/>
      <c r="C353" s="156" t="s">
        <v>539</v>
      </c>
      <c r="D353" s="89"/>
      <c r="E353" s="157" t="s">
        <v>1048</v>
      </c>
      <c r="F353" s="89"/>
      <c r="G353" s="89"/>
      <c r="H353" s="89"/>
      <c r="I353" s="89"/>
      <c r="J353" s="89"/>
      <c r="K353" s="129"/>
      <c r="L353" s="158"/>
      <c r="M353" s="1"/>
      <c r="N353" s="89"/>
      <c r="O353" s="89"/>
      <c r="P353" s="89"/>
    </row>
    <row r="354" spans="1:16">
      <c r="A354" s="88"/>
      <c r="B354" s="146" t="s">
        <v>1049</v>
      </c>
      <c r="C354" s="146" t="s">
        <v>535</v>
      </c>
      <c r="D354" s="147" t="s">
        <v>1050</v>
      </c>
      <c r="E354" s="148" t="s">
        <v>1051</v>
      </c>
      <c r="F354" s="149" t="s">
        <v>87</v>
      </c>
      <c r="G354" s="150">
        <v>1</v>
      </c>
      <c r="H354" s="151"/>
      <c r="I354" s="178"/>
      <c r="J354" s="151">
        <f>G354*(H354+I354)</f>
        <v>0</v>
      </c>
      <c r="K354" s="129"/>
      <c r="L354" s="153"/>
      <c r="M354" s="154" t="s">
        <v>538</v>
      </c>
      <c r="N354" s="155">
        <f>H354+I354</f>
        <v>0</v>
      </c>
      <c r="O354" s="155">
        <f>ROUND(H354*G354,2)</f>
        <v>0</v>
      </c>
      <c r="P354" s="155">
        <f>ROUND(I354*G354,2)</f>
        <v>0</v>
      </c>
    </row>
    <row r="355" spans="1:16">
      <c r="A355" s="88"/>
      <c r="B355" s="89"/>
      <c r="C355" s="156" t="s">
        <v>539</v>
      </c>
      <c r="D355" s="89"/>
      <c r="E355" s="157" t="s">
        <v>1052</v>
      </c>
      <c r="F355" s="89"/>
      <c r="G355" s="89"/>
      <c r="H355" s="89"/>
      <c r="I355" s="89"/>
      <c r="J355" s="89"/>
      <c r="K355" s="129"/>
      <c r="L355" s="158"/>
      <c r="M355" s="1"/>
      <c r="N355" s="89"/>
      <c r="O355" s="89"/>
      <c r="P355" s="89"/>
    </row>
    <row r="356" spans="1:16">
      <c r="A356" s="88"/>
      <c r="B356" s="89"/>
      <c r="C356" s="159" t="s">
        <v>541</v>
      </c>
      <c r="D356" s="89"/>
      <c r="E356" s="160" t="s">
        <v>1053</v>
      </c>
      <c r="F356" s="89"/>
      <c r="G356" s="89"/>
      <c r="H356" s="89"/>
      <c r="I356" s="89"/>
      <c r="J356" s="89"/>
      <c r="K356" s="129"/>
      <c r="L356" s="158"/>
      <c r="M356" s="1"/>
      <c r="N356" s="89"/>
      <c r="O356" s="89"/>
      <c r="P356" s="89"/>
    </row>
    <row r="357" spans="1:16" ht="22.8">
      <c r="A357" s="88"/>
      <c r="B357" s="161" t="s">
        <v>1054</v>
      </c>
      <c r="C357" s="161" t="s">
        <v>544</v>
      </c>
      <c r="D357" s="162" t="s">
        <v>1055</v>
      </c>
      <c r="E357" s="163" t="s">
        <v>1056</v>
      </c>
      <c r="F357" s="164" t="s">
        <v>87</v>
      </c>
      <c r="G357" s="165">
        <v>1</v>
      </c>
      <c r="H357" s="177"/>
      <c r="I357" s="167"/>
      <c r="J357" s="168">
        <f>H357*G357</f>
        <v>0</v>
      </c>
      <c r="K357" s="169"/>
      <c r="L357" s="170"/>
      <c r="M357" s="154" t="s">
        <v>538</v>
      </c>
      <c r="N357" s="155">
        <f>H357+I357</f>
        <v>0</v>
      </c>
      <c r="O357" s="155">
        <f>ROUND(H357*G357,2)</f>
        <v>0</v>
      </c>
      <c r="P357" s="155">
        <f>ROUND(I357*G357,2)</f>
        <v>0</v>
      </c>
    </row>
    <row r="358" spans="1:16" ht="19.2">
      <c r="A358" s="88"/>
      <c r="B358" s="89"/>
      <c r="C358" s="156" t="s">
        <v>539</v>
      </c>
      <c r="D358" s="89"/>
      <c r="E358" s="157" t="s">
        <v>1056</v>
      </c>
      <c r="F358" s="89"/>
      <c r="G358" s="89"/>
      <c r="H358" s="89"/>
      <c r="I358" s="89"/>
      <c r="J358" s="89"/>
      <c r="K358" s="129"/>
      <c r="L358" s="158"/>
      <c r="M358" s="1"/>
      <c r="N358" s="89"/>
      <c r="O358" s="89"/>
      <c r="P358" s="89"/>
    </row>
    <row r="359" spans="1:16" ht="22.8">
      <c r="A359" s="88"/>
      <c r="B359" s="146" t="s">
        <v>1057</v>
      </c>
      <c r="C359" s="146" t="s">
        <v>535</v>
      </c>
      <c r="D359" s="147" t="s">
        <v>1058</v>
      </c>
      <c r="E359" s="148" t="s">
        <v>1059</v>
      </c>
      <c r="F359" s="149" t="s">
        <v>87</v>
      </c>
      <c r="G359" s="150">
        <v>1</v>
      </c>
      <c r="H359" s="151"/>
      <c r="I359" s="178"/>
      <c r="J359" s="151">
        <f>G359*(H359+I359)</f>
        <v>0</v>
      </c>
      <c r="K359" s="129"/>
      <c r="L359" s="153"/>
      <c r="M359" s="154" t="s">
        <v>538</v>
      </c>
      <c r="N359" s="155">
        <f>H359+I359</f>
        <v>0</v>
      </c>
      <c r="O359" s="155">
        <f>ROUND(H359*G359,2)</f>
        <v>0</v>
      </c>
      <c r="P359" s="155">
        <f>ROUND(I359*G359,2)</f>
        <v>0</v>
      </c>
    </row>
    <row r="360" spans="1:16" ht="19.2">
      <c r="A360" s="88"/>
      <c r="B360" s="89"/>
      <c r="C360" s="156" t="s">
        <v>539</v>
      </c>
      <c r="D360" s="89"/>
      <c r="E360" s="157" t="s">
        <v>1060</v>
      </c>
      <c r="F360" s="89"/>
      <c r="G360" s="89"/>
      <c r="H360" s="89"/>
      <c r="I360" s="89"/>
      <c r="J360" s="89"/>
      <c r="K360" s="129"/>
      <c r="L360" s="158"/>
      <c r="M360" s="1"/>
      <c r="N360" s="89"/>
      <c r="O360" s="89"/>
      <c r="P360" s="89"/>
    </row>
    <row r="361" spans="1:16">
      <c r="A361" s="88"/>
      <c r="B361" s="89"/>
      <c r="C361" s="159" t="s">
        <v>541</v>
      </c>
      <c r="D361" s="89"/>
      <c r="E361" s="160" t="s">
        <v>1061</v>
      </c>
      <c r="F361" s="89"/>
      <c r="G361" s="89"/>
      <c r="H361" s="89"/>
      <c r="I361" s="89"/>
      <c r="J361" s="89"/>
      <c r="K361" s="129"/>
      <c r="L361" s="158"/>
      <c r="M361" s="1"/>
      <c r="N361" s="89"/>
      <c r="O361" s="89"/>
      <c r="P361" s="89"/>
    </row>
    <row r="362" spans="1:16" ht="22.8">
      <c r="A362" s="88"/>
      <c r="B362" s="161" t="s">
        <v>1062</v>
      </c>
      <c r="C362" s="161" t="s">
        <v>544</v>
      </c>
      <c r="D362" s="162" t="s">
        <v>1063</v>
      </c>
      <c r="E362" s="163" t="s">
        <v>1064</v>
      </c>
      <c r="F362" s="164" t="s">
        <v>87</v>
      </c>
      <c r="G362" s="165">
        <v>1</v>
      </c>
      <c r="H362" s="177"/>
      <c r="I362" s="167"/>
      <c r="J362" s="168">
        <f>H362*G362</f>
        <v>0</v>
      </c>
      <c r="K362" s="169"/>
      <c r="L362" s="170"/>
      <c r="M362" s="154" t="s">
        <v>538</v>
      </c>
      <c r="N362" s="155">
        <f>H362+I362</f>
        <v>0</v>
      </c>
      <c r="O362" s="155">
        <f>ROUND(H362*G362,2)</f>
        <v>0</v>
      </c>
      <c r="P362" s="155">
        <f>ROUND(I362*G362,2)</f>
        <v>0</v>
      </c>
    </row>
    <row r="363" spans="1:16" ht="19.2">
      <c r="A363" s="88"/>
      <c r="B363" s="89"/>
      <c r="C363" s="156" t="s">
        <v>539</v>
      </c>
      <c r="D363" s="89"/>
      <c r="E363" s="157" t="s">
        <v>1064</v>
      </c>
      <c r="F363" s="89"/>
      <c r="G363" s="89"/>
      <c r="H363" s="89"/>
      <c r="I363" s="89"/>
      <c r="J363" s="89"/>
      <c r="K363" s="129"/>
      <c r="L363" s="158"/>
      <c r="M363" s="1"/>
      <c r="N363" s="89"/>
      <c r="O363" s="89"/>
      <c r="P363" s="89"/>
    </row>
    <row r="364" spans="1:16">
      <c r="A364" s="88"/>
      <c r="B364" s="146" t="s">
        <v>1065</v>
      </c>
      <c r="C364" s="146" t="s">
        <v>535</v>
      </c>
      <c r="D364" s="147" t="s">
        <v>1066</v>
      </c>
      <c r="E364" s="148" t="s">
        <v>1067</v>
      </c>
      <c r="F364" s="149" t="s">
        <v>87</v>
      </c>
      <c r="G364" s="150">
        <v>1</v>
      </c>
      <c r="H364" s="151"/>
      <c r="I364" s="178"/>
      <c r="J364" s="151">
        <f>G364*(H364+I364)</f>
        <v>0</v>
      </c>
      <c r="K364" s="129"/>
      <c r="L364" s="153"/>
      <c r="M364" s="154" t="s">
        <v>538</v>
      </c>
      <c r="N364" s="155">
        <f>H364+I364</f>
        <v>0</v>
      </c>
      <c r="O364" s="155">
        <f>ROUND(H364*G364,2)</f>
        <v>0</v>
      </c>
      <c r="P364" s="155">
        <f>ROUND(I364*G364,2)</f>
        <v>0</v>
      </c>
    </row>
    <row r="365" spans="1:16">
      <c r="A365" s="88"/>
      <c r="B365" s="89"/>
      <c r="C365" s="156" t="s">
        <v>539</v>
      </c>
      <c r="D365" s="89"/>
      <c r="E365" s="157" t="s">
        <v>1068</v>
      </c>
      <c r="F365" s="89"/>
      <c r="G365" s="89"/>
      <c r="H365" s="89"/>
      <c r="I365" s="89"/>
      <c r="J365" s="89"/>
      <c r="K365" s="129"/>
      <c r="L365" s="158"/>
      <c r="M365" s="1"/>
      <c r="N365" s="89"/>
      <c r="O365" s="89"/>
      <c r="P365" s="89"/>
    </row>
    <row r="366" spans="1:16">
      <c r="A366" s="88"/>
      <c r="B366" s="89"/>
      <c r="C366" s="159" t="s">
        <v>541</v>
      </c>
      <c r="D366" s="89"/>
      <c r="E366" s="160" t="s">
        <v>1069</v>
      </c>
      <c r="F366" s="89"/>
      <c r="G366" s="89"/>
      <c r="H366" s="89"/>
      <c r="I366" s="89"/>
      <c r="J366" s="89"/>
      <c r="K366" s="129"/>
      <c r="L366" s="158"/>
      <c r="M366" s="1"/>
      <c r="N366" s="89"/>
      <c r="O366" s="89"/>
      <c r="P366" s="89"/>
    </row>
    <row r="367" spans="1:16">
      <c r="A367" s="88"/>
      <c r="B367" s="146" t="s">
        <v>1070</v>
      </c>
      <c r="C367" s="146" t="s">
        <v>535</v>
      </c>
      <c r="D367" s="147" t="s">
        <v>1071</v>
      </c>
      <c r="E367" s="148" t="s">
        <v>1072</v>
      </c>
      <c r="F367" s="149" t="s">
        <v>87</v>
      </c>
      <c r="G367" s="150">
        <v>11</v>
      </c>
      <c r="H367" s="151"/>
      <c r="I367" s="178"/>
      <c r="J367" s="151">
        <f>G367*(H367+I367)</f>
        <v>0</v>
      </c>
      <c r="K367" s="129"/>
      <c r="L367" s="153"/>
      <c r="M367" s="154" t="s">
        <v>538</v>
      </c>
      <c r="N367" s="155">
        <f>H367+I367</f>
        <v>0</v>
      </c>
      <c r="O367" s="155">
        <f>ROUND(H367*G367,2)</f>
        <v>0</v>
      </c>
      <c r="P367" s="155">
        <f>ROUND(I367*G367,2)</f>
        <v>0</v>
      </c>
    </row>
    <row r="368" spans="1:16">
      <c r="A368" s="88"/>
      <c r="B368" s="89"/>
      <c r="C368" s="156" t="s">
        <v>539</v>
      </c>
      <c r="D368" s="89"/>
      <c r="E368" s="157" t="s">
        <v>1073</v>
      </c>
      <c r="F368" s="89"/>
      <c r="G368" s="89"/>
      <c r="H368" s="89"/>
      <c r="I368" s="89"/>
      <c r="J368" s="89"/>
      <c r="K368" s="129"/>
      <c r="L368" s="158"/>
      <c r="M368" s="1"/>
      <c r="N368" s="89"/>
      <c r="O368" s="89"/>
      <c r="P368" s="89"/>
    </row>
    <row r="369" spans="1:16">
      <c r="A369" s="88"/>
      <c r="B369" s="89"/>
      <c r="C369" s="159" t="s">
        <v>541</v>
      </c>
      <c r="D369" s="89"/>
      <c r="E369" s="160" t="s">
        <v>1074</v>
      </c>
      <c r="F369" s="89"/>
      <c r="G369" s="89"/>
      <c r="H369" s="89"/>
      <c r="I369" s="89"/>
      <c r="J369" s="89"/>
      <c r="K369" s="129"/>
      <c r="L369" s="158"/>
      <c r="M369" s="1"/>
      <c r="N369" s="89"/>
      <c r="O369" s="89"/>
      <c r="P369" s="89"/>
    </row>
    <row r="370" spans="1:16">
      <c r="A370" s="88"/>
      <c r="B370" s="146" t="s">
        <v>1075</v>
      </c>
      <c r="C370" s="146" t="s">
        <v>535</v>
      </c>
      <c r="D370" s="147" t="s">
        <v>1076</v>
      </c>
      <c r="E370" s="148" t="s">
        <v>1077</v>
      </c>
      <c r="F370" s="149" t="s">
        <v>87</v>
      </c>
      <c r="G370" s="150">
        <v>11</v>
      </c>
      <c r="H370" s="151"/>
      <c r="I370" s="178"/>
      <c r="J370" s="151">
        <f>G370*(H370+I370)</f>
        <v>0</v>
      </c>
      <c r="K370" s="129"/>
      <c r="L370" s="153"/>
      <c r="M370" s="154" t="s">
        <v>538</v>
      </c>
      <c r="N370" s="155">
        <f>H370+I370</f>
        <v>0</v>
      </c>
      <c r="O370" s="155">
        <f>ROUND(H370*G370,2)</f>
        <v>0</v>
      </c>
      <c r="P370" s="155">
        <f>ROUND(I370*G370,2)</f>
        <v>0</v>
      </c>
    </row>
    <row r="371" spans="1:16">
      <c r="A371" s="88"/>
      <c r="B371" s="89"/>
      <c r="C371" s="156" t="s">
        <v>539</v>
      </c>
      <c r="D371" s="89"/>
      <c r="E371" s="157" t="s">
        <v>1078</v>
      </c>
      <c r="F371" s="89"/>
      <c r="G371" s="89"/>
      <c r="H371" s="89"/>
      <c r="I371" s="89"/>
      <c r="J371" s="89"/>
      <c r="K371" s="129"/>
      <c r="L371" s="158"/>
      <c r="M371" s="1"/>
      <c r="N371" s="89"/>
      <c r="O371" s="89"/>
      <c r="P371" s="89"/>
    </row>
    <row r="372" spans="1:16">
      <c r="A372" s="88"/>
      <c r="B372" s="89"/>
      <c r="C372" s="159" t="s">
        <v>541</v>
      </c>
      <c r="D372" s="89"/>
      <c r="E372" s="160" t="s">
        <v>1079</v>
      </c>
      <c r="F372" s="89"/>
      <c r="G372" s="89"/>
      <c r="H372" s="89"/>
      <c r="I372" s="89"/>
      <c r="J372" s="89"/>
      <c r="K372" s="129"/>
      <c r="L372" s="158"/>
      <c r="M372" s="1"/>
      <c r="N372" s="89"/>
      <c r="O372" s="89"/>
      <c r="P372" s="89"/>
    </row>
    <row r="373" spans="1:16">
      <c r="A373" s="88"/>
      <c r="B373" s="146" t="s">
        <v>1080</v>
      </c>
      <c r="C373" s="146" t="s">
        <v>535</v>
      </c>
      <c r="D373" s="147" t="s">
        <v>1081</v>
      </c>
      <c r="E373" s="148" t="s">
        <v>1082</v>
      </c>
      <c r="F373" s="149" t="s">
        <v>87</v>
      </c>
      <c r="G373" s="150">
        <v>1</v>
      </c>
      <c r="H373" s="151"/>
      <c r="I373" s="178"/>
      <c r="J373" s="151">
        <f>G373*(H373+I373)</f>
        <v>0</v>
      </c>
      <c r="K373" s="129"/>
      <c r="L373" s="153"/>
      <c r="M373" s="154" t="s">
        <v>538</v>
      </c>
      <c r="N373" s="155">
        <f>H373+I373</f>
        <v>0</v>
      </c>
      <c r="O373" s="155">
        <f>ROUND(H373*G373,2)</f>
        <v>0</v>
      </c>
      <c r="P373" s="155">
        <f>ROUND(I373*G373,2)</f>
        <v>0</v>
      </c>
    </row>
    <row r="374" spans="1:16">
      <c r="A374" s="88"/>
      <c r="B374" s="89"/>
      <c r="C374" s="156" t="s">
        <v>539</v>
      </c>
      <c r="D374" s="89"/>
      <c r="E374" s="157" t="s">
        <v>1083</v>
      </c>
      <c r="F374" s="89"/>
      <c r="G374" s="89"/>
      <c r="H374" s="89"/>
      <c r="I374" s="89"/>
      <c r="J374" s="89"/>
      <c r="K374" s="129"/>
      <c r="L374" s="158"/>
      <c r="M374" s="1"/>
      <c r="N374" s="89"/>
      <c r="O374" s="89"/>
      <c r="P374" s="89"/>
    </row>
    <row r="375" spans="1:16">
      <c r="A375" s="88"/>
      <c r="B375" s="89"/>
      <c r="C375" s="159" t="s">
        <v>541</v>
      </c>
      <c r="D375" s="89"/>
      <c r="E375" s="160" t="s">
        <v>1084</v>
      </c>
      <c r="F375" s="89"/>
      <c r="G375" s="89"/>
      <c r="H375" s="89"/>
      <c r="I375" s="89"/>
      <c r="J375" s="89"/>
      <c r="K375" s="129"/>
      <c r="L375" s="158"/>
      <c r="M375" s="1"/>
      <c r="N375" s="89"/>
      <c r="O375" s="89"/>
      <c r="P375" s="89"/>
    </row>
    <row r="376" spans="1:16">
      <c r="A376" s="88"/>
      <c r="B376" s="146" t="s">
        <v>1085</v>
      </c>
      <c r="C376" s="146" t="s">
        <v>535</v>
      </c>
      <c r="D376" s="147" t="s">
        <v>1086</v>
      </c>
      <c r="E376" s="148" t="s">
        <v>1087</v>
      </c>
      <c r="F376" s="149" t="s">
        <v>87</v>
      </c>
      <c r="G376" s="150">
        <v>4</v>
      </c>
      <c r="H376" s="151"/>
      <c r="I376" s="178"/>
      <c r="J376" s="151">
        <f>G376*(H376+I376)</f>
        <v>0</v>
      </c>
      <c r="K376" s="129"/>
      <c r="L376" s="153"/>
      <c r="M376" s="154" t="s">
        <v>538</v>
      </c>
      <c r="N376" s="155">
        <f>H376+I376</f>
        <v>0</v>
      </c>
      <c r="O376" s="155">
        <f>ROUND(H376*G376,2)</f>
        <v>0</v>
      </c>
      <c r="P376" s="155">
        <f>ROUND(I376*G376,2)</f>
        <v>0</v>
      </c>
    </row>
    <row r="377" spans="1:16" ht="19.2">
      <c r="A377" s="88"/>
      <c r="B377" s="89"/>
      <c r="C377" s="156" t="s">
        <v>539</v>
      </c>
      <c r="D377" s="89"/>
      <c r="E377" s="157" t="s">
        <v>1088</v>
      </c>
      <c r="F377" s="89"/>
      <c r="G377" s="89"/>
      <c r="H377" s="89"/>
      <c r="I377" s="89"/>
      <c r="J377" s="89"/>
      <c r="K377" s="129"/>
      <c r="L377" s="158"/>
      <c r="M377" s="1"/>
      <c r="N377" s="89"/>
      <c r="O377" s="89"/>
      <c r="P377" s="89"/>
    </row>
    <row r="378" spans="1:16">
      <c r="A378" s="88"/>
      <c r="B378" s="89"/>
      <c r="C378" s="159" t="s">
        <v>541</v>
      </c>
      <c r="D378" s="89"/>
      <c r="E378" s="160" t="s">
        <v>1089</v>
      </c>
      <c r="F378" s="89"/>
      <c r="G378" s="89"/>
      <c r="H378" s="89"/>
      <c r="I378" s="89"/>
      <c r="J378" s="89"/>
      <c r="K378" s="129"/>
      <c r="L378" s="158"/>
      <c r="M378" s="1"/>
      <c r="N378" s="89"/>
      <c r="O378" s="89"/>
      <c r="P378" s="89"/>
    </row>
    <row r="379" spans="1:16" ht="22.8">
      <c r="A379" s="88"/>
      <c r="B379" s="161" t="s">
        <v>1090</v>
      </c>
      <c r="C379" s="161" t="s">
        <v>544</v>
      </c>
      <c r="D379" s="162" t="s">
        <v>1091</v>
      </c>
      <c r="E379" s="163" t="s">
        <v>1092</v>
      </c>
      <c r="F379" s="164" t="s">
        <v>87</v>
      </c>
      <c r="G379" s="165">
        <v>1</v>
      </c>
      <c r="H379" s="177"/>
      <c r="I379" s="167"/>
      <c r="J379" s="168">
        <f>H379*G379</f>
        <v>0</v>
      </c>
      <c r="K379" s="169"/>
      <c r="L379" s="170"/>
      <c r="M379" s="154" t="s">
        <v>538</v>
      </c>
      <c r="N379" s="155">
        <f>H379+I379</f>
        <v>0</v>
      </c>
      <c r="O379" s="155">
        <f>ROUND(H379*G379,2)</f>
        <v>0</v>
      </c>
      <c r="P379" s="155">
        <f>ROUND(I379*G379,2)</f>
        <v>0</v>
      </c>
    </row>
    <row r="380" spans="1:16">
      <c r="A380" s="88"/>
      <c r="B380" s="89"/>
      <c r="C380" s="156" t="s">
        <v>539</v>
      </c>
      <c r="D380" s="89"/>
      <c r="E380" s="157" t="s">
        <v>1092</v>
      </c>
      <c r="F380" s="89"/>
      <c r="G380" s="89"/>
      <c r="H380" s="89"/>
      <c r="I380" s="89"/>
      <c r="J380" s="89"/>
      <c r="K380" s="129"/>
      <c r="L380" s="158"/>
      <c r="M380" s="1"/>
      <c r="N380" s="89"/>
      <c r="O380" s="89"/>
      <c r="P380" s="89"/>
    </row>
    <row r="381" spans="1:16" ht="22.8">
      <c r="A381" s="88"/>
      <c r="B381" s="161" t="s">
        <v>1093</v>
      </c>
      <c r="C381" s="161" t="s">
        <v>544</v>
      </c>
      <c r="D381" s="162" t="s">
        <v>1094</v>
      </c>
      <c r="E381" s="163" t="s">
        <v>1095</v>
      </c>
      <c r="F381" s="164" t="s">
        <v>87</v>
      </c>
      <c r="G381" s="165">
        <v>3</v>
      </c>
      <c r="H381" s="177"/>
      <c r="I381" s="167"/>
      <c r="J381" s="168">
        <f>H381*G381</f>
        <v>0</v>
      </c>
      <c r="K381" s="169"/>
      <c r="L381" s="170"/>
      <c r="M381" s="154" t="s">
        <v>538</v>
      </c>
      <c r="N381" s="155">
        <f>H381+I381</f>
        <v>0</v>
      </c>
      <c r="O381" s="155">
        <f>ROUND(H381*G381,2)</f>
        <v>0</v>
      </c>
      <c r="P381" s="155">
        <f>ROUND(I381*G381,2)</f>
        <v>0</v>
      </c>
    </row>
    <row r="382" spans="1:16">
      <c r="A382" s="88"/>
      <c r="B382" s="89"/>
      <c r="C382" s="156" t="s">
        <v>539</v>
      </c>
      <c r="D382" s="89"/>
      <c r="E382" s="157" t="s">
        <v>1095</v>
      </c>
      <c r="F382" s="89"/>
      <c r="G382" s="89"/>
      <c r="H382" s="89"/>
      <c r="I382" s="89"/>
      <c r="J382" s="89"/>
      <c r="K382" s="129"/>
      <c r="L382" s="158"/>
      <c r="M382" s="1"/>
      <c r="N382" s="89"/>
      <c r="O382" s="89"/>
      <c r="P382" s="89"/>
    </row>
    <row r="383" spans="1:16">
      <c r="A383" s="88"/>
      <c r="B383" s="146" t="s">
        <v>1096</v>
      </c>
      <c r="C383" s="146" t="s">
        <v>535</v>
      </c>
      <c r="D383" s="147" t="s">
        <v>1097</v>
      </c>
      <c r="E383" s="148" t="s">
        <v>1098</v>
      </c>
      <c r="F383" s="149" t="s">
        <v>87</v>
      </c>
      <c r="G383" s="150">
        <v>1</v>
      </c>
      <c r="H383" s="151"/>
      <c r="I383" s="178"/>
      <c r="J383" s="151">
        <f>G383*(H383+I383)</f>
        <v>0</v>
      </c>
      <c r="K383" s="129"/>
      <c r="L383" s="153"/>
      <c r="M383" s="154" t="s">
        <v>538</v>
      </c>
      <c r="N383" s="155">
        <f>H383+I383</f>
        <v>0</v>
      </c>
      <c r="O383" s="155">
        <f>ROUND(H383*G383,2)</f>
        <v>0</v>
      </c>
      <c r="P383" s="155">
        <f>ROUND(I383*G383,2)</f>
        <v>0</v>
      </c>
    </row>
    <row r="384" spans="1:16">
      <c r="A384" s="88"/>
      <c r="B384" s="89"/>
      <c r="C384" s="156" t="s">
        <v>539</v>
      </c>
      <c r="D384" s="89"/>
      <c r="E384" s="157" t="s">
        <v>1099</v>
      </c>
      <c r="F384" s="89"/>
      <c r="G384" s="89"/>
      <c r="H384" s="89"/>
      <c r="I384" s="89"/>
      <c r="J384" s="89"/>
      <c r="K384" s="129"/>
      <c r="L384" s="158"/>
      <c r="M384" s="1"/>
      <c r="N384" s="89"/>
      <c r="O384" s="89"/>
      <c r="P384" s="89"/>
    </row>
    <row r="385" spans="1:16">
      <c r="A385" s="88"/>
      <c r="B385" s="89"/>
      <c r="C385" s="159" t="s">
        <v>541</v>
      </c>
      <c r="D385" s="89"/>
      <c r="E385" s="160" t="s">
        <v>1100</v>
      </c>
      <c r="F385" s="89"/>
      <c r="G385" s="89"/>
      <c r="H385" s="89"/>
      <c r="I385" s="89"/>
      <c r="J385" s="89"/>
      <c r="K385" s="129"/>
      <c r="L385" s="158"/>
      <c r="M385" s="1"/>
      <c r="N385" s="89"/>
      <c r="O385" s="89"/>
      <c r="P385" s="89"/>
    </row>
    <row r="386" spans="1:16" ht="22.8">
      <c r="A386" s="88"/>
      <c r="B386" s="161" t="s">
        <v>1101</v>
      </c>
      <c r="C386" s="161" t="s">
        <v>544</v>
      </c>
      <c r="D386" s="162" t="s">
        <v>1102</v>
      </c>
      <c r="E386" s="163" t="s">
        <v>1103</v>
      </c>
      <c r="F386" s="164" t="s">
        <v>87</v>
      </c>
      <c r="G386" s="165">
        <v>1</v>
      </c>
      <c r="H386" s="177"/>
      <c r="I386" s="167"/>
      <c r="J386" s="168">
        <f>H386*G386</f>
        <v>0</v>
      </c>
      <c r="K386" s="169"/>
      <c r="L386" s="170"/>
      <c r="M386" s="154" t="s">
        <v>538</v>
      </c>
      <c r="N386" s="155">
        <f>H386+I386</f>
        <v>0</v>
      </c>
      <c r="O386" s="155">
        <f>ROUND(H386*G386,2)</f>
        <v>0</v>
      </c>
      <c r="P386" s="155">
        <f>ROUND(I386*G386,2)</f>
        <v>0</v>
      </c>
    </row>
    <row r="387" spans="1:16" ht="19.2">
      <c r="A387" s="88"/>
      <c r="B387" s="89"/>
      <c r="C387" s="156" t="s">
        <v>539</v>
      </c>
      <c r="D387" s="89"/>
      <c r="E387" s="157" t="s">
        <v>1103</v>
      </c>
      <c r="F387" s="89"/>
      <c r="G387" s="89"/>
      <c r="H387" s="89"/>
      <c r="I387" s="89"/>
      <c r="J387" s="89"/>
      <c r="K387" s="129"/>
      <c r="L387" s="158"/>
      <c r="M387" s="1"/>
      <c r="N387" s="89"/>
      <c r="O387" s="89"/>
      <c r="P387" s="89"/>
    </row>
    <row r="388" spans="1:16">
      <c r="A388" s="88"/>
      <c r="B388" s="146" t="s">
        <v>1104</v>
      </c>
      <c r="C388" s="146" t="s">
        <v>535</v>
      </c>
      <c r="D388" s="147" t="s">
        <v>1105</v>
      </c>
      <c r="E388" s="148" t="s">
        <v>1106</v>
      </c>
      <c r="F388" s="149" t="s">
        <v>87</v>
      </c>
      <c r="G388" s="150">
        <v>1</v>
      </c>
      <c r="H388" s="151"/>
      <c r="I388" s="178"/>
      <c r="J388" s="151">
        <f>G388*(H388+I388)</f>
        <v>0</v>
      </c>
      <c r="K388" s="129"/>
      <c r="L388" s="153"/>
      <c r="M388" s="154" t="s">
        <v>538</v>
      </c>
      <c r="N388" s="155">
        <f>H388+I388</f>
        <v>0</v>
      </c>
      <c r="O388" s="155">
        <f>ROUND(H388*G388,2)</f>
        <v>0</v>
      </c>
      <c r="P388" s="155">
        <f>ROUND(I388*G388,2)</f>
        <v>0</v>
      </c>
    </row>
    <row r="389" spans="1:16" ht="19.2">
      <c r="A389" s="88"/>
      <c r="B389" s="89"/>
      <c r="C389" s="156" t="s">
        <v>539</v>
      </c>
      <c r="D389" s="89"/>
      <c r="E389" s="157" t="s">
        <v>1107</v>
      </c>
      <c r="F389" s="89"/>
      <c r="G389" s="89"/>
      <c r="H389" s="89"/>
      <c r="I389" s="89"/>
      <c r="J389" s="89"/>
      <c r="K389" s="129"/>
      <c r="L389" s="158"/>
      <c r="M389" s="1"/>
      <c r="N389" s="89"/>
      <c r="O389" s="89"/>
      <c r="P389" s="89"/>
    </row>
    <row r="390" spans="1:16">
      <c r="A390" s="88"/>
      <c r="B390" s="89"/>
      <c r="C390" s="159" t="s">
        <v>541</v>
      </c>
      <c r="D390" s="89"/>
      <c r="E390" s="160" t="s">
        <v>1108</v>
      </c>
      <c r="F390" s="89"/>
      <c r="G390" s="89"/>
      <c r="H390" s="89"/>
      <c r="I390" s="89"/>
      <c r="J390" s="89"/>
      <c r="K390" s="129"/>
      <c r="L390" s="158"/>
      <c r="M390" s="1"/>
      <c r="N390" s="89"/>
      <c r="O390" s="89"/>
      <c r="P390" s="89"/>
    </row>
    <row r="391" spans="1:16" ht="22.8">
      <c r="A391" s="88"/>
      <c r="B391" s="161" t="s">
        <v>1109</v>
      </c>
      <c r="C391" s="161" t="s">
        <v>544</v>
      </c>
      <c r="D391" s="162" t="s">
        <v>1110</v>
      </c>
      <c r="E391" s="163" t="s">
        <v>1111</v>
      </c>
      <c r="F391" s="164" t="s">
        <v>87</v>
      </c>
      <c r="G391" s="165">
        <v>1</v>
      </c>
      <c r="H391" s="177"/>
      <c r="I391" s="167"/>
      <c r="J391" s="168">
        <f>H391*G391</f>
        <v>0</v>
      </c>
      <c r="K391" s="169"/>
      <c r="L391" s="170"/>
      <c r="M391" s="154" t="s">
        <v>538</v>
      </c>
      <c r="N391" s="155">
        <f>H391+I391</f>
        <v>0</v>
      </c>
      <c r="O391" s="155">
        <f>ROUND(H391*G391,2)</f>
        <v>0</v>
      </c>
      <c r="P391" s="155">
        <f>ROUND(I391*G391,2)</f>
        <v>0</v>
      </c>
    </row>
    <row r="392" spans="1:16" ht="19.2">
      <c r="A392" s="88"/>
      <c r="B392" s="89"/>
      <c r="C392" s="156" t="s">
        <v>539</v>
      </c>
      <c r="D392" s="89"/>
      <c r="E392" s="157" t="s">
        <v>1111</v>
      </c>
      <c r="F392" s="89"/>
      <c r="G392" s="89"/>
      <c r="H392" s="89"/>
      <c r="I392" s="89"/>
      <c r="J392" s="89"/>
      <c r="K392" s="129"/>
      <c r="L392" s="158"/>
      <c r="M392" s="1"/>
      <c r="N392" s="89"/>
      <c r="O392" s="89"/>
      <c r="P392" s="89"/>
    </row>
    <row r="393" spans="1:16">
      <c r="A393" s="88"/>
      <c r="B393" s="146" t="s">
        <v>1112</v>
      </c>
      <c r="C393" s="146" t="s">
        <v>535</v>
      </c>
      <c r="D393" s="147" t="s">
        <v>1113</v>
      </c>
      <c r="E393" s="148" t="s">
        <v>1114</v>
      </c>
      <c r="F393" s="149" t="s">
        <v>87</v>
      </c>
      <c r="G393" s="150">
        <v>1</v>
      </c>
      <c r="H393" s="151"/>
      <c r="I393" s="178"/>
      <c r="J393" s="151">
        <f>G393*(H393+I393)</f>
        <v>0</v>
      </c>
      <c r="K393" s="129"/>
      <c r="L393" s="153"/>
      <c r="M393" s="154" t="s">
        <v>538</v>
      </c>
      <c r="N393" s="155">
        <f>H393+I393</f>
        <v>0</v>
      </c>
      <c r="O393" s="155">
        <f>ROUND(H393*G393,2)</f>
        <v>0</v>
      </c>
      <c r="P393" s="155">
        <f>ROUND(I393*G393,2)</f>
        <v>0</v>
      </c>
    </row>
    <row r="394" spans="1:16">
      <c r="A394" s="88"/>
      <c r="B394" s="89"/>
      <c r="C394" s="156" t="s">
        <v>539</v>
      </c>
      <c r="D394" s="89"/>
      <c r="E394" s="157" t="s">
        <v>1115</v>
      </c>
      <c r="F394" s="89"/>
      <c r="G394" s="89"/>
      <c r="H394" s="89"/>
      <c r="I394" s="89"/>
      <c r="J394" s="89"/>
      <c r="K394" s="129"/>
      <c r="L394" s="158"/>
      <c r="M394" s="1"/>
      <c r="N394" s="89"/>
      <c r="O394" s="89"/>
      <c r="P394" s="89"/>
    </row>
    <row r="395" spans="1:16">
      <c r="A395" s="88"/>
      <c r="B395" s="89"/>
      <c r="C395" s="159" t="s">
        <v>541</v>
      </c>
      <c r="D395" s="89"/>
      <c r="E395" s="160" t="s">
        <v>1116</v>
      </c>
      <c r="F395" s="89"/>
      <c r="G395" s="89"/>
      <c r="H395" s="89"/>
      <c r="I395" s="89"/>
      <c r="J395" s="89"/>
      <c r="K395" s="129"/>
      <c r="L395" s="158"/>
      <c r="M395" s="1"/>
      <c r="N395" s="89"/>
      <c r="O395" s="89"/>
      <c r="P395" s="89"/>
    </row>
    <row r="396" spans="1:16" ht="22.8">
      <c r="A396" s="88"/>
      <c r="B396" s="161" t="s">
        <v>1117</v>
      </c>
      <c r="C396" s="161" t="s">
        <v>544</v>
      </c>
      <c r="D396" s="162" t="s">
        <v>1118</v>
      </c>
      <c r="E396" s="163" t="s">
        <v>1119</v>
      </c>
      <c r="F396" s="164" t="s">
        <v>87</v>
      </c>
      <c r="G396" s="165">
        <v>1</v>
      </c>
      <c r="H396" s="177"/>
      <c r="I396" s="167"/>
      <c r="J396" s="168">
        <f>H396*G396</f>
        <v>0</v>
      </c>
      <c r="K396" s="169"/>
      <c r="L396" s="170"/>
      <c r="M396" s="154" t="s">
        <v>538</v>
      </c>
      <c r="N396" s="155">
        <f>H396+I396</f>
        <v>0</v>
      </c>
      <c r="O396" s="155">
        <f>ROUND(H396*G396,2)</f>
        <v>0</v>
      </c>
      <c r="P396" s="155">
        <f>ROUND(I396*G396,2)</f>
        <v>0</v>
      </c>
    </row>
    <row r="397" spans="1:16">
      <c r="A397" s="88"/>
      <c r="B397" s="89"/>
      <c r="C397" s="156" t="s">
        <v>539</v>
      </c>
      <c r="D397" s="89"/>
      <c r="E397" s="157" t="s">
        <v>1119</v>
      </c>
      <c r="F397" s="89"/>
      <c r="G397" s="89"/>
      <c r="H397" s="89"/>
      <c r="I397" s="89"/>
      <c r="J397" s="89"/>
      <c r="K397" s="129"/>
      <c r="L397" s="158"/>
      <c r="M397" s="1"/>
      <c r="N397" s="89"/>
      <c r="O397" s="89"/>
      <c r="P397" s="89"/>
    </row>
    <row r="398" spans="1:16">
      <c r="A398" s="88"/>
      <c r="B398" s="146" t="s">
        <v>1120</v>
      </c>
      <c r="C398" s="146" t="s">
        <v>535</v>
      </c>
      <c r="D398" s="147" t="s">
        <v>1121</v>
      </c>
      <c r="E398" s="148" t="s">
        <v>1122</v>
      </c>
      <c r="F398" s="149" t="s">
        <v>87</v>
      </c>
      <c r="G398" s="150">
        <v>1</v>
      </c>
      <c r="H398" s="151"/>
      <c r="I398" s="178"/>
      <c r="J398" s="151">
        <f>G398*(H398+I398)</f>
        <v>0</v>
      </c>
      <c r="K398" s="129"/>
      <c r="L398" s="153"/>
      <c r="M398" s="154" t="s">
        <v>538</v>
      </c>
      <c r="N398" s="155">
        <f>H398+I398</f>
        <v>0</v>
      </c>
      <c r="O398" s="155">
        <f>ROUND(H398*G398,2)</f>
        <v>0</v>
      </c>
      <c r="P398" s="155">
        <f>ROUND(I398*G398,2)</f>
        <v>0</v>
      </c>
    </row>
    <row r="399" spans="1:16" ht="19.2">
      <c r="A399" s="88"/>
      <c r="B399" s="89"/>
      <c r="C399" s="156" t="s">
        <v>539</v>
      </c>
      <c r="D399" s="89"/>
      <c r="E399" s="157" t="s">
        <v>1123</v>
      </c>
      <c r="F399" s="89"/>
      <c r="G399" s="89"/>
      <c r="H399" s="89"/>
      <c r="I399" s="89"/>
      <c r="J399" s="89"/>
      <c r="K399" s="129"/>
      <c r="L399" s="158"/>
      <c r="M399" s="1"/>
      <c r="N399" s="89"/>
      <c r="O399" s="89"/>
      <c r="P399" s="89"/>
    </row>
    <row r="400" spans="1:16">
      <c r="A400" s="88"/>
      <c r="B400" s="89"/>
      <c r="C400" s="159" t="s">
        <v>541</v>
      </c>
      <c r="D400" s="89"/>
      <c r="E400" s="160" t="s">
        <v>1124</v>
      </c>
      <c r="F400" s="89"/>
      <c r="G400" s="89"/>
      <c r="H400" s="89"/>
      <c r="I400" s="89"/>
      <c r="J400" s="89"/>
      <c r="K400" s="129"/>
      <c r="L400" s="158"/>
      <c r="M400" s="1"/>
      <c r="N400" s="89"/>
      <c r="O400" s="89"/>
      <c r="P400" s="89"/>
    </row>
    <row r="401" spans="1:16" ht="22.8">
      <c r="A401" s="88"/>
      <c r="B401" s="161" t="s">
        <v>1125</v>
      </c>
      <c r="C401" s="161" t="s">
        <v>544</v>
      </c>
      <c r="D401" s="162" t="s">
        <v>1126</v>
      </c>
      <c r="E401" s="163" t="s">
        <v>1127</v>
      </c>
      <c r="F401" s="164" t="s">
        <v>87</v>
      </c>
      <c r="G401" s="165">
        <v>1</v>
      </c>
      <c r="H401" s="177"/>
      <c r="I401" s="167"/>
      <c r="J401" s="168">
        <f>H401*G401</f>
        <v>0</v>
      </c>
      <c r="K401" s="169"/>
      <c r="L401" s="170"/>
      <c r="M401" s="154" t="s">
        <v>538</v>
      </c>
      <c r="N401" s="155">
        <f>H401+I401</f>
        <v>0</v>
      </c>
      <c r="O401" s="155">
        <f>ROUND(H401*G401,2)</f>
        <v>0</v>
      </c>
      <c r="P401" s="155">
        <f>ROUND(I401*G401,2)</f>
        <v>0</v>
      </c>
    </row>
    <row r="402" spans="1:16">
      <c r="A402" s="88"/>
      <c r="B402" s="89"/>
      <c r="C402" s="156" t="s">
        <v>539</v>
      </c>
      <c r="D402" s="89"/>
      <c r="E402" s="157" t="s">
        <v>1127</v>
      </c>
      <c r="F402" s="89"/>
      <c r="G402" s="89"/>
      <c r="H402" s="89"/>
      <c r="I402" s="89"/>
      <c r="J402" s="89"/>
      <c r="K402" s="129"/>
      <c r="L402" s="158"/>
      <c r="M402" s="1"/>
      <c r="N402" s="89"/>
      <c r="O402" s="89"/>
      <c r="P402" s="89"/>
    </row>
    <row r="403" spans="1:16" ht="22.8">
      <c r="A403" s="88"/>
      <c r="B403" s="146" t="s">
        <v>1128</v>
      </c>
      <c r="C403" s="146" t="s">
        <v>535</v>
      </c>
      <c r="D403" s="147" t="s">
        <v>1129</v>
      </c>
      <c r="E403" s="148" t="s">
        <v>1130</v>
      </c>
      <c r="F403" s="149" t="s">
        <v>87</v>
      </c>
      <c r="G403" s="150">
        <v>1</v>
      </c>
      <c r="H403" s="151"/>
      <c r="I403" s="178"/>
      <c r="J403" s="151">
        <f>G403*(H403+I403)</f>
        <v>0</v>
      </c>
      <c r="K403" s="129"/>
      <c r="L403" s="153"/>
      <c r="M403" s="154" t="s">
        <v>538</v>
      </c>
      <c r="N403" s="155">
        <f>H403+I403</f>
        <v>0</v>
      </c>
      <c r="O403" s="155">
        <f>ROUND(H403*G403,2)</f>
        <v>0</v>
      </c>
      <c r="P403" s="155">
        <f>ROUND(I403*G403,2)</f>
        <v>0</v>
      </c>
    </row>
    <row r="404" spans="1:16" ht="19.2">
      <c r="A404" s="88"/>
      <c r="B404" s="89"/>
      <c r="C404" s="156" t="s">
        <v>539</v>
      </c>
      <c r="D404" s="89"/>
      <c r="E404" s="157" t="s">
        <v>1131</v>
      </c>
      <c r="F404" s="89"/>
      <c r="G404" s="89"/>
      <c r="H404" s="89"/>
      <c r="I404" s="89"/>
      <c r="J404" s="89"/>
      <c r="K404" s="129"/>
      <c r="L404" s="158"/>
      <c r="M404" s="1"/>
      <c r="N404" s="89"/>
      <c r="O404" s="89"/>
      <c r="P404" s="89"/>
    </row>
    <row r="405" spans="1:16">
      <c r="A405" s="88"/>
      <c r="B405" s="89"/>
      <c r="C405" s="159" t="s">
        <v>541</v>
      </c>
      <c r="D405" s="89"/>
      <c r="E405" s="160" t="s">
        <v>1132</v>
      </c>
      <c r="F405" s="89"/>
      <c r="G405" s="89"/>
      <c r="H405" s="89"/>
      <c r="I405" s="89"/>
      <c r="J405" s="89"/>
      <c r="K405" s="129"/>
      <c r="L405" s="158"/>
      <c r="M405" s="1"/>
      <c r="N405" s="89"/>
      <c r="O405" s="89"/>
      <c r="P405" s="89"/>
    </row>
    <row r="406" spans="1:16" ht="22.8">
      <c r="A406" s="88"/>
      <c r="B406" s="161" t="s">
        <v>1133</v>
      </c>
      <c r="C406" s="161" t="s">
        <v>544</v>
      </c>
      <c r="D406" s="162" t="s">
        <v>1134</v>
      </c>
      <c r="E406" s="163" t="s">
        <v>1135</v>
      </c>
      <c r="F406" s="164" t="s">
        <v>87</v>
      </c>
      <c r="G406" s="165">
        <v>1</v>
      </c>
      <c r="H406" s="177"/>
      <c r="I406" s="167"/>
      <c r="J406" s="168">
        <f>H406*G406</f>
        <v>0</v>
      </c>
      <c r="K406" s="169"/>
      <c r="L406" s="170"/>
      <c r="M406" s="154" t="s">
        <v>538</v>
      </c>
      <c r="N406" s="155">
        <f>H406+I406</f>
        <v>0</v>
      </c>
      <c r="O406" s="155">
        <f>ROUND(H406*G406,2)</f>
        <v>0</v>
      </c>
      <c r="P406" s="155">
        <f>ROUND(I406*G406,2)</f>
        <v>0</v>
      </c>
    </row>
    <row r="407" spans="1:16" ht="19.2">
      <c r="A407" s="88"/>
      <c r="B407" s="89"/>
      <c r="C407" s="156" t="s">
        <v>539</v>
      </c>
      <c r="D407" s="89"/>
      <c r="E407" s="157" t="s">
        <v>1135</v>
      </c>
      <c r="F407" s="89"/>
      <c r="G407" s="89"/>
      <c r="H407" s="89"/>
      <c r="I407" s="89"/>
      <c r="J407" s="89"/>
      <c r="K407" s="129"/>
      <c r="L407" s="158"/>
      <c r="M407" s="1"/>
      <c r="N407" s="89"/>
      <c r="O407" s="89"/>
      <c r="P407" s="89"/>
    </row>
    <row r="408" spans="1:16">
      <c r="A408" s="88"/>
      <c r="B408" s="146" t="s">
        <v>1136</v>
      </c>
      <c r="C408" s="146" t="s">
        <v>535</v>
      </c>
      <c r="D408" s="147" t="s">
        <v>1137</v>
      </c>
      <c r="E408" s="148" t="s">
        <v>1138</v>
      </c>
      <c r="F408" s="149" t="s">
        <v>87</v>
      </c>
      <c r="G408" s="150">
        <v>4</v>
      </c>
      <c r="H408" s="151"/>
      <c r="I408" s="178"/>
      <c r="J408" s="151">
        <f>G408*(H408+I408)</f>
        <v>0</v>
      </c>
      <c r="K408" s="129"/>
      <c r="L408" s="153"/>
      <c r="M408" s="154" t="s">
        <v>538</v>
      </c>
      <c r="N408" s="155">
        <f>H408+I408</f>
        <v>0</v>
      </c>
      <c r="O408" s="155">
        <f>ROUND(H408*G408,2)</f>
        <v>0</v>
      </c>
      <c r="P408" s="155">
        <f>ROUND(I408*G408,2)</f>
        <v>0</v>
      </c>
    </row>
    <row r="409" spans="1:16">
      <c r="A409" s="88"/>
      <c r="B409" s="89"/>
      <c r="C409" s="156" t="s">
        <v>539</v>
      </c>
      <c r="D409" s="89"/>
      <c r="E409" s="157" t="s">
        <v>1139</v>
      </c>
      <c r="F409" s="89"/>
      <c r="G409" s="89"/>
      <c r="H409" s="89"/>
      <c r="I409" s="89"/>
      <c r="J409" s="89"/>
      <c r="K409" s="129"/>
      <c r="L409" s="158"/>
      <c r="M409" s="1"/>
      <c r="N409" s="89"/>
      <c r="O409" s="89"/>
      <c r="P409" s="89"/>
    </row>
    <row r="410" spans="1:16">
      <c r="A410" s="88"/>
      <c r="B410" s="89"/>
      <c r="C410" s="159" t="s">
        <v>541</v>
      </c>
      <c r="D410" s="89"/>
      <c r="E410" s="160" t="s">
        <v>1140</v>
      </c>
      <c r="F410" s="89"/>
      <c r="G410" s="89"/>
      <c r="H410" s="89"/>
      <c r="I410" s="89"/>
      <c r="J410" s="89"/>
      <c r="K410" s="129"/>
      <c r="L410" s="158"/>
      <c r="M410" s="1"/>
      <c r="N410" s="89"/>
      <c r="O410" s="89"/>
      <c r="P410" s="89"/>
    </row>
    <row r="411" spans="1:16">
      <c r="A411" s="88"/>
      <c r="B411" s="161" t="s">
        <v>1141</v>
      </c>
      <c r="C411" s="161" t="s">
        <v>544</v>
      </c>
      <c r="D411" s="162" t="s">
        <v>1142</v>
      </c>
      <c r="E411" s="163" t="s">
        <v>1143</v>
      </c>
      <c r="F411" s="164" t="s">
        <v>87</v>
      </c>
      <c r="G411" s="165">
        <v>4</v>
      </c>
      <c r="H411" s="177"/>
      <c r="I411" s="167"/>
      <c r="J411" s="168">
        <f>H411*G411</f>
        <v>0</v>
      </c>
      <c r="K411" s="169"/>
      <c r="L411" s="170"/>
      <c r="M411" s="154" t="s">
        <v>538</v>
      </c>
      <c r="N411" s="155">
        <f>H411+I411</f>
        <v>0</v>
      </c>
      <c r="O411" s="155">
        <f>ROUND(H411*G411,2)</f>
        <v>0</v>
      </c>
      <c r="P411" s="155">
        <f>ROUND(I411*G411,2)</f>
        <v>0</v>
      </c>
    </row>
    <row r="412" spans="1:16">
      <c r="A412" s="88"/>
      <c r="B412" s="89"/>
      <c r="C412" s="156" t="s">
        <v>539</v>
      </c>
      <c r="D412" s="89"/>
      <c r="E412" s="157" t="s">
        <v>1143</v>
      </c>
      <c r="F412" s="89"/>
      <c r="G412" s="89"/>
      <c r="H412" s="89"/>
      <c r="I412" s="89"/>
      <c r="J412" s="89"/>
      <c r="K412" s="129"/>
      <c r="L412" s="158"/>
      <c r="M412" s="1"/>
      <c r="N412" s="89"/>
      <c r="O412" s="89"/>
      <c r="P412" s="89"/>
    </row>
    <row r="413" spans="1:16">
      <c r="A413" s="88"/>
      <c r="B413" s="146" t="s">
        <v>1144</v>
      </c>
      <c r="C413" s="146" t="s">
        <v>535</v>
      </c>
      <c r="D413" s="147" t="s">
        <v>1145</v>
      </c>
      <c r="E413" s="148" t="s">
        <v>1146</v>
      </c>
      <c r="F413" s="149" t="s">
        <v>87</v>
      </c>
      <c r="G413" s="150">
        <v>1</v>
      </c>
      <c r="H413" s="151"/>
      <c r="I413" s="178"/>
      <c r="J413" s="151">
        <f>G413*(H413+I413)</f>
        <v>0</v>
      </c>
      <c r="K413" s="129"/>
      <c r="L413" s="153"/>
      <c r="M413" s="154" t="s">
        <v>538</v>
      </c>
      <c r="N413" s="155">
        <f>H413+I413</f>
        <v>0</v>
      </c>
      <c r="O413" s="155">
        <f>ROUND(H413*G413,2)</f>
        <v>0</v>
      </c>
      <c r="P413" s="155">
        <f>ROUND(I413*G413,2)</f>
        <v>0</v>
      </c>
    </row>
    <row r="414" spans="1:16" ht="19.2">
      <c r="A414" s="88"/>
      <c r="B414" s="89"/>
      <c r="C414" s="156" t="s">
        <v>539</v>
      </c>
      <c r="D414" s="89"/>
      <c r="E414" s="157" t="s">
        <v>1147</v>
      </c>
      <c r="F414" s="89"/>
      <c r="G414" s="89"/>
      <c r="H414" s="89"/>
      <c r="I414" s="89"/>
      <c r="J414" s="89"/>
      <c r="K414" s="129"/>
      <c r="L414" s="158"/>
      <c r="M414" s="1"/>
      <c r="N414" s="89"/>
      <c r="O414" s="89"/>
      <c r="P414" s="89"/>
    </row>
    <row r="415" spans="1:16">
      <c r="A415" s="88"/>
      <c r="B415" s="89"/>
      <c r="C415" s="159" t="s">
        <v>541</v>
      </c>
      <c r="D415" s="89"/>
      <c r="E415" s="160" t="s">
        <v>1148</v>
      </c>
      <c r="F415" s="89"/>
      <c r="G415" s="89"/>
      <c r="H415" s="89"/>
      <c r="I415" s="89"/>
      <c r="J415" s="89"/>
      <c r="K415" s="129"/>
      <c r="L415" s="158"/>
      <c r="M415" s="1"/>
      <c r="N415" s="89"/>
      <c r="O415" s="89"/>
      <c r="P415" s="89"/>
    </row>
    <row r="416" spans="1:16" ht="22.8">
      <c r="A416" s="88"/>
      <c r="B416" s="161" t="s">
        <v>1149</v>
      </c>
      <c r="C416" s="161" t="s">
        <v>544</v>
      </c>
      <c r="D416" s="162" t="s">
        <v>1150</v>
      </c>
      <c r="E416" s="163" t="s">
        <v>1151</v>
      </c>
      <c r="F416" s="164" t="s">
        <v>87</v>
      </c>
      <c r="G416" s="165">
        <v>1</v>
      </c>
      <c r="H416" s="177"/>
      <c r="I416" s="167"/>
      <c r="J416" s="168">
        <f>H416*G416</f>
        <v>0</v>
      </c>
      <c r="K416" s="169"/>
      <c r="L416" s="170"/>
      <c r="M416" s="154" t="s">
        <v>538</v>
      </c>
      <c r="N416" s="155">
        <f>H416+I416</f>
        <v>0</v>
      </c>
      <c r="O416" s="155">
        <f>ROUND(H416*G416,2)</f>
        <v>0</v>
      </c>
      <c r="P416" s="155">
        <f>ROUND(I416*G416,2)</f>
        <v>0</v>
      </c>
    </row>
    <row r="417" spans="1:16">
      <c r="A417" s="88"/>
      <c r="B417" s="89"/>
      <c r="C417" s="156" t="s">
        <v>539</v>
      </c>
      <c r="D417" s="89"/>
      <c r="E417" s="157" t="s">
        <v>1151</v>
      </c>
      <c r="F417" s="89"/>
      <c r="G417" s="89"/>
      <c r="H417" s="89"/>
      <c r="I417" s="89"/>
      <c r="J417" s="89"/>
      <c r="K417" s="129"/>
      <c r="L417" s="158"/>
      <c r="M417" s="1"/>
      <c r="N417" s="89"/>
      <c r="O417" s="89"/>
      <c r="P417" s="89"/>
    </row>
    <row r="418" spans="1:16" ht="15">
      <c r="A418" s="134"/>
      <c r="B418" s="135"/>
      <c r="C418" s="136" t="s">
        <v>529</v>
      </c>
      <c r="D418" s="137" t="s">
        <v>544</v>
      </c>
      <c r="E418" s="138" t="s">
        <v>1152</v>
      </c>
      <c r="F418" s="135"/>
      <c r="G418" s="135"/>
      <c r="H418" s="135"/>
      <c r="I418" s="135"/>
      <c r="J418" s="139">
        <f>J419</f>
        <v>0</v>
      </c>
      <c r="K418" s="140"/>
      <c r="L418" s="141"/>
      <c r="M418" s="135"/>
      <c r="N418" s="135"/>
      <c r="O418" s="142">
        <f>O419</f>
        <v>0</v>
      </c>
      <c r="P418" s="142">
        <f>P419</f>
        <v>0</v>
      </c>
    </row>
    <row r="419" spans="1:16">
      <c r="A419" s="134"/>
      <c r="B419" s="135"/>
      <c r="C419" s="136" t="s">
        <v>529</v>
      </c>
      <c r="D419" s="143" t="s">
        <v>1153</v>
      </c>
      <c r="E419" s="144" t="s">
        <v>1154</v>
      </c>
      <c r="F419" s="135"/>
      <c r="G419" s="135"/>
      <c r="H419" s="135"/>
      <c r="I419" s="135"/>
      <c r="J419" s="145">
        <f>SUM(J420:J426)</f>
        <v>0</v>
      </c>
      <c r="K419" s="140"/>
      <c r="L419" s="141"/>
      <c r="M419" s="135"/>
      <c r="N419" s="135"/>
      <c r="O419" s="142">
        <f>SUM(O420:O428)</f>
        <v>0</v>
      </c>
      <c r="P419" s="142">
        <f>SUM(P420:P428)</f>
        <v>0</v>
      </c>
    </row>
    <row r="420" spans="1:16" ht="22.8">
      <c r="A420" s="88"/>
      <c r="B420" s="146" t="s">
        <v>1155</v>
      </c>
      <c r="C420" s="146" t="s">
        <v>535</v>
      </c>
      <c r="D420" s="147" t="s">
        <v>1156</v>
      </c>
      <c r="E420" s="148" t="s">
        <v>1157</v>
      </c>
      <c r="F420" s="149" t="s">
        <v>87</v>
      </c>
      <c r="G420" s="150">
        <v>150</v>
      </c>
      <c r="H420" s="178"/>
      <c r="I420" s="178"/>
      <c r="J420" s="151">
        <f>G420*(H420+I420)</f>
        <v>0</v>
      </c>
      <c r="K420" s="129"/>
      <c r="L420" s="153"/>
      <c r="M420" s="154" t="s">
        <v>538</v>
      </c>
      <c r="N420" s="155">
        <f>H420+I420</f>
        <v>0</v>
      </c>
      <c r="O420" s="155">
        <f>ROUND(H420*G420,2)</f>
        <v>0</v>
      </c>
      <c r="P420" s="155">
        <f>ROUND(I420*G420,2)</f>
        <v>0</v>
      </c>
    </row>
    <row r="421" spans="1:16" ht="19.2">
      <c r="A421" s="88"/>
      <c r="B421" s="89"/>
      <c r="C421" s="156" t="s">
        <v>539</v>
      </c>
      <c r="D421" s="89"/>
      <c r="E421" s="157" t="s">
        <v>1158</v>
      </c>
      <c r="F421" s="89"/>
      <c r="G421" s="89"/>
      <c r="H421" s="89"/>
      <c r="I421" s="89"/>
      <c r="J421" s="89"/>
      <c r="K421" s="129"/>
      <c r="L421" s="158"/>
      <c r="M421" s="1"/>
      <c r="N421" s="89"/>
      <c r="O421" s="89"/>
      <c r="P421" s="89"/>
    </row>
    <row r="422" spans="1:16">
      <c r="A422" s="88"/>
      <c r="B422" s="89"/>
      <c r="C422" s="159" t="s">
        <v>541</v>
      </c>
      <c r="D422" s="89"/>
      <c r="E422" s="160" t="s">
        <v>1159</v>
      </c>
      <c r="F422" s="89"/>
      <c r="G422" s="89"/>
      <c r="H422" s="89"/>
      <c r="I422" s="89"/>
      <c r="J422" s="89"/>
      <c r="K422" s="129"/>
      <c r="L422" s="158"/>
      <c r="M422" s="1"/>
      <c r="N422" s="89"/>
      <c r="O422" s="89"/>
      <c r="P422" s="89"/>
    </row>
    <row r="423" spans="1:16">
      <c r="A423" s="88"/>
      <c r="B423" s="146" t="s">
        <v>1160</v>
      </c>
      <c r="C423" s="146" t="s">
        <v>535</v>
      </c>
      <c r="D423" s="147" t="s">
        <v>1161</v>
      </c>
      <c r="E423" s="148" t="s">
        <v>1162</v>
      </c>
      <c r="F423" s="149" t="s">
        <v>83</v>
      </c>
      <c r="G423" s="150">
        <v>120</v>
      </c>
      <c r="H423" s="178"/>
      <c r="I423" s="178"/>
      <c r="J423" s="151">
        <f>G423*(H423+I423)</f>
        <v>0</v>
      </c>
      <c r="K423" s="129"/>
      <c r="L423" s="153"/>
      <c r="M423" s="154" t="s">
        <v>538</v>
      </c>
      <c r="N423" s="155">
        <f>H423+I423</f>
        <v>0</v>
      </c>
      <c r="O423" s="155">
        <f>ROUND(H423*G423,2)</f>
        <v>0</v>
      </c>
      <c r="P423" s="155">
        <f>ROUND(I423*G423,2)</f>
        <v>0</v>
      </c>
    </row>
    <row r="424" spans="1:16">
      <c r="A424" s="88"/>
      <c r="B424" s="89"/>
      <c r="C424" s="156" t="s">
        <v>539</v>
      </c>
      <c r="D424" s="89"/>
      <c r="E424" s="157" t="s">
        <v>1163</v>
      </c>
      <c r="F424" s="89"/>
      <c r="G424" s="89"/>
      <c r="H424" s="89"/>
      <c r="I424" s="89"/>
      <c r="J424" s="89"/>
      <c r="K424" s="129"/>
      <c r="L424" s="158"/>
      <c r="M424" s="1"/>
      <c r="N424" s="89"/>
      <c r="O424" s="89"/>
      <c r="P424" s="89"/>
    </row>
    <row r="425" spans="1:16">
      <c r="A425" s="88"/>
      <c r="B425" s="89"/>
      <c r="C425" s="159" t="s">
        <v>541</v>
      </c>
      <c r="D425" s="89"/>
      <c r="E425" s="160" t="s">
        <v>1164</v>
      </c>
      <c r="F425" s="89"/>
      <c r="G425" s="89"/>
      <c r="H425" s="89"/>
      <c r="I425" s="89"/>
      <c r="J425" s="89"/>
      <c r="K425" s="129"/>
      <c r="L425" s="158"/>
      <c r="M425" s="1"/>
      <c r="N425" s="89"/>
      <c r="O425" s="89"/>
      <c r="P425" s="89"/>
    </row>
    <row r="426" spans="1:16">
      <c r="A426" s="88"/>
      <c r="B426" s="146" t="s">
        <v>1165</v>
      </c>
      <c r="C426" s="146" t="s">
        <v>535</v>
      </c>
      <c r="D426" s="147" t="s">
        <v>1166</v>
      </c>
      <c r="E426" s="148" t="s">
        <v>1167</v>
      </c>
      <c r="F426" s="149" t="s">
        <v>83</v>
      </c>
      <c r="G426" s="150">
        <v>110</v>
      </c>
      <c r="H426" s="178"/>
      <c r="I426" s="178"/>
      <c r="J426" s="151">
        <f>G426*(H426+I426)</f>
        <v>0</v>
      </c>
      <c r="K426" s="129"/>
      <c r="L426" s="153"/>
      <c r="M426" s="154" t="s">
        <v>538</v>
      </c>
      <c r="N426" s="155">
        <f>H426+I426</f>
        <v>0</v>
      </c>
      <c r="O426" s="155">
        <f>ROUND(H426*G426,2)</f>
        <v>0</v>
      </c>
      <c r="P426" s="155">
        <f>ROUND(I426*G426,2)</f>
        <v>0</v>
      </c>
    </row>
    <row r="427" spans="1:16">
      <c r="A427" s="88"/>
      <c r="B427" s="89"/>
      <c r="C427" s="156" t="s">
        <v>539</v>
      </c>
      <c r="D427" s="89"/>
      <c r="E427" s="157" t="s">
        <v>1168</v>
      </c>
      <c r="F427" s="89"/>
      <c r="G427" s="89"/>
      <c r="H427" s="89"/>
      <c r="I427" s="89"/>
      <c r="J427" s="89"/>
      <c r="K427" s="129"/>
      <c r="L427" s="158"/>
      <c r="M427" s="1"/>
      <c r="N427" s="89"/>
      <c r="O427" s="89"/>
      <c r="P427" s="89"/>
    </row>
    <row r="428" spans="1:16">
      <c r="A428" s="88"/>
      <c r="B428" s="89"/>
      <c r="C428" s="159" t="s">
        <v>541</v>
      </c>
      <c r="D428" s="89"/>
      <c r="E428" s="160" t="s">
        <v>1169</v>
      </c>
      <c r="F428" s="89"/>
      <c r="G428" s="89"/>
      <c r="H428" s="89"/>
      <c r="I428" s="89"/>
      <c r="J428" s="89"/>
      <c r="K428" s="129"/>
      <c r="L428" s="179"/>
      <c r="M428" s="180"/>
      <c r="N428" s="181"/>
      <c r="O428" s="181"/>
      <c r="P428" s="181"/>
    </row>
    <row r="429" spans="1:16">
      <c r="A429" s="116"/>
      <c r="B429" s="117"/>
      <c r="C429" s="117"/>
      <c r="D429" s="117"/>
      <c r="E429" s="118"/>
      <c r="F429" s="117"/>
      <c r="G429" s="117"/>
      <c r="H429" s="117"/>
      <c r="I429" s="117"/>
      <c r="J429" s="117"/>
      <c r="K429" s="129"/>
      <c r="L429" s="182"/>
      <c r="M429" s="11"/>
      <c r="N429" s="182"/>
      <c r="O429" s="182"/>
      <c r="P429" s="182"/>
    </row>
  </sheetData>
  <hyperlinks>
    <hyperlink ref="E20" r:id="rId1"/>
    <hyperlink ref="E26" r:id="rId2"/>
    <hyperlink ref="E32" r:id="rId3"/>
    <hyperlink ref="E37" r:id="rId4"/>
    <hyperlink ref="E42" r:id="rId5"/>
    <hyperlink ref="E47" r:id="rId6"/>
    <hyperlink ref="E56" r:id="rId7"/>
    <hyperlink ref="E62" r:id="rId8"/>
    <hyperlink ref="E68" r:id="rId9"/>
    <hyperlink ref="E74" r:id="rId10"/>
    <hyperlink ref="E80" r:id="rId11"/>
    <hyperlink ref="E86" r:id="rId12"/>
    <hyperlink ref="E92" r:id="rId13"/>
    <hyperlink ref="E98" r:id="rId14"/>
    <hyperlink ref="E101" r:id="rId15"/>
    <hyperlink ref="E104" r:id="rId16"/>
    <hyperlink ref="E107" r:id="rId17"/>
    <hyperlink ref="E110" r:id="rId18"/>
    <hyperlink ref="E113" r:id="rId19"/>
    <hyperlink ref="E116" r:id="rId20"/>
    <hyperlink ref="E121" r:id="rId21"/>
    <hyperlink ref="E128" r:id="rId22"/>
    <hyperlink ref="E133" r:id="rId23"/>
    <hyperlink ref="E138" r:id="rId24"/>
    <hyperlink ref="E143" r:id="rId25"/>
    <hyperlink ref="E148" r:id="rId26"/>
    <hyperlink ref="E153" r:id="rId27"/>
    <hyperlink ref="E158" r:id="rId28"/>
    <hyperlink ref="E163" r:id="rId29"/>
    <hyperlink ref="E168" r:id="rId30"/>
    <hyperlink ref="E173" r:id="rId31"/>
    <hyperlink ref="E178" r:id="rId32"/>
    <hyperlink ref="E183" r:id="rId33"/>
    <hyperlink ref="E188" r:id="rId34"/>
    <hyperlink ref="E193" r:id="rId35"/>
    <hyperlink ref="E198" r:id="rId36"/>
    <hyperlink ref="E203" r:id="rId37"/>
    <hyperlink ref="E208" r:id="rId38"/>
    <hyperlink ref="E211" r:id="rId39"/>
    <hyperlink ref="E216" r:id="rId40"/>
    <hyperlink ref="E221" r:id="rId41"/>
    <hyperlink ref="E226" r:id="rId42"/>
    <hyperlink ref="E231" r:id="rId43"/>
    <hyperlink ref="E236" r:id="rId44"/>
    <hyperlink ref="E241" r:id="rId45"/>
    <hyperlink ref="E247" r:id="rId46"/>
    <hyperlink ref="E252" r:id="rId47"/>
    <hyperlink ref="E257" r:id="rId48"/>
    <hyperlink ref="E260" r:id="rId49"/>
    <hyperlink ref="E272" r:id="rId50"/>
    <hyperlink ref="E281" r:id="rId51"/>
    <hyperlink ref="E286" r:id="rId52"/>
    <hyperlink ref="E294" r:id="rId53"/>
    <hyperlink ref="E300" r:id="rId54"/>
    <hyperlink ref="E305" r:id="rId55"/>
    <hyperlink ref="E311" r:id="rId56"/>
    <hyperlink ref="E316" r:id="rId57"/>
    <hyperlink ref="E321" r:id="rId58"/>
    <hyperlink ref="E326" r:id="rId59"/>
    <hyperlink ref="E331" r:id="rId60"/>
    <hyperlink ref="E336" r:id="rId61"/>
    <hyperlink ref="E341" r:id="rId62"/>
    <hyperlink ref="E346" r:id="rId63"/>
    <hyperlink ref="E351" r:id="rId64"/>
    <hyperlink ref="E356" r:id="rId65"/>
    <hyperlink ref="E361" r:id="rId66"/>
    <hyperlink ref="E366" r:id="rId67"/>
    <hyperlink ref="E369" r:id="rId68"/>
    <hyperlink ref="E372" r:id="rId69"/>
    <hyperlink ref="E375" r:id="rId70"/>
    <hyperlink ref="E378" r:id="rId71"/>
    <hyperlink ref="E385" r:id="rId72"/>
    <hyperlink ref="E390" r:id="rId73"/>
    <hyperlink ref="E395" r:id="rId74"/>
    <hyperlink ref="E400" r:id="rId75"/>
    <hyperlink ref="E405" r:id="rId76"/>
    <hyperlink ref="E410" r:id="rId77"/>
    <hyperlink ref="E415" r:id="rId78"/>
    <hyperlink ref="E422" r:id="rId79"/>
    <hyperlink ref="E425" r:id="rId80"/>
    <hyperlink ref="E428" r:id="rId81"/>
  </hyperlinks>
  <pageMargins left="0.39370078740157505" right="0.39370078740157505" top="0.75748031496063017" bottom="0.75748031496063017" header="0.39370078740157505" footer="0.39370078740157505"/>
  <pageSetup paperSize="0" fitToWidth="0" fitToHeight="0" orientation="landscape" horizontalDpi="0" verticalDpi="0" copies="0"/>
  <headerFooter alignWithMargins="0">
    <oddHeader>&amp;C&amp;12&amp;A</oddHeader>
    <oddFooter>&amp;C&amp;12Stránka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13" sqref="C13"/>
    </sheetView>
  </sheetViews>
  <sheetFormatPr defaultColWidth="7.109375" defaultRowHeight="13.2"/>
  <cols>
    <col min="1" max="1" width="7.77734375" style="224" customWidth="1"/>
    <col min="2" max="2" width="33.88671875" style="83" customWidth="1"/>
    <col min="3" max="3" width="34.77734375" style="83" customWidth="1"/>
    <col min="4" max="4" width="5.33203125" style="224" customWidth="1"/>
    <col min="5" max="5" width="5.6640625" style="224" customWidth="1"/>
    <col min="6" max="6" width="9.6640625" style="225" bestFit="1" customWidth="1"/>
    <col min="7" max="7" width="10.33203125" style="226" bestFit="1" customWidth="1"/>
    <col min="8" max="8" width="7.44140625" customWidth="1"/>
    <col min="9" max="9" width="7.109375" customWidth="1"/>
  </cols>
  <sheetData>
    <row r="1" spans="1:7" ht="21">
      <c r="A1" s="183" t="s">
        <v>16</v>
      </c>
      <c r="B1" s="184"/>
      <c r="C1" s="185"/>
      <c r="D1" s="186"/>
      <c r="E1" s="187"/>
      <c r="F1" s="188"/>
      <c r="G1" s="189"/>
    </row>
    <row r="2" spans="1:7" ht="26.4">
      <c r="A2" s="190" t="s">
        <v>517</v>
      </c>
      <c r="B2" s="191" t="s">
        <v>518</v>
      </c>
      <c r="C2" s="191" t="s">
        <v>1170</v>
      </c>
      <c r="D2" s="192" t="s">
        <v>519</v>
      </c>
      <c r="E2" s="192" t="s">
        <v>520</v>
      </c>
      <c r="F2" s="193" t="s">
        <v>1171</v>
      </c>
      <c r="G2" s="194" t="s">
        <v>1172</v>
      </c>
    </row>
    <row r="3" spans="1:7" ht="15.6">
      <c r="A3" s="195"/>
      <c r="B3" s="196" t="s">
        <v>1173</v>
      </c>
      <c r="C3" s="197"/>
      <c r="D3" s="195"/>
      <c r="E3" s="198"/>
      <c r="F3" s="199"/>
      <c r="G3" s="200">
        <f>SUBTOTAL(9,G4:G41)</f>
        <v>0</v>
      </c>
    </row>
    <row r="4" spans="1:7">
      <c r="A4" s="201"/>
      <c r="B4" s="202" t="s">
        <v>1174</v>
      </c>
      <c r="C4" s="202"/>
      <c r="D4" s="201"/>
      <c r="E4" s="203"/>
      <c r="F4" s="204"/>
      <c r="G4" s="205">
        <f>SUBTOTAL(9,G5:G15)</f>
        <v>0</v>
      </c>
    </row>
    <row r="5" spans="1:7" ht="79.8">
      <c r="A5" s="206" t="s">
        <v>1175</v>
      </c>
      <c r="B5" s="207" t="s">
        <v>1176</v>
      </c>
      <c r="C5" s="207" t="s">
        <v>1177</v>
      </c>
      <c r="D5" s="208" t="s">
        <v>915</v>
      </c>
      <c r="E5" s="321">
        <v>1</v>
      </c>
      <c r="F5" s="209"/>
      <c r="G5" s="210">
        <f t="shared" ref="G5:G15" si="0">F5*E5</f>
        <v>0</v>
      </c>
    </row>
    <row r="6" spans="1:7" ht="22.8">
      <c r="A6" s="206" t="s">
        <v>1178</v>
      </c>
      <c r="B6" s="211" t="s">
        <v>1179</v>
      </c>
      <c r="C6" s="207"/>
      <c r="D6" s="206" t="s">
        <v>1180</v>
      </c>
      <c r="E6" s="322">
        <v>4</v>
      </c>
      <c r="F6" s="212"/>
      <c r="G6" s="210">
        <f t="shared" si="0"/>
        <v>0</v>
      </c>
    </row>
    <row r="7" spans="1:7" ht="22.8">
      <c r="A7" s="206" t="s">
        <v>1181</v>
      </c>
      <c r="B7" s="211" t="s">
        <v>1182</v>
      </c>
      <c r="C7" s="207"/>
      <c r="D7" s="206" t="s">
        <v>1180</v>
      </c>
      <c r="E7" s="322">
        <v>4</v>
      </c>
      <c r="F7" s="212"/>
      <c r="G7" s="210">
        <f t="shared" si="0"/>
        <v>0</v>
      </c>
    </row>
    <row r="8" spans="1:7" ht="22.8">
      <c r="A8" s="206" t="s">
        <v>1183</v>
      </c>
      <c r="B8" s="211" t="s">
        <v>1184</v>
      </c>
      <c r="C8" s="211" t="s">
        <v>1185</v>
      </c>
      <c r="D8" s="206" t="s">
        <v>1180</v>
      </c>
      <c r="E8" s="322">
        <v>1</v>
      </c>
      <c r="F8" s="212"/>
      <c r="G8" s="210">
        <f t="shared" si="0"/>
        <v>0</v>
      </c>
    </row>
    <row r="9" spans="1:7" ht="22.8">
      <c r="A9" s="206" t="s">
        <v>1186</v>
      </c>
      <c r="B9" s="211" t="s">
        <v>1184</v>
      </c>
      <c r="C9" s="211" t="s">
        <v>1187</v>
      </c>
      <c r="D9" s="206" t="s">
        <v>1180</v>
      </c>
      <c r="E9" s="322">
        <v>1</v>
      </c>
      <c r="F9" s="212"/>
      <c r="G9" s="210">
        <f t="shared" si="0"/>
        <v>0</v>
      </c>
    </row>
    <row r="10" spans="1:7" ht="34.200000000000003">
      <c r="A10" s="206" t="s">
        <v>1188</v>
      </c>
      <c r="B10" s="211" t="s">
        <v>1189</v>
      </c>
      <c r="C10" s="211" t="s">
        <v>1190</v>
      </c>
      <c r="D10" s="206" t="s">
        <v>1180</v>
      </c>
      <c r="E10" s="322">
        <v>1</v>
      </c>
      <c r="F10" s="212"/>
      <c r="G10" s="210">
        <f t="shared" si="0"/>
        <v>0</v>
      </c>
    </row>
    <row r="11" spans="1:7" ht="22.8">
      <c r="A11" s="206" t="s">
        <v>1191</v>
      </c>
      <c r="B11" s="211" t="s">
        <v>1192</v>
      </c>
      <c r="C11" s="211" t="s">
        <v>1193</v>
      </c>
      <c r="D11" s="206" t="s">
        <v>1180</v>
      </c>
      <c r="E11" s="322">
        <v>1</v>
      </c>
      <c r="F11" s="212"/>
      <c r="G11" s="210">
        <f t="shared" si="0"/>
        <v>0</v>
      </c>
    </row>
    <row r="12" spans="1:7" ht="34.200000000000003">
      <c r="A12" s="206" t="s">
        <v>1191</v>
      </c>
      <c r="B12" s="211" t="s">
        <v>1194</v>
      </c>
      <c r="C12" s="211" t="s">
        <v>1195</v>
      </c>
      <c r="D12" s="206" t="s">
        <v>1180</v>
      </c>
      <c r="E12" s="322">
        <v>1</v>
      </c>
      <c r="F12" s="212"/>
      <c r="G12" s="210">
        <f t="shared" si="0"/>
        <v>0</v>
      </c>
    </row>
    <row r="13" spans="1:7" ht="34.200000000000003">
      <c r="A13" s="206" t="s">
        <v>1196</v>
      </c>
      <c r="B13" s="211" t="s">
        <v>1197</v>
      </c>
      <c r="C13" s="211" t="s">
        <v>1198</v>
      </c>
      <c r="D13" s="206" t="s">
        <v>1180</v>
      </c>
      <c r="E13" s="322">
        <v>1</v>
      </c>
      <c r="F13" s="212"/>
      <c r="G13" s="210">
        <f t="shared" si="0"/>
        <v>0</v>
      </c>
    </row>
    <row r="14" spans="1:7" ht="34.200000000000003">
      <c r="A14" s="206" t="s">
        <v>1199</v>
      </c>
      <c r="B14" s="211" t="s">
        <v>1200</v>
      </c>
      <c r="C14" s="211"/>
      <c r="D14" s="206" t="s">
        <v>71</v>
      </c>
      <c r="E14" s="322">
        <v>70</v>
      </c>
      <c r="F14" s="212"/>
      <c r="G14" s="210">
        <f t="shared" si="0"/>
        <v>0</v>
      </c>
    </row>
    <row r="15" spans="1:7" ht="34.200000000000003">
      <c r="A15" s="206" t="s">
        <v>1201</v>
      </c>
      <c r="B15" s="207" t="s">
        <v>1202</v>
      </c>
      <c r="C15" s="211" t="s">
        <v>1203</v>
      </c>
      <c r="D15" s="206" t="s">
        <v>71</v>
      </c>
      <c r="E15" s="322">
        <v>20</v>
      </c>
      <c r="F15" s="212"/>
      <c r="G15" s="210">
        <f t="shared" si="0"/>
        <v>0</v>
      </c>
    </row>
    <row r="16" spans="1:7">
      <c r="A16" s="213"/>
      <c r="B16" s="214"/>
      <c r="C16" s="214"/>
      <c r="D16" s="213"/>
      <c r="E16" s="323"/>
      <c r="F16" s="215"/>
      <c r="G16" s="216"/>
    </row>
    <row r="17" spans="1:7">
      <c r="A17" s="217"/>
      <c r="B17" s="218" t="s">
        <v>1204</v>
      </c>
      <c r="C17" s="219"/>
      <c r="D17" s="217"/>
      <c r="E17" s="324"/>
      <c r="F17" s="220"/>
      <c r="G17" s="221">
        <f>SUBTOTAL(9,G18:G25)</f>
        <v>0</v>
      </c>
    </row>
    <row r="18" spans="1:7" ht="34.200000000000003">
      <c r="A18" s="206" t="s">
        <v>1205</v>
      </c>
      <c r="B18" s="211" t="s">
        <v>1206</v>
      </c>
      <c r="C18" s="211"/>
      <c r="D18" s="206" t="s">
        <v>1180</v>
      </c>
      <c r="E18" s="322">
        <v>1</v>
      </c>
      <c r="F18" s="212"/>
      <c r="G18" s="210">
        <f t="shared" ref="G18:G25" si="1">F18*E18</f>
        <v>0</v>
      </c>
    </row>
    <row r="19" spans="1:7">
      <c r="A19" s="206" t="s">
        <v>1207</v>
      </c>
      <c r="B19" s="211" t="s">
        <v>1208</v>
      </c>
      <c r="C19" s="211"/>
      <c r="D19" s="206" t="s">
        <v>1180</v>
      </c>
      <c r="E19" s="322">
        <v>1</v>
      </c>
      <c r="F19" s="212"/>
      <c r="G19" s="210">
        <f t="shared" si="1"/>
        <v>0</v>
      </c>
    </row>
    <row r="20" spans="1:7">
      <c r="A20" s="206" t="s">
        <v>1209</v>
      </c>
      <c r="B20" s="211" t="s">
        <v>1210</v>
      </c>
      <c r="C20" s="211"/>
      <c r="D20" s="206" t="s">
        <v>1180</v>
      </c>
      <c r="E20" s="322">
        <v>1</v>
      </c>
      <c r="F20" s="212"/>
      <c r="G20" s="210">
        <f t="shared" si="1"/>
        <v>0</v>
      </c>
    </row>
    <row r="21" spans="1:7">
      <c r="A21" s="206" t="s">
        <v>1211</v>
      </c>
      <c r="B21" s="211" t="s">
        <v>1212</v>
      </c>
      <c r="C21" s="211"/>
      <c r="D21" s="206" t="s">
        <v>1180</v>
      </c>
      <c r="E21" s="322">
        <v>3</v>
      </c>
      <c r="F21" s="212"/>
      <c r="G21" s="210">
        <f t="shared" si="1"/>
        <v>0</v>
      </c>
    </row>
    <row r="22" spans="1:7" ht="22.8">
      <c r="A22" s="206" t="s">
        <v>1213</v>
      </c>
      <c r="B22" s="211" t="s">
        <v>1214</v>
      </c>
      <c r="C22" s="211" t="s">
        <v>1187</v>
      </c>
      <c r="D22" s="206" t="s">
        <v>1180</v>
      </c>
      <c r="E22" s="322">
        <v>1</v>
      </c>
      <c r="F22" s="212"/>
      <c r="G22" s="210">
        <f t="shared" si="1"/>
        <v>0</v>
      </c>
    </row>
    <row r="23" spans="1:7">
      <c r="A23" s="206" t="s">
        <v>1215</v>
      </c>
      <c r="B23" s="211" t="s">
        <v>1216</v>
      </c>
      <c r="C23" s="211"/>
      <c r="D23" s="206" t="s">
        <v>1217</v>
      </c>
      <c r="E23" s="322">
        <v>5</v>
      </c>
      <c r="F23" s="212"/>
      <c r="G23" s="210">
        <f t="shared" si="1"/>
        <v>0</v>
      </c>
    </row>
    <row r="24" spans="1:7" ht="34.200000000000003">
      <c r="A24" s="206" t="s">
        <v>1218</v>
      </c>
      <c r="B24" s="211" t="s">
        <v>1200</v>
      </c>
      <c r="C24" s="211"/>
      <c r="D24" s="206" t="s">
        <v>71</v>
      </c>
      <c r="E24" s="322">
        <v>1</v>
      </c>
      <c r="F24" s="212"/>
      <c r="G24" s="210">
        <f t="shared" si="1"/>
        <v>0</v>
      </c>
    </row>
    <row r="25" spans="1:7" ht="22.8">
      <c r="A25" s="206" t="s">
        <v>1219</v>
      </c>
      <c r="B25" s="207" t="s">
        <v>1220</v>
      </c>
      <c r="C25" s="211"/>
      <c r="D25" s="206" t="s">
        <v>71</v>
      </c>
      <c r="E25" s="322">
        <v>1</v>
      </c>
      <c r="F25" s="212"/>
      <c r="G25" s="210">
        <f t="shared" si="1"/>
        <v>0</v>
      </c>
    </row>
    <row r="26" spans="1:7">
      <c r="A26" s="213"/>
      <c r="B26" s="214"/>
      <c r="C26" s="214"/>
      <c r="D26" s="213"/>
      <c r="E26" s="323"/>
      <c r="F26" s="215"/>
      <c r="G26" s="216"/>
    </row>
    <row r="27" spans="1:7">
      <c r="A27" s="213"/>
      <c r="B27" s="214"/>
      <c r="C27" s="214"/>
      <c r="D27" s="213"/>
      <c r="E27" s="323"/>
      <c r="F27" s="215"/>
      <c r="G27" s="216"/>
    </row>
    <row r="28" spans="1:7">
      <c r="A28" s="222"/>
      <c r="B28" s="218" t="s">
        <v>1221</v>
      </c>
      <c r="C28" s="218"/>
      <c r="D28" s="222"/>
      <c r="E28" s="325"/>
      <c r="F28" s="223"/>
      <c r="G28" s="221">
        <f>SUBTOTAL(9,G29:G41)</f>
        <v>0</v>
      </c>
    </row>
    <row r="29" spans="1:7" ht="22.8">
      <c r="A29" s="206" t="s">
        <v>1222</v>
      </c>
      <c r="B29" s="211" t="s">
        <v>1223</v>
      </c>
      <c r="C29" s="211"/>
      <c r="D29" s="206" t="s">
        <v>915</v>
      </c>
      <c r="E29" s="322">
        <v>1</v>
      </c>
      <c r="F29" s="212"/>
      <c r="G29" s="210">
        <f t="shared" ref="G29:G41" si="2">F29*E29</f>
        <v>0</v>
      </c>
    </row>
    <row r="30" spans="1:7" ht="22.8">
      <c r="A30" s="206" t="s">
        <v>1224</v>
      </c>
      <c r="B30" s="211" t="s">
        <v>1225</v>
      </c>
      <c r="C30" s="211"/>
      <c r="D30" s="206" t="s">
        <v>915</v>
      </c>
      <c r="E30" s="322">
        <v>1</v>
      </c>
      <c r="F30" s="212"/>
      <c r="G30" s="210">
        <f t="shared" si="2"/>
        <v>0</v>
      </c>
    </row>
    <row r="31" spans="1:7">
      <c r="A31" s="206" t="s">
        <v>1226</v>
      </c>
      <c r="B31" s="211" t="s">
        <v>1227</v>
      </c>
      <c r="C31" s="211"/>
      <c r="D31" s="206" t="s">
        <v>915</v>
      </c>
      <c r="E31" s="322">
        <v>1</v>
      </c>
      <c r="F31" s="212"/>
      <c r="G31" s="210">
        <f t="shared" si="2"/>
        <v>0</v>
      </c>
    </row>
    <row r="32" spans="1:7">
      <c r="A32" s="206" t="s">
        <v>1228</v>
      </c>
      <c r="B32" s="211" t="s">
        <v>1229</v>
      </c>
      <c r="C32" s="211"/>
      <c r="D32" s="206" t="s">
        <v>915</v>
      </c>
      <c r="E32" s="322">
        <v>1</v>
      </c>
      <c r="F32" s="212"/>
      <c r="G32" s="210">
        <f t="shared" si="2"/>
        <v>0</v>
      </c>
    </row>
    <row r="33" spans="1:7">
      <c r="A33" s="206" t="s">
        <v>1230</v>
      </c>
      <c r="B33" s="211" t="s">
        <v>1231</v>
      </c>
      <c r="C33" s="211"/>
      <c r="D33" s="206" t="s">
        <v>915</v>
      </c>
      <c r="E33" s="322">
        <v>1</v>
      </c>
      <c r="F33" s="212"/>
      <c r="G33" s="210">
        <f t="shared" si="2"/>
        <v>0</v>
      </c>
    </row>
    <row r="34" spans="1:7">
      <c r="A34" s="206" t="s">
        <v>1232</v>
      </c>
      <c r="B34" s="211" t="s">
        <v>1233</v>
      </c>
      <c r="C34" s="211"/>
      <c r="D34" s="206" t="s">
        <v>915</v>
      </c>
      <c r="E34" s="322">
        <v>1</v>
      </c>
      <c r="F34" s="212"/>
      <c r="G34" s="210">
        <f t="shared" si="2"/>
        <v>0</v>
      </c>
    </row>
    <row r="35" spans="1:7">
      <c r="A35" s="206" t="s">
        <v>1234</v>
      </c>
      <c r="B35" s="211" t="s">
        <v>1235</v>
      </c>
      <c r="C35" s="211"/>
      <c r="D35" s="206" t="s">
        <v>915</v>
      </c>
      <c r="E35" s="322">
        <v>1</v>
      </c>
      <c r="F35" s="212"/>
      <c r="G35" s="210">
        <f t="shared" si="2"/>
        <v>0</v>
      </c>
    </row>
    <row r="36" spans="1:7" ht="22.8">
      <c r="A36" s="206" t="s">
        <v>1236</v>
      </c>
      <c r="B36" s="211" t="s">
        <v>1237</v>
      </c>
      <c r="C36" s="211"/>
      <c r="D36" s="206" t="s">
        <v>915</v>
      </c>
      <c r="E36" s="322">
        <v>1</v>
      </c>
      <c r="F36" s="212"/>
      <c r="G36" s="210">
        <f t="shared" si="2"/>
        <v>0</v>
      </c>
    </row>
    <row r="37" spans="1:7" ht="22.8">
      <c r="A37" s="206" t="s">
        <v>1238</v>
      </c>
      <c r="B37" s="211" t="s">
        <v>1239</v>
      </c>
      <c r="C37" s="211"/>
      <c r="D37" s="206" t="s">
        <v>915</v>
      </c>
      <c r="E37" s="322">
        <v>1</v>
      </c>
      <c r="F37" s="212"/>
      <c r="G37" s="210">
        <f t="shared" si="2"/>
        <v>0</v>
      </c>
    </row>
    <row r="38" spans="1:7">
      <c r="A38" s="206" t="s">
        <v>1240</v>
      </c>
      <c r="B38" s="211" t="s">
        <v>1241</v>
      </c>
      <c r="C38" s="211"/>
      <c r="D38" s="206" t="s">
        <v>915</v>
      </c>
      <c r="E38" s="322">
        <v>1</v>
      </c>
      <c r="F38" s="212"/>
      <c r="G38" s="210">
        <f t="shared" si="2"/>
        <v>0</v>
      </c>
    </row>
    <row r="39" spans="1:7">
      <c r="A39" s="206" t="s">
        <v>1242</v>
      </c>
      <c r="B39" s="211" t="s">
        <v>1243</v>
      </c>
      <c r="C39" s="211"/>
      <c r="D39" s="206" t="s">
        <v>915</v>
      </c>
      <c r="E39" s="322">
        <v>1</v>
      </c>
      <c r="F39" s="212"/>
      <c r="G39" s="210">
        <f t="shared" si="2"/>
        <v>0</v>
      </c>
    </row>
    <row r="40" spans="1:7" ht="22.8">
      <c r="A40" s="206" t="s">
        <v>1244</v>
      </c>
      <c r="B40" s="211" t="s">
        <v>1246</v>
      </c>
      <c r="C40" s="211"/>
      <c r="D40" s="206" t="s">
        <v>915</v>
      </c>
      <c r="E40" s="322">
        <v>1</v>
      </c>
      <c r="F40" s="212"/>
      <c r="G40" s="210">
        <f t="shared" si="2"/>
        <v>0</v>
      </c>
    </row>
    <row r="41" spans="1:7">
      <c r="A41" s="206" t="s">
        <v>1245</v>
      </c>
      <c r="B41" s="211" t="s">
        <v>1247</v>
      </c>
      <c r="C41" s="211"/>
      <c r="D41" s="206" t="s">
        <v>915</v>
      </c>
      <c r="E41" s="322">
        <v>1</v>
      </c>
      <c r="F41" s="212"/>
      <c r="G41" s="210">
        <f t="shared" si="2"/>
        <v>0</v>
      </c>
    </row>
  </sheetData>
  <pageMargins left="0.39370078740157505" right="0.39370078740157505" top="0.75748031496063017" bottom="0.75748031496063017" header="0.39370078740157505" footer="0.39370078740157505"/>
  <pageSetup paperSize="9" fitToWidth="0" fitToHeight="0" orientation="landscape" r:id="rId1"/>
  <headerFooter alignWithMargins="0">
    <oddHeader>&amp;C&amp;12&amp;A</oddHeader>
    <oddFooter>&amp;C&amp;12Stránka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2"/>
  <sheetViews>
    <sheetView workbookViewId="0">
      <selection activeCell="A93" sqref="A93:XFD93"/>
    </sheetView>
  </sheetViews>
  <sheetFormatPr defaultColWidth="7.109375" defaultRowHeight="13.2"/>
  <cols>
    <col min="1" max="1" width="2.77734375" style="256" customWidth="1"/>
    <col min="2" max="2" width="76.44140625" style="256" customWidth="1"/>
    <col min="3" max="4" width="4.33203125" style="256" customWidth="1"/>
    <col min="5" max="5" width="8.21875" style="256" customWidth="1"/>
    <col min="6" max="6" width="11.77734375" style="257" customWidth="1"/>
    <col min="7" max="1024" width="9.44140625" style="31" customWidth="1"/>
    <col min="1025" max="1025" width="7.109375" customWidth="1"/>
  </cols>
  <sheetData>
    <row r="1" spans="1:8" s="11" customFormat="1">
      <c r="A1" s="227"/>
      <c r="B1" s="227"/>
      <c r="C1" s="227"/>
      <c r="D1" s="227"/>
      <c r="E1" s="227"/>
      <c r="F1" s="228"/>
    </row>
    <row r="2" spans="1:8" s="11" customFormat="1" ht="22.8">
      <c r="A2" s="227"/>
      <c r="B2" s="229" t="s">
        <v>1248</v>
      </c>
      <c r="C2" s="227"/>
      <c r="D2" s="227"/>
      <c r="E2" s="227"/>
      <c r="F2" s="228"/>
    </row>
    <row r="3" spans="1:8" s="11" customFormat="1">
      <c r="A3" s="227"/>
      <c r="B3" s="227"/>
      <c r="C3" s="227"/>
      <c r="D3" s="227"/>
      <c r="E3" s="227"/>
      <c r="F3" s="228"/>
    </row>
    <row r="4" spans="1:8" s="11" customFormat="1" ht="19.2" customHeight="1">
      <c r="A4" s="227"/>
      <c r="B4" s="230" t="s">
        <v>1249</v>
      </c>
      <c r="C4" s="231"/>
      <c r="D4" s="231"/>
      <c r="E4" s="231"/>
      <c r="F4" s="326">
        <f>F7+F12+F15+F18+F26+F32+F35+F43+F47+F52+F62+F67+F74+F79</f>
        <v>0</v>
      </c>
    </row>
    <row r="5" spans="1:8" customFormat="1">
      <c r="A5" s="232"/>
      <c r="B5" s="232"/>
      <c r="C5" s="232"/>
      <c r="D5" s="232"/>
      <c r="E5" s="232"/>
      <c r="F5" s="233"/>
    </row>
    <row r="6" spans="1:8" customFormat="1" ht="34.200000000000003" customHeight="1">
      <c r="A6" s="234" t="s">
        <v>1250</v>
      </c>
      <c r="B6" s="235" t="s">
        <v>518</v>
      </c>
      <c r="C6" s="236" t="s">
        <v>1251</v>
      </c>
      <c r="D6" s="236" t="s">
        <v>1252</v>
      </c>
      <c r="E6" s="236" t="s">
        <v>1253</v>
      </c>
      <c r="F6" s="237" t="s">
        <v>1254</v>
      </c>
    </row>
    <row r="7" spans="1:8" customFormat="1" ht="13.8">
      <c r="A7" s="238"/>
      <c r="B7" s="239" t="s">
        <v>1255</v>
      </c>
      <c r="C7" s="240"/>
      <c r="D7" s="241"/>
      <c r="E7" s="242"/>
      <c r="F7" s="327">
        <f>SUM(F8:F10)</f>
        <v>0</v>
      </c>
    </row>
    <row r="8" spans="1:8" customFormat="1" ht="165.6">
      <c r="A8" s="243">
        <v>1</v>
      </c>
      <c r="B8" s="244" t="s">
        <v>1256</v>
      </c>
      <c r="C8" s="243" t="s">
        <v>1180</v>
      </c>
      <c r="D8" s="245">
        <v>1</v>
      </c>
      <c r="E8" s="246"/>
      <c r="F8" s="328">
        <f>E8*D8</f>
        <v>0</v>
      </c>
    </row>
    <row r="9" spans="1:8" customFormat="1" ht="27.6">
      <c r="A9" s="243">
        <v>2</v>
      </c>
      <c r="B9" s="244" t="s">
        <v>1257</v>
      </c>
      <c r="C9" s="243" t="s">
        <v>1180</v>
      </c>
      <c r="D9" s="245">
        <v>1</v>
      </c>
      <c r="E9" s="246"/>
      <c r="F9" s="328">
        <f>E9*D9</f>
        <v>0</v>
      </c>
      <c r="H9" s="31"/>
    </row>
    <row r="10" spans="1:8" customFormat="1" ht="13.8">
      <c r="A10" s="243">
        <v>3</v>
      </c>
      <c r="B10" s="244" t="s">
        <v>1258</v>
      </c>
      <c r="C10" s="243" t="s">
        <v>1180</v>
      </c>
      <c r="D10" s="245">
        <v>1</v>
      </c>
      <c r="E10" s="246"/>
      <c r="F10" s="328">
        <f>E10*D10</f>
        <v>0</v>
      </c>
    </row>
    <row r="11" spans="1:8" customFormat="1" ht="16.2" customHeight="1">
      <c r="A11" s="247"/>
      <c r="B11" s="248"/>
      <c r="C11" s="247"/>
      <c r="D11" s="249"/>
      <c r="E11" s="250"/>
      <c r="F11" s="329"/>
    </row>
    <row r="12" spans="1:8" customFormat="1" ht="13.8">
      <c r="A12" s="238"/>
      <c r="B12" s="239" t="s">
        <v>1259</v>
      </c>
      <c r="C12" s="240"/>
      <c r="D12" s="241"/>
      <c r="E12" s="251"/>
      <c r="F12" s="327">
        <f>SUM(F13)</f>
        <v>0</v>
      </c>
    </row>
    <row r="13" spans="1:8" customFormat="1" ht="41.4">
      <c r="A13" s="243">
        <v>4</v>
      </c>
      <c r="B13" s="244" t="s">
        <v>1260</v>
      </c>
      <c r="C13" s="243" t="s">
        <v>915</v>
      </c>
      <c r="D13" s="245">
        <v>1</v>
      </c>
      <c r="E13" s="246"/>
      <c r="F13" s="328">
        <f>E13*D13</f>
        <v>0</v>
      </c>
    </row>
    <row r="14" spans="1:8" customFormat="1" ht="22.35" customHeight="1">
      <c r="A14" s="247"/>
      <c r="B14" s="248"/>
      <c r="C14" s="247"/>
      <c r="D14" s="249"/>
      <c r="E14" s="250"/>
      <c r="F14" s="329"/>
    </row>
    <row r="15" spans="1:8" customFormat="1" ht="13.8">
      <c r="A15" s="238"/>
      <c r="B15" s="239" t="s">
        <v>1261</v>
      </c>
      <c r="C15" s="240"/>
      <c r="D15" s="241"/>
      <c r="E15" s="251"/>
      <c r="F15" s="327">
        <f>SUM(F16)</f>
        <v>0</v>
      </c>
    </row>
    <row r="16" spans="1:8" customFormat="1" ht="138">
      <c r="A16" s="243">
        <v>5</v>
      </c>
      <c r="B16" s="244" t="s">
        <v>1262</v>
      </c>
      <c r="C16" s="243" t="s">
        <v>1180</v>
      </c>
      <c r="D16" s="245">
        <v>1</v>
      </c>
      <c r="E16" s="246"/>
      <c r="F16" s="328">
        <f>E16*D16</f>
        <v>0</v>
      </c>
    </row>
    <row r="17" spans="1:6" customFormat="1" ht="16.2" customHeight="1">
      <c r="A17" s="247"/>
      <c r="B17" s="248"/>
      <c r="C17" s="247"/>
      <c r="D17" s="249"/>
      <c r="E17" s="250"/>
      <c r="F17" s="329"/>
    </row>
    <row r="18" spans="1:6" customFormat="1" ht="13.8">
      <c r="A18" s="238"/>
      <c r="B18" s="239" t="s">
        <v>1263</v>
      </c>
      <c r="C18" s="240"/>
      <c r="D18" s="241"/>
      <c r="E18" s="251"/>
      <c r="F18" s="327">
        <f>SUM(F19:F24)</f>
        <v>0</v>
      </c>
    </row>
    <row r="19" spans="1:6" customFormat="1" ht="41.4">
      <c r="A19" s="243">
        <v>6</v>
      </c>
      <c r="B19" s="244" t="s">
        <v>1264</v>
      </c>
      <c r="C19" s="243" t="s">
        <v>1180</v>
      </c>
      <c r="D19" s="245">
        <v>1</v>
      </c>
      <c r="E19" s="246"/>
      <c r="F19" s="328">
        <f t="shared" ref="F19:F24" si="0">E19*D19</f>
        <v>0</v>
      </c>
    </row>
    <row r="20" spans="1:6" customFormat="1" ht="27.6">
      <c r="A20" s="243">
        <v>7</v>
      </c>
      <c r="B20" s="244" t="s">
        <v>1265</v>
      </c>
      <c r="C20" s="243" t="s">
        <v>1180</v>
      </c>
      <c r="D20" s="245">
        <v>2</v>
      </c>
      <c r="E20" s="246"/>
      <c r="F20" s="328">
        <f t="shared" si="0"/>
        <v>0</v>
      </c>
    </row>
    <row r="21" spans="1:6" customFormat="1" ht="41.4">
      <c r="A21" s="243">
        <v>8</v>
      </c>
      <c r="B21" s="244" t="s">
        <v>1266</v>
      </c>
      <c r="C21" s="243" t="s">
        <v>1180</v>
      </c>
      <c r="D21" s="245">
        <v>2</v>
      </c>
      <c r="E21" s="246"/>
      <c r="F21" s="328">
        <f t="shared" si="0"/>
        <v>0</v>
      </c>
    </row>
    <row r="22" spans="1:6" customFormat="1" ht="41.4">
      <c r="A22" s="243">
        <v>9</v>
      </c>
      <c r="B22" s="244" t="s">
        <v>1267</v>
      </c>
      <c r="C22" s="243" t="s">
        <v>1180</v>
      </c>
      <c r="D22" s="245">
        <v>1</v>
      </c>
      <c r="E22" s="246"/>
      <c r="F22" s="328">
        <f t="shared" si="0"/>
        <v>0</v>
      </c>
    </row>
    <row r="23" spans="1:6" customFormat="1" ht="27.6">
      <c r="A23" s="243">
        <v>10</v>
      </c>
      <c r="B23" s="244" t="s">
        <v>1268</v>
      </c>
      <c r="C23" s="243" t="s">
        <v>1180</v>
      </c>
      <c r="D23" s="245">
        <v>1</v>
      </c>
      <c r="E23" s="246"/>
      <c r="F23" s="328">
        <f t="shared" si="0"/>
        <v>0</v>
      </c>
    </row>
    <row r="24" spans="1:6" customFormat="1" ht="27.6">
      <c r="A24" s="243">
        <v>11</v>
      </c>
      <c r="B24" s="244" t="s">
        <v>1269</v>
      </c>
      <c r="C24" s="243" t="s">
        <v>1180</v>
      </c>
      <c r="D24" s="245">
        <v>1</v>
      </c>
      <c r="E24" s="246"/>
      <c r="F24" s="328">
        <f t="shared" si="0"/>
        <v>0</v>
      </c>
    </row>
    <row r="25" spans="1:6" customFormat="1" ht="18.45" customHeight="1">
      <c r="A25" s="247"/>
      <c r="B25" s="248"/>
      <c r="C25" s="247"/>
      <c r="D25" s="249"/>
      <c r="E25" s="250"/>
      <c r="F25" s="329"/>
    </row>
    <row r="26" spans="1:6" customFormat="1" ht="13.8">
      <c r="A26" s="252"/>
      <c r="B26" s="239" t="s">
        <v>1270</v>
      </c>
      <c r="C26" s="240"/>
      <c r="D26" s="241"/>
      <c r="E26" s="251"/>
      <c r="F26" s="327">
        <f>SUM(F27:F30)</f>
        <v>0</v>
      </c>
    </row>
    <row r="27" spans="1:6" customFormat="1" ht="13.8">
      <c r="A27" s="243">
        <v>12</v>
      </c>
      <c r="B27" s="244" t="s">
        <v>1271</v>
      </c>
      <c r="C27" s="243" t="s">
        <v>1180</v>
      </c>
      <c r="D27" s="245">
        <v>1</v>
      </c>
      <c r="E27" s="246"/>
      <c r="F27" s="328">
        <f>E27*D27</f>
        <v>0</v>
      </c>
    </row>
    <row r="28" spans="1:6" customFormat="1" ht="13.8">
      <c r="A28" s="243">
        <v>13</v>
      </c>
      <c r="B28" s="244" t="s">
        <v>1272</v>
      </c>
      <c r="C28" s="243" t="s">
        <v>1180</v>
      </c>
      <c r="D28" s="245">
        <v>3</v>
      </c>
      <c r="E28" s="246"/>
      <c r="F28" s="328">
        <f>E28*D28</f>
        <v>0</v>
      </c>
    </row>
    <row r="29" spans="1:6" customFormat="1" ht="13.8">
      <c r="A29" s="243">
        <v>14</v>
      </c>
      <c r="B29" s="244" t="s">
        <v>1273</v>
      </c>
      <c r="C29" s="243" t="s">
        <v>1180</v>
      </c>
      <c r="D29" s="245">
        <v>1</v>
      </c>
      <c r="E29" s="246"/>
      <c r="F29" s="328">
        <f>E29*D29</f>
        <v>0</v>
      </c>
    </row>
    <row r="30" spans="1:6" customFormat="1" ht="13.8">
      <c r="A30" s="243">
        <v>15</v>
      </c>
      <c r="B30" s="244" t="s">
        <v>1274</v>
      </c>
      <c r="C30" s="243" t="s">
        <v>1275</v>
      </c>
      <c r="D30" s="245">
        <v>5</v>
      </c>
      <c r="E30" s="246"/>
      <c r="F30" s="328">
        <f>E30*D30</f>
        <v>0</v>
      </c>
    </row>
    <row r="31" spans="1:6" customFormat="1" ht="18.45" customHeight="1">
      <c r="A31" s="247"/>
      <c r="B31" s="248"/>
      <c r="C31" s="247"/>
      <c r="D31" s="249"/>
      <c r="E31" s="250"/>
      <c r="F31" s="329"/>
    </row>
    <row r="32" spans="1:6" customFormat="1" ht="13.8">
      <c r="A32" s="252"/>
      <c r="B32" s="239" t="s">
        <v>1276</v>
      </c>
      <c r="C32" s="240"/>
      <c r="D32" s="241"/>
      <c r="E32" s="251"/>
      <c r="F32" s="327">
        <f>SUM(F33)</f>
        <v>0</v>
      </c>
    </row>
    <row r="33" spans="1:6" customFormat="1" ht="27.6">
      <c r="A33" s="243">
        <v>16</v>
      </c>
      <c r="B33" s="244" t="s">
        <v>1277</v>
      </c>
      <c r="C33" s="243" t="s">
        <v>1180</v>
      </c>
      <c r="D33" s="245">
        <v>1</v>
      </c>
      <c r="E33" s="246"/>
      <c r="F33" s="328">
        <f>E33*D33</f>
        <v>0</v>
      </c>
    </row>
    <row r="34" spans="1:6" customFormat="1" ht="18.45" customHeight="1">
      <c r="A34" s="247"/>
      <c r="B34" s="248"/>
      <c r="C34" s="247"/>
      <c r="D34" s="249"/>
      <c r="E34" s="250"/>
      <c r="F34" s="329"/>
    </row>
    <row r="35" spans="1:6" customFormat="1" ht="13.8">
      <c r="A35" s="252"/>
      <c r="B35" s="239" t="s">
        <v>1278</v>
      </c>
      <c r="C35" s="240"/>
      <c r="D35" s="241"/>
      <c r="E35" s="251"/>
      <c r="F35" s="327">
        <f>SUM(F36:F41)</f>
        <v>0</v>
      </c>
    </row>
    <row r="36" spans="1:6" customFormat="1" ht="13.8">
      <c r="A36" s="243">
        <v>17</v>
      </c>
      <c r="B36" s="244" t="s">
        <v>1279</v>
      </c>
      <c r="C36" s="243" t="s">
        <v>1180</v>
      </c>
      <c r="D36" s="245">
        <v>3</v>
      </c>
      <c r="E36" s="246"/>
      <c r="F36" s="328">
        <f t="shared" ref="F36:F41" si="1">E36*D36</f>
        <v>0</v>
      </c>
    </row>
    <row r="37" spans="1:6" customFormat="1" ht="13.8">
      <c r="A37" s="243">
        <v>18</v>
      </c>
      <c r="B37" s="244" t="s">
        <v>1280</v>
      </c>
      <c r="C37" s="243" t="s">
        <v>1180</v>
      </c>
      <c r="D37" s="245">
        <v>1</v>
      </c>
      <c r="E37" s="246"/>
      <c r="F37" s="328">
        <f t="shared" si="1"/>
        <v>0</v>
      </c>
    </row>
    <row r="38" spans="1:6" customFormat="1" ht="13.8">
      <c r="A38" s="243">
        <v>19</v>
      </c>
      <c r="B38" s="244" t="s">
        <v>1281</v>
      </c>
      <c r="C38" s="243" t="s">
        <v>1180</v>
      </c>
      <c r="D38" s="245">
        <v>4</v>
      </c>
      <c r="E38" s="246"/>
      <c r="F38" s="328">
        <f t="shared" si="1"/>
        <v>0</v>
      </c>
    </row>
    <row r="39" spans="1:6" customFormat="1" ht="13.8">
      <c r="A39" s="243">
        <v>20</v>
      </c>
      <c r="B39" s="244" t="s">
        <v>1282</v>
      </c>
      <c r="C39" s="243" t="s">
        <v>1180</v>
      </c>
      <c r="D39" s="245">
        <v>1</v>
      </c>
      <c r="E39" s="246"/>
      <c r="F39" s="328">
        <f t="shared" si="1"/>
        <v>0</v>
      </c>
    </row>
    <row r="40" spans="1:6" customFormat="1" ht="13.8">
      <c r="A40" s="243">
        <v>21</v>
      </c>
      <c r="B40" s="244" t="s">
        <v>1283</v>
      </c>
      <c r="C40" s="243" t="s">
        <v>1180</v>
      </c>
      <c r="D40" s="245">
        <v>10</v>
      </c>
      <c r="E40" s="246"/>
      <c r="F40" s="328">
        <f t="shared" si="1"/>
        <v>0</v>
      </c>
    </row>
    <row r="41" spans="1:6" customFormat="1" ht="27.6">
      <c r="A41" s="243">
        <v>22</v>
      </c>
      <c r="B41" s="244" t="s">
        <v>1284</v>
      </c>
      <c r="C41" s="243" t="s">
        <v>1180</v>
      </c>
      <c r="D41" s="245">
        <v>11</v>
      </c>
      <c r="E41" s="246"/>
      <c r="F41" s="328">
        <f t="shared" si="1"/>
        <v>0</v>
      </c>
    </row>
    <row r="42" spans="1:6" customFormat="1" ht="18.45" customHeight="1">
      <c r="A42" s="247"/>
      <c r="B42" s="248"/>
      <c r="C42" s="247"/>
      <c r="D42" s="249"/>
      <c r="E42" s="250"/>
      <c r="F42" s="329"/>
    </row>
    <row r="43" spans="1:6" customFormat="1" ht="13.8">
      <c r="A43" s="252"/>
      <c r="B43" s="239" t="s">
        <v>1285</v>
      </c>
      <c r="C43" s="240"/>
      <c r="D43" s="241"/>
      <c r="E43" s="251"/>
      <c r="F43" s="327">
        <f>SUM(F44:F45)</f>
        <v>0</v>
      </c>
    </row>
    <row r="44" spans="1:6" customFormat="1" ht="13.8">
      <c r="A44" s="243">
        <v>23</v>
      </c>
      <c r="B44" s="244" t="s">
        <v>1286</v>
      </c>
      <c r="C44" s="243" t="s">
        <v>1180</v>
      </c>
      <c r="D44" s="245">
        <v>4</v>
      </c>
      <c r="E44" s="246"/>
      <c r="F44" s="328">
        <f>E44*D44</f>
        <v>0</v>
      </c>
    </row>
    <row r="45" spans="1:6" customFormat="1" ht="13.8">
      <c r="A45" s="243">
        <v>24</v>
      </c>
      <c r="B45" s="244" t="s">
        <v>1287</v>
      </c>
      <c r="C45" s="243" t="s">
        <v>1180</v>
      </c>
      <c r="D45" s="245">
        <v>1</v>
      </c>
      <c r="E45" s="246"/>
      <c r="F45" s="328">
        <f>E45*D45</f>
        <v>0</v>
      </c>
    </row>
    <row r="46" spans="1:6" customFormat="1" ht="18.45" customHeight="1">
      <c r="A46" s="247"/>
      <c r="B46" s="248"/>
      <c r="C46" s="247"/>
      <c r="D46" s="249"/>
      <c r="E46" s="250"/>
      <c r="F46" s="329"/>
    </row>
    <row r="47" spans="1:6" customFormat="1" ht="13.8">
      <c r="A47" s="252"/>
      <c r="B47" s="239" t="s">
        <v>1288</v>
      </c>
      <c r="C47" s="240"/>
      <c r="D47" s="241"/>
      <c r="E47" s="251"/>
      <c r="F47" s="327">
        <f>SUM(F48:F50)</f>
        <v>0</v>
      </c>
    </row>
    <row r="48" spans="1:6" customFormat="1" ht="13.8">
      <c r="A48" s="243">
        <v>25</v>
      </c>
      <c r="B48" s="244" t="s">
        <v>1289</v>
      </c>
      <c r="C48" s="243" t="s">
        <v>1180</v>
      </c>
      <c r="D48" s="245">
        <v>1</v>
      </c>
      <c r="E48" s="246"/>
      <c r="F48" s="328">
        <f>E48*D48</f>
        <v>0</v>
      </c>
    </row>
    <row r="49" spans="1:6" customFormat="1" ht="27.6">
      <c r="A49" s="243">
        <v>26</v>
      </c>
      <c r="B49" s="244" t="s">
        <v>1290</v>
      </c>
      <c r="C49" s="243" t="s">
        <v>1180</v>
      </c>
      <c r="D49" s="245">
        <v>1</v>
      </c>
      <c r="E49" s="246"/>
      <c r="F49" s="328">
        <f>E49*D49</f>
        <v>0</v>
      </c>
    </row>
    <row r="50" spans="1:6" customFormat="1" ht="27.6">
      <c r="A50" s="238">
        <v>27</v>
      </c>
      <c r="B50" s="253" t="s">
        <v>1291</v>
      </c>
      <c r="C50" s="254" t="s">
        <v>1180</v>
      </c>
      <c r="D50" s="255">
        <v>1</v>
      </c>
      <c r="E50" s="246"/>
      <c r="F50" s="328">
        <f>E50*D50</f>
        <v>0</v>
      </c>
    </row>
    <row r="51" spans="1:6" customFormat="1" ht="18.45" customHeight="1">
      <c r="A51" s="247"/>
      <c r="B51" s="248"/>
      <c r="C51" s="247"/>
      <c r="D51" s="249"/>
      <c r="E51" s="250"/>
      <c r="F51" s="329"/>
    </row>
    <row r="52" spans="1:6" customFormat="1" ht="13.8">
      <c r="A52" s="252"/>
      <c r="B52" s="239" t="s">
        <v>1292</v>
      </c>
      <c r="C52" s="240"/>
      <c r="D52" s="241"/>
      <c r="E52" s="251"/>
      <c r="F52" s="327">
        <f>SUM(F53:F60)</f>
        <v>0</v>
      </c>
    </row>
    <row r="53" spans="1:6" customFormat="1" ht="41.4">
      <c r="A53" s="243">
        <v>28</v>
      </c>
      <c r="B53" s="244" t="s">
        <v>1293</v>
      </c>
      <c r="C53" s="243" t="s">
        <v>1180</v>
      </c>
      <c r="D53" s="245">
        <v>1</v>
      </c>
      <c r="E53" s="246"/>
      <c r="F53" s="328">
        <f t="shared" ref="F53:F60" si="2">E53*D53</f>
        <v>0</v>
      </c>
    </row>
    <row r="54" spans="1:6" customFormat="1" ht="41.4">
      <c r="A54" s="243">
        <v>29</v>
      </c>
      <c r="B54" s="244" t="s">
        <v>1294</v>
      </c>
      <c r="C54" s="243" t="s">
        <v>1180</v>
      </c>
      <c r="D54" s="245">
        <v>1</v>
      </c>
      <c r="E54" s="246"/>
      <c r="F54" s="328">
        <f t="shared" si="2"/>
        <v>0</v>
      </c>
    </row>
    <row r="55" spans="1:6" customFormat="1" ht="41.4">
      <c r="A55" s="243">
        <v>30</v>
      </c>
      <c r="B55" s="244" t="s">
        <v>1295</v>
      </c>
      <c r="C55" s="243" t="s">
        <v>1180</v>
      </c>
      <c r="D55" s="245">
        <v>1</v>
      </c>
      <c r="E55" s="246"/>
      <c r="F55" s="328">
        <f t="shared" si="2"/>
        <v>0</v>
      </c>
    </row>
    <row r="56" spans="1:6" customFormat="1" ht="41.4">
      <c r="A56" s="243">
        <v>31</v>
      </c>
      <c r="B56" s="244" t="s">
        <v>1296</v>
      </c>
      <c r="C56" s="243" t="s">
        <v>1180</v>
      </c>
      <c r="D56" s="245">
        <v>1</v>
      </c>
      <c r="E56" s="246"/>
      <c r="F56" s="328">
        <f t="shared" si="2"/>
        <v>0</v>
      </c>
    </row>
    <row r="57" spans="1:6" customFormat="1" ht="41.4">
      <c r="A57" s="243">
        <v>32</v>
      </c>
      <c r="B57" s="244" t="s">
        <v>1297</v>
      </c>
      <c r="C57" s="243" t="s">
        <v>1180</v>
      </c>
      <c r="D57" s="245">
        <v>3</v>
      </c>
      <c r="E57" s="246"/>
      <c r="F57" s="328">
        <f t="shared" si="2"/>
        <v>0</v>
      </c>
    </row>
    <row r="58" spans="1:6" customFormat="1" ht="41.4">
      <c r="A58" s="243">
        <v>33</v>
      </c>
      <c r="B58" s="244" t="s">
        <v>1298</v>
      </c>
      <c r="C58" s="243" t="s">
        <v>1180</v>
      </c>
      <c r="D58" s="245">
        <v>5</v>
      </c>
      <c r="E58" s="246"/>
      <c r="F58" s="328">
        <f t="shared" si="2"/>
        <v>0</v>
      </c>
    </row>
    <row r="59" spans="1:6" customFormat="1" ht="41.4">
      <c r="A59" s="243">
        <v>34</v>
      </c>
      <c r="B59" s="244" t="s">
        <v>1299</v>
      </c>
      <c r="C59" s="243" t="s">
        <v>1180</v>
      </c>
      <c r="D59" s="245">
        <v>1</v>
      </c>
      <c r="E59" s="246"/>
      <c r="F59" s="328">
        <f t="shared" si="2"/>
        <v>0</v>
      </c>
    </row>
    <row r="60" spans="1:6" customFormat="1" ht="41.4">
      <c r="A60" s="238">
        <v>35</v>
      </c>
      <c r="B60" s="253" t="s">
        <v>1300</v>
      </c>
      <c r="C60" s="254" t="s">
        <v>1180</v>
      </c>
      <c r="D60" s="255">
        <v>1</v>
      </c>
      <c r="E60" s="246"/>
      <c r="F60" s="328">
        <f t="shared" si="2"/>
        <v>0</v>
      </c>
    </row>
    <row r="61" spans="1:6" customFormat="1" ht="18.45" customHeight="1">
      <c r="A61" s="247"/>
      <c r="B61" s="248"/>
      <c r="C61" s="247"/>
      <c r="D61" s="249"/>
      <c r="E61" s="250"/>
      <c r="F61" s="329"/>
    </row>
    <row r="62" spans="1:6" customFormat="1" ht="13.8">
      <c r="A62" s="252"/>
      <c r="B62" s="239" t="s">
        <v>1301</v>
      </c>
      <c r="C62" s="240"/>
      <c r="D62" s="241"/>
      <c r="E62" s="251"/>
      <c r="F62" s="327">
        <f>SUM(F63:F65)</f>
        <v>0</v>
      </c>
    </row>
    <row r="63" spans="1:6" customFormat="1" ht="41.4">
      <c r="A63" s="243">
        <v>36</v>
      </c>
      <c r="B63" s="244" t="s">
        <v>1302</v>
      </c>
      <c r="C63" s="243" t="s">
        <v>1180</v>
      </c>
      <c r="D63" s="245">
        <v>1</v>
      </c>
      <c r="E63" s="246"/>
      <c r="F63" s="328">
        <f>E63*D63</f>
        <v>0</v>
      </c>
    </row>
    <row r="64" spans="1:6" customFormat="1" ht="13.8">
      <c r="A64" s="243">
        <v>37</v>
      </c>
      <c r="B64" s="244" t="s">
        <v>1303</v>
      </c>
      <c r="C64" s="243" t="s">
        <v>1180</v>
      </c>
      <c r="D64" s="245">
        <v>13</v>
      </c>
      <c r="E64" s="246"/>
      <c r="F64" s="328">
        <f>E64*D64</f>
        <v>0</v>
      </c>
    </row>
    <row r="65" spans="1:6" customFormat="1" ht="13.8">
      <c r="A65" s="238">
        <v>38</v>
      </c>
      <c r="B65" s="253" t="s">
        <v>1304</v>
      </c>
      <c r="C65" s="254" t="s">
        <v>1180</v>
      </c>
      <c r="D65" s="255">
        <v>13</v>
      </c>
      <c r="E65" s="246"/>
      <c r="F65" s="328">
        <f>E65*D65</f>
        <v>0</v>
      </c>
    </row>
    <row r="66" spans="1:6" customFormat="1" ht="18.45" customHeight="1">
      <c r="A66" s="247"/>
      <c r="B66" s="248"/>
      <c r="C66" s="247"/>
      <c r="D66" s="249"/>
      <c r="E66" s="250"/>
      <c r="F66" s="329"/>
    </row>
    <row r="67" spans="1:6" customFormat="1" ht="13.8">
      <c r="A67" s="252"/>
      <c r="B67" s="239" t="s">
        <v>1305</v>
      </c>
      <c r="C67" s="240"/>
      <c r="D67" s="241"/>
      <c r="E67" s="251"/>
      <c r="F67" s="327">
        <f>SUM(F68:F72)</f>
        <v>0</v>
      </c>
    </row>
    <row r="68" spans="1:6" customFormat="1" ht="13.8">
      <c r="A68" s="243">
        <v>39</v>
      </c>
      <c r="B68" s="244" t="s">
        <v>1306</v>
      </c>
      <c r="C68" s="243" t="s">
        <v>83</v>
      </c>
      <c r="D68" s="245">
        <v>28</v>
      </c>
      <c r="E68" s="246"/>
      <c r="F68" s="328">
        <f>E68*D68</f>
        <v>0</v>
      </c>
    </row>
    <row r="69" spans="1:6" customFormat="1" ht="13.8">
      <c r="A69" s="243">
        <v>40</v>
      </c>
      <c r="B69" s="244" t="s">
        <v>1307</v>
      </c>
      <c r="C69" s="243" t="s">
        <v>83</v>
      </c>
      <c r="D69" s="245">
        <v>24</v>
      </c>
      <c r="E69" s="246"/>
      <c r="F69" s="328">
        <f>E69*D69</f>
        <v>0</v>
      </c>
    </row>
    <row r="70" spans="1:6" customFormat="1" ht="13.8">
      <c r="A70" s="243">
        <v>41</v>
      </c>
      <c r="B70" s="244" t="s">
        <v>1308</v>
      </c>
      <c r="C70" s="243" t="s">
        <v>83</v>
      </c>
      <c r="D70" s="245">
        <v>135</v>
      </c>
      <c r="E70" s="246"/>
      <c r="F70" s="328">
        <f>E70*D70</f>
        <v>0</v>
      </c>
    </row>
    <row r="71" spans="1:6" customFormat="1" ht="13.8">
      <c r="A71" s="243">
        <v>42</v>
      </c>
      <c r="B71" s="244" t="s">
        <v>1309</v>
      </c>
      <c r="C71" s="243" t="s">
        <v>83</v>
      </c>
      <c r="D71" s="245">
        <v>81</v>
      </c>
      <c r="E71" s="246"/>
      <c r="F71" s="328">
        <f>E71*D71</f>
        <v>0</v>
      </c>
    </row>
    <row r="72" spans="1:6" customFormat="1" ht="13.8">
      <c r="A72" s="238">
        <v>43</v>
      </c>
      <c r="B72" s="253" t="s">
        <v>1310</v>
      </c>
      <c r="C72" s="254" t="s">
        <v>83</v>
      </c>
      <c r="D72" s="255">
        <v>6</v>
      </c>
      <c r="E72" s="246"/>
      <c r="F72" s="328">
        <f>E72*D72</f>
        <v>0</v>
      </c>
    </row>
    <row r="73" spans="1:6" customFormat="1" ht="18.45" customHeight="1">
      <c r="A73" s="247"/>
      <c r="B73" s="248"/>
      <c r="C73" s="247"/>
      <c r="D73" s="249"/>
      <c r="E73" s="250"/>
      <c r="F73" s="329"/>
    </row>
    <row r="74" spans="1:6" customFormat="1" ht="13.8">
      <c r="A74" s="252"/>
      <c r="B74" s="239" t="s">
        <v>1311</v>
      </c>
      <c r="C74" s="240"/>
      <c r="D74" s="241"/>
      <c r="E74" s="251"/>
      <c r="F74" s="327">
        <f>SUM(F75:F77)</f>
        <v>0</v>
      </c>
    </row>
    <row r="75" spans="1:6" customFormat="1" ht="13.8">
      <c r="A75" s="243">
        <v>44</v>
      </c>
      <c r="B75" s="244" t="s">
        <v>1312</v>
      </c>
      <c r="C75" s="243" t="s">
        <v>83</v>
      </c>
      <c r="D75" s="245">
        <v>84</v>
      </c>
      <c r="E75" s="246"/>
      <c r="F75" s="328">
        <f>E75*D75</f>
        <v>0</v>
      </c>
    </row>
    <row r="76" spans="1:6" customFormat="1" ht="13.8">
      <c r="A76" s="243">
        <v>45</v>
      </c>
      <c r="B76" s="244" t="s">
        <v>1313</v>
      </c>
      <c r="C76" s="243" t="s">
        <v>83</v>
      </c>
      <c r="D76" s="245">
        <v>18</v>
      </c>
      <c r="E76" s="246"/>
      <c r="F76" s="328">
        <f>E76*D76</f>
        <v>0</v>
      </c>
    </row>
    <row r="77" spans="1:6" customFormat="1" ht="13.8">
      <c r="A77" s="238">
        <v>46</v>
      </c>
      <c r="B77" s="253" t="s">
        <v>1314</v>
      </c>
      <c r="C77" s="254" t="s">
        <v>83</v>
      </c>
      <c r="D77" s="255">
        <v>6</v>
      </c>
      <c r="E77" s="246"/>
      <c r="F77" s="328">
        <f>E77*D77</f>
        <v>0</v>
      </c>
    </row>
    <row r="78" spans="1:6" customFormat="1" ht="18.45" customHeight="1">
      <c r="A78" s="247"/>
      <c r="B78" s="248"/>
      <c r="C78" s="247"/>
      <c r="D78" s="249"/>
      <c r="E78" s="250"/>
      <c r="F78" s="329"/>
    </row>
    <row r="79" spans="1:6" customFormat="1" ht="13.8">
      <c r="A79" s="252"/>
      <c r="B79" s="239" t="s">
        <v>1315</v>
      </c>
      <c r="C79" s="240"/>
      <c r="D79" s="241"/>
      <c r="E79" s="251"/>
      <c r="F79" s="327">
        <f>SUM(F80:F92)</f>
        <v>0</v>
      </c>
    </row>
    <row r="80" spans="1:6" customFormat="1" ht="27.6">
      <c r="A80" s="243">
        <v>47</v>
      </c>
      <c r="B80" s="244" t="s">
        <v>1316</v>
      </c>
      <c r="C80" s="243" t="s">
        <v>915</v>
      </c>
      <c r="D80" s="245">
        <v>1</v>
      </c>
      <c r="E80" s="246"/>
      <c r="F80" s="328">
        <f t="shared" ref="F80:F92" si="3">E80*D80</f>
        <v>0</v>
      </c>
    </row>
    <row r="81" spans="1:1024" ht="13.8">
      <c r="A81" s="243">
        <v>48</v>
      </c>
      <c r="B81" s="244" t="s">
        <v>1317</v>
      </c>
      <c r="C81" s="243" t="s">
        <v>915</v>
      </c>
      <c r="D81" s="245">
        <v>1</v>
      </c>
      <c r="E81" s="246"/>
      <c r="F81" s="328">
        <f t="shared" si="3"/>
        <v>0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13.8">
      <c r="A82" s="243">
        <v>49</v>
      </c>
      <c r="B82" s="244" t="s">
        <v>1318</v>
      </c>
      <c r="C82" s="243" t="s">
        <v>915</v>
      </c>
      <c r="D82" s="245">
        <v>1</v>
      </c>
      <c r="E82" s="246"/>
      <c r="F82" s="328">
        <f t="shared" si="3"/>
        <v>0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3.8">
      <c r="A83" s="243">
        <v>50</v>
      </c>
      <c r="B83" s="244" t="s">
        <v>1319</v>
      </c>
      <c r="C83" s="243" t="s">
        <v>915</v>
      </c>
      <c r="D83" s="245">
        <v>1</v>
      </c>
      <c r="E83" s="246"/>
      <c r="F83" s="328">
        <f t="shared" si="3"/>
        <v>0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3.8">
      <c r="A84" s="243">
        <v>51</v>
      </c>
      <c r="B84" s="244" t="s">
        <v>1320</v>
      </c>
      <c r="C84" s="243" t="s">
        <v>915</v>
      </c>
      <c r="D84" s="245">
        <v>1</v>
      </c>
      <c r="E84" s="246"/>
      <c r="F84" s="328">
        <f t="shared" si="3"/>
        <v>0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3.8">
      <c r="A85" s="243">
        <v>52</v>
      </c>
      <c r="B85" s="244" t="s">
        <v>1321</v>
      </c>
      <c r="C85" s="243" t="s">
        <v>915</v>
      </c>
      <c r="D85" s="245">
        <v>1</v>
      </c>
      <c r="E85" s="246"/>
      <c r="F85" s="328">
        <f t="shared" si="3"/>
        <v>0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3.8">
      <c r="A86" s="243">
        <v>53</v>
      </c>
      <c r="B86" s="244" t="s">
        <v>1322</v>
      </c>
      <c r="C86" s="243" t="s">
        <v>915</v>
      </c>
      <c r="D86" s="245">
        <v>1</v>
      </c>
      <c r="E86" s="246"/>
      <c r="F86" s="328">
        <f t="shared" si="3"/>
        <v>0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3.8">
      <c r="A87" s="243">
        <v>54</v>
      </c>
      <c r="B87" s="244" t="s">
        <v>1323</v>
      </c>
      <c r="C87" s="243" t="s">
        <v>915</v>
      </c>
      <c r="D87" s="245">
        <v>1</v>
      </c>
      <c r="E87" s="246"/>
      <c r="F87" s="328">
        <f t="shared" si="3"/>
        <v>0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3.8">
      <c r="A88" s="243">
        <v>55</v>
      </c>
      <c r="B88" s="244" t="s">
        <v>1324</v>
      </c>
      <c r="C88" s="243" t="s">
        <v>915</v>
      </c>
      <c r="D88" s="245">
        <v>1</v>
      </c>
      <c r="E88" s="246"/>
      <c r="F88" s="328">
        <f t="shared" si="3"/>
        <v>0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3.8">
      <c r="A89" s="243">
        <v>56</v>
      </c>
      <c r="B89" s="244" t="s">
        <v>1325</v>
      </c>
      <c r="C89" s="243" t="s">
        <v>915</v>
      </c>
      <c r="D89" s="245">
        <v>1</v>
      </c>
      <c r="E89" s="246"/>
      <c r="F89" s="328">
        <f t="shared" si="3"/>
        <v>0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13.8">
      <c r="A90" s="243">
        <v>57</v>
      </c>
      <c r="B90" s="244" t="s">
        <v>1326</v>
      </c>
      <c r="C90" s="243" t="s">
        <v>915</v>
      </c>
      <c r="D90" s="245">
        <v>1</v>
      </c>
      <c r="E90" s="246"/>
      <c r="F90" s="328">
        <f t="shared" si="3"/>
        <v>0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3.8">
      <c r="A91" s="243">
        <v>58</v>
      </c>
      <c r="B91" s="244" t="s">
        <v>1327</v>
      </c>
      <c r="C91" s="243" t="s">
        <v>915</v>
      </c>
      <c r="D91" s="245">
        <v>1</v>
      </c>
      <c r="E91" s="246"/>
      <c r="F91" s="328">
        <f t="shared" si="3"/>
        <v>0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41.4">
      <c r="A92" s="243">
        <v>59</v>
      </c>
      <c r="B92" s="244" t="s">
        <v>1328</v>
      </c>
      <c r="C92" s="243" t="s">
        <v>915</v>
      </c>
      <c r="D92" s="245">
        <v>1</v>
      </c>
      <c r="E92" s="246"/>
      <c r="F92" s="328">
        <f t="shared" si="3"/>
        <v>0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</sheetData>
  <pageMargins left="0.39370078740157505" right="0.39370078740157505" top="0.75748031496063017" bottom="0.75748031496063017" header="0.39370078740157505" footer="0.39370078740157505"/>
  <pageSetup paperSize="0" fitToWidth="0" fitToHeight="0" orientation="landscape" horizontalDpi="0" verticalDpi="0" copies="0"/>
  <headerFooter alignWithMargins="0">
    <oddHeader>&amp;C&amp;12&amp;A</oddHeader>
    <oddFooter>&amp;C&amp;12Stránka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5"/>
  <sheetViews>
    <sheetView workbookViewId="0">
      <selection activeCell="G8" sqref="G8"/>
    </sheetView>
  </sheetViews>
  <sheetFormatPr defaultColWidth="7.109375" defaultRowHeight="13.2"/>
  <cols>
    <col min="1" max="1" width="3" style="5" customWidth="1"/>
    <col min="2" max="2" width="12.5546875" style="5" customWidth="1"/>
    <col min="3" max="3" width="44.33203125" style="5" customWidth="1"/>
    <col min="4" max="4" width="5.33203125" style="224" customWidth="1"/>
    <col min="5" max="5" width="7.109375" style="5" customWidth="1"/>
    <col min="6" max="6" width="7.6640625" style="5" customWidth="1"/>
    <col min="7" max="7" width="9.109375" style="5" bestFit="1" customWidth="1"/>
    <col min="8" max="8" width="1.88671875" style="5" customWidth="1"/>
    <col min="9" max="9" width="12.88671875" style="82" customWidth="1"/>
    <col min="10" max="10" width="10" style="5" customWidth="1"/>
    <col min="11" max="1024" width="9.44140625" customWidth="1"/>
    <col min="1025" max="1025" width="7.109375" customWidth="1"/>
  </cols>
  <sheetData>
    <row r="1" spans="1:1024" ht="26.7" customHeight="1">
      <c r="A1" s="347" t="s">
        <v>1558</v>
      </c>
      <c r="B1" s="347"/>
      <c r="C1" s="347"/>
      <c r="D1" s="347"/>
      <c r="E1" s="347"/>
      <c r="F1" s="347"/>
      <c r="G1" s="347"/>
      <c r="H1" s="347"/>
    </row>
    <row r="2" spans="1:1024" ht="21.45" customHeight="1">
      <c r="A2" s="258"/>
      <c r="B2" s="259"/>
      <c r="C2" s="259"/>
      <c r="D2" s="259"/>
      <c r="E2" s="259"/>
      <c r="F2" s="259"/>
      <c r="G2" s="259"/>
      <c r="H2" s="259"/>
    </row>
    <row r="3" spans="1:1024" ht="22.95" customHeight="1">
      <c r="A3" s="260" t="s">
        <v>1329</v>
      </c>
      <c r="B3" s="260"/>
      <c r="C3" s="260"/>
      <c r="D3" s="260"/>
      <c r="E3" s="260"/>
      <c r="F3" s="260"/>
      <c r="G3" s="260"/>
      <c r="H3" s="260"/>
      <c r="I3" s="334">
        <f>I116</f>
        <v>0</v>
      </c>
      <c r="J3" s="33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  <c r="BS3" s="261"/>
      <c r="BT3" s="261"/>
      <c r="BU3" s="261"/>
      <c r="BV3" s="261"/>
      <c r="BW3" s="261"/>
      <c r="BX3" s="261"/>
      <c r="BY3" s="261"/>
      <c r="BZ3" s="261"/>
      <c r="CA3" s="261"/>
      <c r="CB3" s="261"/>
      <c r="CC3" s="261"/>
      <c r="CD3" s="261"/>
      <c r="CE3" s="261"/>
      <c r="CF3" s="261"/>
      <c r="CG3" s="261"/>
      <c r="CH3" s="261"/>
      <c r="CI3" s="261"/>
      <c r="CJ3" s="261"/>
      <c r="CK3" s="261"/>
      <c r="CL3" s="261"/>
      <c r="CM3" s="261"/>
      <c r="CN3" s="261"/>
      <c r="CO3" s="261"/>
      <c r="CP3" s="261"/>
      <c r="CQ3" s="261"/>
      <c r="CR3" s="261"/>
      <c r="CS3" s="261"/>
      <c r="CT3" s="261"/>
      <c r="CU3" s="261"/>
      <c r="CV3" s="261"/>
      <c r="CW3" s="261"/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  <c r="DJ3" s="261"/>
      <c r="DK3" s="261"/>
      <c r="DL3" s="261"/>
      <c r="DM3" s="261"/>
      <c r="DN3" s="261"/>
      <c r="DO3" s="261"/>
      <c r="DP3" s="261"/>
      <c r="DQ3" s="261"/>
      <c r="DR3" s="261"/>
      <c r="DS3" s="261"/>
      <c r="DT3" s="261"/>
      <c r="DU3" s="261"/>
      <c r="DV3" s="261"/>
      <c r="DW3" s="261"/>
      <c r="DX3" s="261"/>
      <c r="DY3" s="261"/>
      <c r="DZ3" s="261"/>
      <c r="EA3" s="261"/>
      <c r="EB3" s="261"/>
      <c r="EC3" s="261"/>
      <c r="ED3" s="261"/>
      <c r="EE3" s="261"/>
      <c r="EF3" s="261"/>
      <c r="EG3" s="261"/>
      <c r="EH3" s="261"/>
      <c r="EI3" s="261"/>
      <c r="EJ3" s="261"/>
      <c r="EK3" s="261"/>
      <c r="EL3" s="261"/>
      <c r="EM3" s="261"/>
      <c r="EN3" s="261"/>
      <c r="EO3" s="261"/>
      <c r="EP3" s="261"/>
      <c r="EQ3" s="261"/>
      <c r="ER3" s="261"/>
      <c r="ES3" s="261"/>
      <c r="ET3" s="261"/>
      <c r="EU3" s="261"/>
      <c r="EV3" s="261"/>
      <c r="EW3" s="261"/>
      <c r="EX3" s="261"/>
      <c r="EY3" s="261"/>
      <c r="EZ3" s="261"/>
      <c r="FA3" s="261"/>
      <c r="FB3" s="261"/>
      <c r="FC3" s="261"/>
      <c r="FD3" s="261"/>
      <c r="FE3" s="261"/>
      <c r="FF3" s="261"/>
      <c r="FG3" s="261"/>
      <c r="FH3" s="261"/>
      <c r="FI3" s="261"/>
      <c r="FJ3" s="261"/>
      <c r="FK3" s="261"/>
      <c r="FL3" s="261"/>
      <c r="FM3" s="261"/>
      <c r="FN3" s="261"/>
      <c r="FO3" s="261"/>
      <c r="FP3" s="261"/>
      <c r="FQ3" s="261"/>
      <c r="FR3" s="261"/>
      <c r="FS3" s="261"/>
      <c r="FT3" s="261"/>
      <c r="FU3" s="261"/>
      <c r="FV3" s="261"/>
      <c r="FW3" s="261"/>
      <c r="FX3" s="261"/>
      <c r="FY3" s="261"/>
      <c r="FZ3" s="261"/>
      <c r="GA3" s="261"/>
      <c r="GB3" s="261"/>
      <c r="GC3" s="261"/>
      <c r="GD3" s="261"/>
      <c r="GE3" s="261"/>
      <c r="GF3" s="261"/>
      <c r="GG3" s="261"/>
      <c r="GH3" s="261"/>
      <c r="GI3" s="261"/>
      <c r="GJ3" s="261"/>
      <c r="GK3" s="261"/>
      <c r="GL3" s="261"/>
      <c r="GM3" s="261"/>
      <c r="GN3" s="261"/>
      <c r="GO3" s="261"/>
      <c r="GP3" s="261"/>
      <c r="GQ3" s="261"/>
      <c r="GR3" s="261"/>
      <c r="GS3" s="261"/>
      <c r="GT3" s="261"/>
      <c r="GU3" s="261"/>
      <c r="GV3" s="261"/>
      <c r="GW3" s="261"/>
      <c r="GX3" s="261"/>
      <c r="GY3" s="261"/>
      <c r="GZ3" s="261"/>
      <c r="HA3" s="261"/>
      <c r="HB3" s="261"/>
      <c r="HC3" s="261"/>
      <c r="HD3" s="261"/>
      <c r="HE3" s="261"/>
      <c r="HF3" s="261"/>
      <c r="HG3" s="261"/>
      <c r="HH3" s="261"/>
      <c r="HI3" s="261"/>
      <c r="HJ3" s="261"/>
      <c r="HK3" s="261"/>
      <c r="HL3" s="261"/>
      <c r="HM3" s="261"/>
      <c r="HN3" s="261"/>
      <c r="HO3" s="261"/>
      <c r="HP3" s="261"/>
      <c r="HQ3" s="261"/>
      <c r="HR3" s="261"/>
      <c r="HS3" s="261"/>
      <c r="HT3" s="261"/>
      <c r="HU3" s="261"/>
      <c r="HV3" s="261"/>
      <c r="HW3" s="261"/>
      <c r="HX3" s="261"/>
      <c r="HY3" s="261"/>
      <c r="HZ3" s="261"/>
      <c r="IA3" s="261"/>
      <c r="IB3" s="261"/>
      <c r="IC3" s="261"/>
      <c r="ID3" s="261"/>
      <c r="IE3" s="261"/>
      <c r="IF3" s="261"/>
      <c r="IG3" s="261"/>
      <c r="IH3" s="261"/>
      <c r="II3" s="261"/>
      <c r="IJ3" s="261"/>
      <c r="IK3" s="261"/>
      <c r="IL3" s="261"/>
      <c r="IM3" s="261"/>
      <c r="IN3" s="261"/>
      <c r="IO3" s="261"/>
      <c r="IP3" s="261"/>
      <c r="IQ3" s="261"/>
      <c r="IR3" s="261"/>
      <c r="IS3" s="261"/>
      <c r="IT3" s="261"/>
      <c r="IU3" s="261"/>
      <c r="IV3" s="261"/>
      <c r="IW3" s="261"/>
      <c r="IX3" s="261"/>
      <c r="IY3" s="261"/>
      <c r="IZ3" s="261"/>
      <c r="JA3" s="261"/>
      <c r="JB3" s="261"/>
      <c r="JC3" s="261"/>
      <c r="JD3" s="261"/>
      <c r="JE3" s="261"/>
      <c r="JF3" s="261"/>
      <c r="JG3" s="261"/>
      <c r="JH3" s="261"/>
      <c r="JI3" s="261"/>
      <c r="JJ3" s="261"/>
      <c r="JK3" s="261"/>
      <c r="JL3" s="261"/>
      <c r="JM3" s="261"/>
      <c r="JN3" s="261"/>
      <c r="JO3" s="261"/>
      <c r="JP3" s="261"/>
      <c r="JQ3" s="261"/>
      <c r="JR3" s="261"/>
      <c r="JS3" s="261"/>
      <c r="JT3" s="261"/>
      <c r="JU3" s="261"/>
      <c r="JV3" s="261"/>
      <c r="JW3" s="261"/>
      <c r="JX3" s="261"/>
      <c r="JY3" s="261"/>
      <c r="JZ3" s="261"/>
      <c r="KA3" s="261"/>
      <c r="KB3" s="261"/>
      <c r="KC3" s="261"/>
      <c r="KD3" s="261"/>
      <c r="KE3" s="261"/>
      <c r="KF3" s="261"/>
      <c r="KG3" s="261"/>
      <c r="KH3" s="261"/>
      <c r="KI3" s="261"/>
      <c r="KJ3" s="261"/>
      <c r="KK3" s="261"/>
      <c r="KL3" s="261"/>
      <c r="KM3" s="261"/>
      <c r="KN3" s="261"/>
      <c r="KO3" s="261"/>
      <c r="KP3" s="261"/>
      <c r="KQ3" s="261"/>
      <c r="KR3" s="261"/>
      <c r="KS3" s="261"/>
      <c r="KT3" s="261"/>
      <c r="KU3" s="261"/>
      <c r="KV3" s="261"/>
      <c r="KW3" s="261"/>
      <c r="KX3" s="261"/>
      <c r="KY3" s="261"/>
      <c r="KZ3" s="261"/>
      <c r="LA3" s="261"/>
      <c r="LB3" s="261"/>
      <c r="LC3" s="261"/>
      <c r="LD3" s="261"/>
      <c r="LE3" s="261"/>
      <c r="LF3" s="261"/>
      <c r="LG3" s="261"/>
      <c r="LH3" s="261"/>
      <c r="LI3" s="261"/>
      <c r="LJ3" s="261"/>
      <c r="LK3" s="261"/>
      <c r="LL3" s="261"/>
      <c r="LM3" s="261"/>
      <c r="LN3" s="261"/>
      <c r="LO3" s="261"/>
      <c r="LP3" s="261"/>
      <c r="LQ3" s="261"/>
      <c r="LR3" s="261"/>
      <c r="LS3" s="261"/>
      <c r="LT3" s="261"/>
      <c r="LU3" s="261"/>
      <c r="LV3" s="261"/>
      <c r="LW3" s="261"/>
      <c r="LX3" s="261"/>
      <c r="LY3" s="261"/>
      <c r="LZ3" s="261"/>
      <c r="MA3" s="261"/>
      <c r="MB3" s="261"/>
      <c r="MC3" s="261"/>
      <c r="MD3" s="261"/>
      <c r="ME3" s="261"/>
      <c r="MF3" s="261"/>
      <c r="MG3" s="261"/>
      <c r="MH3" s="261"/>
      <c r="MI3" s="261"/>
      <c r="MJ3" s="261"/>
      <c r="MK3" s="261"/>
      <c r="ML3" s="261"/>
      <c r="MM3" s="261"/>
      <c r="MN3" s="261"/>
      <c r="MO3" s="261"/>
      <c r="MP3" s="261"/>
      <c r="MQ3" s="261"/>
      <c r="MR3" s="261"/>
      <c r="MS3" s="261"/>
      <c r="MT3" s="261"/>
      <c r="MU3" s="261"/>
      <c r="MV3" s="261"/>
      <c r="MW3" s="261"/>
      <c r="MX3" s="261"/>
      <c r="MY3" s="261"/>
      <c r="MZ3" s="261"/>
      <c r="NA3" s="261"/>
      <c r="NB3" s="261"/>
      <c r="NC3" s="261"/>
      <c r="ND3" s="261"/>
      <c r="NE3" s="261"/>
      <c r="NF3" s="261"/>
      <c r="NG3" s="261"/>
      <c r="NH3" s="261"/>
      <c r="NI3" s="261"/>
      <c r="NJ3" s="261"/>
      <c r="NK3" s="261"/>
      <c r="NL3" s="261"/>
      <c r="NM3" s="261"/>
      <c r="NN3" s="261"/>
      <c r="NO3" s="261"/>
      <c r="NP3" s="261"/>
      <c r="NQ3" s="261"/>
      <c r="NR3" s="261"/>
      <c r="NS3" s="261"/>
      <c r="NT3" s="261"/>
      <c r="NU3" s="261"/>
      <c r="NV3" s="261"/>
      <c r="NW3" s="261"/>
      <c r="NX3" s="261"/>
      <c r="NY3" s="261"/>
      <c r="NZ3" s="261"/>
      <c r="OA3" s="261"/>
      <c r="OB3" s="261"/>
      <c r="OC3" s="261"/>
      <c r="OD3" s="261"/>
      <c r="OE3" s="261"/>
      <c r="OF3" s="261"/>
      <c r="OG3" s="261"/>
      <c r="OH3" s="261"/>
      <c r="OI3" s="261"/>
      <c r="OJ3" s="261"/>
      <c r="OK3" s="261"/>
      <c r="OL3" s="261"/>
      <c r="OM3" s="261"/>
      <c r="ON3" s="261"/>
      <c r="OO3" s="261"/>
      <c r="OP3" s="261"/>
      <c r="OQ3" s="261"/>
      <c r="OR3" s="261"/>
      <c r="OS3" s="261"/>
      <c r="OT3" s="261"/>
      <c r="OU3" s="261"/>
      <c r="OV3" s="261"/>
      <c r="OW3" s="261"/>
      <c r="OX3" s="261"/>
      <c r="OY3" s="261"/>
      <c r="OZ3" s="261"/>
      <c r="PA3" s="261"/>
      <c r="PB3" s="261"/>
      <c r="PC3" s="261"/>
      <c r="PD3" s="261"/>
      <c r="PE3" s="261"/>
      <c r="PF3" s="261"/>
      <c r="PG3" s="261"/>
      <c r="PH3" s="261"/>
      <c r="PI3" s="261"/>
      <c r="PJ3" s="261"/>
      <c r="PK3" s="261"/>
      <c r="PL3" s="261"/>
      <c r="PM3" s="261"/>
      <c r="PN3" s="261"/>
      <c r="PO3" s="261"/>
      <c r="PP3" s="261"/>
      <c r="PQ3" s="261"/>
      <c r="PR3" s="261"/>
      <c r="PS3" s="261"/>
      <c r="PT3" s="261"/>
      <c r="PU3" s="261"/>
      <c r="PV3" s="261"/>
      <c r="PW3" s="261"/>
      <c r="PX3" s="261"/>
      <c r="PY3" s="261"/>
      <c r="PZ3" s="261"/>
      <c r="QA3" s="261"/>
      <c r="QB3" s="261"/>
      <c r="QC3" s="261"/>
      <c r="QD3" s="261"/>
      <c r="QE3" s="261"/>
      <c r="QF3" s="261"/>
      <c r="QG3" s="261"/>
      <c r="QH3" s="261"/>
      <c r="QI3" s="261"/>
      <c r="QJ3" s="261"/>
      <c r="QK3" s="261"/>
      <c r="QL3" s="261"/>
      <c r="QM3" s="261"/>
      <c r="QN3" s="261"/>
      <c r="QO3" s="261"/>
      <c r="QP3" s="261"/>
      <c r="QQ3" s="261"/>
      <c r="QR3" s="261"/>
      <c r="QS3" s="261"/>
      <c r="QT3" s="261"/>
      <c r="QU3" s="261"/>
      <c r="QV3" s="261"/>
      <c r="QW3" s="261"/>
      <c r="QX3" s="261"/>
      <c r="QY3" s="261"/>
      <c r="QZ3" s="261"/>
      <c r="RA3" s="261"/>
      <c r="RB3" s="261"/>
      <c r="RC3" s="261"/>
      <c r="RD3" s="261"/>
      <c r="RE3" s="261"/>
      <c r="RF3" s="261"/>
      <c r="RG3" s="261"/>
      <c r="RH3" s="261"/>
      <c r="RI3" s="261"/>
      <c r="RJ3" s="261"/>
      <c r="RK3" s="261"/>
      <c r="RL3" s="261"/>
      <c r="RM3" s="261"/>
      <c r="RN3" s="261"/>
      <c r="RO3" s="261"/>
      <c r="RP3" s="261"/>
      <c r="RQ3" s="261"/>
      <c r="RR3" s="261"/>
      <c r="RS3" s="261"/>
      <c r="RT3" s="261"/>
      <c r="RU3" s="261"/>
      <c r="RV3" s="261"/>
      <c r="RW3" s="261"/>
      <c r="RX3" s="261"/>
      <c r="RY3" s="261"/>
      <c r="RZ3" s="261"/>
      <c r="SA3" s="261"/>
      <c r="SB3" s="261"/>
      <c r="SC3" s="261"/>
      <c r="SD3" s="261"/>
      <c r="SE3" s="261"/>
      <c r="SF3" s="261"/>
      <c r="SG3" s="261"/>
      <c r="SH3" s="261"/>
      <c r="SI3" s="261"/>
      <c r="SJ3" s="261"/>
      <c r="SK3" s="261"/>
      <c r="SL3" s="261"/>
      <c r="SM3" s="261"/>
      <c r="SN3" s="261"/>
      <c r="SO3" s="261"/>
      <c r="SP3" s="261"/>
      <c r="SQ3" s="261"/>
      <c r="SR3" s="261"/>
      <c r="SS3" s="261"/>
      <c r="ST3" s="261"/>
      <c r="SU3" s="261"/>
      <c r="SV3" s="261"/>
      <c r="SW3" s="261"/>
      <c r="SX3" s="261"/>
      <c r="SY3" s="261"/>
      <c r="SZ3" s="261"/>
      <c r="TA3" s="261"/>
      <c r="TB3" s="261"/>
      <c r="TC3" s="261"/>
      <c r="TD3" s="261"/>
      <c r="TE3" s="261"/>
      <c r="TF3" s="261"/>
      <c r="TG3" s="261"/>
      <c r="TH3" s="261"/>
      <c r="TI3" s="261"/>
      <c r="TJ3" s="261"/>
      <c r="TK3" s="261"/>
      <c r="TL3" s="261"/>
      <c r="TM3" s="261"/>
      <c r="TN3" s="261"/>
      <c r="TO3" s="261"/>
      <c r="TP3" s="261"/>
      <c r="TQ3" s="261"/>
      <c r="TR3" s="261"/>
      <c r="TS3" s="261"/>
      <c r="TT3" s="261"/>
      <c r="TU3" s="261"/>
      <c r="TV3" s="261"/>
      <c r="TW3" s="261"/>
      <c r="TX3" s="261"/>
      <c r="TY3" s="261"/>
      <c r="TZ3" s="261"/>
      <c r="UA3" s="261"/>
      <c r="UB3" s="261"/>
      <c r="UC3" s="261"/>
      <c r="UD3" s="261"/>
      <c r="UE3" s="261"/>
      <c r="UF3" s="261"/>
      <c r="UG3" s="261"/>
      <c r="UH3" s="261"/>
      <c r="UI3" s="261"/>
      <c r="UJ3" s="261"/>
      <c r="UK3" s="261"/>
      <c r="UL3" s="261"/>
      <c r="UM3" s="261"/>
      <c r="UN3" s="261"/>
      <c r="UO3" s="261"/>
      <c r="UP3" s="261"/>
      <c r="UQ3" s="261"/>
      <c r="UR3" s="261"/>
      <c r="US3" s="261"/>
      <c r="UT3" s="261"/>
      <c r="UU3" s="261"/>
      <c r="UV3" s="261"/>
      <c r="UW3" s="261"/>
      <c r="UX3" s="261"/>
      <c r="UY3" s="261"/>
      <c r="UZ3" s="261"/>
      <c r="VA3" s="261"/>
      <c r="VB3" s="261"/>
      <c r="VC3" s="261"/>
      <c r="VD3" s="261"/>
      <c r="VE3" s="261"/>
      <c r="VF3" s="261"/>
      <c r="VG3" s="261"/>
      <c r="VH3" s="261"/>
      <c r="VI3" s="261"/>
      <c r="VJ3" s="261"/>
      <c r="VK3" s="261"/>
      <c r="VL3" s="261"/>
      <c r="VM3" s="261"/>
      <c r="VN3" s="261"/>
      <c r="VO3" s="261"/>
      <c r="VP3" s="261"/>
      <c r="VQ3" s="261"/>
      <c r="VR3" s="261"/>
      <c r="VS3" s="261"/>
      <c r="VT3" s="261"/>
      <c r="VU3" s="261"/>
      <c r="VV3" s="261"/>
      <c r="VW3" s="261"/>
      <c r="VX3" s="261"/>
      <c r="VY3" s="261"/>
      <c r="VZ3" s="261"/>
      <c r="WA3" s="261"/>
      <c r="WB3" s="261"/>
      <c r="WC3" s="261"/>
      <c r="WD3" s="261"/>
      <c r="WE3" s="261"/>
      <c r="WF3" s="261"/>
      <c r="WG3" s="261"/>
      <c r="WH3" s="261"/>
      <c r="WI3" s="261"/>
      <c r="WJ3" s="261"/>
      <c r="WK3" s="261"/>
      <c r="WL3" s="261"/>
      <c r="WM3" s="261"/>
      <c r="WN3" s="261"/>
      <c r="WO3" s="261"/>
      <c r="WP3" s="261"/>
      <c r="WQ3" s="261"/>
      <c r="WR3" s="261"/>
      <c r="WS3" s="261"/>
      <c r="WT3" s="261"/>
      <c r="WU3" s="261"/>
      <c r="WV3" s="261"/>
      <c r="WW3" s="261"/>
      <c r="WX3" s="261"/>
      <c r="WY3" s="261"/>
      <c r="WZ3" s="261"/>
      <c r="XA3" s="261"/>
      <c r="XB3" s="261"/>
      <c r="XC3" s="261"/>
      <c r="XD3" s="261"/>
      <c r="XE3" s="261"/>
      <c r="XF3" s="261"/>
      <c r="XG3" s="261"/>
      <c r="XH3" s="261"/>
      <c r="XI3" s="261"/>
      <c r="XJ3" s="261"/>
      <c r="XK3" s="261"/>
      <c r="XL3" s="261"/>
      <c r="XM3" s="261"/>
      <c r="XN3" s="261"/>
      <c r="XO3" s="261"/>
      <c r="XP3" s="261"/>
      <c r="XQ3" s="261"/>
      <c r="XR3" s="261"/>
      <c r="XS3" s="261"/>
      <c r="XT3" s="261"/>
      <c r="XU3" s="261"/>
      <c r="XV3" s="261"/>
      <c r="XW3" s="261"/>
      <c r="XX3" s="261"/>
      <c r="XY3" s="261"/>
      <c r="XZ3" s="261"/>
      <c r="YA3" s="261"/>
      <c r="YB3" s="261"/>
      <c r="YC3" s="261"/>
      <c r="YD3" s="261"/>
      <c r="YE3" s="261"/>
      <c r="YF3" s="261"/>
      <c r="YG3" s="261"/>
      <c r="YH3" s="261"/>
      <c r="YI3" s="261"/>
      <c r="YJ3" s="261"/>
      <c r="YK3" s="261"/>
      <c r="YL3" s="261"/>
      <c r="YM3" s="261"/>
      <c r="YN3" s="261"/>
      <c r="YO3" s="261"/>
      <c r="YP3" s="261"/>
      <c r="YQ3" s="261"/>
      <c r="YR3" s="261"/>
      <c r="YS3" s="261"/>
      <c r="YT3" s="261"/>
      <c r="YU3" s="261"/>
      <c r="YV3" s="261"/>
      <c r="YW3" s="261"/>
      <c r="YX3" s="261"/>
      <c r="YY3" s="261"/>
      <c r="YZ3" s="261"/>
      <c r="ZA3" s="261"/>
      <c r="ZB3" s="261"/>
      <c r="ZC3" s="261"/>
      <c r="ZD3" s="261"/>
      <c r="ZE3" s="261"/>
      <c r="ZF3" s="261"/>
      <c r="ZG3" s="261"/>
      <c r="ZH3" s="261"/>
      <c r="ZI3" s="261"/>
      <c r="ZJ3" s="261"/>
      <c r="ZK3" s="261"/>
      <c r="ZL3" s="261"/>
      <c r="ZM3" s="261"/>
      <c r="ZN3" s="261"/>
      <c r="ZO3" s="261"/>
      <c r="ZP3" s="261"/>
      <c r="ZQ3" s="261"/>
      <c r="ZR3" s="261"/>
      <c r="ZS3" s="261"/>
      <c r="ZT3" s="261"/>
      <c r="ZU3" s="261"/>
      <c r="ZV3" s="261"/>
      <c r="ZW3" s="261"/>
      <c r="ZX3" s="261"/>
      <c r="ZY3" s="261"/>
      <c r="ZZ3" s="261"/>
      <c r="AAA3" s="261"/>
      <c r="AAB3" s="261"/>
      <c r="AAC3" s="261"/>
      <c r="AAD3" s="261"/>
      <c r="AAE3" s="261"/>
      <c r="AAF3" s="261"/>
      <c r="AAG3" s="261"/>
      <c r="AAH3" s="261"/>
      <c r="AAI3" s="261"/>
      <c r="AAJ3" s="261"/>
      <c r="AAK3" s="261"/>
      <c r="AAL3" s="261"/>
      <c r="AAM3" s="261"/>
      <c r="AAN3" s="261"/>
      <c r="AAO3" s="261"/>
      <c r="AAP3" s="261"/>
      <c r="AAQ3" s="261"/>
      <c r="AAR3" s="261"/>
      <c r="AAS3" s="261"/>
      <c r="AAT3" s="261"/>
      <c r="AAU3" s="261"/>
      <c r="AAV3" s="261"/>
      <c r="AAW3" s="261"/>
      <c r="AAX3" s="261"/>
      <c r="AAY3" s="261"/>
      <c r="AAZ3" s="261"/>
      <c r="ABA3" s="261"/>
      <c r="ABB3" s="261"/>
      <c r="ABC3" s="261"/>
      <c r="ABD3" s="261"/>
      <c r="ABE3" s="261"/>
      <c r="ABF3" s="261"/>
      <c r="ABG3" s="261"/>
      <c r="ABH3" s="261"/>
      <c r="ABI3" s="261"/>
      <c r="ABJ3" s="261"/>
      <c r="ABK3" s="261"/>
      <c r="ABL3" s="261"/>
      <c r="ABM3" s="261"/>
      <c r="ABN3" s="261"/>
      <c r="ABO3" s="261"/>
      <c r="ABP3" s="261"/>
      <c r="ABQ3" s="261"/>
      <c r="ABR3" s="261"/>
      <c r="ABS3" s="261"/>
      <c r="ABT3" s="261"/>
      <c r="ABU3" s="261"/>
      <c r="ABV3" s="261"/>
      <c r="ABW3" s="261"/>
      <c r="ABX3" s="261"/>
      <c r="ABY3" s="261"/>
      <c r="ABZ3" s="261"/>
      <c r="ACA3" s="261"/>
      <c r="ACB3" s="261"/>
      <c r="ACC3" s="261"/>
      <c r="ACD3" s="261"/>
      <c r="ACE3" s="261"/>
      <c r="ACF3" s="261"/>
      <c r="ACG3" s="261"/>
      <c r="ACH3" s="261"/>
      <c r="ACI3" s="261"/>
      <c r="ACJ3" s="261"/>
      <c r="ACK3" s="261"/>
      <c r="ACL3" s="261"/>
      <c r="ACM3" s="261"/>
      <c r="ACN3" s="261"/>
      <c r="ACO3" s="261"/>
      <c r="ACP3" s="261"/>
      <c r="ACQ3" s="261"/>
      <c r="ACR3" s="261"/>
      <c r="ACS3" s="261"/>
      <c r="ACT3" s="261"/>
      <c r="ACU3" s="261"/>
      <c r="ACV3" s="261"/>
      <c r="ACW3" s="261"/>
      <c r="ACX3" s="261"/>
      <c r="ACY3" s="261"/>
      <c r="ACZ3" s="261"/>
      <c r="ADA3" s="261"/>
      <c r="ADB3" s="261"/>
      <c r="ADC3" s="261"/>
      <c r="ADD3" s="261"/>
      <c r="ADE3" s="261"/>
      <c r="ADF3" s="261"/>
      <c r="ADG3" s="261"/>
      <c r="ADH3" s="261"/>
      <c r="ADI3" s="261"/>
      <c r="ADJ3" s="261"/>
      <c r="ADK3" s="261"/>
      <c r="ADL3" s="261"/>
      <c r="ADM3" s="261"/>
      <c r="ADN3" s="261"/>
      <c r="ADO3" s="261"/>
      <c r="ADP3" s="261"/>
      <c r="ADQ3" s="261"/>
      <c r="ADR3" s="261"/>
      <c r="ADS3" s="261"/>
      <c r="ADT3" s="261"/>
      <c r="ADU3" s="261"/>
      <c r="ADV3" s="261"/>
      <c r="ADW3" s="261"/>
      <c r="ADX3" s="261"/>
      <c r="ADY3" s="261"/>
      <c r="ADZ3" s="261"/>
      <c r="AEA3" s="261"/>
      <c r="AEB3" s="261"/>
      <c r="AEC3" s="261"/>
      <c r="AED3" s="261"/>
      <c r="AEE3" s="261"/>
      <c r="AEF3" s="261"/>
      <c r="AEG3" s="261"/>
      <c r="AEH3" s="261"/>
      <c r="AEI3" s="261"/>
      <c r="AEJ3" s="261"/>
      <c r="AEK3" s="261"/>
      <c r="AEL3" s="261"/>
      <c r="AEM3" s="261"/>
      <c r="AEN3" s="261"/>
      <c r="AEO3" s="261"/>
      <c r="AEP3" s="261"/>
      <c r="AEQ3" s="261"/>
      <c r="AER3" s="261"/>
      <c r="AES3" s="261"/>
      <c r="AET3" s="261"/>
      <c r="AEU3" s="261"/>
      <c r="AEV3" s="261"/>
      <c r="AEW3" s="261"/>
      <c r="AEX3" s="261"/>
      <c r="AEY3" s="261"/>
      <c r="AEZ3" s="261"/>
      <c r="AFA3" s="261"/>
      <c r="AFB3" s="261"/>
      <c r="AFC3" s="261"/>
      <c r="AFD3" s="261"/>
      <c r="AFE3" s="261"/>
      <c r="AFF3" s="261"/>
      <c r="AFG3" s="261"/>
      <c r="AFH3" s="261"/>
      <c r="AFI3" s="261"/>
      <c r="AFJ3" s="261"/>
      <c r="AFK3" s="261"/>
      <c r="AFL3" s="261"/>
      <c r="AFM3" s="261"/>
      <c r="AFN3" s="261"/>
      <c r="AFO3" s="261"/>
      <c r="AFP3" s="261"/>
      <c r="AFQ3" s="261"/>
      <c r="AFR3" s="261"/>
      <c r="AFS3" s="261"/>
      <c r="AFT3" s="261"/>
      <c r="AFU3" s="261"/>
      <c r="AFV3" s="261"/>
      <c r="AFW3" s="261"/>
      <c r="AFX3" s="261"/>
      <c r="AFY3" s="261"/>
      <c r="AFZ3" s="261"/>
      <c r="AGA3" s="261"/>
      <c r="AGB3" s="261"/>
      <c r="AGC3" s="261"/>
      <c r="AGD3" s="261"/>
      <c r="AGE3" s="261"/>
      <c r="AGF3" s="261"/>
      <c r="AGG3" s="261"/>
      <c r="AGH3" s="261"/>
      <c r="AGI3" s="261"/>
      <c r="AGJ3" s="261"/>
      <c r="AGK3" s="261"/>
      <c r="AGL3" s="261"/>
      <c r="AGM3" s="261"/>
      <c r="AGN3" s="261"/>
      <c r="AGO3" s="261"/>
      <c r="AGP3" s="261"/>
      <c r="AGQ3" s="261"/>
      <c r="AGR3" s="261"/>
      <c r="AGS3" s="261"/>
      <c r="AGT3" s="261"/>
      <c r="AGU3" s="261"/>
      <c r="AGV3" s="261"/>
      <c r="AGW3" s="261"/>
      <c r="AGX3" s="261"/>
      <c r="AGY3" s="261"/>
      <c r="AGZ3" s="261"/>
      <c r="AHA3" s="261"/>
      <c r="AHB3" s="261"/>
      <c r="AHC3" s="261"/>
      <c r="AHD3" s="261"/>
      <c r="AHE3" s="261"/>
      <c r="AHF3" s="261"/>
      <c r="AHG3" s="261"/>
      <c r="AHH3" s="261"/>
      <c r="AHI3" s="261"/>
      <c r="AHJ3" s="261"/>
      <c r="AHK3" s="261"/>
      <c r="AHL3" s="261"/>
      <c r="AHM3" s="261"/>
      <c r="AHN3" s="261"/>
      <c r="AHO3" s="261"/>
      <c r="AHP3" s="261"/>
      <c r="AHQ3" s="261"/>
      <c r="AHR3" s="261"/>
      <c r="AHS3" s="261"/>
      <c r="AHT3" s="261"/>
      <c r="AHU3" s="261"/>
      <c r="AHV3" s="261"/>
      <c r="AHW3" s="261"/>
      <c r="AHX3" s="261"/>
      <c r="AHY3" s="261"/>
      <c r="AHZ3" s="261"/>
      <c r="AIA3" s="261"/>
      <c r="AIB3" s="261"/>
      <c r="AIC3" s="261"/>
      <c r="AID3" s="261"/>
      <c r="AIE3" s="261"/>
      <c r="AIF3" s="261"/>
      <c r="AIG3" s="261"/>
      <c r="AIH3" s="261"/>
      <c r="AII3" s="261"/>
      <c r="AIJ3" s="261"/>
      <c r="AIK3" s="261"/>
      <c r="AIL3" s="261"/>
      <c r="AIM3" s="261"/>
      <c r="AIN3" s="261"/>
      <c r="AIO3" s="261"/>
      <c r="AIP3" s="261"/>
      <c r="AIQ3" s="261"/>
      <c r="AIR3" s="261"/>
      <c r="AIS3" s="261"/>
      <c r="AIT3" s="261"/>
      <c r="AIU3" s="261"/>
      <c r="AIV3" s="261"/>
      <c r="AIW3" s="261"/>
      <c r="AIX3" s="261"/>
      <c r="AIY3" s="261"/>
      <c r="AIZ3" s="261"/>
      <c r="AJA3" s="261"/>
      <c r="AJB3" s="261"/>
      <c r="AJC3" s="261"/>
      <c r="AJD3" s="261"/>
      <c r="AJE3" s="261"/>
      <c r="AJF3" s="261"/>
      <c r="AJG3" s="261"/>
      <c r="AJH3" s="261"/>
      <c r="AJI3" s="261"/>
      <c r="AJJ3" s="261"/>
      <c r="AJK3" s="261"/>
      <c r="AJL3" s="261"/>
      <c r="AJM3" s="261"/>
      <c r="AJN3" s="261"/>
      <c r="AJO3" s="261"/>
      <c r="AJP3" s="261"/>
      <c r="AJQ3" s="261"/>
      <c r="AJR3" s="261"/>
      <c r="AJS3" s="261"/>
      <c r="AJT3" s="261"/>
      <c r="AJU3" s="261"/>
      <c r="AJV3" s="261"/>
      <c r="AJW3" s="261"/>
      <c r="AJX3" s="261"/>
      <c r="AJY3" s="261"/>
      <c r="AJZ3" s="261"/>
      <c r="AKA3" s="261"/>
      <c r="AKB3" s="261"/>
      <c r="AKC3" s="261"/>
      <c r="AKD3" s="261"/>
      <c r="AKE3" s="261"/>
      <c r="AKF3" s="261"/>
      <c r="AKG3" s="261"/>
      <c r="AKH3" s="261"/>
      <c r="AKI3" s="261"/>
      <c r="AKJ3" s="261"/>
      <c r="AKK3" s="261"/>
      <c r="AKL3" s="261"/>
      <c r="AKM3" s="261"/>
      <c r="AKN3" s="261"/>
      <c r="AKO3" s="261"/>
      <c r="AKP3" s="261"/>
      <c r="AKQ3" s="261"/>
      <c r="AKR3" s="261"/>
      <c r="AKS3" s="261"/>
      <c r="AKT3" s="261"/>
      <c r="AKU3" s="261"/>
      <c r="AKV3" s="261"/>
      <c r="AKW3" s="261"/>
      <c r="AKX3" s="261"/>
      <c r="AKY3" s="261"/>
      <c r="AKZ3" s="261"/>
      <c r="ALA3" s="261"/>
      <c r="ALB3" s="261"/>
      <c r="ALC3" s="261"/>
      <c r="ALD3" s="261"/>
      <c r="ALE3" s="261"/>
      <c r="ALF3" s="261"/>
      <c r="ALG3" s="261"/>
      <c r="ALH3" s="261"/>
      <c r="ALI3" s="261"/>
      <c r="ALJ3" s="261"/>
      <c r="ALK3" s="261"/>
      <c r="ALL3" s="261"/>
      <c r="ALM3" s="261"/>
      <c r="ALN3" s="261"/>
      <c r="ALO3" s="261"/>
      <c r="ALP3" s="261"/>
      <c r="ALQ3" s="261"/>
      <c r="ALR3" s="261"/>
      <c r="ALS3" s="261"/>
      <c r="ALT3" s="261"/>
      <c r="ALU3" s="261"/>
      <c r="ALV3" s="261"/>
      <c r="ALW3" s="261"/>
      <c r="ALX3" s="261"/>
      <c r="ALY3" s="261"/>
      <c r="ALZ3" s="261"/>
      <c r="AMA3" s="261"/>
      <c r="AMB3" s="261"/>
      <c r="AMC3" s="261"/>
      <c r="AMD3" s="261"/>
      <c r="AME3" s="261"/>
      <c r="AMF3" s="261"/>
      <c r="AMG3" s="261"/>
      <c r="AMH3" s="261"/>
      <c r="AMI3" s="261"/>
      <c r="AMJ3" s="262"/>
    </row>
    <row r="4" spans="1:1024" ht="13.65" customHeight="1">
      <c r="A4" s="259"/>
      <c r="B4" s="259"/>
      <c r="C4" s="259"/>
      <c r="D4" s="259"/>
      <c r="E4" s="259"/>
      <c r="F4" s="259"/>
      <c r="G4" s="259"/>
      <c r="H4" s="259"/>
      <c r="AMJ4" s="263"/>
    </row>
    <row r="5" spans="1:1024" ht="23.7" customHeight="1">
      <c r="A5" s="264" t="s">
        <v>1330</v>
      </c>
      <c r="B5" s="265" t="s">
        <v>517</v>
      </c>
      <c r="C5" s="348" t="s">
        <v>1331</v>
      </c>
      <c r="D5" s="348"/>
      <c r="E5" s="265" t="s">
        <v>519</v>
      </c>
      <c r="F5" s="266" t="s">
        <v>520</v>
      </c>
      <c r="G5" s="267" t="s">
        <v>1332</v>
      </c>
      <c r="H5" s="268"/>
      <c r="I5" s="269"/>
      <c r="J5"/>
      <c r="AMJ5" s="263"/>
    </row>
    <row r="6" spans="1:1024" ht="23.7" customHeight="1">
      <c r="A6" s="270" t="s">
        <v>2</v>
      </c>
      <c r="B6" s="271" t="s">
        <v>2</v>
      </c>
      <c r="C6" s="349" t="s">
        <v>1333</v>
      </c>
      <c r="D6" s="349"/>
      <c r="E6" s="271" t="s">
        <v>2</v>
      </c>
      <c r="F6" s="271" t="s">
        <v>2</v>
      </c>
      <c r="G6" s="272" t="s">
        <v>1334</v>
      </c>
      <c r="H6" s="273" t="s">
        <v>2</v>
      </c>
      <c r="I6" s="274" t="s">
        <v>20</v>
      </c>
      <c r="J6"/>
      <c r="AMJ6" s="263"/>
    </row>
    <row r="7" spans="1:1024" ht="24" customHeight="1">
      <c r="A7" s="275"/>
      <c r="B7" s="276" t="s">
        <v>549</v>
      </c>
      <c r="C7" s="350" t="s">
        <v>1335</v>
      </c>
      <c r="D7" s="350"/>
      <c r="E7" s="277" t="s">
        <v>2</v>
      </c>
      <c r="F7" s="277" t="s">
        <v>2</v>
      </c>
      <c r="G7" s="277" t="s">
        <v>2</v>
      </c>
      <c r="H7" s="277" t="s">
        <v>2</v>
      </c>
      <c r="I7" s="330">
        <f>SUM(I8:I8)</f>
        <v>0</v>
      </c>
      <c r="J7"/>
      <c r="AMJ7" s="263"/>
    </row>
    <row r="8" spans="1:1024" ht="24" customHeight="1">
      <c r="A8" s="278" t="s">
        <v>912</v>
      </c>
      <c r="B8" s="279" t="s">
        <v>1336</v>
      </c>
      <c r="C8" s="344" t="s">
        <v>1337</v>
      </c>
      <c r="D8" s="344"/>
      <c r="E8" s="279" t="s">
        <v>56</v>
      </c>
      <c r="F8" s="280">
        <v>14</v>
      </c>
      <c r="G8" s="281"/>
      <c r="H8" s="282"/>
      <c r="I8" s="331">
        <f>F8*G8</f>
        <v>0</v>
      </c>
      <c r="J8"/>
      <c r="AMJ8" s="263"/>
    </row>
    <row r="9" spans="1:1024" ht="24" customHeight="1">
      <c r="A9" s="275"/>
      <c r="B9" s="276" t="s">
        <v>554</v>
      </c>
      <c r="C9" s="346" t="s">
        <v>1338</v>
      </c>
      <c r="D9" s="346"/>
      <c r="E9" s="277" t="s">
        <v>2</v>
      </c>
      <c r="F9" s="277" t="s">
        <v>2</v>
      </c>
      <c r="G9" s="277"/>
      <c r="H9" s="277" t="s">
        <v>2</v>
      </c>
      <c r="I9" s="330">
        <f>SUM(I10:I11)</f>
        <v>0</v>
      </c>
      <c r="J9"/>
      <c r="AMJ9" s="263"/>
    </row>
    <row r="10" spans="1:1024" ht="24" customHeight="1">
      <c r="A10" s="278" t="s">
        <v>916</v>
      </c>
      <c r="B10" s="279" t="s">
        <v>1339</v>
      </c>
      <c r="C10" s="344" t="s">
        <v>1340</v>
      </c>
      <c r="D10" s="344"/>
      <c r="E10" s="279" t="s">
        <v>56</v>
      </c>
      <c r="F10" s="280">
        <v>99.9</v>
      </c>
      <c r="G10" s="281"/>
      <c r="H10" s="282"/>
      <c r="I10" s="331">
        <f>F10*G10</f>
        <v>0</v>
      </c>
      <c r="J10"/>
      <c r="AMJ10" s="263"/>
    </row>
    <row r="11" spans="1:1024" ht="24" customHeight="1">
      <c r="A11" s="278" t="s">
        <v>1341</v>
      </c>
      <c r="B11" s="279" t="s">
        <v>1342</v>
      </c>
      <c r="C11" s="344" t="s">
        <v>1343</v>
      </c>
      <c r="D11" s="344"/>
      <c r="E11" s="279" t="s">
        <v>56</v>
      </c>
      <c r="F11" s="280">
        <v>32</v>
      </c>
      <c r="G11" s="281"/>
      <c r="H11" s="282"/>
      <c r="I11" s="331">
        <f>F11*G11</f>
        <v>0</v>
      </c>
      <c r="J11"/>
      <c r="AMJ11" s="263"/>
    </row>
    <row r="12" spans="1:1024" ht="24" customHeight="1">
      <c r="A12" s="275"/>
      <c r="B12" s="276" t="s">
        <v>566</v>
      </c>
      <c r="C12" s="346" t="s">
        <v>1344</v>
      </c>
      <c r="D12" s="346"/>
      <c r="E12" s="277" t="s">
        <v>2</v>
      </c>
      <c r="F12" s="277" t="s">
        <v>2</v>
      </c>
      <c r="G12" s="277"/>
      <c r="H12" s="277" t="s">
        <v>2</v>
      </c>
      <c r="I12" s="330">
        <f>SUM(I13:I13)</f>
        <v>0</v>
      </c>
      <c r="J12"/>
      <c r="AMJ12" s="263"/>
    </row>
    <row r="13" spans="1:1024" ht="24" customHeight="1">
      <c r="A13" s="278" t="s">
        <v>919</v>
      </c>
      <c r="B13" s="279" t="s">
        <v>1345</v>
      </c>
      <c r="C13" s="344" t="s">
        <v>1346</v>
      </c>
      <c r="D13" s="344"/>
      <c r="E13" s="279" t="s">
        <v>56</v>
      </c>
      <c r="F13" s="280">
        <v>131.9</v>
      </c>
      <c r="G13" s="281"/>
      <c r="H13" s="282"/>
      <c r="I13" s="331">
        <f>F13*G13</f>
        <v>0</v>
      </c>
      <c r="J13"/>
      <c r="AMJ13" s="263"/>
    </row>
    <row r="14" spans="1:1024" ht="24" customHeight="1">
      <c r="A14" s="275"/>
      <c r="B14" s="276" t="s">
        <v>571</v>
      </c>
      <c r="C14" s="346" t="s">
        <v>1347</v>
      </c>
      <c r="D14" s="346"/>
      <c r="E14" s="277" t="s">
        <v>2</v>
      </c>
      <c r="F14" s="277" t="s">
        <v>2</v>
      </c>
      <c r="G14" s="277"/>
      <c r="H14" s="277" t="s">
        <v>2</v>
      </c>
      <c r="I14" s="330">
        <f>SUM(I15:I17)</f>
        <v>0</v>
      </c>
      <c r="J14"/>
      <c r="AMJ14" s="263"/>
    </row>
    <row r="15" spans="1:1024" ht="24" customHeight="1">
      <c r="A15" s="278" t="s">
        <v>1348</v>
      </c>
      <c r="B15" s="279" t="s">
        <v>1349</v>
      </c>
      <c r="C15" s="344" t="s">
        <v>1350</v>
      </c>
      <c r="D15" s="344"/>
      <c r="E15" s="279" t="s">
        <v>56</v>
      </c>
      <c r="F15" s="280">
        <v>81.7</v>
      </c>
      <c r="G15" s="281"/>
      <c r="H15" s="282"/>
      <c r="I15" s="331">
        <f>F15*G15</f>
        <v>0</v>
      </c>
      <c r="J15"/>
      <c r="AMJ15" s="263"/>
    </row>
    <row r="16" spans="1:1024" ht="24" customHeight="1">
      <c r="A16" s="278" t="s">
        <v>1351</v>
      </c>
      <c r="B16" s="279" t="s">
        <v>1352</v>
      </c>
      <c r="C16" s="344" t="s">
        <v>1353</v>
      </c>
      <c r="D16" s="344"/>
      <c r="E16" s="279" t="s">
        <v>56</v>
      </c>
      <c r="F16" s="280">
        <v>7.6</v>
      </c>
      <c r="G16" s="281"/>
      <c r="H16" s="282"/>
      <c r="I16" s="331">
        <f>F16*G16</f>
        <v>0</v>
      </c>
      <c r="J16"/>
      <c r="AMJ16" s="263"/>
    </row>
    <row r="17" spans="1:1024" ht="24" customHeight="1">
      <c r="A17" s="278" t="s">
        <v>922</v>
      </c>
      <c r="B17" s="279" t="s">
        <v>1354</v>
      </c>
      <c r="C17" s="344" t="s">
        <v>1355</v>
      </c>
      <c r="D17" s="344"/>
      <c r="E17" s="279" t="s">
        <v>56</v>
      </c>
      <c r="F17" s="280">
        <v>24</v>
      </c>
      <c r="G17" s="281"/>
      <c r="H17" s="282"/>
      <c r="I17" s="331">
        <f>F17*G17</f>
        <v>0</v>
      </c>
      <c r="J17"/>
      <c r="AMJ17" s="263"/>
    </row>
    <row r="18" spans="1:1024" ht="24" customHeight="1">
      <c r="A18" s="275"/>
      <c r="B18" s="276" t="s">
        <v>574</v>
      </c>
      <c r="C18" s="346" t="s">
        <v>1356</v>
      </c>
      <c r="D18" s="346"/>
      <c r="E18" s="277" t="s">
        <v>2</v>
      </c>
      <c r="F18" s="277" t="s">
        <v>2</v>
      </c>
      <c r="G18" s="277"/>
      <c r="H18" s="277" t="s">
        <v>2</v>
      </c>
      <c r="I18" s="330">
        <f>SUM(I19:I19)</f>
        <v>0</v>
      </c>
      <c r="J18"/>
      <c r="AMJ18" s="263"/>
    </row>
    <row r="19" spans="1:1024" ht="24" customHeight="1">
      <c r="A19" s="278" t="s">
        <v>1357</v>
      </c>
      <c r="B19" s="279" t="s">
        <v>1358</v>
      </c>
      <c r="C19" s="344" t="s">
        <v>1359</v>
      </c>
      <c r="D19" s="344"/>
      <c r="E19" s="279" t="s">
        <v>71</v>
      </c>
      <c r="F19" s="280">
        <v>69</v>
      </c>
      <c r="G19" s="281"/>
      <c r="H19" s="282"/>
      <c r="I19" s="331">
        <f>F19*G19</f>
        <v>0</v>
      </c>
      <c r="J19"/>
      <c r="AMJ19" s="263"/>
    </row>
    <row r="20" spans="1:1024" ht="24" customHeight="1">
      <c r="A20" s="275"/>
      <c r="B20" s="276" t="s">
        <v>587</v>
      </c>
      <c r="C20" s="346" t="s">
        <v>1360</v>
      </c>
      <c r="D20" s="346"/>
      <c r="E20" s="277" t="s">
        <v>2</v>
      </c>
      <c r="F20" s="277" t="s">
        <v>2</v>
      </c>
      <c r="G20" s="277"/>
      <c r="H20" s="277" t="s">
        <v>2</v>
      </c>
      <c r="I20" s="330">
        <f>SUM(I21:I21)</f>
        <v>0</v>
      </c>
      <c r="J20"/>
      <c r="AMJ20" s="263"/>
    </row>
    <row r="21" spans="1:1024" ht="24" customHeight="1">
      <c r="A21" s="278" t="s">
        <v>1361</v>
      </c>
      <c r="B21" s="279" t="s">
        <v>1362</v>
      </c>
      <c r="C21" s="344" t="s">
        <v>1363</v>
      </c>
      <c r="D21" s="344"/>
      <c r="E21" s="279" t="s">
        <v>56</v>
      </c>
      <c r="F21" s="280">
        <v>11</v>
      </c>
      <c r="G21" s="281"/>
      <c r="H21" s="282"/>
      <c r="I21" s="331">
        <f>F21*G21</f>
        <v>0</v>
      </c>
      <c r="J21"/>
      <c r="AMJ21" s="263"/>
    </row>
    <row r="22" spans="1:1024" ht="24" customHeight="1">
      <c r="A22" s="275"/>
      <c r="B22" s="276" t="s">
        <v>694</v>
      </c>
      <c r="C22" s="346" t="s">
        <v>1364</v>
      </c>
      <c r="D22" s="346"/>
      <c r="E22" s="277" t="s">
        <v>2</v>
      </c>
      <c r="F22" s="277" t="s">
        <v>2</v>
      </c>
      <c r="G22" s="277"/>
      <c r="H22" s="277" t="s">
        <v>2</v>
      </c>
      <c r="I22" s="330">
        <f>SUM(I23:I24)</f>
        <v>0</v>
      </c>
      <c r="J22"/>
      <c r="AMJ22" s="263"/>
    </row>
    <row r="23" spans="1:1024" ht="24" customHeight="1">
      <c r="A23" s="278" t="s">
        <v>534</v>
      </c>
      <c r="B23" s="279" t="s">
        <v>1365</v>
      </c>
      <c r="C23" s="344" t="s">
        <v>1366</v>
      </c>
      <c r="D23" s="344"/>
      <c r="E23" s="279" t="s">
        <v>56</v>
      </c>
      <c r="F23" s="280">
        <v>7.6</v>
      </c>
      <c r="G23" s="281"/>
      <c r="H23" s="282"/>
      <c r="I23" s="331">
        <f>F23*G23</f>
        <v>0</v>
      </c>
      <c r="J23"/>
      <c r="AMJ23" s="263"/>
    </row>
    <row r="24" spans="1:1024" ht="24" customHeight="1">
      <c r="A24" s="278" t="s">
        <v>543</v>
      </c>
      <c r="B24" s="279" t="s">
        <v>1367</v>
      </c>
      <c r="C24" s="344" t="s">
        <v>1368</v>
      </c>
      <c r="D24" s="344"/>
      <c r="E24" s="279" t="s">
        <v>71</v>
      </c>
      <c r="F24" s="280">
        <v>100</v>
      </c>
      <c r="G24" s="281"/>
      <c r="H24" s="282"/>
      <c r="I24" s="331">
        <f>F24*G24</f>
        <v>0</v>
      </c>
      <c r="J24"/>
      <c r="AMJ24" s="263"/>
    </row>
    <row r="25" spans="1:1024" ht="24" customHeight="1">
      <c r="A25" s="275"/>
      <c r="B25" s="276" t="s">
        <v>766</v>
      </c>
      <c r="C25" s="346" t="s">
        <v>30</v>
      </c>
      <c r="D25" s="346"/>
      <c r="E25" s="277" t="s">
        <v>2</v>
      </c>
      <c r="F25" s="277" t="s">
        <v>2</v>
      </c>
      <c r="G25" s="277"/>
      <c r="H25" s="277" t="s">
        <v>2</v>
      </c>
      <c r="I25" s="330">
        <f>SUM(I26:I27)</f>
        <v>0</v>
      </c>
      <c r="J25"/>
      <c r="AMJ25" s="263"/>
    </row>
    <row r="26" spans="1:1024" ht="24" customHeight="1">
      <c r="A26" s="278" t="s">
        <v>549</v>
      </c>
      <c r="B26" s="279" t="s">
        <v>1369</v>
      </c>
      <c r="C26" s="344" t="s">
        <v>1370</v>
      </c>
      <c r="D26" s="344"/>
      <c r="E26" s="279" t="s">
        <v>56</v>
      </c>
      <c r="F26" s="280">
        <v>0.4</v>
      </c>
      <c r="G26" s="281"/>
      <c r="H26" s="282"/>
      <c r="I26" s="331">
        <f>F26*G26</f>
        <v>0</v>
      </c>
      <c r="J26"/>
      <c r="AMJ26" s="263"/>
    </row>
    <row r="27" spans="1:1024" ht="24" customHeight="1">
      <c r="A27" s="278" t="s">
        <v>554</v>
      </c>
      <c r="B27" s="279" t="s">
        <v>1371</v>
      </c>
      <c r="C27" s="344" t="s">
        <v>1372</v>
      </c>
      <c r="D27" s="344"/>
      <c r="E27" s="279" t="s">
        <v>56</v>
      </c>
      <c r="F27" s="280">
        <v>0.6</v>
      </c>
      <c r="G27" s="281"/>
      <c r="H27" s="282"/>
      <c r="I27" s="331">
        <f>F27*G27</f>
        <v>0</v>
      </c>
      <c r="J27"/>
      <c r="AMJ27" s="263"/>
    </row>
    <row r="28" spans="1:1024" ht="24" customHeight="1">
      <c r="A28" s="275"/>
      <c r="B28" s="276" t="s">
        <v>1373</v>
      </c>
      <c r="C28" s="346" t="s">
        <v>1374</v>
      </c>
      <c r="D28" s="346"/>
      <c r="E28" s="277" t="s">
        <v>2</v>
      </c>
      <c r="F28" s="277" t="s">
        <v>2</v>
      </c>
      <c r="G28" s="277"/>
      <c r="H28" s="277" t="s">
        <v>2</v>
      </c>
      <c r="I28" s="330">
        <f>SUM(I29:I34)</f>
        <v>0</v>
      </c>
      <c r="J28"/>
      <c r="AMJ28" s="263"/>
    </row>
    <row r="29" spans="1:1024" ht="24" customHeight="1">
      <c r="A29" s="278" t="s">
        <v>558</v>
      </c>
      <c r="B29" s="279" t="s">
        <v>1375</v>
      </c>
      <c r="C29" s="344" t="s">
        <v>1376</v>
      </c>
      <c r="D29" s="344"/>
      <c r="E29" s="279" t="s">
        <v>83</v>
      </c>
      <c r="F29" s="280">
        <v>3</v>
      </c>
      <c r="G29" s="281"/>
      <c r="H29" s="282"/>
      <c r="I29" s="331">
        <f t="shared" ref="I29:I34" si="0">F29*G29</f>
        <v>0</v>
      </c>
      <c r="J29"/>
      <c r="AMJ29" s="263"/>
    </row>
    <row r="30" spans="1:1024" ht="24" customHeight="1">
      <c r="A30" s="278" t="s">
        <v>563</v>
      </c>
      <c r="B30" s="279" t="s">
        <v>1377</v>
      </c>
      <c r="C30" s="344" t="s">
        <v>1378</v>
      </c>
      <c r="D30" s="344"/>
      <c r="E30" s="279" t="s">
        <v>83</v>
      </c>
      <c r="F30" s="280">
        <v>12</v>
      </c>
      <c r="G30" s="281"/>
      <c r="H30" s="282"/>
      <c r="I30" s="331">
        <f t="shared" si="0"/>
        <v>0</v>
      </c>
      <c r="J30"/>
      <c r="AMJ30" s="263"/>
    </row>
    <row r="31" spans="1:1024" ht="24" customHeight="1">
      <c r="A31" s="278" t="s">
        <v>566</v>
      </c>
      <c r="B31" s="279" t="s">
        <v>1379</v>
      </c>
      <c r="C31" s="344" t="s">
        <v>1380</v>
      </c>
      <c r="D31" s="344"/>
      <c r="E31" s="279" t="s">
        <v>83</v>
      </c>
      <c r="F31" s="280">
        <v>69</v>
      </c>
      <c r="G31" s="281"/>
      <c r="H31" s="282"/>
      <c r="I31" s="331">
        <f t="shared" si="0"/>
        <v>0</v>
      </c>
      <c r="J31"/>
      <c r="AMJ31" s="263"/>
    </row>
    <row r="32" spans="1:1024" ht="24" customHeight="1">
      <c r="A32" s="278" t="s">
        <v>571</v>
      </c>
      <c r="B32" s="279" t="s">
        <v>1381</v>
      </c>
      <c r="C32" s="344" t="s">
        <v>1382</v>
      </c>
      <c r="D32" s="344"/>
      <c r="E32" s="279" t="s">
        <v>83</v>
      </c>
      <c r="F32" s="280">
        <v>2</v>
      </c>
      <c r="G32" s="281"/>
      <c r="H32" s="282"/>
      <c r="I32" s="331">
        <f t="shared" si="0"/>
        <v>0</v>
      </c>
      <c r="J32"/>
      <c r="AMJ32" s="263"/>
    </row>
    <row r="33" spans="1:1024" ht="24" customHeight="1">
      <c r="A33" s="278" t="s">
        <v>574</v>
      </c>
      <c r="B33" s="279" t="s">
        <v>1383</v>
      </c>
      <c r="C33" s="344" t="s">
        <v>1384</v>
      </c>
      <c r="D33" s="344"/>
      <c r="E33" s="279" t="s">
        <v>87</v>
      </c>
      <c r="F33" s="280">
        <v>5</v>
      </c>
      <c r="G33" s="281"/>
      <c r="H33" s="282"/>
      <c r="I33" s="331">
        <f t="shared" si="0"/>
        <v>0</v>
      </c>
      <c r="J33"/>
      <c r="AMJ33" s="263"/>
    </row>
    <row r="34" spans="1:1024" ht="24" customHeight="1">
      <c r="A34" s="278" t="s">
        <v>579</v>
      </c>
      <c r="B34" s="279" t="s">
        <v>1385</v>
      </c>
      <c r="C34" s="344" t="s">
        <v>1386</v>
      </c>
      <c r="D34" s="344"/>
      <c r="E34" s="279" t="s">
        <v>83</v>
      </c>
      <c r="F34" s="280">
        <v>86</v>
      </c>
      <c r="G34" s="281"/>
      <c r="H34" s="282"/>
      <c r="I34" s="331">
        <f t="shared" si="0"/>
        <v>0</v>
      </c>
      <c r="J34"/>
      <c r="AMJ34" s="263"/>
    </row>
    <row r="35" spans="1:1024" ht="24" customHeight="1">
      <c r="A35" s="275"/>
      <c r="B35" s="276" t="s">
        <v>1387</v>
      </c>
      <c r="C35" s="346" t="s">
        <v>1388</v>
      </c>
      <c r="D35" s="346"/>
      <c r="E35" s="277" t="s">
        <v>2</v>
      </c>
      <c r="F35" s="277" t="s">
        <v>2</v>
      </c>
      <c r="G35" s="277"/>
      <c r="H35" s="277" t="s">
        <v>2</v>
      </c>
      <c r="I35" s="330">
        <f>SUM(I36:I42)</f>
        <v>0</v>
      </c>
      <c r="J35"/>
      <c r="AMJ35" s="263"/>
    </row>
    <row r="36" spans="1:1024" ht="24" customHeight="1">
      <c r="A36" s="278" t="s">
        <v>582</v>
      </c>
      <c r="B36" s="279" t="s">
        <v>1389</v>
      </c>
      <c r="C36" s="344" t="s">
        <v>1390</v>
      </c>
      <c r="D36" s="344"/>
      <c r="E36" s="279" t="s">
        <v>83</v>
      </c>
      <c r="F36" s="280">
        <v>1</v>
      </c>
      <c r="G36" s="281"/>
      <c r="H36" s="282"/>
      <c r="I36" s="331">
        <f t="shared" ref="I36:I42" si="1">F36*G36</f>
        <v>0</v>
      </c>
      <c r="J36"/>
      <c r="AMJ36" s="263"/>
    </row>
    <row r="37" spans="1:1024" ht="24" customHeight="1">
      <c r="A37" s="278" t="s">
        <v>587</v>
      </c>
      <c r="B37" s="279" t="s">
        <v>1391</v>
      </c>
      <c r="C37" s="344" t="s">
        <v>1392</v>
      </c>
      <c r="D37" s="344"/>
      <c r="E37" s="279" t="s">
        <v>83</v>
      </c>
      <c r="F37" s="280">
        <v>15</v>
      </c>
      <c r="G37" s="281"/>
      <c r="H37" s="282"/>
      <c r="I37" s="331">
        <f t="shared" si="1"/>
        <v>0</v>
      </c>
      <c r="J37"/>
      <c r="AMJ37" s="263"/>
    </row>
    <row r="38" spans="1:1024" ht="24" customHeight="1">
      <c r="A38" s="278" t="s">
        <v>591</v>
      </c>
      <c r="B38" s="279" t="s">
        <v>1393</v>
      </c>
      <c r="C38" s="344" t="s">
        <v>1394</v>
      </c>
      <c r="D38" s="344"/>
      <c r="E38" s="279" t="s">
        <v>87</v>
      </c>
      <c r="F38" s="280">
        <v>1</v>
      </c>
      <c r="G38" s="281"/>
      <c r="H38" s="282"/>
      <c r="I38" s="331">
        <f t="shared" si="1"/>
        <v>0</v>
      </c>
      <c r="J38"/>
      <c r="AMJ38" s="263"/>
    </row>
    <row r="39" spans="1:1024" ht="24" customHeight="1">
      <c r="A39" s="278" t="s">
        <v>595</v>
      </c>
      <c r="B39" s="279" t="s">
        <v>1395</v>
      </c>
      <c r="C39" s="344" t="s">
        <v>1396</v>
      </c>
      <c r="D39" s="344"/>
      <c r="E39" s="279" t="s">
        <v>87</v>
      </c>
      <c r="F39" s="280">
        <v>1</v>
      </c>
      <c r="G39" s="281"/>
      <c r="H39" s="282"/>
      <c r="I39" s="331">
        <f t="shared" si="1"/>
        <v>0</v>
      </c>
      <c r="J39"/>
      <c r="AMJ39" s="263"/>
    </row>
    <row r="40" spans="1:1024" ht="24" customHeight="1">
      <c r="A40" s="278" t="s">
        <v>600</v>
      </c>
      <c r="B40" s="279" t="s">
        <v>1397</v>
      </c>
      <c r="C40" s="344" t="s">
        <v>1398</v>
      </c>
      <c r="D40" s="344"/>
      <c r="E40" s="279" t="s">
        <v>87</v>
      </c>
      <c r="F40" s="280">
        <v>1</v>
      </c>
      <c r="G40" s="281"/>
      <c r="H40" s="282"/>
      <c r="I40" s="331">
        <f t="shared" si="1"/>
        <v>0</v>
      </c>
      <c r="J40"/>
      <c r="AMJ40" s="263"/>
    </row>
    <row r="41" spans="1:1024" ht="24" customHeight="1">
      <c r="A41" s="278" t="s">
        <v>604</v>
      </c>
      <c r="B41" s="279" t="s">
        <v>1399</v>
      </c>
      <c r="C41" s="344" t="s">
        <v>1400</v>
      </c>
      <c r="D41" s="344"/>
      <c r="E41" s="279" t="s">
        <v>83</v>
      </c>
      <c r="F41" s="280">
        <v>16</v>
      </c>
      <c r="G41" s="281"/>
      <c r="H41" s="282"/>
      <c r="I41" s="331">
        <f t="shared" si="1"/>
        <v>0</v>
      </c>
      <c r="J41"/>
      <c r="AMJ41" s="263"/>
    </row>
    <row r="42" spans="1:1024" ht="24" customHeight="1">
      <c r="A42" s="278" t="s">
        <v>609</v>
      </c>
      <c r="B42" s="279" t="s">
        <v>1401</v>
      </c>
      <c r="C42" s="344" t="s">
        <v>1402</v>
      </c>
      <c r="D42" s="344"/>
      <c r="E42" s="279" t="s">
        <v>83</v>
      </c>
      <c r="F42" s="280">
        <v>16</v>
      </c>
      <c r="G42" s="281"/>
      <c r="H42" s="282"/>
      <c r="I42" s="331">
        <f t="shared" si="1"/>
        <v>0</v>
      </c>
      <c r="J42"/>
      <c r="AMJ42" s="263"/>
    </row>
    <row r="43" spans="1:1024" ht="24" customHeight="1">
      <c r="A43" s="275"/>
      <c r="B43" s="276" t="s">
        <v>1403</v>
      </c>
      <c r="C43" s="346" t="s">
        <v>1404</v>
      </c>
      <c r="D43" s="346"/>
      <c r="E43" s="277" t="s">
        <v>2</v>
      </c>
      <c r="F43" s="277" t="s">
        <v>2</v>
      </c>
      <c r="G43" s="277"/>
      <c r="H43" s="277" t="s">
        <v>2</v>
      </c>
      <c r="I43" s="330">
        <f>SUM(I44:I83)</f>
        <v>0</v>
      </c>
      <c r="J43"/>
      <c r="AMJ43" s="263"/>
    </row>
    <row r="44" spans="1:1024" ht="24" customHeight="1">
      <c r="A44" s="278" t="s">
        <v>613</v>
      </c>
      <c r="B44" s="279" t="s">
        <v>1405</v>
      </c>
      <c r="C44" s="344" t="s">
        <v>1406</v>
      </c>
      <c r="D44" s="344"/>
      <c r="E44" s="279" t="s">
        <v>87</v>
      </c>
      <c r="F44" s="280">
        <v>1</v>
      </c>
      <c r="G44" s="281"/>
      <c r="H44" s="282"/>
      <c r="I44" s="331">
        <f t="shared" ref="I44:I83" si="2">F44*G44</f>
        <v>0</v>
      </c>
      <c r="J44"/>
      <c r="AMJ44" s="263"/>
    </row>
    <row r="45" spans="1:1024" ht="24" customHeight="1">
      <c r="A45" s="278" t="s">
        <v>618</v>
      </c>
      <c r="B45" s="279" t="s">
        <v>1407</v>
      </c>
      <c r="C45" s="344" t="s">
        <v>1408</v>
      </c>
      <c r="D45" s="344"/>
      <c r="E45" s="279" t="s">
        <v>87</v>
      </c>
      <c r="F45" s="280">
        <v>1</v>
      </c>
      <c r="G45" s="281"/>
      <c r="H45" s="282"/>
      <c r="I45" s="331">
        <f t="shared" si="2"/>
        <v>0</v>
      </c>
      <c r="J45"/>
      <c r="AMJ45" s="263"/>
    </row>
    <row r="46" spans="1:1024" ht="24" customHeight="1">
      <c r="A46" s="278" t="s">
        <v>622</v>
      </c>
      <c r="B46" s="279" t="s">
        <v>1409</v>
      </c>
      <c r="C46" s="344" t="s">
        <v>1410</v>
      </c>
      <c r="D46" s="344"/>
      <c r="E46" s="279" t="s">
        <v>909</v>
      </c>
      <c r="F46" s="280">
        <v>1</v>
      </c>
      <c r="G46" s="281"/>
      <c r="H46" s="282"/>
      <c r="I46" s="331">
        <f t="shared" si="2"/>
        <v>0</v>
      </c>
      <c r="J46"/>
      <c r="AMJ46" s="263"/>
    </row>
    <row r="47" spans="1:1024" ht="24" customHeight="1">
      <c r="A47" s="278" t="s">
        <v>627</v>
      </c>
      <c r="B47" s="279" t="s">
        <v>1411</v>
      </c>
      <c r="C47" s="344" t="s">
        <v>1412</v>
      </c>
      <c r="D47" s="344"/>
      <c r="E47" s="279" t="s">
        <v>909</v>
      </c>
      <c r="F47" s="280">
        <v>1</v>
      </c>
      <c r="G47" s="281"/>
      <c r="H47" s="282"/>
      <c r="I47" s="331">
        <f t="shared" si="2"/>
        <v>0</v>
      </c>
      <c r="J47"/>
      <c r="AMJ47" s="263"/>
    </row>
    <row r="48" spans="1:1024" ht="24" customHeight="1">
      <c r="A48" s="278" t="s">
        <v>630</v>
      </c>
      <c r="B48" s="279" t="s">
        <v>1413</v>
      </c>
      <c r="C48" s="344" t="s">
        <v>1414</v>
      </c>
      <c r="D48" s="344"/>
      <c r="E48" s="279" t="s">
        <v>1415</v>
      </c>
      <c r="F48" s="280">
        <v>1</v>
      </c>
      <c r="G48" s="281"/>
      <c r="H48" s="282"/>
      <c r="I48" s="331">
        <f t="shared" si="2"/>
        <v>0</v>
      </c>
      <c r="J48"/>
      <c r="AMJ48" s="263"/>
    </row>
    <row r="49" spans="1:1024" ht="24" customHeight="1">
      <c r="A49" s="278" t="s">
        <v>635</v>
      </c>
      <c r="B49" s="279" t="s">
        <v>1416</v>
      </c>
      <c r="C49" s="344" t="s">
        <v>1417</v>
      </c>
      <c r="D49" s="344"/>
      <c r="E49" s="279" t="s">
        <v>87</v>
      </c>
      <c r="F49" s="280">
        <v>1</v>
      </c>
      <c r="G49" s="281"/>
      <c r="H49" s="282"/>
      <c r="I49" s="331">
        <f t="shared" si="2"/>
        <v>0</v>
      </c>
      <c r="J49"/>
      <c r="AMJ49" s="263"/>
    </row>
    <row r="50" spans="1:1024" ht="24" customHeight="1">
      <c r="A50" s="278" t="s">
        <v>638</v>
      </c>
      <c r="B50" s="279" t="s">
        <v>1418</v>
      </c>
      <c r="C50" s="344" t="s">
        <v>1419</v>
      </c>
      <c r="D50" s="344"/>
      <c r="E50" s="279" t="s">
        <v>83</v>
      </c>
      <c r="F50" s="280">
        <v>5</v>
      </c>
      <c r="G50" s="281"/>
      <c r="H50" s="282"/>
      <c r="I50" s="331">
        <f t="shared" si="2"/>
        <v>0</v>
      </c>
      <c r="J50"/>
      <c r="AMJ50" s="263"/>
    </row>
    <row r="51" spans="1:1024" ht="24" customHeight="1">
      <c r="A51" s="278" t="s">
        <v>643</v>
      </c>
      <c r="B51" s="279" t="s">
        <v>1420</v>
      </c>
      <c r="C51" s="344" t="s">
        <v>1421</v>
      </c>
      <c r="D51" s="344"/>
      <c r="E51" s="279" t="s">
        <v>83</v>
      </c>
      <c r="F51" s="280">
        <v>7</v>
      </c>
      <c r="G51" s="281"/>
      <c r="H51" s="282"/>
      <c r="I51" s="331">
        <f t="shared" si="2"/>
        <v>0</v>
      </c>
      <c r="J51"/>
      <c r="AMJ51" s="263"/>
    </row>
    <row r="52" spans="1:1024" ht="24" customHeight="1">
      <c r="A52" s="278" t="s">
        <v>647</v>
      </c>
      <c r="B52" s="279" t="s">
        <v>1422</v>
      </c>
      <c r="C52" s="344" t="s">
        <v>1423</v>
      </c>
      <c r="D52" s="344"/>
      <c r="E52" s="279" t="s">
        <v>83</v>
      </c>
      <c r="F52" s="280">
        <v>24</v>
      </c>
      <c r="G52" s="281"/>
      <c r="H52" s="282"/>
      <c r="I52" s="331">
        <f t="shared" si="2"/>
        <v>0</v>
      </c>
      <c r="J52"/>
      <c r="AMJ52" s="263"/>
    </row>
    <row r="53" spans="1:1024" ht="24" customHeight="1">
      <c r="A53" s="278" t="s">
        <v>652</v>
      </c>
      <c r="B53" s="279" t="s">
        <v>1424</v>
      </c>
      <c r="C53" s="344" t="s">
        <v>1425</v>
      </c>
      <c r="D53" s="344"/>
      <c r="E53" s="279" t="s">
        <v>87</v>
      </c>
      <c r="F53" s="280">
        <v>2</v>
      </c>
      <c r="G53" s="281"/>
      <c r="H53" s="282"/>
      <c r="I53" s="331">
        <f t="shared" si="2"/>
        <v>0</v>
      </c>
      <c r="J53"/>
      <c r="AMJ53" s="263"/>
    </row>
    <row r="54" spans="1:1024" ht="24" customHeight="1">
      <c r="A54" s="278" t="s">
        <v>656</v>
      </c>
      <c r="B54" s="279" t="s">
        <v>1426</v>
      </c>
      <c r="C54" s="344" t="s">
        <v>1427</v>
      </c>
      <c r="D54" s="344"/>
      <c r="E54" s="279" t="s">
        <v>87</v>
      </c>
      <c r="F54" s="280">
        <v>3</v>
      </c>
      <c r="G54" s="281"/>
      <c r="H54" s="282"/>
      <c r="I54" s="331">
        <f t="shared" si="2"/>
        <v>0</v>
      </c>
      <c r="J54"/>
      <c r="AMJ54" s="263"/>
    </row>
    <row r="55" spans="1:1024" ht="24" customHeight="1">
      <c r="A55" s="278" t="s">
        <v>661</v>
      </c>
      <c r="B55" s="279" t="s">
        <v>1428</v>
      </c>
      <c r="C55" s="344" t="s">
        <v>1429</v>
      </c>
      <c r="D55" s="344"/>
      <c r="E55" s="279" t="s">
        <v>87</v>
      </c>
      <c r="F55" s="280">
        <v>4</v>
      </c>
      <c r="G55" s="281"/>
      <c r="H55" s="282"/>
      <c r="I55" s="331">
        <f t="shared" si="2"/>
        <v>0</v>
      </c>
      <c r="J55"/>
      <c r="AMJ55" s="263"/>
    </row>
    <row r="56" spans="1:1024" ht="24" customHeight="1">
      <c r="A56" s="278" t="s">
        <v>666</v>
      </c>
      <c r="B56" s="279" t="s">
        <v>1430</v>
      </c>
      <c r="C56" s="344" t="s">
        <v>1431</v>
      </c>
      <c r="D56" s="344"/>
      <c r="E56" s="279" t="s">
        <v>83</v>
      </c>
      <c r="F56" s="280">
        <v>36</v>
      </c>
      <c r="G56" s="281"/>
      <c r="H56" s="282"/>
      <c r="I56" s="331">
        <f t="shared" si="2"/>
        <v>0</v>
      </c>
      <c r="J56"/>
      <c r="AMJ56" s="263"/>
    </row>
    <row r="57" spans="1:1024" ht="24" customHeight="1">
      <c r="A57" s="278" t="s">
        <v>671</v>
      </c>
      <c r="B57" s="279" t="s">
        <v>1432</v>
      </c>
      <c r="C57" s="344" t="s">
        <v>1433</v>
      </c>
      <c r="D57" s="344"/>
      <c r="E57" s="279" t="s">
        <v>87</v>
      </c>
      <c r="F57" s="280">
        <v>1</v>
      </c>
      <c r="G57" s="281"/>
      <c r="H57" s="282"/>
      <c r="I57" s="331">
        <f t="shared" si="2"/>
        <v>0</v>
      </c>
      <c r="J57"/>
      <c r="AMJ57" s="263"/>
    </row>
    <row r="58" spans="1:1024" ht="24" customHeight="1">
      <c r="A58" s="278" t="s">
        <v>676</v>
      </c>
      <c r="B58" s="279" t="s">
        <v>1434</v>
      </c>
      <c r="C58" s="344" t="s">
        <v>1435</v>
      </c>
      <c r="D58" s="344"/>
      <c r="E58" s="279" t="s">
        <v>909</v>
      </c>
      <c r="F58" s="280">
        <v>2</v>
      </c>
      <c r="G58" s="281"/>
      <c r="H58" s="282"/>
      <c r="I58" s="331">
        <f t="shared" si="2"/>
        <v>0</v>
      </c>
      <c r="J58"/>
      <c r="AMJ58" s="263"/>
    </row>
    <row r="59" spans="1:1024" ht="24" customHeight="1">
      <c r="A59" s="278" t="s">
        <v>681</v>
      </c>
      <c r="B59" s="279" t="s">
        <v>1436</v>
      </c>
      <c r="C59" s="344" t="s">
        <v>1437</v>
      </c>
      <c r="D59" s="344"/>
      <c r="E59" s="279" t="s">
        <v>87</v>
      </c>
      <c r="F59" s="280">
        <v>1</v>
      </c>
      <c r="G59" s="281"/>
      <c r="H59" s="282"/>
      <c r="I59" s="331">
        <f t="shared" si="2"/>
        <v>0</v>
      </c>
      <c r="J59"/>
      <c r="AMJ59" s="263"/>
    </row>
    <row r="60" spans="1:1024" ht="24" customHeight="1">
      <c r="A60" s="278" t="s">
        <v>686</v>
      </c>
      <c r="B60" s="279" t="s">
        <v>1438</v>
      </c>
      <c r="C60" s="344" t="s">
        <v>1439</v>
      </c>
      <c r="D60" s="344"/>
      <c r="E60" s="279" t="s">
        <v>87</v>
      </c>
      <c r="F60" s="280">
        <v>3</v>
      </c>
      <c r="G60" s="281"/>
      <c r="H60" s="282"/>
      <c r="I60" s="331">
        <f t="shared" si="2"/>
        <v>0</v>
      </c>
      <c r="J60"/>
      <c r="AMJ60" s="263"/>
    </row>
    <row r="61" spans="1:1024" ht="24" customHeight="1">
      <c r="A61" s="278" t="s">
        <v>691</v>
      </c>
      <c r="B61" s="279" t="s">
        <v>1440</v>
      </c>
      <c r="C61" s="344" t="s">
        <v>1441</v>
      </c>
      <c r="D61" s="344"/>
      <c r="E61" s="279" t="s">
        <v>87</v>
      </c>
      <c r="F61" s="280">
        <v>1</v>
      </c>
      <c r="G61" s="281"/>
      <c r="H61" s="282"/>
      <c r="I61" s="331">
        <f t="shared" si="2"/>
        <v>0</v>
      </c>
      <c r="J61"/>
      <c r="AMJ61" s="263"/>
    </row>
    <row r="62" spans="1:1024" ht="24" customHeight="1">
      <c r="A62" s="278" t="s">
        <v>694</v>
      </c>
      <c r="B62" s="279" t="s">
        <v>1442</v>
      </c>
      <c r="C62" s="344" t="s">
        <v>1443</v>
      </c>
      <c r="D62" s="344"/>
      <c r="E62" s="279" t="s">
        <v>87</v>
      </c>
      <c r="F62" s="280">
        <v>1</v>
      </c>
      <c r="G62" s="281"/>
      <c r="H62" s="282"/>
      <c r="I62" s="331">
        <f t="shared" si="2"/>
        <v>0</v>
      </c>
      <c r="J62"/>
      <c r="AMJ62" s="263"/>
    </row>
    <row r="63" spans="1:1024" ht="24" customHeight="1">
      <c r="A63" s="278" t="s">
        <v>699</v>
      </c>
      <c r="B63" s="279" t="s">
        <v>1444</v>
      </c>
      <c r="C63" s="344" t="s">
        <v>1445</v>
      </c>
      <c r="D63" s="344"/>
      <c r="E63" s="279" t="s">
        <v>87</v>
      </c>
      <c r="F63" s="280">
        <v>1</v>
      </c>
      <c r="G63" s="281"/>
      <c r="H63" s="282"/>
      <c r="I63" s="331">
        <f t="shared" si="2"/>
        <v>0</v>
      </c>
      <c r="J63"/>
      <c r="AMJ63" s="263"/>
    </row>
    <row r="64" spans="1:1024" ht="24" customHeight="1">
      <c r="A64" s="278" t="s">
        <v>702</v>
      </c>
      <c r="B64" s="279" t="s">
        <v>1446</v>
      </c>
      <c r="C64" s="344" t="s">
        <v>1447</v>
      </c>
      <c r="D64" s="344"/>
      <c r="E64" s="279" t="s">
        <v>87</v>
      </c>
      <c r="F64" s="280">
        <v>2</v>
      </c>
      <c r="G64" s="281"/>
      <c r="H64" s="282"/>
      <c r="I64" s="331">
        <f t="shared" si="2"/>
        <v>0</v>
      </c>
      <c r="J64"/>
      <c r="AMJ64" s="263"/>
    </row>
    <row r="65" spans="1:1024" ht="24" customHeight="1">
      <c r="A65" s="278" t="s">
        <v>705</v>
      </c>
      <c r="B65" s="279" t="s">
        <v>1448</v>
      </c>
      <c r="C65" s="344" t="s">
        <v>1449</v>
      </c>
      <c r="D65" s="344"/>
      <c r="E65" s="279" t="s">
        <v>87</v>
      </c>
      <c r="F65" s="280">
        <v>4</v>
      </c>
      <c r="G65" s="281"/>
      <c r="H65" s="282"/>
      <c r="I65" s="331">
        <f t="shared" si="2"/>
        <v>0</v>
      </c>
      <c r="J65"/>
      <c r="AMJ65" s="263"/>
    </row>
    <row r="66" spans="1:1024" ht="24" customHeight="1">
      <c r="A66" s="278" t="s">
        <v>710</v>
      </c>
      <c r="B66" s="279" t="s">
        <v>1450</v>
      </c>
      <c r="C66" s="344" t="s">
        <v>1451</v>
      </c>
      <c r="D66" s="344"/>
      <c r="E66" s="279" t="s">
        <v>87</v>
      </c>
      <c r="F66" s="280">
        <v>2</v>
      </c>
      <c r="G66" s="281"/>
      <c r="H66" s="282"/>
      <c r="I66" s="331">
        <f t="shared" si="2"/>
        <v>0</v>
      </c>
      <c r="J66"/>
      <c r="AMJ66" s="263"/>
    </row>
    <row r="67" spans="1:1024" ht="24" customHeight="1">
      <c r="A67" s="278" t="s">
        <v>713</v>
      </c>
      <c r="B67" s="279" t="s">
        <v>1452</v>
      </c>
      <c r="C67" s="344" t="s">
        <v>1453</v>
      </c>
      <c r="D67" s="344"/>
      <c r="E67" s="279" t="s">
        <v>909</v>
      </c>
      <c r="F67" s="280">
        <v>1</v>
      </c>
      <c r="G67" s="281"/>
      <c r="H67" s="282"/>
      <c r="I67" s="331">
        <f t="shared" si="2"/>
        <v>0</v>
      </c>
      <c r="J67"/>
      <c r="AMJ67" s="263"/>
    </row>
    <row r="68" spans="1:1024" ht="24" customHeight="1">
      <c r="A68" s="278" t="s">
        <v>718</v>
      </c>
      <c r="B68" s="279" t="s">
        <v>1454</v>
      </c>
      <c r="C68" s="344" t="s">
        <v>1455</v>
      </c>
      <c r="D68" s="344"/>
      <c r="E68" s="279" t="s">
        <v>87</v>
      </c>
      <c r="F68" s="280">
        <v>1</v>
      </c>
      <c r="G68" s="281"/>
      <c r="H68" s="282"/>
      <c r="I68" s="331">
        <f t="shared" si="2"/>
        <v>0</v>
      </c>
      <c r="J68"/>
      <c r="AMJ68" s="263"/>
    </row>
    <row r="69" spans="1:1024" ht="24" customHeight="1">
      <c r="A69" s="278" t="s">
        <v>721</v>
      </c>
      <c r="B69" s="279" t="s">
        <v>1456</v>
      </c>
      <c r="C69" s="344" t="s">
        <v>1457</v>
      </c>
      <c r="D69" s="344"/>
      <c r="E69" s="279" t="s">
        <v>87</v>
      </c>
      <c r="F69" s="280">
        <v>1</v>
      </c>
      <c r="G69" s="281"/>
      <c r="H69" s="282"/>
      <c r="I69" s="331">
        <f t="shared" si="2"/>
        <v>0</v>
      </c>
      <c r="J69"/>
      <c r="AMJ69" s="263"/>
    </row>
    <row r="70" spans="1:1024" ht="24" customHeight="1">
      <c r="A70" s="278" t="s">
        <v>726</v>
      </c>
      <c r="B70" s="279" t="s">
        <v>1458</v>
      </c>
      <c r="C70" s="344" t="s">
        <v>1459</v>
      </c>
      <c r="D70" s="344"/>
      <c r="E70" s="279" t="s">
        <v>66</v>
      </c>
      <c r="F70" s="280">
        <v>0.1</v>
      </c>
      <c r="G70" s="281"/>
      <c r="H70" s="282"/>
      <c r="I70" s="331">
        <f t="shared" si="2"/>
        <v>0</v>
      </c>
      <c r="J70"/>
      <c r="AMJ70" s="263"/>
    </row>
    <row r="71" spans="1:1024" ht="24" customHeight="1">
      <c r="A71" s="278" t="s">
        <v>729</v>
      </c>
      <c r="B71" s="279" t="s">
        <v>1458</v>
      </c>
      <c r="C71" s="344" t="s">
        <v>1459</v>
      </c>
      <c r="D71" s="344"/>
      <c r="E71" s="279" t="s">
        <v>66</v>
      </c>
      <c r="F71" s="280">
        <v>0.1</v>
      </c>
      <c r="G71" s="281"/>
      <c r="H71" s="282"/>
      <c r="I71" s="331">
        <f t="shared" si="2"/>
        <v>0</v>
      </c>
      <c r="J71"/>
      <c r="AMJ71" s="263"/>
    </row>
    <row r="72" spans="1:1024" ht="24" customHeight="1">
      <c r="A72" s="278" t="s">
        <v>734</v>
      </c>
      <c r="B72" s="279" t="s">
        <v>1460</v>
      </c>
      <c r="C72" s="344" t="s">
        <v>1461</v>
      </c>
      <c r="D72" s="344"/>
      <c r="E72" s="279" t="s">
        <v>1180</v>
      </c>
      <c r="F72" s="280">
        <v>4</v>
      </c>
      <c r="G72" s="281"/>
      <c r="H72" s="282"/>
      <c r="I72" s="331">
        <f t="shared" si="2"/>
        <v>0</v>
      </c>
      <c r="J72"/>
      <c r="AMJ72" s="263"/>
    </row>
    <row r="73" spans="1:1024" ht="24" customHeight="1">
      <c r="A73" s="278" t="s">
        <v>737</v>
      </c>
      <c r="B73" s="279" t="s">
        <v>1462</v>
      </c>
      <c r="C73" s="344" t="s">
        <v>1461</v>
      </c>
      <c r="D73" s="344"/>
      <c r="E73" s="279" t="s">
        <v>1180</v>
      </c>
      <c r="F73" s="280">
        <v>10</v>
      </c>
      <c r="G73" s="281"/>
      <c r="H73" s="282"/>
      <c r="I73" s="331">
        <f t="shared" si="2"/>
        <v>0</v>
      </c>
      <c r="J73"/>
      <c r="AMJ73" s="263"/>
    </row>
    <row r="74" spans="1:1024" ht="24" customHeight="1">
      <c r="A74" s="278" t="s">
        <v>742</v>
      </c>
      <c r="B74" s="279" t="s">
        <v>1463</v>
      </c>
      <c r="C74" s="344" t="s">
        <v>1461</v>
      </c>
      <c r="D74" s="344"/>
      <c r="E74" s="279" t="s">
        <v>1180</v>
      </c>
      <c r="F74" s="280">
        <v>18</v>
      </c>
      <c r="G74" s="281"/>
      <c r="H74" s="282"/>
      <c r="I74" s="331">
        <f t="shared" si="2"/>
        <v>0</v>
      </c>
      <c r="J74"/>
      <c r="AMJ74" s="263"/>
    </row>
    <row r="75" spans="1:1024" ht="24" customHeight="1">
      <c r="A75" s="278" t="s">
        <v>753</v>
      </c>
      <c r="B75" s="279" t="s">
        <v>1464</v>
      </c>
      <c r="C75" s="344" t="s">
        <v>1465</v>
      </c>
      <c r="D75" s="344"/>
      <c r="E75" s="279" t="s">
        <v>83</v>
      </c>
      <c r="F75" s="280">
        <v>1</v>
      </c>
      <c r="G75" s="281"/>
      <c r="H75" s="282"/>
      <c r="I75" s="331">
        <f t="shared" si="2"/>
        <v>0</v>
      </c>
      <c r="J75"/>
      <c r="AMJ75" s="263"/>
    </row>
    <row r="76" spans="1:1024" ht="24" customHeight="1">
      <c r="A76" s="278" t="s">
        <v>758</v>
      </c>
      <c r="B76" s="279" t="s">
        <v>1466</v>
      </c>
      <c r="C76" s="344" t="s">
        <v>1467</v>
      </c>
      <c r="D76" s="344"/>
      <c r="E76" s="279" t="s">
        <v>83</v>
      </c>
      <c r="F76" s="280">
        <v>1</v>
      </c>
      <c r="G76" s="281"/>
      <c r="H76" s="282"/>
      <c r="I76" s="331">
        <f t="shared" si="2"/>
        <v>0</v>
      </c>
      <c r="J76"/>
      <c r="AMJ76" s="263"/>
    </row>
    <row r="77" spans="1:1024" ht="24" customHeight="1">
      <c r="A77" s="278" t="s">
        <v>769</v>
      </c>
      <c r="B77" s="279" t="s">
        <v>1468</v>
      </c>
      <c r="C77" s="344" t="s">
        <v>1469</v>
      </c>
      <c r="D77" s="344"/>
      <c r="E77" s="279" t="s">
        <v>83</v>
      </c>
      <c r="F77" s="280">
        <v>0.7</v>
      </c>
      <c r="G77" s="281"/>
      <c r="H77" s="282"/>
      <c r="I77" s="331">
        <f t="shared" si="2"/>
        <v>0</v>
      </c>
      <c r="J77"/>
      <c r="AMJ77" s="263"/>
    </row>
    <row r="78" spans="1:1024" ht="24" customHeight="1">
      <c r="A78" s="278" t="s">
        <v>774</v>
      </c>
      <c r="B78" s="279" t="s">
        <v>1470</v>
      </c>
      <c r="C78" s="344" t="s">
        <v>1471</v>
      </c>
      <c r="D78" s="344"/>
      <c r="E78" s="279" t="s">
        <v>83</v>
      </c>
      <c r="F78" s="280">
        <v>1</v>
      </c>
      <c r="G78" s="281"/>
      <c r="H78" s="282"/>
      <c r="I78" s="331">
        <f t="shared" si="2"/>
        <v>0</v>
      </c>
      <c r="J78"/>
      <c r="AMJ78" s="263"/>
    </row>
    <row r="79" spans="1:1024" ht="24" customHeight="1">
      <c r="A79" s="278" t="s">
        <v>761</v>
      </c>
      <c r="B79" s="279" t="s">
        <v>1472</v>
      </c>
      <c r="C79" s="344" t="s">
        <v>1473</v>
      </c>
      <c r="D79" s="344"/>
      <c r="E79" s="279" t="s">
        <v>83</v>
      </c>
      <c r="F79" s="280">
        <v>4</v>
      </c>
      <c r="G79" s="281"/>
      <c r="H79" s="282"/>
      <c r="I79" s="331">
        <f t="shared" si="2"/>
        <v>0</v>
      </c>
      <c r="J79"/>
      <c r="AMJ79" s="263"/>
    </row>
    <row r="80" spans="1:1024" ht="24" customHeight="1">
      <c r="A80" s="278" t="s">
        <v>766</v>
      </c>
      <c r="B80" s="279" t="s">
        <v>1474</v>
      </c>
      <c r="C80" s="344" t="s">
        <v>1475</v>
      </c>
      <c r="D80" s="344"/>
      <c r="E80" s="279" t="s">
        <v>83</v>
      </c>
      <c r="F80" s="280">
        <v>3</v>
      </c>
      <c r="G80" s="281"/>
      <c r="H80" s="282"/>
      <c r="I80" s="331">
        <f t="shared" si="2"/>
        <v>0</v>
      </c>
      <c r="J80"/>
      <c r="AMJ80" s="263"/>
    </row>
    <row r="81" spans="1:1024" ht="24" customHeight="1">
      <c r="A81" s="278" t="s">
        <v>777</v>
      </c>
      <c r="B81" s="279" t="s">
        <v>1476</v>
      </c>
      <c r="C81" s="344" t="s">
        <v>1477</v>
      </c>
      <c r="D81" s="344"/>
      <c r="E81" s="279" t="s">
        <v>83</v>
      </c>
      <c r="F81" s="280">
        <v>1.7</v>
      </c>
      <c r="G81" s="281"/>
      <c r="H81" s="282"/>
      <c r="I81" s="331">
        <f t="shared" si="2"/>
        <v>0</v>
      </c>
      <c r="J81"/>
      <c r="AMJ81" s="263"/>
    </row>
    <row r="82" spans="1:1024" ht="24" customHeight="1">
      <c r="A82" s="278" t="s">
        <v>782</v>
      </c>
      <c r="B82" s="279" t="s">
        <v>1478</v>
      </c>
      <c r="C82" s="344" t="s">
        <v>1479</v>
      </c>
      <c r="D82" s="344"/>
      <c r="E82" s="279" t="s">
        <v>87</v>
      </c>
      <c r="F82" s="280">
        <v>2</v>
      </c>
      <c r="G82" s="281"/>
      <c r="H82" s="282"/>
      <c r="I82" s="331">
        <f t="shared" si="2"/>
        <v>0</v>
      </c>
      <c r="J82"/>
      <c r="AMJ82" s="263"/>
    </row>
    <row r="83" spans="1:1024" ht="24" customHeight="1">
      <c r="A83" s="278" t="s">
        <v>785</v>
      </c>
      <c r="B83" s="279" t="s">
        <v>1480</v>
      </c>
      <c r="C83" s="344" t="s">
        <v>1481</v>
      </c>
      <c r="D83" s="344"/>
      <c r="E83" s="279" t="s">
        <v>83</v>
      </c>
      <c r="F83" s="280">
        <v>2</v>
      </c>
      <c r="G83" s="281"/>
      <c r="H83" s="282"/>
      <c r="I83" s="331">
        <f t="shared" si="2"/>
        <v>0</v>
      </c>
      <c r="J83"/>
      <c r="AMJ83" s="263"/>
    </row>
    <row r="84" spans="1:1024" ht="24" customHeight="1">
      <c r="A84" s="275"/>
      <c r="B84" s="276" t="s">
        <v>1482</v>
      </c>
      <c r="C84" s="346" t="s">
        <v>1278</v>
      </c>
      <c r="D84" s="346"/>
      <c r="E84" s="277" t="s">
        <v>2</v>
      </c>
      <c r="F84" s="277" t="s">
        <v>2</v>
      </c>
      <c r="G84" s="277"/>
      <c r="H84" s="277" t="s">
        <v>2</v>
      </c>
      <c r="I84" s="330">
        <f>SUM(I85:I85)</f>
        <v>0</v>
      </c>
      <c r="J84"/>
      <c r="AMJ84" s="263"/>
    </row>
    <row r="85" spans="1:1024" ht="24" customHeight="1">
      <c r="A85" s="278" t="s">
        <v>790</v>
      </c>
      <c r="B85" s="279" t="s">
        <v>1483</v>
      </c>
      <c r="C85" s="344" t="s">
        <v>1484</v>
      </c>
      <c r="D85" s="344"/>
      <c r="E85" s="279" t="s">
        <v>87</v>
      </c>
      <c r="F85" s="280">
        <v>2</v>
      </c>
      <c r="G85" s="281"/>
      <c r="H85" s="282"/>
      <c r="I85" s="331">
        <f>F85*G85</f>
        <v>0</v>
      </c>
      <c r="J85"/>
      <c r="AMJ85" s="263"/>
    </row>
    <row r="86" spans="1:1024" ht="24" customHeight="1">
      <c r="A86" s="275"/>
      <c r="B86" s="276" t="s">
        <v>1485</v>
      </c>
      <c r="C86" s="346" t="s">
        <v>1486</v>
      </c>
      <c r="D86" s="346"/>
      <c r="E86" s="277" t="s">
        <v>2</v>
      </c>
      <c r="F86" s="277" t="s">
        <v>2</v>
      </c>
      <c r="G86" s="277"/>
      <c r="H86" s="277" t="s">
        <v>2</v>
      </c>
      <c r="I86" s="330">
        <f>SUM(I87:I87)</f>
        <v>0</v>
      </c>
      <c r="J86"/>
      <c r="AMJ86" s="263"/>
    </row>
    <row r="87" spans="1:1024" ht="24" customHeight="1">
      <c r="A87" s="278" t="s">
        <v>793</v>
      </c>
      <c r="B87" s="279" t="s">
        <v>1462</v>
      </c>
      <c r="C87" s="344" t="s">
        <v>1461</v>
      </c>
      <c r="D87" s="344"/>
      <c r="E87" s="279" t="s">
        <v>1180</v>
      </c>
      <c r="F87" s="280">
        <v>15</v>
      </c>
      <c r="G87" s="281"/>
      <c r="H87" s="282"/>
      <c r="I87" s="331">
        <f>F87*G87</f>
        <v>0</v>
      </c>
      <c r="J87"/>
      <c r="AMJ87" s="263"/>
    </row>
    <row r="88" spans="1:1024" ht="24" customHeight="1">
      <c r="A88" s="275"/>
      <c r="B88" s="276" t="s">
        <v>847</v>
      </c>
      <c r="C88" s="346" t="s">
        <v>1487</v>
      </c>
      <c r="D88" s="346"/>
      <c r="E88" s="277" t="s">
        <v>2</v>
      </c>
      <c r="F88" s="277" t="s">
        <v>2</v>
      </c>
      <c r="G88" s="277"/>
      <c r="H88" s="277" t="s">
        <v>2</v>
      </c>
      <c r="I88" s="330">
        <f>SUM(I89:I90)</f>
        <v>0</v>
      </c>
      <c r="J88"/>
      <c r="AMJ88" s="263"/>
    </row>
    <row r="89" spans="1:1024" ht="24" customHeight="1">
      <c r="A89" s="278" t="s">
        <v>798</v>
      </c>
      <c r="B89" s="279" t="s">
        <v>1488</v>
      </c>
      <c r="C89" s="344" t="s">
        <v>1489</v>
      </c>
      <c r="D89" s="344"/>
      <c r="E89" s="279" t="s">
        <v>87</v>
      </c>
      <c r="F89" s="280">
        <v>20</v>
      </c>
      <c r="G89" s="281"/>
      <c r="H89" s="282"/>
      <c r="I89" s="331">
        <f>F89*G89</f>
        <v>0</v>
      </c>
      <c r="J89"/>
      <c r="AMJ89" s="263"/>
    </row>
    <row r="90" spans="1:1024" ht="24" customHeight="1">
      <c r="A90" s="278" t="s">
        <v>745</v>
      </c>
      <c r="B90" s="279" t="s">
        <v>1490</v>
      </c>
      <c r="C90" s="344" t="s">
        <v>1491</v>
      </c>
      <c r="D90" s="344"/>
      <c r="E90" s="279" t="s">
        <v>87</v>
      </c>
      <c r="F90" s="280">
        <v>6</v>
      </c>
      <c r="G90" s="281"/>
      <c r="H90" s="282"/>
      <c r="I90" s="331">
        <f>F90*G90</f>
        <v>0</v>
      </c>
      <c r="J90"/>
      <c r="AMJ90" s="263"/>
    </row>
    <row r="91" spans="1:1024" ht="24" customHeight="1">
      <c r="A91" s="275"/>
      <c r="B91" s="276" t="s">
        <v>825</v>
      </c>
      <c r="C91" s="346" t="s">
        <v>1492</v>
      </c>
      <c r="D91" s="346"/>
      <c r="E91" s="277" t="s">
        <v>2</v>
      </c>
      <c r="F91" s="277" t="s">
        <v>2</v>
      </c>
      <c r="G91" s="277"/>
      <c r="H91" s="277" t="s">
        <v>2</v>
      </c>
      <c r="I91" s="330">
        <f>SUM(I92:I94)</f>
        <v>0</v>
      </c>
      <c r="J91"/>
      <c r="AMJ91" s="263"/>
    </row>
    <row r="92" spans="1:1024" ht="24" customHeight="1">
      <c r="A92" s="278" t="s">
        <v>750</v>
      </c>
      <c r="B92" s="279" t="s">
        <v>1493</v>
      </c>
      <c r="C92" s="344" t="s">
        <v>1494</v>
      </c>
      <c r="D92" s="344"/>
      <c r="E92" s="279" t="s">
        <v>87</v>
      </c>
      <c r="F92" s="280">
        <v>2</v>
      </c>
      <c r="G92" s="281"/>
      <c r="H92" s="282"/>
      <c r="I92" s="331">
        <f>F92*G92</f>
        <v>0</v>
      </c>
      <c r="J92"/>
      <c r="AMJ92" s="263"/>
    </row>
    <row r="93" spans="1:1024" ht="24" customHeight="1">
      <c r="A93" s="278" t="s">
        <v>801</v>
      </c>
      <c r="B93" s="279" t="s">
        <v>1495</v>
      </c>
      <c r="C93" s="344" t="s">
        <v>1496</v>
      </c>
      <c r="D93" s="344"/>
      <c r="E93" s="279" t="s">
        <v>87</v>
      </c>
      <c r="F93" s="280">
        <v>1</v>
      </c>
      <c r="G93" s="281"/>
      <c r="H93" s="282"/>
      <c r="I93" s="331">
        <f>F93*G93</f>
        <v>0</v>
      </c>
      <c r="J93"/>
      <c r="AMJ93" s="263"/>
    </row>
    <row r="94" spans="1:1024" ht="24" customHeight="1">
      <c r="A94" s="278" t="s">
        <v>806</v>
      </c>
      <c r="B94" s="279" t="s">
        <v>1497</v>
      </c>
      <c r="C94" s="344" t="s">
        <v>1498</v>
      </c>
      <c r="D94" s="344"/>
      <c r="E94" s="279" t="s">
        <v>87</v>
      </c>
      <c r="F94" s="280">
        <v>1</v>
      </c>
      <c r="G94" s="281"/>
      <c r="H94" s="282"/>
      <c r="I94" s="331">
        <f>F94*G94</f>
        <v>0</v>
      </c>
      <c r="J94"/>
      <c r="AMJ94" s="263"/>
    </row>
    <row r="95" spans="1:1024" ht="24" customHeight="1">
      <c r="A95" s="275"/>
      <c r="B95" s="276" t="s">
        <v>875</v>
      </c>
      <c r="C95" s="346" t="s">
        <v>1499</v>
      </c>
      <c r="D95" s="346"/>
      <c r="E95" s="277" t="s">
        <v>2</v>
      </c>
      <c r="F95" s="277" t="s">
        <v>2</v>
      </c>
      <c r="G95" s="277"/>
      <c r="H95" s="277" t="s">
        <v>2</v>
      </c>
      <c r="I95" s="330">
        <f>SUM(I96:I97)</f>
        <v>0</v>
      </c>
      <c r="J95"/>
      <c r="AMJ95" s="263"/>
    </row>
    <row r="96" spans="1:1024" ht="24" customHeight="1">
      <c r="A96" s="278" t="s">
        <v>829</v>
      </c>
      <c r="B96" s="279" t="s">
        <v>1500</v>
      </c>
      <c r="C96" s="344" t="s">
        <v>1501</v>
      </c>
      <c r="D96" s="344"/>
      <c r="E96" s="279" t="s">
        <v>83</v>
      </c>
      <c r="F96" s="280">
        <v>0.5</v>
      </c>
      <c r="G96" s="281"/>
      <c r="H96" s="282"/>
      <c r="I96" s="331">
        <f>F96*G96</f>
        <v>0</v>
      </c>
      <c r="J96"/>
      <c r="AMJ96" s="263"/>
    </row>
    <row r="97" spans="1:1024" ht="24" customHeight="1">
      <c r="A97" s="278" t="s">
        <v>839</v>
      </c>
      <c r="B97" s="279" t="s">
        <v>1502</v>
      </c>
      <c r="C97" s="344" t="s">
        <v>1503</v>
      </c>
      <c r="D97" s="344"/>
      <c r="E97" s="279" t="s">
        <v>66</v>
      </c>
      <c r="F97" s="280">
        <v>0.1</v>
      </c>
      <c r="G97" s="281"/>
      <c r="H97" s="282"/>
      <c r="I97" s="331">
        <f>F97*G97</f>
        <v>0</v>
      </c>
      <c r="J97"/>
      <c r="AMJ97" s="263"/>
    </row>
    <row r="98" spans="1:1024" ht="24" customHeight="1">
      <c r="A98" s="275"/>
      <c r="B98" s="276" t="s">
        <v>1504</v>
      </c>
      <c r="C98" s="346" t="s">
        <v>1505</v>
      </c>
      <c r="D98" s="346"/>
      <c r="E98" s="277" t="s">
        <v>2</v>
      </c>
      <c r="F98" s="277" t="s">
        <v>2</v>
      </c>
      <c r="G98" s="277"/>
      <c r="H98" s="277" t="s">
        <v>2</v>
      </c>
      <c r="I98" s="330">
        <f>SUM(I99:I99)</f>
        <v>0</v>
      </c>
      <c r="J98"/>
      <c r="AMJ98" s="263"/>
    </row>
    <row r="99" spans="1:1024" ht="24" customHeight="1">
      <c r="A99" s="278" t="s">
        <v>834</v>
      </c>
      <c r="B99" s="279" t="s">
        <v>1506</v>
      </c>
      <c r="C99" s="344" t="s">
        <v>1507</v>
      </c>
      <c r="D99" s="344"/>
      <c r="E99" s="279" t="s">
        <v>66</v>
      </c>
      <c r="F99" s="280">
        <v>0.75</v>
      </c>
      <c r="G99" s="281"/>
      <c r="H99" s="282"/>
      <c r="I99" s="331">
        <f>F99*G99</f>
        <v>0</v>
      </c>
      <c r="J99"/>
      <c r="AMJ99" s="263"/>
    </row>
    <row r="100" spans="1:1024" ht="24" customHeight="1">
      <c r="A100" s="275"/>
      <c r="B100" s="276" t="s">
        <v>1508</v>
      </c>
      <c r="C100" s="346" t="s">
        <v>1374</v>
      </c>
      <c r="D100" s="346"/>
      <c r="E100" s="277" t="s">
        <v>2</v>
      </c>
      <c r="F100" s="277" t="s">
        <v>2</v>
      </c>
      <c r="G100" s="277"/>
      <c r="H100" s="277" t="s">
        <v>2</v>
      </c>
      <c r="I100" s="330">
        <f>SUM(I101:I101)</f>
        <v>0</v>
      </c>
      <c r="J100"/>
      <c r="AMJ100" s="263"/>
    </row>
    <row r="101" spans="1:1024" ht="24" customHeight="1">
      <c r="A101" s="278" t="s">
        <v>842</v>
      </c>
      <c r="B101" s="279" t="s">
        <v>1509</v>
      </c>
      <c r="C101" s="344" t="s">
        <v>1510</v>
      </c>
      <c r="D101" s="344"/>
      <c r="E101" s="279" t="s">
        <v>66</v>
      </c>
      <c r="F101" s="280">
        <v>0.7</v>
      </c>
      <c r="G101" s="281"/>
      <c r="H101" s="282"/>
      <c r="I101" s="331">
        <f>F101*G101</f>
        <v>0</v>
      </c>
      <c r="J101"/>
      <c r="AMJ101" s="263"/>
    </row>
    <row r="102" spans="1:1024" ht="24" customHeight="1">
      <c r="A102" s="275"/>
      <c r="B102" s="276" t="s">
        <v>1511</v>
      </c>
      <c r="C102" s="346" t="s">
        <v>1388</v>
      </c>
      <c r="D102" s="346"/>
      <c r="E102" s="277" t="s">
        <v>2</v>
      </c>
      <c r="F102" s="277" t="s">
        <v>2</v>
      </c>
      <c r="G102" s="277"/>
      <c r="H102" s="277" t="s">
        <v>2</v>
      </c>
      <c r="I102" s="330">
        <f>SUM(I103:I103)</f>
        <v>0</v>
      </c>
      <c r="J102"/>
      <c r="AMJ102" s="263"/>
    </row>
    <row r="103" spans="1:1024" ht="24" customHeight="1">
      <c r="A103" s="278" t="s">
        <v>843</v>
      </c>
      <c r="B103" s="279" t="s">
        <v>1512</v>
      </c>
      <c r="C103" s="344" t="s">
        <v>1513</v>
      </c>
      <c r="D103" s="344"/>
      <c r="E103" s="279" t="s">
        <v>66</v>
      </c>
      <c r="F103" s="280">
        <v>0.1</v>
      </c>
      <c r="G103" s="281"/>
      <c r="H103" s="282"/>
      <c r="I103" s="331">
        <f>F103*G103</f>
        <v>0</v>
      </c>
      <c r="J103"/>
      <c r="AMJ103" s="263"/>
    </row>
    <row r="104" spans="1:1024" ht="24" customHeight="1">
      <c r="A104" s="275"/>
      <c r="B104" s="276" t="s">
        <v>1514</v>
      </c>
      <c r="C104" s="346" t="s">
        <v>1404</v>
      </c>
      <c r="D104" s="346"/>
      <c r="E104" s="277" t="s">
        <v>2</v>
      </c>
      <c r="F104" s="277" t="s">
        <v>2</v>
      </c>
      <c r="G104" s="277"/>
      <c r="H104" s="277" t="s">
        <v>2</v>
      </c>
      <c r="I104" s="330">
        <f>SUM(I105:I105)</f>
        <v>0</v>
      </c>
      <c r="J104"/>
      <c r="AMJ104" s="263"/>
    </row>
    <row r="105" spans="1:1024" ht="24" customHeight="1">
      <c r="A105" s="278" t="s">
        <v>817</v>
      </c>
      <c r="B105" s="279" t="s">
        <v>1515</v>
      </c>
      <c r="C105" s="344" t="s">
        <v>1516</v>
      </c>
      <c r="D105" s="344"/>
      <c r="E105" s="279" t="s">
        <v>66</v>
      </c>
      <c r="F105" s="280">
        <v>0.45</v>
      </c>
      <c r="G105" s="281"/>
      <c r="H105" s="282"/>
      <c r="I105" s="331">
        <f>F105*G105</f>
        <v>0</v>
      </c>
      <c r="J105"/>
      <c r="AMJ105" s="263"/>
    </row>
    <row r="106" spans="1:1024" ht="24" customHeight="1">
      <c r="A106" s="275"/>
      <c r="B106" s="276" t="s">
        <v>1517</v>
      </c>
      <c r="C106" s="346" t="s">
        <v>1278</v>
      </c>
      <c r="D106" s="346"/>
      <c r="E106" s="277" t="s">
        <v>2</v>
      </c>
      <c r="F106" s="277" t="s">
        <v>2</v>
      </c>
      <c r="G106" s="277"/>
      <c r="H106" s="277" t="s">
        <v>2</v>
      </c>
      <c r="I106" s="330">
        <f>SUM(I107:I107)</f>
        <v>0</v>
      </c>
      <c r="J106"/>
      <c r="AMJ106" s="263"/>
    </row>
    <row r="107" spans="1:1024" ht="24" customHeight="1">
      <c r="A107" s="278" t="s">
        <v>822</v>
      </c>
      <c r="B107" s="279" t="s">
        <v>1518</v>
      </c>
      <c r="C107" s="344" t="s">
        <v>1519</v>
      </c>
      <c r="D107" s="344"/>
      <c r="E107" s="279" t="s">
        <v>66</v>
      </c>
      <c r="F107" s="280">
        <v>0.1</v>
      </c>
      <c r="G107" s="281"/>
      <c r="H107" s="282"/>
      <c r="I107" s="331">
        <f>F107*G107</f>
        <v>0</v>
      </c>
      <c r="J107"/>
      <c r="AMJ107" s="263"/>
    </row>
    <row r="108" spans="1:1024" ht="24" customHeight="1">
      <c r="A108" s="275"/>
      <c r="B108" s="276" t="s">
        <v>1520</v>
      </c>
      <c r="C108" s="346" t="s">
        <v>1521</v>
      </c>
      <c r="D108" s="346"/>
      <c r="E108" s="277" t="s">
        <v>2</v>
      </c>
      <c r="F108" s="277" t="s">
        <v>2</v>
      </c>
      <c r="G108" s="277"/>
      <c r="H108" s="277" t="s">
        <v>2</v>
      </c>
      <c r="I108" s="330">
        <f>SUM(I109:I109)</f>
        <v>0</v>
      </c>
      <c r="J108"/>
      <c r="AMJ108" s="263"/>
    </row>
    <row r="109" spans="1:1024" ht="24" customHeight="1">
      <c r="A109" s="278" t="s">
        <v>867</v>
      </c>
      <c r="B109" s="279" t="s">
        <v>1522</v>
      </c>
      <c r="C109" s="344" t="s">
        <v>1523</v>
      </c>
      <c r="D109" s="344"/>
      <c r="E109" s="279" t="s">
        <v>56</v>
      </c>
      <c r="F109" s="280">
        <v>50.2</v>
      </c>
      <c r="G109" s="281"/>
      <c r="H109" s="282"/>
      <c r="I109" s="331">
        <f>F109*G109</f>
        <v>0</v>
      </c>
      <c r="J109"/>
      <c r="AMJ109" s="263"/>
    </row>
    <row r="110" spans="1:1024" ht="24" customHeight="1">
      <c r="A110" s="275"/>
      <c r="B110" s="276" t="s">
        <v>544</v>
      </c>
      <c r="C110" s="346" t="s">
        <v>1524</v>
      </c>
      <c r="D110" s="346"/>
      <c r="E110" s="277" t="s">
        <v>2</v>
      </c>
      <c r="F110" s="277" t="s">
        <v>2</v>
      </c>
      <c r="G110" s="277"/>
      <c r="H110" s="277" t="s">
        <v>2</v>
      </c>
      <c r="I110" s="330">
        <f>SUM(I111:I115)</f>
        <v>0</v>
      </c>
      <c r="J110"/>
      <c r="AMJ110" s="263"/>
    </row>
    <row r="111" spans="1:1024" ht="24" customHeight="1">
      <c r="A111" s="278" t="s">
        <v>872</v>
      </c>
      <c r="B111" s="279" t="s">
        <v>1525</v>
      </c>
      <c r="C111" s="344" t="s">
        <v>1526</v>
      </c>
      <c r="D111" s="344"/>
      <c r="E111" s="279" t="s">
        <v>83</v>
      </c>
      <c r="F111" s="280">
        <v>17</v>
      </c>
      <c r="G111" s="281"/>
      <c r="H111" s="282"/>
      <c r="I111" s="331">
        <f>F111*G111</f>
        <v>0</v>
      </c>
      <c r="J111"/>
      <c r="AMJ111" s="263"/>
    </row>
    <row r="112" spans="1:1024" ht="24" customHeight="1">
      <c r="A112" s="278" t="s">
        <v>855</v>
      </c>
      <c r="B112" s="279" t="s">
        <v>1527</v>
      </c>
      <c r="C112" s="344" t="s">
        <v>1528</v>
      </c>
      <c r="D112" s="344"/>
      <c r="E112" s="279" t="s">
        <v>83</v>
      </c>
      <c r="F112" s="280">
        <v>11</v>
      </c>
      <c r="G112" s="281"/>
      <c r="H112" s="282"/>
      <c r="I112" s="331">
        <f>F112*G112</f>
        <v>0</v>
      </c>
      <c r="J112"/>
      <c r="AMJ112" s="263"/>
    </row>
    <row r="113" spans="1:1024" ht="24" customHeight="1">
      <c r="A113" s="278" t="s">
        <v>856</v>
      </c>
      <c r="B113" s="279" t="s">
        <v>1529</v>
      </c>
      <c r="C113" s="344" t="s">
        <v>1530</v>
      </c>
      <c r="D113" s="344"/>
      <c r="E113" s="279" t="s">
        <v>87</v>
      </c>
      <c r="F113" s="280">
        <v>10</v>
      </c>
      <c r="G113" s="281"/>
      <c r="H113" s="282"/>
      <c r="I113" s="331">
        <f>F113*G113</f>
        <v>0</v>
      </c>
      <c r="J113"/>
      <c r="AMJ113" s="263"/>
    </row>
    <row r="114" spans="1:1024" ht="24" customHeight="1">
      <c r="A114" s="278" t="s">
        <v>859</v>
      </c>
      <c r="B114" s="279" t="s">
        <v>1531</v>
      </c>
      <c r="C114" s="344" t="s">
        <v>1532</v>
      </c>
      <c r="D114" s="344"/>
      <c r="E114" s="279" t="s">
        <v>87</v>
      </c>
      <c r="F114" s="280">
        <v>6</v>
      </c>
      <c r="G114" s="281"/>
      <c r="H114" s="282"/>
      <c r="I114" s="331">
        <f>F114*G114</f>
        <v>0</v>
      </c>
      <c r="J114"/>
      <c r="AMJ114" s="263"/>
    </row>
    <row r="115" spans="1:1024" ht="24" customHeight="1">
      <c r="A115" s="273" t="s">
        <v>864</v>
      </c>
      <c r="B115" s="283" t="s">
        <v>1533</v>
      </c>
      <c r="C115" s="345" t="s">
        <v>1534</v>
      </c>
      <c r="D115" s="345"/>
      <c r="E115" s="283" t="s">
        <v>71</v>
      </c>
      <c r="F115" s="284">
        <v>100</v>
      </c>
      <c r="G115" s="285"/>
      <c r="H115" s="286"/>
      <c r="I115" s="332">
        <f>F115*G115</f>
        <v>0</v>
      </c>
      <c r="J115"/>
      <c r="AMJ115" s="263"/>
    </row>
    <row r="116" spans="1:1024" ht="27.45" customHeight="1">
      <c r="A116"/>
      <c r="B116"/>
      <c r="C116"/>
      <c r="D116"/>
      <c r="E116"/>
      <c r="F116"/>
      <c r="G116"/>
      <c r="H116"/>
      <c r="I116" s="333">
        <f>I7+I9+I12+I14+I18+I20+I22+I25+I28+I35+I43+I84+I86+I88+I91+I95+I98+I100+I102+I104+I106+I108+I110</f>
        <v>0</v>
      </c>
      <c r="J116"/>
      <c r="AMJ116" s="263"/>
    </row>
    <row r="117" spans="1:1024" ht="27.45" customHeight="1">
      <c r="A117" s="287" t="s">
        <v>1535</v>
      </c>
      <c r="B117"/>
      <c r="C117"/>
      <c r="D117"/>
      <c r="E117"/>
      <c r="F117"/>
      <c r="G117"/>
      <c r="H117"/>
      <c r="I117" s="288"/>
      <c r="J117"/>
      <c r="AMJ117" s="263"/>
    </row>
    <row r="118" spans="1:1024" ht="54" customHeight="1">
      <c r="A118" s="344" t="s">
        <v>1536</v>
      </c>
      <c r="B118" s="344"/>
      <c r="C118" s="344"/>
      <c r="D118" s="344"/>
      <c r="E118" s="344"/>
      <c r="F118" s="344"/>
      <c r="G118" s="344"/>
      <c r="H118" s="344"/>
      <c r="I118" s="344"/>
      <c r="J118"/>
      <c r="AMJ118" s="263"/>
    </row>
    <row r="119" spans="1:1024" s="263" customFormat="1" ht="22.35" customHeight="1">
      <c r="A119" s="289"/>
      <c r="B119" s="343"/>
      <c r="C119" s="343"/>
      <c r="D119" s="290"/>
      <c r="E119" s="291"/>
      <c r="F119" s="291"/>
      <c r="G119" s="292"/>
      <c r="H119" s="292"/>
      <c r="I119" s="293"/>
    </row>
    <row r="120" spans="1:1024" s="263" customFormat="1" ht="12.9" customHeight="1">
      <c r="A120" s="289"/>
      <c r="B120" s="343"/>
      <c r="C120" s="343"/>
      <c r="D120" s="290"/>
      <c r="E120" s="291"/>
      <c r="F120" s="291"/>
      <c r="G120" s="292"/>
      <c r="H120" s="292"/>
      <c r="I120" s="293"/>
    </row>
    <row r="121" spans="1:1024" s="263" customFormat="1" ht="12.9" customHeight="1">
      <c r="A121" s="289"/>
      <c r="B121" s="343"/>
      <c r="C121" s="343"/>
      <c r="D121" s="290"/>
      <c r="E121" s="291"/>
      <c r="F121" s="291"/>
      <c r="G121" s="292"/>
      <c r="H121" s="292"/>
      <c r="I121" s="293"/>
    </row>
    <row r="122" spans="1:1024" s="263" customFormat="1" ht="12.9" customHeight="1">
      <c r="A122" s="289"/>
      <c r="B122" s="343"/>
      <c r="C122" s="343"/>
      <c r="D122" s="290"/>
      <c r="E122" s="289"/>
      <c r="F122" s="289"/>
      <c r="G122" s="294"/>
      <c r="H122" s="294"/>
      <c r="I122" s="293"/>
    </row>
    <row r="123" spans="1:1024" s="263" customFormat="1" ht="12.9" customHeight="1">
      <c r="A123" s="295"/>
      <c r="B123" s="343"/>
      <c r="C123" s="343"/>
      <c r="D123" s="296"/>
      <c r="E123" s="297"/>
      <c r="F123" s="297"/>
      <c r="G123" s="298"/>
      <c r="H123" s="298"/>
      <c r="I123" s="293"/>
    </row>
    <row r="124" spans="1:1024" s="263" customFormat="1" ht="12.9" customHeight="1">
      <c r="A124" s="295"/>
      <c r="B124" s="343"/>
      <c r="C124" s="343"/>
      <c r="D124" s="296"/>
      <c r="E124" s="297"/>
      <c r="F124" s="297"/>
      <c r="G124" s="298"/>
      <c r="H124" s="298"/>
      <c r="I124" s="293"/>
    </row>
    <row r="125" spans="1:1024" s="263" customFormat="1" ht="22.35" customHeight="1">
      <c r="A125" s="295"/>
      <c r="B125" s="343"/>
      <c r="C125" s="343"/>
      <c r="D125" s="296"/>
      <c r="E125" s="297"/>
      <c r="F125" s="297"/>
      <c r="G125" s="298"/>
      <c r="H125" s="298"/>
      <c r="I125" s="293"/>
    </row>
    <row r="126" spans="1:1024" s="263" customFormat="1" ht="22.35" customHeight="1">
      <c r="A126" s="295"/>
      <c r="B126" s="343"/>
      <c r="C126" s="343"/>
      <c r="D126" s="296"/>
      <c r="E126" s="297"/>
      <c r="F126" s="297"/>
      <c r="G126" s="298"/>
      <c r="H126" s="298"/>
      <c r="I126" s="293"/>
    </row>
    <row r="127" spans="1:1024" s="263" customFormat="1" ht="12.75" customHeight="1">
      <c r="A127" s="295"/>
      <c r="B127" s="343"/>
      <c r="C127" s="343"/>
      <c r="D127" s="296"/>
      <c r="E127" s="297"/>
      <c r="F127" s="297"/>
      <c r="G127" s="298"/>
      <c r="H127" s="298"/>
      <c r="I127" s="293"/>
    </row>
    <row r="128" spans="1:1024" s="263" customFormat="1" ht="12.75" customHeight="1">
      <c r="A128" s="295"/>
      <c r="B128" s="343"/>
      <c r="C128" s="343"/>
      <c r="D128" s="296"/>
      <c r="E128" s="297"/>
      <c r="F128" s="297"/>
      <c r="G128" s="298"/>
      <c r="H128" s="298"/>
      <c r="I128" s="293"/>
    </row>
    <row r="129" spans="1:9" s="263" customFormat="1" ht="12.75" customHeight="1">
      <c r="A129" s="295"/>
      <c r="B129" s="343"/>
      <c r="C129" s="343"/>
      <c r="D129" s="296"/>
      <c r="E129" s="297"/>
      <c r="F129" s="297"/>
      <c r="G129" s="298"/>
      <c r="H129" s="298"/>
      <c r="I129" s="293"/>
    </row>
    <row r="130" spans="1:9" s="263" customFormat="1" ht="12.75" customHeight="1">
      <c r="A130" s="295"/>
      <c r="B130" s="343"/>
      <c r="C130" s="343"/>
      <c r="D130" s="296"/>
      <c r="E130" s="297"/>
      <c r="F130" s="297"/>
      <c r="G130" s="298"/>
      <c r="H130" s="298"/>
      <c r="I130" s="293"/>
    </row>
    <row r="131" spans="1:9" s="263" customFormat="1" ht="12.75" customHeight="1">
      <c r="A131" s="295"/>
      <c r="B131" s="343"/>
      <c r="C131" s="343"/>
      <c r="D131" s="296"/>
      <c r="E131" s="297"/>
      <c r="F131" s="297"/>
      <c r="G131" s="298"/>
      <c r="H131" s="298"/>
      <c r="I131" s="293"/>
    </row>
    <row r="132" spans="1:9" s="263" customFormat="1" ht="12.75" customHeight="1">
      <c r="A132" s="295"/>
      <c r="B132" s="343"/>
      <c r="C132" s="343"/>
      <c r="D132" s="296"/>
      <c r="E132" s="297"/>
      <c r="F132" s="297"/>
      <c r="G132" s="298"/>
      <c r="H132" s="298"/>
      <c r="I132" s="293"/>
    </row>
    <row r="133" spans="1:9" s="263" customFormat="1" ht="12.75" customHeight="1">
      <c r="A133" s="295"/>
      <c r="B133" s="343"/>
      <c r="C133" s="343"/>
      <c r="D133" s="296"/>
      <c r="E133" s="297"/>
      <c r="F133" s="297"/>
      <c r="G133" s="298"/>
      <c r="H133" s="298"/>
      <c r="I133" s="293"/>
    </row>
    <row r="134" spans="1:9" s="263" customFormat="1" ht="12.75" customHeight="1">
      <c r="A134" s="295"/>
      <c r="B134" s="343"/>
      <c r="C134" s="343"/>
      <c r="D134" s="296"/>
      <c r="E134" s="297"/>
      <c r="F134" s="297"/>
      <c r="G134" s="298"/>
      <c r="H134" s="298"/>
      <c r="I134" s="293"/>
    </row>
    <row r="135" spans="1:9" s="263" customFormat="1" ht="12.75" customHeight="1">
      <c r="A135" s="295"/>
      <c r="B135" s="343"/>
      <c r="C135" s="343"/>
      <c r="D135" s="296"/>
      <c r="E135" s="297"/>
      <c r="F135" s="297"/>
      <c r="G135" s="298"/>
      <c r="H135" s="298"/>
      <c r="I135" s="293"/>
    </row>
    <row r="136" spans="1:9" s="263" customFormat="1" ht="12.75" customHeight="1">
      <c r="A136" s="295"/>
      <c r="B136" s="343"/>
      <c r="C136" s="343"/>
      <c r="D136" s="296"/>
      <c r="E136" s="297"/>
      <c r="F136" s="297"/>
      <c r="G136" s="298"/>
      <c r="H136" s="298"/>
      <c r="I136" s="293"/>
    </row>
    <row r="137" spans="1:9" s="263" customFormat="1" ht="22.35" customHeight="1">
      <c r="A137" s="295"/>
      <c r="B137" s="343"/>
      <c r="C137" s="343"/>
      <c r="D137" s="296"/>
      <c r="E137" s="297"/>
      <c r="F137" s="297"/>
      <c r="G137" s="298"/>
      <c r="H137" s="298"/>
      <c r="I137" s="293"/>
    </row>
    <row r="138" spans="1:9" s="263" customFormat="1" ht="12.75" customHeight="1">
      <c r="A138" s="295"/>
      <c r="B138" s="343"/>
      <c r="C138" s="343"/>
      <c r="D138" s="296"/>
      <c r="E138" s="297"/>
      <c r="F138" s="297"/>
      <c r="G138" s="298"/>
      <c r="H138" s="298"/>
      <c r="I138" s="293"/>
    </row>
    <row r="139" spans="1:9" s="263" customFormat="1" ht="12.75" customHeight="1">
      <c r="A139" s="295"/>
      <c r="B139" s="343"/>
      <c r="C139" s="343"/>
      <c r="D139" s="296"/>
      <c r="E139" s="297"/>
      <c r="F139" s="297"/>
      <c r="G139" s="298"/>
      <c r="H139" s="298"/>
      <c r="I139" s="293"/>
    </row>
    <row r="140" spans="1:9" s="263" customFormat="1" ht="22.35" customHeight="1">
      <c r="A140" s="295"/>
      <c r="B140" s="343"/>
      <c r="C140" s="343"/>
      <c r="D140" s="296"/>
      <c r="E140" s="297"/>
      <c r="F140" s="297"/>
      <c r="G140" s="298"/>
      <c r="H140" s="298"/>
      <c r="I140" s="293"/>
    </row>
    <row r="141" spans="1:9" s="263" customFormat="1" ht="12.9" customHeight="1">
      <c r="A141" s="295"/>
      <c r="B141" s="343"/>
      <c r="C141" s="343"/>
      <c r="D141" s="296"/>
      <c r="E141" s="297"/>
      <c r="F141" s="297"/>
      <c r="G141" s="298"/>
      <c r="H141" s="298"/>
      <c r="I141" s="293"/>
    </row>
    <row r="142" spans="1:9" s="263" customFormat="1" ht="22.35" customHeight="1">
      <c r="A142" s="295"/>
      <c r="B142" s="343"/>
      <c r="C142" s="343"/>
      <c r="D142" s="296"/>
      <c r="E142" s="297"/>
      <c r="F142" s="297"/>
      <c r="G142" s="298"/>
      <c r="H142" s="298"/>
      <c r="I142" s="293"/>
    </row>
    <row r="143" spans="1:9" s="263" customFormat="1" ht="22.35" customHeight="1">
      <c r="A143" s="295"/>
      <c r="B143" s="343"/>
      <c r="C143" s="343"/>
      <c r="D143" s="296"/>
      <c r="E143" s="297"/>
      <c r="F143" s="297"/>
      <c r="G143" s="298"/>
      <c r="H143" s="298"/>
      <c r="I143" s="293"/>
    </row>
    <row r="144" spans="1:9" s="263" customFormat="1" ht="22.35" customHeight="1">
      <c r="A144" s="295"/>
      <c r="B144" s="343"/>
      <c r="C144" s="343"/>
      <c r="D144" s="296"/>
      <c r="E144" s="297"/>
      <c r="F144" s="297"/>
      <c r="G144" s="298"/>
      <c r="H144" s="298"/>
      <c r="I144" s="293"/>
    </row>
    <row r="145" spans="1:9" s="263" customFormat="1" ht="12.75" customHeight="1">
      <c r="A145" s="295"/>
      <c r="B145" s="343"/>
      <c r="C145" s="343"/>
      <c r="D145" s="296"/>
      <c r="E145" s="297"/>
      <c r="F145" s="297"/>
      <c r="G145" s="298"/>
      <c r="H145" s="298"/>
      <c r="I145" s="293"/>
    </row>
    <row r="146" spans="1:9" s="263" customFormat="1" ht="12.75" customHeight="1">
      <c r="A146" s="295"/>
      <c r="B146" s="343"/>
      <c r="C146" s="343"/>
      <c r="D146" s="296"/>
      <c r="E146" s="297"/>
      <c r="F146" s="297"/>
      <c r="G146" s="298"/>
      <c r="H146" s="298"/>
      <c r="I146" s="293"/>
    </row>
    <row r="147" spans="1:9" s="263" customFormat="1" ht="22.35" customHeight="1">
      <c r="A147" s="295"/>
      <c r="B147" s="343"/>
      <c r="C147" s="343"/>
      <c r="D147" s="296"/>
      <c r="E147" s="297"/>
      <c r="F147" s="297"/>
      <c r="G147" s="298"/>
      <c r="H147" s="298"/>
      <c r="I147" s="293"/>
    </row>
    <row r="148" spans="1:9" s="263" customFormat="1" ht="22.35" customHeight="1">
      <c r="A148" s="295"/>
      <c r="B148" s="343"/>
      <c r="C148" s="343"/>
      <c r="D148" s="296"/>
      <c r="E148" s="297"/>
      <c r="F148" s="297"/>
      <c r="G148" s="298"/>
      <c r="H148" s="298"/>
      <c r="I148" s="293"/>
    </row>
    <row r="149" spans="1:9" s="263" customFormat="1" ht="12.75" customHeight="1">
      <c r="A149" s="295"/>
      <c r="B149" s="343"/>
      <c r="C149" s="343"/>
      <c r="D149" s="296"/>
      <c r="E149" s="297"/>
      <c r="F149" s="297"/>
      <c r="G149" s="298"/>
      <c r="H149" s="298"/>
      <c r="I149" s="293"/>
    </row>
    <row r="150" spans="1:9" s="263" customFormat="1" ht="12.75" customHeight="1">
      <c r="A150" s="295"/>
      <c r="B150" s="343"/>
      <c r="C150" s="343"/>
      <c r="D150" s="296"/>
      <c r="E150" s="297"/>
      <c r="F150" s="297"/>
      <c r="G150" s="298"/>
      <c r="H150" s="298"/>
      <c r="I150" s="293"/>
    </row>
    <row r="151" spans="1:9" s="263" customFormat="1" ht="22.35" customHeight="1">
      <c r="A151" s="295"/>
      <c r="B151" s="343"/>
      <c r="C151" s="343"/>
      <c r="D151" s="296"/>
      <c r="E151" s="297"/>
      <c r="F151" s="297"/>
      <c r="G151" s="298"/>
      <c r="H151" s="298"/>
      <c r="I151" s="293"/>
    </row>
    <row r="152" spans="1:9" s="263" customFormat="1" ht="12.75" customHeight="1">
      <c r="A152" s="295"/>
      <c r="B152" s="343"/>
      <c r="C152" s="343"/>
      <c r="D152" s="296"/>
      <c r="E152" s="297"/>
      <c r="F152" s="297"/>
      <c r="G152" s="298"/>
      <c r="H152" s="298"/>
      <c r="I152" s="293"/>
    </row>
    <row r="153" spans="1:9" s="263" customFormat="1" ht="12.75" customHeight="1">
      <c r="A153" s="295"/>
      <c r="B153" s="343"/>
      <c r="C153" s="343"/>
      <c r="D153" s="296"/>
      <c r="E153" s="297"/>
      <c r="F153" s="297"/>
      <c r="G153" s="298"/>
      <c r="H153" s="298"/>
      <c r="I153" s="293"/>
    </row>
    <row r="154" spans="1:9" s="263" customFormat="1" ht="12.75" customHeight="1">
      <c r="A154" s="295"/>
      <c r="B154" s="343"/>
      <c r="C154" s="343"/>
      <c r="D154" s="296"/>
      <c r="E154" s="297"/>
      <c r="F154" s="297"/>
      <c r="G154" s="298"/>
      <c r="H154" s="298"/>
      <c r="I154" s="293"/>
    </row>
    <row r="155" spans="1:9" s="263" customFormat="1" ht="12.75" customHeight="1">
      <c r="A155" s="295"/>
      <c r="B155" s="343"/>
      <c r="C155" s="343"/>
      <c r="D155" s="296"/>
      <c r="E155" s="297"/>
      <c r="F155" s="297"/>
      <c r="G155" s="298"/>
      <c r="H155" s="298"/>
      <c r="I155" s="293"/>
    </row>
    <row r="156" spans="1:9" s="263" customFormat="1" ht="12.75" customHeight="1">
      <c r="A156" s="295"/>
      <c r="B156" s="343"/>
      <c r="C156" s="343"/>
      <c r="D156" s="296"/>
      <c r="E156" s="297"/>
      <c r="F156" s="297"/>
      <c r="G156" s="298"/>
      <c r="H156" s="298"/>
      <c r="I156" s="293"/>
    </row>
    <row r="157" spans="1:9" s="263" customFormat="1" ht="12.75" customHeight="1">
      <c r="A157" s="295"/>
      <c r="B157" s="343"/>
      <c r="C157" s="343"/>
      <c r="D157" s="296"/>
      <c r="E157" s="297"/>
      <c r="F157" s="297"/>
      <c r="G157" s="298"/>
      <c r="H157" s="298"/>
      <c r="I157" s="293"/>
    </row>
    <row r="158" spans="1:9" s="263" customFormat="1" ht="12.75" customHeight="1">
      <c r="A158" s="295"/>
      <c r="B158" s="343"/>
      <c r="C158" s="343"/>
      <c r="D158" s="296"/>
      <c r="E158" s="297"/>
      <c r="F158" s="297"/>
      <c r="G158" s="298"/>
      <c r="H158" s="298"/>
      <c r="I158" s="293"/>
    </row>
    <row r="159" spans="1:9" s="263" customFormat="1" ht="12.75" customHeight="1">
      <c r="A159" s="289"/>
      <c r="B159" s="343"/>
      <c r="C159" s="343"/>
      <c r="D159" s="290"/>
      <c r="E159" s="289"/>
      <c r="F159" s="289"/>
      <c r="G159" s="294"/>
      <c r="H159" s="294"/>
      <c r="I159" s="293"/>
    </row>
    <row r="160" spans="1:9" s="263" customFormat="1" ht="12.75" customHeight="1">
      <c r="A160" s="295"/>
      <c r="B160" s="343"/>
      <c r="C160" s="343"/>
      <c r="D160" s="296"/>
      <c r="E160" s="297"/>
      <c r="F160" s="297"/>
      <c r="G160" s="298"/>
      <c r="H160" s="298"/>
      <c r="I160" s="293"/>
    </row>
    <row r="161" spans="1:9" s="263" customFormat="1" ht="12.75" customHeight="1">
      <c r="A161" s="295"/>
      <c r="B161" s="343"/>
      <c r="C161" s="343"/>
      <c r="D161" s="296"/>
      <c r="E161" s="297"/>
      <c r="F161" s="297"/>
      <c r="G161" s="298"/>
      <c r="H161" s="298"/>
      <c r="I161" s="293"/>
    </row>
    <row r="162" spans="1:9" s="263" customFormat="1" ht="12.75" customHeight="1">
      <c r="A162" s="289"/>
      <c r="B162" s="343"/>
      <c r="C162" s="343"/>
      <c r="D162" s="290"/>
      <c r="E162" s="289"/>
      <c r="F162" s="289"/>
      <c r="G162" s="294"/>
      <c r="H162" s="294"/>
      <c r="I162" s="293"/>
    </row>
    <row r="163" spans="1:9" s="263" customFormat="1" ht="12.75" customHeight="1">
      <c r="A163" s="295"/>
      <c r="B163" s="343"/>
      <c r="C163" s="343"/>
      <c r="D163" s="296"/>
      <c r="E163" s="297"/>
      <c r="F163" s="297"/>
      <c r="G163" s="298"/>
      <c r="H163" s="298"/>
      <c r="I163" s="293"/>
    </row>
    <row r="164" spans="1:9" s="263" customFormat="1" ht="12.75" customHeight="1">
      <c r="A164" s="295"/>
      <c r="B164" s="343"/>
      <c r="C164" s="343"/>
      <c r="D164" s="296"/>
      <c r="E164" s="297"/>
      <c r="F164" s="297"/>
      <c r="G164" s="298"/>
      <c r="H164" s="298"/>
      <c r="I164" s="293"/>
    </row>
    <row r="165" spans="1:9" s="263" customFormat="1" ht="12.75" customHeight="1">
      <c r="A165" s="289"/>
      <c r="B165" s="343"/>
      <c r="C165" s="343"/>
      <c r="D165" s="290"/>
      <c r="E165" s="289"/>
      <c r="F165" s="289"/>
      <c r="G165" s="294"/>
      <c r="H165" s="294"/>
      <c r="I165" s="293"/>
    </row>
    <row r="166" spans="1:9" s="263" customFormat="1" ht="12.75" customHeight="1">
      <c r="A166" s="295"/>
      <c r="B166" s="343"/>
      <c r="C166" s="343"/>
      <c r="D166" s="296"/>
      <c r="E166" s="297"/>
      <c r="F166" s="297"/>
      <c r="G166" s="298"/>
      <c r="H166" s="298"/>
      <c r="I166" s="293"/>
    </row>
    <row r="167" spans="1:9" s="263" customFormat="1" ht="12.75" customHeight="1">
      <c r="A167" s="295"/>
      <c r="B167" s="343"/>
      <c r="C167" s="343"/>
      <c r="D167" s="296"/>
      <c r="E167" s="297"/>
      <c r="F167" s="297"/>
      <c r="G167" s="298"/>
      <c r="H167" s="298"/>
      <c r="I167" s="293"/>
    </row>
    <row r="168" spans="1:9" s="263" customFormat="1" ht="12.75" customHeight="1">
      <c r="A168" s="295"/>
      <c r="B168" s="343"/>
      <c r="C168" s="343"/>
      <c r="D168" s="296"/>
      <c r="E168" s="297"/>
      <c r="F168" s="297"/>
      <c r="G168" s="298"/>
      <c r="H168" s="298"/>
      <c r="I168" s="293"/>
    </row>
    <row r="169" spans="1:9" s="263" customFormat="1" ht="12.75" customHeight="1">
      <c r="A169" s="295"/>
      <c r="B169" s="343"/>
      <c r="C169" s="343"/>
      <c r="D169" s="296"/>
      <c r="E169" s="297"/>
      <c r="F169" s="297"/>
      <c r="G169" s="298"/>
      <c r="H169" s="298"/>
      <c r="I169" s="293"/>
    </row>
    <row r="170" spans="1:9" s="263" customFormat="1" ht="12.75" customHeight="1">
      <c r="A170" s="295"/>
      <c r="B170" s="343"/>
      <c r="C170" s="343"/>
      <c r="D170" s="296"/>
      <c r="E170" s="297"/>
      <c r="F170" s="297"/>
      <c r="G170" s="298"/>
      <c r="H170" s="298"/>
      <c r="I170" s="293"/>
    </row>
    <row r="171" spans="1:9" s="263" customFormat="1" ht="12.75" customHeight="1">
      <c r="A171" s="289"/>
      <c r="B171" s="343"/>
      <c r="C171" s="343"/>
      <c r="D171" s="290"/>
      <c r="E171" s="289"/>
      <c r="F171" s="289"/>
      <c r="G171" s="294"/>
      <c r="H171" s="294"/>
      <c r="I171" s="293"/>
    </row>
    <row r="172" spans="1:9" s="263" customFormat="1" ht="22.35" customHeight="1">
      <c r="A172" s="295"/>
      <c r="B172" s="343"/>
      <c r="C172" s="343"/>
      <c r="D172" s="296"/>
      <c r="E172" s="297"/>
      <c r="F172" s="297"/>
      <c r="G172" s="298"/>
      <c r="H172" s="298"/>
      <c r="I172" s="293"/>
    </row>
    <row r="173" spans="1:9" s="263" customFormat="1" ht="22.35" customHeight="1">
      <c r="A173" s="295"/>
      <c r="B173" s="343"/>
      <c r="C173" s="343"/>
      <c r="D173" s="296"/>
      <c r="E173" s="297"/>
      <c r="F173" s="297"/>
      <c r="G173" s="298"/>
      <c r="H173" s="298"/>
      <c r="I173" s="293"/>
    </row>
    <row r="174" spans="1:9" s="263" customFormat="1" ht="22.35" customHeight="1">
      <c r="A174" s="295"/>
      <c r="B174" s="343"/>
      <c r="C174" s="343"/>
      <c r="D174" s="296"/>
      <c r="E174" s="297"/>
      <c r="F174" s="297"/>
      <c r="G174" s="298"/>
      <c r="H174" s="298"/>
      <c r="I174" s="293"/>
    </row>
    <row r="175" spans="1:9" s="263" customFormat="1" ht="22.35" customHeight="1">
      <c r="A175" s="289"/>
      <c r="B175" s="343"/>
      <c r="C175" s="343"/>
      <c r="D175" s="290"/>
      <c r="E175" s="289"/>
      <c r="F175" s="289"/>
      <c r="G175" s="294"/>
      <c r="H175" s="294"/>
      <c r="I175" s="293"/>
    </row>
    <row r="176" spans="1:9" s="263" customFormat="1" ht="22.35" customHeight="1">
      <c r="A176" s="295"/>
      <c r="B176" s="343"/>
      <c r="C176" s="343"/>
      <c r="D176" s="296"/>
      <c r="E176" s="297"/>
      <c r="F176" s="297"/>
      <c r="G176" s="298"/>
      <c r="H176" s="298"/>
      <c r="I176" s="293"/>
    </row>
    <row r="177" spans="1:9" s="263" customFormat="1" ht="22.35" customHeight="1">
      <c r="A177" s="295"/>
      <c r="B177" s="343"/>
      <c r="C177" s="343"/>
      <c r="D177" s="296"/>
      <c r="E177" s="297"/>
      <c r="F177" s="297"/>
      <c r="G177" s="298"/>
      <c r="H177" s="298"/>
      <c r="I177" s="293"/>
    </row>
    <row r="178" spans="1:9" s="263" customFormat="1" ht="12.75" customHeight="1">
      <c r="A178" s="289"/>
      <c r="B178" s="343"/>
      <c r="C178" s="343"/>
      <c r="D178" s="290"/>
      <c r="E178" s="289"/>
      <c r="F178" s="289"/>
      <c r="G178" s="294"/>
      <c r="H178" s="294"/>
      <c r="I178" s="293"/>
    </row>
    <row r="179" spans="1:9" s="263" customFormat="1" ht="12.75" customHeight="1">
      <c r="A179" s="295"/>
      <c r="B179" s="343"/>
      <c r="C179" s="343"/>
      <c r="D179" s="296"/>
      <c r="E179" s="297"/>
      <c r="F179" s="297"/>
      <c r="G179" s="298"/>
      <c r="H179" s="298"/>
      <c r="I179" s="293"/>
    </row>
    <row r="180" spans="1:9" s="263" customFormat="1" ht="12.75" customHeight="1">
      <c r="A180" s="295"/>
      <c r="B180" s="343"/>
      <c r="C180" s="343"/>
      <c r="D180" s="296"/>
      <c r="E180" s="297"/>
      <c r="F180" s="297"/>
      <c r="G180" s="298"/>
      <c r="H180" s="298"/>
      <c r="I180" s="293"/>
    </row>
    <row r="181" spans="1:9" s="263" customFormat="1" ht="12.75" customHeight="1">
      <c r="A181" s="295"/>
      <c r="B181" s="343"/>
      <c r="C181" s="343"/>
      <c r="D181" s="296"/>
      <c r="E181" s="297"/>
      <c r="F181" s="297"/>
      <c r="G181" s="298"/>
      <c r="H181" s="298"/>
      <c r="I181" s="293"/>
    </row>
    <row r="182" spans="1:9" s="263" customFormat="1" ht="12.75" customHeight="1">
      <c r="A182" s="295"/>
      <c r="B182" s="343"/>
      <c r="C182" s="343"/>
      <c r="D182" s="296"/>
      <c r="E182" s="297"/>
      <c r="F182" s="297"/>
      <c r="G182" s="298"/>
      <c r="H182" s="298"/>
      <c r="I182" s="293"/>
    </row>
    <row r="183" spans="1:9" s="263" customFormat="1" ht="12.75" customHeight="1">
      <c r="A183" s="289"/>
      <c r="B183" s="343"/>
      <c r="C183" s="343"/>
      <c r="D183" s="290"/>
      <c r="E183" s="289"/>
      <c r="F183" s="289"/>
      <c r="G183" s="294"/>
      <c r="H183" s="294"/>
      <c r="I183" s="293"/>
    </row>
    <row r="184" spans="1:9" s="263" customFormat="1" ht="12.75" customHeight="1">
      <c r="A184" s="295"/>
      <c r="B184" s="343"/>
      <c r="C184" s="343"/>
      <c r="D184" s="296"/>
      <c r="E184" s="297"/>
      <c r="F184" s="297"/>
      <c r="G184" s="298"/>
      <c r="H184" s="298"/>
      <c r="I184" s="293"/>
    </row>
    <row r="185" spans="1:9" s="263" customFormat="1" ht="12.75" customHeight="1">
      <c r="A185" s="295"/>
      <c r="B185" s="343"/>
      <c r="C185" s="343"/>
      <c r="D185" s="296"/>
      <c r="E185" s="297"/>
      <c r="F185" s="297"/>
      <c r="G185" s="298"/>
      <c r="H185" s="298"/>
      <c r="I185" s="293"/>
    </row>
    <row r="186" spans="1:9" s="263" customFormat="1" ht="12.75" customHeight="1">
      <c r="A186" s="295"/>
      <c r="B186" s="343"/>
      <c r="C186" s="343"/>
      <c r="D186" s="296"/>
      <c r="E186" s="297"/>
      <c r="F186" s="297"/>
      <c r="G186" s="298"/>
      <c r="H186" s="298"/>
      <c r="I186" s="293"/>
    </row>
    <row r="187" spans="1:9" s="263" customFormat="1" ht="12.75" customHeight="1">
      <c r="A187" s="295"/>
      <c r="B187" s="343"/>
      <c r="C187" s="343"/>
      <c r="D187" s="296"/>
      <c r="E187" s="297"/>
      <c r="F187" s="297"/>
      <c r="G187" s="298"/>
      <c r="H187" s="298"/>
      <c r="I187" s="293"/>
    </row>
    <row r="188" spans="1:9" s="263" customFormat="1" ht="12.75" customHeight="1">
      <c r="A188" s="295"/>
      <c r="B188" s="343"/>
      <c r="C188" s="343"/>
      <c r="D188" s="296"/>
      <c r="E188" s="297"/>
      <c r="F188" s="297"/>
      <c r="G188" s="298"/>
      <c r="H188" s="298"/>
      <c r="I188" s="293"/>
    </row>
    <row r="189" spans="1:9" s="263" customFormat="1" ht="12.75" customHeight="1">
      <c r="A189" s="289"/>
      <c r="B189" s="343"/>
      <c r="C189" s="343"/>
      <c r="D189" s="290"/>
      <c r="E189" s="289"/>
      <c r="F189" s="289"/>
      <c r="G189" s="294"/>
      <c r="H189" s="294"/>
      <c r="I189" s="293"/>
    </row>
    <row r="190" spans="1:9" s="263" customFormat="1" ht="22.35" customHeight="1">
      <c r="A190" s="295"/>
      <c r="B190" s="343"/>
      <c r="C190" s="343"/>
      <c r="D190" s="296"/>
      <c r="E190" s="297"/>
      <c r="F190" s="297"/>
      <c r="G190" s="298"/>
      <c r="H190" s="298"/>
      <c r="I190" s="293"/>
    </row>
    <row r="191" spans="1:9" s="263" customFormat="1" ht="12.75" customHeight="1">
      <c r="A191" s="289"/>
      <c r="B191" s="343"/>
      <c r="C191" s="343"/>
      <c r="D191" s="290"/>
      <c r="E191" s="289"/>
      <c r="F191" s="289"/>
      <c r="G191" s="294"/>
      <c r="H191" s="294"/>
      <c r="I191" s="293"/>
    </row>
    <row r="192" spans="1:9" s="263" customFormat="1" ht="12.75" customHeight="1">
      <c r="A192" s="295"/>
      <c r="B192" s="343"/>
      <c r="C192" s="343"/>
      <c r="D192" s="296"/>
      <c r="E192" s="297"/>
      <c r="F192" s="297"/>
      <c r="G192" s="298"/>
      <c r="H192" s="298"/>
      <c r="I192" s="293"/>
    </row>
    <row r="193" spans="1:1024" s="263" customFormat="1" ht="12.75" customHeight="1">
      <c r="A193" s="289"/>
      <c r="B193" s="343"/>
      <c r="C193" s="343"/>
      <c r="D193" s="290"/>
      <c r="E193" s="289"/>
      <c r="F193" s="289"/>
      <c r="G193" s="294"/>
      <c r="H193" s="294"/>
      <c r="I193" s="293"/>
    </row>
    <row r="194" spans="1:1024" s="263" customFormat="1" ht="12.75" customHeight="1">
      <c r="A194" s="295"/>
      <c r="B194" s="343"/>
      <c r="C194" s="343"/>
      <c r="D194" s="296"/>
      <c r="E194" s="297"/>
      <c r="F194" s="297"/>
      <c r="G194" s="298"/>
      <c r="H194" s="298"/>
      <c r="I194" s="293"/>
    </row>
    <row r="195" spans="1:1024" ht="12.75" customHeight="1">
      <c r="A195" s="289"/>
      <c r="B195" s="343"/>
      <c r="C195" s="343"/>
      <c r="D195" s="290"/>
      <c r="E195" s="289"/>
      <c r="F195" s="289"/>
      <c r="G195" s="294"/>
      <c r="H195" s="294"/>
      <c r="I195" s="29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3"/>
      <c r="BB195" s="263"/>
      <c r="BC195" s="263"/>
      <c r="BD195" s="263"/>
      <c r="BE195" s="263"/>
      <c r="BF195" s="263"/>
      <c r="BG195" s="263"/>
      <c r="BH195" s="263"/>
      <c r="BI195" s="263"/>
      <c r="BJ195" s="263"/>
      <c r="BK195" s="263"/>
      <c r="BL195" s="263"/>
      <c r="BM195" s="263"/>
      <c r="BN195" s="263"/>
      <c r="BO195" s="263"/>
      <c r="BP195" s="263"/>
      <c r="BQ195" s="263"/>
      <c r="BR195" s="263"/>
      <c r="BS195" s="263"/>
      <c r="BT195" s="263"/>
      <c r="BU195" s="263"/>
      <c r="BV195" s="263"/>
      <c r="BW195" s="263"/>
      <c r="BX195" s="263"/>
      <c r="BY195" s="263"/>
      <c r="BZ195" s="263"/>
      <c r="CA195" s="263"/>
      <c r="CB195" s="263"/>
      <c r="CC195" s="263"/>
      <c r="CD195" s="263"/>
      <c r="CE195" s="263"/>
      <c r="CF195" s="263"/>
      <c r="CG195" s="263"/>
      <c r="CH195" s="263"/>
      <c r="CI195" s="263"/>
      <c r="CJ195" s="263"/>
      <c r="CK195" s="263"/>
      <c r="CL195" s="263"/>
      <c r="CM195" s="263"/>
      <c r="CN195" s="263"/>
      <c r="CO195" s="263"/>
      <c r="CP195" s="263"/>
      <c r="CQ195" s="263"/>
      <c r="CR195" s="263"/>
      <c r="CS195" s="263"/>
      <c r="CT195" s="263"/>
      <c r="CU195" s="263"/>
      <c r="CV195" s="263"/>
      <c r="CW195" s="263"/>
      <c r="CX195" s="263"/>
      <c r="CY195" s="263"/>
      <c r="CZ195" s="263"/>
      <c r="DA195" s="263"/>
      <c r="DB195" s="263"/>
      <c r="DC195" s="263"/>
      <c r="DD195" s="263"/>
      <c r="DE195" s="263"/>
      <c r="DF195" s="263"/>
      <c r="DG195" s="263"/>
      <c r="DH195" s="263"/>
      <c r="DI195" s="263"/>
      <c r="DJ195" s="263"/>
      <c r="DK195" s="263"/>
      <c r="DL195" s="263"/>
      <c r="DM195" s="263"/>
      <c r="DN195" s="263"/>
      <c r="DO195" s="263"/>
      <c r="DP195" s="263"/>
      <c r="DQ195" s="263"/>
      <c r="DR195" s="263"/>
      <c r="DS195" s="263"/>
      <c r="DT195" s="263"/>
      <c r="DU195" s="263"/>
      <c r="DV195" s="263"/>
      <c r="DW195" s="263"/>
      <c r="DX195" s="263"/>
      <c r="DY195" s="263"/>
      <c r="DZ195" s="263"/>
      <c r="EA195" s="263"/>
      <c r="EB195" s="263"/>
      <c r="EC195" s="263"/>
      <c r="ED195" s="263"/>
      <c r="EE195" s="263"/>
      <c r="EF195" s="263"/>
      <c r="EG195" s="263"/>
      <c r="EH195" s="263"/>
      <c r="EI195" s="263"/>
      <c r="EJ195" s="263"/>
      <c r="EK195" s="263"/>
      <c r="EL195" s="263"/>
      <c r="EM195" s="263"/>
      <c r="EN195" s="263"/>
      <c r="EO195" s="263"/>
      <c r="EP195" s="263"/>
      <c r="EQ195" s="263"/>
      <c r="ER195" s="263"/>
      <c r="ES195" s="263"/>
      <c r="ET195" s="263"/>
      <c r="EU195" s="263"/>
      <c r="EV195" s="263"/>
      <c r="EW195" s="263"/>
      <c r="EX195" s="263"/>
      <c r="EY195" s="263"/>
      <c r="EZ195" s="263"/>
      <c r="FA195" s="263"/>
      <c r="FB195" s="263"/>
      <c r="FC195" s="263"/>
      <c r="FD195" s="263"/>
      <c r="FE195" s="263"/>
      <c r="FF195" s="263"/>
      <c r="FG195" s="263"/>
      <c r="FH195" s="263"/>
      <c r="FI195" s="263"/>
      <c r="FJ195" s="263"/>
      <c r="FK195" s="263"/>
      <c r="FL195" s="263"/>
      <c r="FM195" s="263"/>
      <c r="FN195" s="263"/>
      <c r="FO195" s="263"/>
      <c r="FP195" s="263"/>
      <c r="FQ195" s="263"/>
      <c r="FR195" s="263"/>
      <c r="FS195" s="263"/>
      <c r="FT195" s="263"/>
      <c r="FU195" s="263"/>
      <c r="FV195" s="263"/>
      <c r="FW195" s="263"/>
      <c r="FX195" s="263"/>
      <c r="FY195" s="263"/>
      <c r="FZ195" s="263"/>
      <c r="GA195" s="263"/>
      <c r="GB195" s="263"/>
      <c r="GC195" s="263"/>
      <c r="GD195" s="263"/>
      <c r="GE195" s="263"/>
      <c r="GF195" s="263"/>
      <c r="GG195" s="263"/>
      <c r="GH195" s="263"/>
      <c r="GI195" s="263"/>
      <c r="GJ195" s="263"/>
      <c r="GK195" s="263"/>
      <c r="GL195" s="263"/>
      <c r="GM195" s="263"/>
      <c r="GN195" s="263"/>
      <c r="GO195" s="263"/>
      <c r="GP195" s="263"/>
      <c r="GQ195" s="263"/>
      <c r="GR195" s="263"/>
      <c r="GS195" s="263"/>
      <c r="GT195" s="263"/>
      <c r="GU195" s="263"/>
      <c r="GV195" s="263"/>
      <c r="GW195" s="263"/>
      <c r="GX195" s="263"/>
      <c r="GY195" s="263"/>
      <c r="GZ195" s="263"/>
      <c r="HA195" s="263"/>
      <c r="HB195" s="263"/>
      <c r="HC195" s="263"/>
      <c r="HD195" s="263"/>
      <c r="HE195" s="263"/>
      <c r="HF195" s="263"/>
      <c r="HG195" s="263"/>
      <c r="HH195" s="263"/>
      <c r="HI195" s="263"/>
      <c r="HJ195" s="263"/>
      <c r="HK195" s="263"/>
      <c r="HL195" s="263"/>
      <c r="HM195" s="263"/>
      <c r="HN195" s="263"/>
      <c r="HO195" s="263"/>
      <c r="HP195" s="263"/>
      <c r="HQ195" s="263"/>
      <c r="HR195" s="263"/>
      <c r="HS195" s="263"/>
      <c r="HT195" s="263"/>
      <c r="HU195" s="263"/>
      <c r="HV195" s="263"/>
      <c r="HW195" s="263"/>
      <c r="HX195" s="263"/>
      <c r="HY195" s="263"/>
      <c r="HZ195" s="263"/>
      <c r="IA195" s="263"/>
      <c r="IB195" s="263"/>
      <c r="IC195" s="263"/>
      <c r="ID195" s="263"/>
      <c r="IE195" s="263"/>
      <c r="IF195" s="263"/>
      <c r="IG195" s="263"/>
      <c r="IH195" s="263"/>
      <c r="II195" s="263"/>
      <c r="IJ195" s="263"/>
      <c r="IK195" s="263"/>
      <c r="IL195" s="263"/>
      <c r="IM195" s="263"/>
      <c r="IN195" s="263"/>
      <c r="IO195" s="263"/>
      <c r="IP195" s="263"/>
      <c r="IQ195" s="263"/>
      <c r="IR195" s="263"/>
      <c r="IS195" s="263"/>
      <c r="IT195" s="263"/>
      <c r="IU195" s="263"/>
      <c r="IV195" s="263"/>
      <c r="IW195" s="263"/>
      <c r="IX195" s="263"/>
      <c r="IY195" s="263"/>
      <c r="IZ195" s="263"/>
      <c r="JA195" s="263"/>
      <c r="JB195" s="263"/>
      <c r="JC195" s="263"/>
      <c r="JD195" s="263"/>
      <c r="JE195" s="263"/>
      <c r="JF195" s="263"/>
      <c r="JG195" s="263"/>
      <c r="JH195" s="263"/>
      <c r="JI195" s="263"/>
      <c r="JJ195" s="263"/>
      <c r="JK195" s="263"/>
      <c r="JL195" s="263"/>
      <c r="JM195" s="263"/>
      <c r="JN195" s="263"/>
      <c r="JO195" s="263"/>
      <c r="JP195" s="263"/>
      <c r="JQ195" s="263"/>
      <c r="JR195" s="263"/>
      <c r="JS195" s="263"/>
      <c r="JT195" s="263"/>
      <c r="JU195" s="263"/>
      <c r="JV195" s="263"/>
      <c r="JW195" s="263"/>
      <c r="JX195" s="263"/>
      <c r="JY195" s="263"/>
      <c r="JZ195" s="263"/>
      <c r="KA195" s="263"/>
      <c r="KB195" s="263"/>
      <c r="KC195" s="263"/>
      <c r="KD195" s="263"/>
      <c r="KE195" s="263"/>
      <c r="KF195" s="263"/>
      <c r="KG195" s="263"/>
      <c r="KH195" s="263"/>
      <c r="KI195" s="263"/>
      <c r="KJ195" s="263"/>
      <c r="KK195" s="263"/>
      <c r="KL195" s="263"/>
      <c r="KM195" s="263"/>
      <c r="KN195" s="263"/>
      <c r="KO195" s="263"/>
      <c r="KP195" s="263"/>
      <c r="KQ195" s="263"/>
      <c r="KR195" s="263"/>
      <c r="KS195" s="263"/>
      <c r="KT195" s="263"/>
      <c r="KU195" s="263"/>
      <c r="KV195" s="263"/>
      <c r="KW195" s="263"/>
      <c r="KX195" s="263"/>
      <c r="KY195" s="263"/>
      <c r="KZ195" s="263"/>
      <c r="LA195" s="263"/>
      <c r="LB195" s="263"/>
      <c r="LC195" s="263"/>
      <c r="LD195" s="263"/>
      <c r="LE195" s="263"/>
      <c r="LF195" s="263"/>
      <c r="LG195" s="263"/>
      <c r="LH195" s="263"/>
      <c r="LI195" s="263"/>
      <c r="LJ195" s="263"/>
      <c r="LK195" s="263"/>
      <c r="LL195" s="263"/>
      <c r="LM195" s="263"/>
      <c r="LN195" s="263"/>
      <c r="LO195" s="263"/>
      <c r="LP195" s="263"/>
      <c r="LQ195" s="263"/>
      <c r="LR195" s="263"/>
      <c r="LS195" s="263"/>
      <c r="LT195" s="263"/>
      <c r="LU195" s="263"/>
      <c r="LV195" s="263"/>
      <c r="LW195" s="263"/>
      <c r="LX195" s="263"/>
      <c r="LY195" s="263"/>
      <c r="LZ195" s="263"/>
      <c r="MA195" s="263"/>
      <c r="MB195" s="263"/>
      <c r="MC195" s="263"/>
      <c r="MD195" s="263"/>
      <c r="ME195" s="263"/>
      <c r="MF195" s="263"/>
      <c r="MG195" s="263"/>
      <c r="MH195" s="263"/>
      <c r="MI195" s="263"/>
      <c r="MJ195" s="263"/>
      <c r="MK195" s="263"/>
      <c r="ML195" s="263"/>
      <c r="MM195" s="263"/>
      <c r="MN195" s="263"/>
      <c r="MO195" s="263"/>
      <c r="MP195" s="263"/>
      <c r="MQ195" s="263"/>
      <c r="MR195" s="263"/>
      <c r="MS195" s="263"/>
      <c r="MT195" s="263"/>
      <c r="MU195" s="263"/>
      <c r="MV195" s="263"/>
      <c r="MW195" s="263"/>
      <c r="MX195" s="263"/>
      <c r="MY195" s="263"/>
      <c r="MZ195" s="263"/>
      <c r="NA195" s="263"/>
      <c r="NB195" s="263"/>
      <c r="NC195" s="263"/>
      <c r="ND195" s="263"/>
      <c r="NE195" s="263"/>
      <c r="NF195" s="263"/>
      <c r="NG195" s="263"/>
      <c r="NH195" s="263"/>
      <c r="NI195" s="263"/>
      <c r="NJ195" s="263"/>
      <c r="NK195" s="263"/>
      <c r="NL195" s="263"/>
      <c r="NM195" s="263"/>
      <c r="NN195" s="263"/>
      <c r="NO195" s="263"/>
      <c r="NP195" s="263"/>
      <c r="NQ195" s="263"/>
      <c r="NR195" s="263"/>
      <c r="NS195" s="263"/>
      <c r="NT195" s="263"/>
      <c r="NU195" s="263"/>
      <c r="NV195" s="263"/>
      <c r="NW195" s="263"/>
      <c r="NX195" s="263"/>
      <c r="NY195" s="263"/>
      <c r="NZ195" s="263"/>
      <c r="OA195" s="263"/>
      <c r="OB195" s="263"/>
      <c r="OC195" s="263"/>
      <c r="OD195" s="263"/>
      <c r="OE195" s="263"/>
      <c r="OF195" s="263"/>
      <c r="OG195" s="263"/>
      <c r="OH195" s="263"/>
      <c r="OI195" s="263"/>
      <c r="OJ195" s="263"/>
      <c r="OK195" s="263"/>
      <c r="OL195" s="263"/>
      <c r="OM195" s="263"/>
      <c r="ON195" s="263"/>
      <c r="OO195" s="263"/>
      <c r="OP195" s="263"/>
      <c r="OQ195" s="263"/>
      <c r="OR195" s="263"/>
      <c r="OS195" s="263"/>
      <c r="OT195" s="263"/>
      <c r="OU195" s="263"/>
      <c r="OV195" s="263"/>
      <c r="OW195" s="263"/>
      <c r="OX195" s="263"/>
      <c r="OY195" s="263"/>
      <c r="OZ195" s="263"/>
      <c r="PA195" s="263"/>
      <c r="PB195" s="263"/>
      <c r="PC195" s="263"/>
      <c r="PD195" s="263"/>
      <c r="PE195" s="263"/>
      <c r="PF195" s="263"/>
      <c r="PG195" s="263"/>
      <c r="PH195" s="263"/>
      <c r="PI195" s="263"/>
      <c r="PJ195" s="263"/>
      <c r="PK195" s="263"/>
      <c r="PL195" s="263"/>
      <c r="PM195" s="263"/>
      <c r="PN195" s="263"/>
      <c r="PO195" s="263"/>
      <c r="PP195" s="263"/>
      <c r="PQ195" s="263"/>
      <c r="PR195" s="263"/>
      <c r="PS195" s="263"/>
      <c r="PT195" s="263"/>
      <c r="PU195" s="263"/>
      <c r="PV195" s="263"/>
      <c r="PW195" s="263"/>
      <c r="PX195" s="263"/>
      <c r="PY195" s="263"/>
      <c r="PZ195" s="263"/>
      <c r="QA195" s="263"/>
      <c r="QB195" s="263"/>
      <c r="QC195" s="263"/>
      <c r="QD195" s="263"/>
      <c r="QE195" s="263"/>
      <c r="QF195" s="263"/>
      <c r="QG195" s="263"/>
      <c r="QH195" s="263"/>
      <c r="QI195" s="263"/>
      <c r="QJ195" s="263"/>
      <c r="QK195" s="263"/>
      <c r="QL195" s="263"/>
      <c r="QM195" s="263"/>
      <c r="QN195" s="263"/>
      <c r="QO195" s="263"/>
      <c r="QP195" s="263"/>
      <c r="QQ195" s="263"/>
      <c r="QR195" s="263"/>
      <c r="QS195" s="263"/>
      <c r="QT195" s="263"/>
      <c r="QU195" s="263"/>
      <c r="QV195" s="263"/>
      <c r="QW195" s="263"/>
      <c r="QX195" s="263"/>
      <c r="QY195" s="263"/>
      <c r="QZ195" s="263"/>
      <c r="RA195" s="263"/>
      <c r="RB195" s="263"/>
      <c r="RC195" s="263"/>
      <c r="RD195" s="263"/>
      <c r="RE195" s="263"/>
      <c r="RF195" s="263"/>
      <c r="RG195" s="263"/>
      <c r="RH195" s="263"/>
      <c r="RI195" s="263"/>
      <c r="RJ195" s="263"/>
      <c r="RK195" s="263"/>
      <c r="RL195" s="263"/>
      <c r="RM195" s="263"/>
      <c r="RN195" s="263"/>
      <c r="RO195" s="263"/>
      <c r="RP195" s="263"/>
      <c r="RQ195" s="263"/>
      <c r="RR195" s="263"/>
      <c r="RS195" s="263"/>
      <c r="RT195" s="263"/>
      <c r="RU195" s="263"/>
      <c r="RV195" s="263"/>
      <c r="RW195" s="263"/>
      <c r="RX195" s="263"/>
      <c r="RY195" s="263"/>
      <c r="RZ195" s="263"/>
      <c r="SA195" s="263"/>
      <c r="SB195" s="263"/>
      <c r="SC195" s="263"/>
      <c r="SD195" s="263"/>
      <c r="SE195" s="263"/>
      <c r="SF195" s="263"/>
      <c r="SG195" s="263"/>
      <c r="SH195" s="263"/>
      <c r="SI195" s="263"/>
      <c r="SJ195" s="263"/>
      <c r="SK195" s="263"/>
      <c r="SL195" s="263"/>
      <c r="SM195" s="263"/>
      <c r="SN195" s="263"/>
      <c r="SO195" s="263"/>
      <c r="SP195" s="263"/>
      <c r="SQ195" s="263"/>
      <c r="SR195" s="263"/>
      <c r="SS195" s="263"/>
      <c r="ST195" s="263"/>
      <c r="SU195" s="263"/>
      <c r="SV195" s="263"/>
      <c r="SW195" s="263"/>
      <c r="SX195" s="263"/>
      <c r="SY195" s="263"/>
      <c r="SZ195" s="263"/>
      <c r="TA195" s="263"/>
      <c r="TB195" s="263"/>
      <c r="TC195" s="263"/>
      <c r="TD195" s="263"/>
      <c r="TE195" s="263"/>
      <c r="TF195" s="263"/>
      <c r="TG195" s="263"/>
      <c r="TH195" s="263"/>
      <c r="TI195" s="263"/>
      <c r="TJ195" s="263"/>
      <c r="TK195" s="263"/>
      <c r="TL195" s="263"/>
      <c r="TM195" s="263"/>
      <c r="TN195" s="263"/>
      <c r="TO195" s="263"/>
      <c r="TP195" s="263"/>
      <c r="TQ195" s="263"/>
      <c r="TR195" s="263"/>
      <c r="TS195" s="263"/>
      <c r="TT195" s="263"/>
      <c r="TU195" s="263"/>
      <c r="TV195" s="263"/>
      <c r="TW195" s="263"/>
      <c r="TX195" s="263"/>
      <c r="TY195" s="263"/>
      <c r="TZ195" s="263"/>
      <c r="UA195" s="263"/>
      <c r="UB195" s="263"/>
      <c r="UC195" s="263"/>
      <c r="UD195" s="263"/>
      <c r="UE195" s="263"/>
      <c r="UF195" s="263"/>
      <c r="UG195" s="263"/>
      <c r="UH195" s="263"/>
      <c r="UI195" s="263"/>
      <c r="UJ195" s="263"/>
      <c r="UK195" s="263"/>
      <c r="UL195" s="263"/>
      <c r="UM195" s="263"/>
      <c r="UN195" s="263"/>
      <c r="UO195" s="263"/>
      <c r="UP195" s="263"/>
      <c r="UQ195" s="263"/>
      <c r="UR195" s="263"/>
      <c r="US195" s="263"/>
      <c r="UT195" s="263"/>
      <c r="UU195" s="263"/>
      <c r="UV195" s="263"/>
      <c r="UW195" s="263"/>
      <c r="UX195" s="263"/>
      <c r="UY195" s="263"/>
      <c r="UZ195" s="263"/>
      <c r="VA195" s="263"/>
      <c r="VB195" s="263"/>
      <c r="VC195" s="263"/>
      <c r="VD195" s="263"/>
      <c r="VE195" s="263"/>
      <c r="VF195" s="263"/>
      <c r="VG195" s="263"/>
      <c r="VH195" s="263"/>
      <c r="VI195" s="263"/>
      <c r="VJ195" s="263"/>
      <c r="VK195" s="263"/>
      <c r="VL195" s="263"/>
      <c r="VM195" s="263"/>
      <c r="VN195" s="263"/>
      <c r="VO195" s="263"/>
      <c r="VP195" s="263"/>
      <c r="VQ195" s="263"/>
      <c r="VR195" s="263"/>
      <c r="VS195" s="263"/>
      <c r="VT195" s="263"/>
      <c r="VU195" s="263"/>
      <c r="VV195" s="263"/>
      <c r="VW195" s="263"/>
      <c r="VX195" s="263"/>
      <c r="VY195" s="263"/>
      <c r="VZ195" s="263"/>
      <c r="WA195" s="263"/>
      <c r="WB195" s="263"/>
      <c r="WC195" s="263"/>
      <c r="WD195" s="263"/>
      <c r="WE195" s="263"/>
      <c r="WF195" s="263"/>
      <c r="WG195" s="263"/>
      <c r="WH195" s="263"/>
      <c r="WI195" s="263"/>
      <c r="WJ195" s="263"/>
      <c r="WK195" s="263"/>
      <c r="WL195" s="263"/>
      <c r="WM195" s="263"/>
      <c r="WN195" s="263"/>
      <c r="WO195" s="263"/>
      <c r="WP195" s="263"/>
      <c r="WQ195" s="263"/>
      <c r="WR195" s="263"/>
      <c r="WS195" s="263"/>
      <c r="WT195" s="263"/>
      <c r="WU195" s="263"/>
      <c r="WV195" s="263"/>
      <c r="WW195" s="263"/>
      <c r="WX195" s="263"/>
      <c r="WY195" s="263"/>
      <c r="WZ195" s="263"/>
      <c r="XA195" s="263"/>
      <c r="XB195" s="263"/>
      <c r="XC195" s="263"/>
      <c r="XD195" s="263"/>
      <c r="XE195" s="263"/>
      <c r="XF195" s="263"/>
      <c r="XG195" s="263"/>
      <c r="XH195" s="263"/>
      <c r="XI195" s="263"/>
      <c r="XJ195" s="263"/>
      <c r="XK195" s="263"/>
      <c r="XL195" s="263"/>
      <c r="XM195" s="263"/>
      <c r="XN195" s="263"/>
      <c r="XO195" s="263"/>
      <c r="XP195" s="263"/>
      <c r="XQ195" s="263"/>
      <c r="XR195" s="263"/>
      <c r="XS195" s="263"/>
      <c r="XT195" s="263"/>
      <c r="XU195" s="263"/>
      <c r="XV195" s="263"/>
      <c r="XW195" s="263"/>
      <c r="XX195" s="263"/>
      <c r="XY195" s="263"/>
      <c r="XZ195" s="263"/>
      <c r="YA195" s="263"/>
      <c r="YB195" s="263"/>
      <c r="YC195" s="263"/>
      <c r="YD195" s="263"/>
      <c r="YE195" s="263"/>
      <c r="YF195" s="263"/>
      <c r="YG195" s="263"/>
      <c r="YH195" s="263"/>
      <c r="YI195" s="263"/>
      <c r="YJ195" s="263"/>
      <c r="YK195" s="263"/>
      <c r="YL195" s="263"/>
      <c r="YM195" s="263"/>
      <c r="YN195" s="263"/>
      <c r="YO195" s="263"/>
      <c r="YP195" s="263"/>
      <c r="YQ195" s="263"/>
      <c r="YR195" s="263"/>
      <c r="YS195" s="263"/>
      <c r="YT195" s="263"/>
      <c r="YU195" s="263"/>
      <c r="YV195" s="263"/>
      <c r="YW195" s="263"/>
      <c r="YX195" s="263"/>
      <c r="YY195" s="263"/>
      <c r="YZ195" s="263"/>
      <c r="ZA195" s="263"/>
      <c r="ZB195" s="263"/>
      <c r="ZC195" s="263"/>
      <c r="ZD195" s="263"/>
      <c r="ZE195" s="263"/>
      <c r="ZF195" s="263"/>
      <c r="ZG195" s="263"/>
      <c r="ZH195" s="263"/>
      <c r="ZI195" s="263"/>
      <c r="ZJ195" s="263"/>
      <c r="ZK195" s="263"/>
      <c r="ZL195" s="263"/>
      <c r="ZM195" s="263"/>
      <c r="ZN195" s="263"/>
      <c r="ZO195" s="263"/>
      <c r="ZP195" s="263"/>
      <c r="ZQ195" s="263"/>
      <c r="ZR195" s="263"/>
      <c r="ZS195" s="263"/>
      <c r="ZT195" s="263"/>
      <c r="ZU195" s="263"/>
      <c r="ZV195" s="263"/>
      <c r="ZW195" s="263"/>
      <c r="ZX195" s="263"/>
      <c r="ZY195" s="263"/>
      <c r="ZZ195" s="263"/>
      <c r="AAA195" s="263"/>
      <c r="AAB195" s="263"/>
      <c r="AAC195" s="263"/>
      <c r="AAD195" s="263"/>
      <c r="AAE195" s="263"/>
      <c r="AAF195" s="263"/>
      <c r="AAG195" s="263"/>
      <c r="AAH195" s="263"/>
      <c r="AAI195" s="263"/>
      <c r="AAJ195" s="263"/>
      <c r="AAK195" s="263"/>
      <c r="AAL195" s="263"/>
      <c r="AAM195" s="263"/>
      <c r="AAN195" s="263"/>
      <c r="AAO195" s="263"/>
      <c r="AAP195" s="263"/>
      <c r="AAQ195" s="263"/>
      <c r="AAR195" s="263"/>
      <c r="AAS195" s="263"/>
      <c r="AAT195" s="263"/>
      <c r="AAU195" s="263"/>
      <c r="AAV195" s="263"/>
      <c r="AAW195" s="263"/>
      <c r="AAX195" s="263"/>
      <c r="AAY195" s="263"/>
      <c r="AAZ195" s="263"/>
      <c r="ABA195" s="263"/>
      <c r="ABB195" s="263"/>
      <c r="ABC195" s="263"/>
      <c r="ABD195" s="263"/>
      <c r="ABE195" s="263"/>
      <c r="ABF195" s="263"/>
      <c r="ABG195" s="263"/>
      <c r="ABH195" s="263"/>
      <c r="ABI195" s="263"/>
      <c r="ABJ195" s="263"/>
      <c r="ABK195" s="263"/>
      <c r="ABL195" s="263"/>
      <c r="ABM195" s="263"/>
      <c r="ABN195" s="263"/>
      <c r="ABO195" s="263"/>
      <c r="ABP195" s="263"/>
      <c r="ABQ195" s="263"/>
      <c r="ABR195" s="263"/>
      <c r="ABS195" s="263"/>
      <c r="ABT195" s="263"/>
      <c r="ABU195" s="263"/>
      <c r="ABV195" s="263"/>
      <c r="ABW195" s="263"/>
      <c r="ABX195" s="263"/>
      <c r="ABY195" s="263"/>
      <c r="ABZ195" s="263"/>
      <c r="ACA195" s="263"/>
      <c r="ACB195" s="263"/>
      <c r="ACC195" s="263"/>
      <c r="ACD195" s="263"/>
      <c r="ACE195" s="263"/>
      <c r="ACF195" s="263"/>
      <c r="ACG195" s="263"/>
      <c r="ACH195" s="263"/>
      <c r="ACI195" s="263"/>
      <c r="ACJ195" s="263"/>
      <c r="ACK195" s="263"/>
      <c r="ACL195" s="263"/>
      <c r="ACM195" s="263"/>
      <c r="ACN195" s="263"/>
      <c r="ACO195" s="263"/>
      <c r="ACP195" s="263"/>
      <c r="ACQ195" s="263"/>
      <c r="ACR195" s="263"/>
      <c r="ACS195" s="263"/>
      <c r="ACT195" s="263"/>
      <c r="ACU195" s="263"/>
      <c r="ACV195" s="263"/>
      <c r="ACW195" s="263"/>
      <c r="ACX195" s="263"/>
      <c r="ACY195" s="263"/>
      <c r="ACZ195" s="263"/>
      <c r="ADA195" s="263"/>
      <c r="ADB195" s="263"/>
      <c r="ADC195" s="263"/>
      <c r="ADD195" s="263"/>
      <c r="ADE195" s="263"/>
      <c r="ADF195" s="263"/>
      <c r="ADG195" s="263"/>
      <c r="ADH195" s="263"/>
      <c r="ADI195" s="263"/>
      <c r="ADJ195" s="263"/>
      <c r="ADK195" s="263"/>
      <c r="ADL195" s="263"/>
      <c r="ADM195" s="263"/>
      <c r="ADN195" s="263"/>
      <c r="ADO195" s="263"/>
      <c r="ADP195" s="263"/>
      <c r="ADQ195" s="263"/>
      <c r="ADR195" s="263"/>
      <c r="ADS195" s="263"/>
      <c r="ADT195" s="263"/>
      <c r="ADU195" s="263"/>
      <c r="ADV195" s="263"/>
      <c r="ADW195" s="263"/>
      <c r="ADX195" s="263"/>
      <c r="ADY195" s="263"/>
      <c r="ADZ195" s="263"/>
      <c r="AEA195" s="263"/>
      <c r="AEB195" s="263"/>
      <c r="AEC195" s="263"/>
      <c r="AED195" s="263"/>
      <c r="AEE195" s="263"/>
      <c r="AEF195" s="263"/>
      <c r="AEG195" s="263"/>
      <c r="AEH195" s="263"/>
      <c r="AEI195" s="263"/>
      <c r="AEJ195" s="263"/>
      <c r="AEK195" s="263"/>
      <c r="AEL195" s="263"/>
      <c r="AEM195" s="263"/>
      <c r="AEN195" s="263"/>
      <c r="AEO195" s="263"/>
      <c r="AEP195" s="263"/>
      <c r="AEQ195" s="263"/>
      <c r="AER195" s="263"/>
      <c r="AES195" s="263"/>
      <c r="AET195" s="263"/>
      <c r="AEU195" s="263"/>
      <c r="AEV195" s="263"/>
      <c r="AEW195" s="263"/>
      <c r="AEX195" s="263"/>
      <c r="AEY195" s="263"/>
      <c r="AEZ195" s="263"/>
      <c r="AFA195" s="263"/>
      <c r="AFB195" s="263"/>
      <c r="AFC195" s="263"/>
      <c r="AFD195" s="263"/>
      <c r="AFE195" s="263"/>
      <c r="AFF195" s="263"/>
      <c r="AFG195" s="263"/>
      <c r="AFH195" s="263"/>
      <c r="AFI195" s="263"/>
      <c r="AFJ195" s="263"/>
      <c r="AFK195" s="263"/>
      <c r="AFL195" s="263"/>
      <c r="AFM195" s="263"/>
      <c r="AFN195" s="263"/>
      <c r="AFO195" s="263"/>
      <c r="AFP195" s="263"/>
      <c r="AFQ195" s="263"/>
      <c r="AFR195" s="263"/>
      <c r="AFS195" s="263"/>
      <c r="AFT195" s="263"/>
      <c r="AFU195" s="263"/>
      <c r="AFV195" s="263"/>
      <c r="AFW195" s="263"/>
      <c r="AFX195" s="263"/>
      <c r="AFY195" s="263"/>
      <c r="AFZ195" s="263"/>
      <c r="AGA195" s="263"/>
      <c r="AGB195" s="263"/>
      <c r="AGC195" s="263"/>
      <c r="AGD195" s="263"/>
      <c r="AGE195" s="263"/>
      <c r="AGF195" s="263"/>
      <c r="AGG195" s="263"/>
      <c r="AGH195" s="263"/>
      <c r="AGI195" s="263"/>
      <c r="AGJ195" s="263"/>
      <c r="AGK195" s="263"/>
      <c r="AGL195" s="263"/>
      <c r="AGM195" s="263"/>
      <c r="AGN195" s="263"/>
      <c r="AGO195" s="263"/>
      <c r="AGP195" s="263"/>
      <c r="AGQ195" s="263"/>
      <c r="AGR195" s="263"/>
      <c r="AGS195" s="263"/>
      <c r="AGT195" s="263"/>
      <c r="AGU195" s="263"/>
      <c r="AGV195" s="263"/>
      <c r="AGW195" s="263"/>
      <c r="AGX195" s="263"/>
      <c r="AGY195" s="263"/>
      <c r="AGZ195" s="263"/>
      <c r="AHA195" s="263"/>
      <c r="AHB195" s="263"/>
      <c r="AHC195" s="263"/>
      <c r="AHD195" s="263"/>
      <c r="AHE195" s="263"/>
      <c r="AHF195" s="263"/>
      <c r="AHG195" s="263"/>
      <c r="AHH195" s="263"/>
      <c r="AHI195" s="263"/>
      <c r="AHJ195" s="263"/>
      <c r="AHK195" s="263"/>
      <c r="AHL195" s="263"/>
      <c r="AHM195" s="263"/>
      <c r="AHN195" s="263"/>
      <c r="AHO195" s="263"/>
      <c r="AHP195" s="263"/>
      <c r="AHQ195" s="263"/>
      <c r="AHR195" s="263"/>
      <c r="AHS195" s="263"/>
      <c r="AHT195" s="263"/>
      <c r="AHU195" s="263"/>
      <c r="AHV195" s="263"/>
      <c r="AHW195" s="263"/>
      <c r="AHX195" s="263"/>
      <c r="AHY195" s="263"/>
      <c r="AHZ195" s="263"/>
      <c r="AIA195" s="263"/>
      <c r="AIB195" s="263"/>
      <c r="AIC195" s="263"/>
      <c r="AID195" s="263"/>
      <c r="AIE195" s="263"/>
      <c r="AIF195" s="263"/>
      <c r="AIG195" s="263"/>
      <c r="AIH195" s="263"/>
      <c r="AII195" s="263"/>
      <c r="AIJ195" s="263"/>
      <c r="AIK195" s="263"/>
      <c r="AIL195" s="263"/>
      <c r="AIM195" s="263"/>
      <c r="AIN195" s="263"/>
      <c r="AIO195" s="263"/>
      <c r="AIP195" s="263"/>
      <c r="AIQ195" s="263"/>
      <c r="AIR195" s="263"/>
      <c r="AIS195" s="263"/>
      <c r="AIT195" s="263"/>
      <c r="AIU195" s="263"/>
      <c r="AIV195" s="263"/>
      <c r="AIW195" s="263"/>
      <c r="AIX195" s="263"/>
      <c r="AIY195" s="263"/>
      <c r="AIZ195" s="263"/>
      <c r="AJA195" s="263"/>
      <c r="AJB195" s="263"/>
      <c r="AJC195" s="263"/>
      <c r="AJD195" s="263"/>
      <c r="AJE195" s="263"/>
      <c r="AJF195" s="263"/>
      <c r="AJG195" s="263"/>
      <c r="AJH195" s="263"/>
      <c r="AJI195" s="263"/>
      <c r="AJJ195" s="263"/>
      <c r="AJK195" s="263"/>
      <c r="AJL195" s="263"/>
      <c r="AJM195" s="263"/>
      <c r="AJN195" s="263"/>
      <c r="AJO195" s="263"/>
      <c r="AJP195" s="263"/>
      <c r="AJQ195" s="263"/>
      <c r="AJR195" s="263"/>
      <c r="AJS195" s="263"/>
      <c r="AJT195" s="263"/>
      <c r="AJU195" s="263"/>
      <c r="AJV195" s="263"/>
      <c r="AJW195" s="263"/>
      <c r="AJX195" s="263"/>
      <c r="AJY195" s="263"/>
      <c r="AJZ195" s="263"/>
      <c r="AKA195" s="263"/>
      <c r="AKB195" s="263"/>
      <c r="AKC195" s="263"/>
      <c r="AKD195" s="263"/>
      <c r="AKE195" s="263"/>
      <c r="AKF195" s="263"/>
      <c r="AKG195" s="263"/>
      <c r="AKH195" s="263"/>
      <c r="AKI195" s="263"/>
      <c r="AKJ195" s="263"/>
      <c r="AKK195" s="263"/>
      <c r="AKL195" s="263"/>
      <c r="AKM195" s="263"/>
      <c r="AKN195" s="263"/>
      <c r="AKO195" s="263"/>
      <c r="AKP195" s="263"/>
      <c r="AKQ195" s="263"/>
      <c r="AKR195" s="263"/>
      <c r="AKS195" s="263"/>
      <c r="AKT195" s="263"/>
      <c r="AKU195" s="263"/>
      <c r="AKV195" s="263"/>
      <c r="AKW195" s="263"/>
      <c r="AKX195" s="263"/>
      <c r="AKY195" s="263"/>
      <c r="AKZ195" s="263"/>
      <c r="ALA195" s="263"/>
      <c r="ALB195" s="263"/>
      <c r="ALC195" s="263"/>
      <c r="ALD195" s="263"/>
      <c r="ALE195" s="263"/>
      <c r="ALF195" s="263"/>
      <c r="ALG195" s="263"/>
      <c r="ALH195" s="263"/>
      <c r="ALI195" s="263"/>
      <c r="ALJ195" s="263"/>
      <c r="ALK195" s="263"/>
      <c r="ALL195" s="263"/>
      <c r="ALM195" s="263"/>
      <c r="ALN195" s="263"/>
      <c r="ALO195" s="263"/>
      <c r="ALP195" s="263"/>
      <c r="ALQ195" s="263"/>
      <c r="ALR195" s="263"/>
      <c r="ALS195" s="263"/>
      <c r="ALT195" s="263"/>
      <c r="ALU195" s="263"/>
      <c r="ALV195" s="263"/>
      <c r="ALW195" s="263"/>
      <c r="ALX195" s="263"/>
      <c r="ALY195" s="263"/>
      <c r="ALZ195" s="263"/>
      <c r="AMA195" s="263"/>
      <c r="AMB195" s="263"/>
      <c r="AMC195" s="263"/>
      <c r="AMD195" s="263"/>
      <c r="AME195" s="263"/>
      <c r="AMF195" s="263"/>
      <c r="AMG195" s="263"/>
      <c r="AMH195" s="263"/>
      <c r="AMI195" s="263"/>
      <c r="AMJ195" s="299"/>
    </row>
    <row r="196" spans="1:1024" ht="22.35" customHeight="1">
      <c r="A196" s="295"/>
      <c r="B196" s="343"/>
      <c r="C196" s="343"/>
      <c r="D196" s="296"/>
      <c r="E196" s="297"/>
      <c r="F196" s="297"/>
      <c r="G196" s="298"/>
      <c r="H196" s="298"/>
      <c r="I196" s="29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3"/>
      <c r="AW196" s="263"/>
      <c r="AX196" s="263"/>
      <c r="AY196" s="263"/>
      <c r="AZ196" s="263"/>
      <c r="BA196" s="263"/>
      <c r="BB196" s="263"/>
      <c r="BC196" s="263"/>
      <c r="BD196" s="263"/>
      <c r="BE196" s="263"/>
      <c r="BF196" s="263"/>
      <c r="BG196" s="263"/>
      <c r="BH196" s="263"/>
      <c r="BI196" s="263"/>
      <c r="BJ196" s="263"/>
      <c r="BK196" s="263"/>
      <c r="BL196" s="263"/>
      <c r="BM196" s="263"/>
      <c r="BN196" s="263"/>
      <c r="BO196" s="263"/>
      <c r="BP196" s="263"/>
      <c r="BQ196" s="263"/>
      <c r="BR196" s="263"/>
      <c r="BS196" s="263"/>
      <c r="BT196" s="263"/>
      <c r="BU196" s="263"/>
      <c r="BV196" s="263"/>
      <c r="BW196" s="263"/>
      <c r="BX196" s="263"/>
      <c r="BY196" s="263"/>
      <c r="BZ196" s="263"/>
      <c r="CA196" s="263"/>
      <c r="CB196" s="263"/>
      <c r="CC196" s="263"/>
      <c r="CD196" s="263"/>
      <c r="CE196" s="263"/>
      <c r="CF196" s="263"/>
      <c r="CG196" s="263"/>
      <c r="CH196" s="263"/>
      <c r="CI196" s="263"/>
      <c r="CJ196" s="263"/>
      <c r="CK196" s="263"/>
      <c r="CL196" s="263"/>
      <c r="CM196" s="263"/>
      <c r="CN196" s="263"/>
      <c r="CO196" s="263"/>
      <c r="CP196" s="263"/>
      <c r="CQ196" s="263"/>
      <c r="CR196" s="263"/>
      <c r="CS196" s="263"/>
      <c r="CT196" s="263"/>
      <c r="CU196" s="263"/>
      <c r="CV196" s="263"/>
      <c r="CW196" s="263"/>
      <c r="CX196" s="263"/>
      <c r="CY196" s="263"/>
      <c r="CZ196" s="263"/>
      <c r="DA196" s="263"/>
      <c r="DB196" s="263"/>
      <c r="DC196" s="263"/>
      <c r="DD196" s="263"/>
      <c r="DE196" s="263"/>
      <c r="DF196" s="263"/>
      <c r="DG196" s="263"/>
      <c r="DH196" s="263"/>
      <c r="DI196" s="263"/>
      <c r="DJ196" s="263"/>
      <c r="DK196" s="263"/>
      <c r="DL196" s="263"/>
      <c r="DM196" s="263"/>
      <c r="DN196" s="263"/>
      <c r="DO196" s="263"/>
      <c r="DP196" s="263"/>
      <c r="DQ196" s="263"/>
      <c r="DR196" s="263"/>
      <c r="DS196" s="263"/>
      <c r="DT196" s="263"/>
      <c r="DU196" s="263"/>
      <c r="DV196" s="263"/>
      <c r="DW196" s="263"/>
      <c r="DX196" s="263"/>
      <c r="DY196" s="263"/>
      <c r="DZ196" s="263"/>
      <c r="EA196" s="263"/>
      <c r="EB196" s="263"/>
      <c r="EC196" s="263"/>
      <c r="ED196" s="263"/>
      <c r="EE196" s="263"/>
      <c r="EF196" s="263"/>
      <c r="EG196" s="263"/>
      <c r="EH196" s="263"/>
      <c r="EI196" s="263"/>
      <c r="EJ196" s="263"/>
      <c r="EK196" s="263"/>
      <c r="EL196" s="263"/>
      <c r="EM196" s="263"/>
      <c r="EN196" s="263"/>
      <c r="EO196" s="263"/>
      <c r="EP196" s="263"/>
      <c r="EQ196" s="263"/>
      <c r="ER196" s="263"/>
      <c r="ES196" s="263"/>
      <c r="ET196" s="263"/>
      <c r="EU196" s="263"/>
      <c r="EV196" s="263"/>
      <c r="EW196" s="263"/>
      <c r="EX196" s="263"/>
      <c r="EY196" s="263"/>
      <c r="EZ196" s="263"/>
      <c r="FA196" s="263"/>
      <c r="FB196" s="263"/>
      <c r="FC196" s="263"/>
      <c r="FD196" s="263"/>
      <c r="FE196" s="263"/>
      <c r="FF196" s="263"/>
      <c r="FG196" s="263"/>
      <c r="FH196" s="263"/>
      <c r="FI196" s="263"/>
      <c r="FJ196" s="263"/>
      <c r="FK196" s="263"/>
      <c r="FL196" s="263"/>
      <c r="FM196" s="263"/>
      <c r="FN196" s="263"/>
      <c r="FO196" s="263"/>
      <c r="FP196" s="263"/>
      <c r="FQ196" s="263"/>
      <c r="FR196" s="263"/>
      <c r="FS196" s="263"/>
      <c r="FT196" s="263"/>
      <c r="FU196" s="263"/>
      <c r="FV196" s="263"/>
      <c r="FW196" s="263"/>
      <c r="FX196" s="263"/>
      <c r="FY196" s="263"/>
      <c r="FZ196" s="263"/>
      <c r="GA196" s="263"/>
      <c r="GB196" s="263"/>
      <c r="GC196" s="263"/>
      <c r="GD196" s="263"/>
      <c r="GE196" s="263"/>
      <c r="GF196" s="263"/>
      <c r="GG196" s="263"/>
      <c r="GH196" s="263"/>
      <c r="GI196" s="263"/>
      <c r="GJ196" s="263"/>
      <c r="GK196" s="263"/>
      <c r="GL196" s="263"/>
      <c r="GM196" s="263"/>
      <c r="GN196" s="263"/>
      <c r="GO196" s="263"/>
      <c r="GP196" s="263"/>
      <c r="GQ196" s="263"/>
      <c r="GR196" s="263"/>
      <c r="GS196" s="263"/>
      <c r="GT196" s="263"/>
      <c r="GU196" s="263"/>
      <c r="GV196" s="263"/>
      <c r="GW196" s="263"/>
      <c r="GX196" s="263"/>
      <c r="GY196" s="263"/>
      <c r="GZ196" s="263"/>
      <c r="HA196" s="263"/>
      <c r="HB196" s="263"/>
      <c r="HC196" s="263"/>
      <c r="HD196" s="263"/>
      <c r="HE196" s="263"/>
      <c r="HF196" s="263"/>
      <c r="HG196" s="263"/>
      <c r="HH196" s="263"/>
      <c r="HI196" s="263"/>
      <c r="HJ196" s="263"/>
      <c r="HK196" s="263"/>
      <c r="HL196" s="263"/>
      <c r="HM196" s="263"/>
      <c r="HN196" s="263"/>
      <c r="HO196" s="263"/>
      <c r="HP196" s="263"/>
      <c r="HQ196" s="263"/>
      <c r="HR196" s="263"/>
      <c r="HS196" s="263"/>
      <c r="HT196" s="263"/>
      <c r="HU196" s="263"/>
      <c r="HV196" s="263"/>
      <c r="HW196" s="263"/>
      <c r="HX196" s="263"/>
      <c r="HY196" s="263"/>
      <c r="HZ196" s="263"/>
      <c r="IA196" s="263"/>
      <c r="IB196" s="263"/>
      <c r="IC196" s="263"/>
      <c r="ID196" s="263"/>
      <c r="IE196" s="263"/>
      <c r="IF196" s="263"/>
      <c r="IG196" s="263"/>
      <c r="IH196" s="263"/>
      <c r="II196" s="263"/>
      <c r="IJ196" s="263"/>
      <c r="IK196" s="263"/>
      <c r="IL196" s="263"/>
      <c r="IM196" s="263"/>
      <c r="IN196" s="263"/>
      <c r="IO196" s="263"/>
      <c r="IP196" s="263"/>
      <c r="IQ196" s="263"/>
      <c r="IR196" s="263"/>
      <c r="IS196" s="263"/>
      <c r="IT196" s="263"/>
      <c r="IU196" s="263"/>
      <c r="IV196" s="263"/>
      <c r="IW196" s="263"/>
      <c r="IX196" s="263"/>
      <c r="IY196" s="263"/>
      <c r="IZ196" s="263"/>
      <c r="JA196" s="263"/>
      <c r="JB196" s="263"/>
      <c r="JC196" s="263"/>
      <c r="JD196" s="263"/>
      <c r="JE196" s="263"/>
      <c r="JF196" s="263"/>
      <c r="JG196" s="263"/>
      <c r="JH196" s="263"/>
      <c r="JI196" s="263"/>
      <c r="JJ196" s="263"/>
      <c r="JK196" s="263"/>
      <c r="JL196" s="263"/>
      <c r="JM196" s="263"/>
      <c r="JN196" s="263"/>
      <c r="JO196" s="263"/>
      <c r="JP196" s="263"/>
      <c r="JQ196" s="263"/>
      <c r="JR196" s="263"/>
      <c r="JS196" s="263"/>
      <c r="JT196" s="263"/>
      <c r="JU196" s="263"/>
      <c r="JV196" s="263"/>
      <c r="JW196" s="263"/>
      <c r="JX196" s="263"/>
      <c r="JY196" s="263"/>
      <c r="JZ196" s="263"/>
      <c r="KA196" s="263"/>
      <c r="KB196" s="263"/>
      <c r="KC196" s="263"/>
      <c r="KD196" s="263"/>
      <c r="KE196" s="263"/>
      <c r="KF196" s="263"/>
      <c r="KG196" s="263"/>
      <c r="KH196" s="263"/>
      <c r="KI196" s="263"/>
      <c r="KJ196" s="263"/>
      <c r="KK196" s="263"/>
      <c r="KL196" s="263"/>
      <c r="KM196" s="263"/>
      <c r="KN196" s="263"/>
      <c r="KO196" s="263"/>
      <c r="KP196" s="263"/>
      <c r="KQ196" s="263"/>
      <c r="KR196" s="263"/>
      <c r="KS196" s="263"/>
      <c r="KT196" s="263"/>
      <c r="KU196" s="263"/>
      <c r="KV196" s="263"/>
      <c r="KW196" s="263"/>
      <c r="KX196" s="263"/>
      <c r="KY196" s="263"/>
      <c r="KZ196" s="263"/>
      <c r="LA196" s="263"/>
      <c r="LB196" s="263"/>
      <c r="LC196" s="263"/>
      <c r="LD196" s="263"/>
      <c r="LE196" s="263"/>
      <c r="LF196" s="263"/>
      <c r="LG196" s="263"/>
      <c r="LH196" s="263"/>
      <c r="LI196" s="263"/>
      <c r="LJ196" s="263"/>
      <c r="LK196" s="263"/>
      <c r="LL196" s="263"/>
      <c r="LM196" s="263"/>
      <c r="LN196" s="263"/>
      <c r="LO196" s="263"/>
      <c r="LP196" s="263"/>
      <c r="LQ196" s="263"/>
      <c r="LR196" s="263"/>
      <c r="LS196" s="263"/>
      <c r="LT196" s="263"/>
      <c r="LU196" s="263"/>
      <c r="LV196" s="263"/>
      <c r="LW196" s="263"/>
      <c r="LX196" s="263"/>
      <c r="LY196" s="263"/>
      <c r="LZ196" s="263"/>
      <c r="MA196" s="263"/>
      <c r="MB196" s="263"/>
      <c r="MC196" s="263"/>
      <c r="MD196" s="263"/>
      <c r="ME196" s="263"/>
      <c r="MF196" s="263"/>
      <c r="MG196" s="263"/>
      <c r="MH196" s="263"/>
      <c r="MI196" s="263"/>
      <c r="MJ196" s="263"/>
      <c r="MK196" s="263"/>
      <c r="ML196" s="263"/>
      <c r="MM196" s="263"/>
      <c r="MN196" s="263"/>
      <c r="MO196" s="263"/>
      <c r="MP196" s="263"/>
      <c r="MQ196" s="263"/>
      <c r="MR196" s="263"/>
      <c r="MS196" s="263"/>
      <c r="MT196" s="263"/>
      <c r="MU196" s="263"/>
      <c r="MV196" s="263"/>
      <c r="MW196" s="263"/>
      <c r="MX196" s="263"/>
      <c r="MY196" s="263"/>
      <c r="MZ196" s="263"/>
      <c r="NA196" s="263"/>
      <c r="NB196" s="263"/>
      <c r="NC196" s="263"/>
      <c r="ND196" s="263"/>
      <c r="NE196" s="263"/>
      <c r="NF196" s="263"/>
      <c r="NG196" s="263"/>
      <c r="NH196" s="263"/>
      <c r="NI196" s="263"/>
      <c r="NJ196" s="263"/>
      <c r="NK196" s="263"/>
      <c r="NL196" s="263"/>
      <c r="NM196" s="263"/>
      <c r="NN196" s="263"/>
      <c r="NO196" s="263"/>
      <c r="NP196" s="263"/>
      <c r="NQ196" s="263"/>
      <c r="NR196" s="263"/>
      <c r="NS196" s="263"/>
      <c r="NT196" s="263"/>
      <c r="NU196" s="263"/>
      <c r="NV196" s="263"/>
      <c r="NW196" s="263"/>
      <c r="NX196" s="263"/>
      <c r="NY196" s="263"/>
      <c r="NZ196" s="263"/>
      <c r="OA196" s="263"/>
      <c r="OB196" s="263"/>
      <c r="OC196" s="263"/>
      <c r="OD196" s="263"/>
      <c r="OE196" s="263"/>
      <c r="OF196" s="263"/>
      <c r="OG196" s="263"/>
      <c r="OH196" s="263"/>
      <c r="OI196" s="263"/>
      <c r="OJ196" s="263"/>
      <c r="OK196" s="263"/>
      <c r="OL196" s="263"/>
      <c r="OM196" s="263"/>
      <c r="ON196" s="263"/>
      <c r="OO196" s="263"/>
      <c r="OP196" s="263"/>
      <c r="OQ196" s="263"/>
      <c r="OR196" s="263"/>
      <c r="OS196" s="263"/>
      <c r="OT196" s="263"/>
      <c r="OU196" s="263"/>
      <c r="OV196" s="263"/>
      <c r="OW196" s="263"/>
      <c r="OX196" s="263"/>
      <c r="OY196" s="263"/>
      <c r="OZ196" s="263"/>
      <c r="PA196" s="263"/>
      <c r="PB196" s="263"/>
      <c r="PC196" s="263"/>
      <c r="PD196" s="263"/>
      <c r="PE196" s="263"/>
      <c r="PF196" s="263"/>
      <c r="PG196" s="263"/>
      <c r="PH196" s="263"/>
      <c r="PI196" s="263"/>
      <c r="PJ196" s="263"/>
      <c r="PK196" s="263"/>
      <c r="PL196" s="263"/>
      <c r="PM196" s="263"/>
      <c r="PN196" s="263"/>
      <c r="PO196" s="263"/>
      <c r="PP196" s="263"/>
      <c r="PQ196" s="263"/>
      <c r="PR196" s="263"/>
      <c r="PS196" s="263"/>
      <c r="PT196" s="263"/>
      <c r="PU196" s="263"/>
      <c r="PV196" s="263"/>
      <c r="PW196" s="263"/>
      <c r="PX196" s="263"/>
      <c r="PY196" s="263"/>
      <c r="PZ196" s="263"/>
      <c r="QA196" s="263"/>
      <c r="QB196" s="263"/>
      <c r="QC196" s="263"/>
      <c r="QD196" s="263"/>
      <c r="QE196" s="263"/>
      <c r="QF196" s="263"/>
      <c r="QG196" s="263"/>
      <c r="QH196" s="263"/>
      <c r="QI196" s="263"/>
      <c r="QJ196" s="263"/>
      <c r="QK196" s="263"/>
      <c r="QL196" s="263"/>
      <c r="QM196" s="263"/>
      <c r="QN196" s="263"/>
      <c r="QO196" s="263"/>
      <c r="QP196" s="263"/>
      <c r="QQ196" s="263"/>
      <c r="QR196" s="263"/>
      <c r="QS196" s="263"/>
      <c r="QT196" s="263"/>
      <c r="QU196" s="263"/>
      <c r="QV196" s="263"/>
      <c r="QW196" s="263"/>
      <c r="QX196" s="263"/>
      <c r="QY196" s="263"/>
      <c r="QZ196" s="263"/>
      <c r="RA196" s="263"/>
      <c r="RB196" s="263"/>
      <c r="RC196" s="263"/>
      <c r="RD196" s="263"/>
      <c r="RE196" s="263"/>
      <c r="RF196" s="263"/>
      <c r="RG196" s="263"/>
      <c r="RH196" s="263"/>
      <c r="RI196" s="263"/>
      <c r="RJ196" s="263"/>
      <c r="RK196" s="263"/>
      <c r="RL196" s="263"/>
      <c r="RM196" s="263"/>
      <c r="RN196" s="263"/>
      <c r="RO196" s="263"/>
      <c r="RP196" s="263"/>
      <c r="RQ196" s="263"/>
      <c r="RR196" s="263"/>
      <c r="RS196" s="263"/>
      <c r="RT196" s="263"/>
      <c r="RU196" s="263"/>
      <c r="RV196" s="263"/>
      <c r="RW196" s="263"/>
      <c r="RX196" s="263"/>
      <c r="RY196" s="263"/>
      <c r="RZ196" s="263"/>
      <c r="SA196" s="263"/>
      <c r="SB196" s="263"/>
      <c r="SC196" s="263"/>
      <c r="SD196" s="263"/>
      <c r="SE196" s="263"/>
      <c r="SF196" s="263"/>
      <c r="SG196" s="263"/>
      <c r="SH196" s="263"/>
      <c r="SI196" s="263"/>
      <c r="SJ196" s="263"/>
      <c r="SK196" s="263"/>
      <c r="SL196" s="263"/>
      <c r="SM196" s="263"/>
      <c r="SN196" s="263"/>
      <c r="SO196" s="263"/>
      <c r="SP196" s="263"/>
      <c r="SQ196" s="263"/>
      <c r="SR196" s="263"/>
      <c r="SS196" s="263"/>
      <c r="ST196" s="263"/>
      <c r="SU196" s="263"/>
      <c r="SV196" s="263"/>
      <c r="SW196" s="263"/>
      <c r="SX196" s="263"/>
      <c r="SY196" s="263"/>
      <c r="SZ196" s="263"/>
      <c r="TA196" s="263"/>
      <c r="TB196" s="263"/>
      <c r="TC196" s="263"/>
      <c r="TD196" s="263"/>
      <c r="TE196" s="263"/>
      <c r="TF196" s="263"/>
      <c r="TG196" s="263"/>
      <c r="TH196" s="263"/>
      <c r="TI196" s="263"/>
      <c r="TJ196" s="263"/>
      <c r="TK196" s="263"/>
      <c r="TL196" s="263"/>
      <c r="TM196" s="263"/>
      <c r="TN196" s="263"/>
      <c r="TO196" s="263"/>
      <c r="TP196" s="263"/>
      <c r="TQ196" s="263"/>
      <c r="TR196" s="263"/>
      <c r="TS196" s="263"/>
      <c r="TT196" s="263"/>
      <c r="TU196" s="263"/>
      <c r="TV196" s="263"/>
      <c r="TW196" s="263"/>
      <c r="TX196" s="263"/>
      <c r="TY196" s="263"/>
      <c r="TZ196" s="263"/>
      <c r="UA196" s="263"/>
      <c r="UB196" s="263"/>
      <c r="UC196" s="263"/>
      <c r="UD196" s="263"/>
      <c r="UE196" s="263"/>
      <c r="UF196" s="263"/>
      <c r="UG196" s="263"/>
      <c r="UH196" s="263"/>
      <c r="UI196" s="263"/>
      <c r="UJ196" s="263"/>
      <c r="UK196" s="263"/>
      <c r="UL196" s="263"/>
      <c r="UM196" s="263"/>
      <c r="UN196" s="263"/>
      <c r="UO196" s="263"/>
      <c r="UP196" s="263"/>
      <c r="UQ196" s="263"/>
      <c r="UR196" s="263"/>
      <c r="US196" s="263"/>
      <c r="UT196" s="263"/>
      <c r="UU196" s="263"/>
      <c r="UV196" s="263"/>
      <c r="UW196" s="263"/>
      <c r="UX196" s="263"/>
      <c r="UY196" s="263"/>
      <c r="UZ196" s="263"/>
      <c r="VA196" s="263"/>
      <c r="VB196" s="263"/>
      <c r="VC196" s="263"/>
      <c r="VD196" s="263"/>
      <c r="VE196" s="263"/>
      <c r="VF196" s="263"/>
      <c r="VG196" s="263"/>
      <c r="VH196" s="263"/>
      <c r="VI196" s="263"/>
      <c r="VJ196" s="263"/>
      <c r="VK196" s="263"/>
      <c r="VL196" s="263"/>
      <c r="VM196" s="263"/>
      <c r="VN196" s="263"/>
      <c r="VO196" s="263"/>
      <c r="VP196" s="263"/>
      <c r="VQ196" s="263"/>
      <c r="VR196" s="263"/>
      <c r="VS196" s="263"/>
      <c r="VT196" s="263"/>
      <c r="VU196" s="263"/>
      <c r="VV196" s="263"/>
      <c r="VW196" s="263"/>
      <c r="VX196" s="263"/>
      <c r="VY196" s="263"/>
      <c r="VZ196" s="263"/>
      <c r="WA196" s="263"/>
      <c r="WB196" s="263"/>
      <c r="WC196" s="263"/>
      <c r="WD196" s="263"/>
      <c r="WE196" s="263"/>
      <c r="WF196" s="263"/>
      <c r="WG196" s="263"/>
      <c r="WH196" s="263"/>
      <c r="WI196" s="263"/>
      <c r="WJ196" s="263"/>
      <c r="WK196" s="263"/>
      <c r="WL196" s="263"/>
      <c r="WM196" s="263"/>
      <c r="WN196" s="263"/>
      <c r="WO196" s="263"/>
      <c r="WP196" s="263"/>
      <c r="WQ196" s="263"/>
      <c r="WR196" s="263"/>
      <c r="WS196" s="263"/>
      <c r="WT196" s="263"/>
      <c r="WU196" s="263"/>
      <c r="WV196" s="263"/>
      <c r="WW196" s="263"/>
      <c r="WX196" s="263"/>
      <c r="WY196" s="263"/>
      <c r="WZ196" s="263"/>
      <c r="XA196" s="263"/>
      <c r="XB196" s="263"/>
      <c r="XC196" s="263"/>
      <c r="XD196" s="263"/>
      <c r="XE196" s="263"/>
      <c r="XF196" s="263"/>
      <c r="XG196" s="263"/>
      <c r="XH196" s="263"/>
      <c r="XI196" s="263"/>
      <c r="XJ196" s="263"/>
      <c r="XK196" s="263"/>
      <c r="XL196" s="263"/>
      <c r="XM196" s="263"/>
      <c r="XN196" s="263"/>
      <c r="XO196" s="263"/>
      <c r="XP196" s="263"/>
      <c r="XQ196" s="263"/>
      <c r="XR196" s="263"/>
      <c r="XS196" s="263"/>
      <c r="XT196" s="263"/>
      <c r="XU196" s="263"/>
      <c r="XV196" s="263"/>
      <c r="XW196" s="263"/>
      <c r="XX196" s="263"/>
      <c r="XY196" s="263"/>
      <c r="XZ196" s="263"/>
      <c r="YA196" s="263"/>
      <c r="YB196" s="263"/>
      <c r="YC196" s="263"/>
      <c r="YD196" s="263"/>
      <c r="YE196" s="263"/>
      <c r="YF196" s="263"/>
      <c r="YG196" s="263"/>
      <c r="YH196" s="263"/>
      <c r="YI196" s="263"/>
      <c r="YJ196" s="263"/>
      <c r="YK196" s="263"/>
      <c r="YL196" s="263"/>
      <c r="YM196" s="263"/>
      <c r="YN196" s="263"/>
      <c r="YO196" s="263"/>
      <c r="YP196" s="263"/>
      <c r="YQ196" s="263"/>
      <c r="YR196" s="263"/>
      <c r="YS196" s="263"/>
      <c r="YT196" s="263"/>
      <c r="YU196" s="263"/>
      <c r="YV196" s="263"/>
      <c r="YW196" s="263"/>
      <c r="YX196" s="263"/>
      <c r="YY196" s="263"/>
      <c r="YZ196" s="263"/>
      <c r="ZA196" s="263"/>
      <c r="ZB196" s="263"/>
      <c r="ZC196" s="263"/>
      <c r="ZD196" s="263"/>
      <c r="ZE196" s="263"/>
      <c r="ZF196" s="263"/>
      <c r="ZG196" s="263"/>
      <c r="ZH196" s="263"/>
      <c r="ZI196" s="263"/>
      <c r="ZJ196" s="263"/>
      <c r="ZK196" s="263"/>
      <c r="ZL196" s="263"/>
      <c r="ZM196" s="263"/>
      <c r="ZN196" s="263"/>
      <c r="ZO196" s="263"/>
      <c r="ZP196" s="263"/>
      <c r="ZQ196" s="263"/>
      <c r="ZR196" s="263"/>
      <c r="ZS196" s="263"/>
      <c r="ZT196" s="263"/>
      <c r="ZU196" s="263"/>
      <c r="ZV196" s="263"/>
      <c r="ZW196" s="263"/>
      <c r="ZX196" s="263"/>
      <c r="ZY196" s="263"/>
      <c r="ZZ196" s="263"/>
      <c r="AAA196" s="263"/>
      <c r="AAB196" s="263"/>
      <c r="AAC196" s="263"/>
      <c r="AAD196" s="263"/>
      <c r="AAE196" s="263"/>
      <c r="AAF196" s="263"/>
      <c r="AAG196" s="263"/>
      <c r="AAH196" s="263"/>
      <c r="AAI196" s="263"/>
      <c r="AAJ196" s="263"/>
      <c r="AAK196" s="263"/>
      <c r="AAL196" s="263"/>
      <c r="AAM196" s="263"/>
      <c r="AAN196" s="263"/>
      <c r="AAO196" s="263"/>
      <c r="AAP196" s="263"/>
      <c r="AAQ196" s="263"/>
      <c r="AAR196" s="263"/>
      <c r="AAS196" s="263"/>
      <c r="AAT196" s="263"/>
      <c r="AAU196" s="263"/>
      <c r="AAV196" s="263"/>
      <c r="AAW196" s="263"/>
      <c r="AAX196" s="263"/>
      <c r="AAY196" s="263"/>
      <c r="AAZ196" s="263"/>
      <c r="ABA196" s="263"/>
      <c r="ABB196" s="263"/>
      <c r="ABC196" s="263"/>
      <c r="ABD196" s="263"/>
      <c r="ABE196" s="263"/>
      <c r="ABF196" s="263"/>
      <c r="ABG196" s="263"/>
      <c r="ABH196" s="263"/>
      <c r="ABI196" s="263"/>
      <c r="ABJ196" s="263"/>
      <c r="ABK196" s="263"/>
      <c r="ABL196" s="263"/>
      <c r="ABM196" s="263"/>
      <c r="ABN196" s="263"/>
      <c r="ABO196" s="263"/>
      <c r="ABP196" s="263"/>
      <c r="ABQ196" s="263"/>
      <c r="ABR196" s="263"/>
      <c r="ABS196" s="263"/>
      <c r="ABT196" s="263"/>
      <c r="ABU196" s="263"/>
      <c r="ABV196" s="263"/>
      <c r="ABW196" s="263"/>
      <c r="ABX196" s="263"/>
      <c r="ABY196" s="263"/>
      <c r="ABZ196" s="263"/>
      <c r="ACA196" s="263"/>
      <c r="ACB196" s="263"/>
      <c r="ACC196" s="263"/>
      <c r="ACD196" s="263"/>
      <c r="ACE196" s="263"/>
      <c r="ACF196" s="263"/>
      <c r="ACG196" s="263"/>
      <c r="ACH196" s="263"/>
      <c r="ACI196" s="263"/>
      <c r="ACJ196" s="263"/>
      <c r="ACK196" s="263"/>
      <c r="ACL196" s="263"/>
      <c r="ACM196" s="263"/>
      <c r="ACN196" s="263"/>
      <c r="ACO196" s="263"/>
      <c r="ACP196" s="263"/>
      <c r="ACQ196" s="263"/>
      <c r="ACR196" s="263"/>
      <c r="ACS196" s="263"/>
      <c r="ACT196" s="263"/>
      <c r="ACU196" s="263"/>
      <c r="ACV196" s="263"/>
      <c r="ACW196" s="263"/>
      <c r="ACX196" s="263"/>
      <c r="ACY196" s="263"/>
      <c r="ACZ196" s="263"/>
      <c r="ADA196" s="263"/>
      <c r="ADB196" s="263"/>
      <c r="ADC196" s="263"/>
      <c r="ADD196" s="263"/>
      <c r="ADE196" s="263"/>
      <c r="ADF196" s="263"/>
      <c r="ADG196" s="263"/>
      <c r="ADH196" s="263"/>
      <c r="ADI196" s="263"/>
      <c r="ADJ196" s="263"/>
      <c r="ADK196" s="263"/>
      <c r="ADL196" s="263"/>
      <c r="ADM196" s="263"/>
      <c r="ADN196" s="263"/>
      <c r="ADO196" s="263"/>
      <c r="ADP196" s="263"/>
      <c r="ADQ196" s="263"/>
      <c r="ADR196" s="263"/>
      <c r="ADS196" s="263"/>
      <c r="ADT196" s="263"/>
      <c r="ADU196" s="263"/>
      <c r="ADV196" s="263"/>
      <c r="ADW196" s="263"/>
      <c r="ADX196" s="263"/>
      <c r="ADY196" s="263"/>
      <c r="ADZ196" s="263"/>
      <c r="AEA196" s="263"/>
      <c r="AEB196" s="263"/>
      <c r="AEC196" s="263"/>
      <c r="AED196" s="263"/>
      <c r="AEE196" s="263"/>
      <c r="AEF196" s="263"/>
      <c r="AEG196" s="263"/>
      <c r="AEH196" s="263"/>
      <c r="AEI196" s="263"/>
      <c r="AEJ196" s="263"/>
      <c r="AEK196" s="263"/>
      <c r="AEL196" s="263"/>
      <c r="AEM196" s="263"/>
      <c r="AEN196" s="263"/>
      <c r="AEO196" s="263"/>
      <c r="AEP196" s="263"/>
      <c r="AEQ196" s="263"/>
      <c r="AER196" s="263"/>
      <c r="AES196" s="263"/>
      <c r="AET196" s="263"/>
      <c r="AEU196" s="263"/>
      <c r="AEV196" s="263"/>
      <c r="AEW196" s="263"/>
      <c r="AEX196" s="263"/>
      <c r="AEY196" s="263"/>
      <c r="AEZ196" s="263"/>
      <c r="AFA196" s="263"/>
      <c r="AFB196" s="263"/>
      <c r="AFC196" s="263"/>
      <c r="AFD196" s="263"/>
      <c r="AFE196" s="263"/>
      <c r="AFF196" s="263"/>
      <c r="AFG196" s="263"/>
      <c r="AFH196" s="263"/>
      <c r="AFI196" s="263"/>
      <c r="AFJ196" s="263"/>
      <c r="AFK196" s="263"/>
      <c r="AFL196" s="263"/>
      <c r="AFM196" s="263"/>
      <c r="AFN196" s="263"/>
      <c r="AFO196" s="263"/>
      <c r="AFP196" s="263"/>
      <c r="AFQ196" s="263"/>
      <c r="AFR196" s="263"/>
      <c r="AFS196" s="263"/>
      <c r="AFT196" s="263"/>
      <c r="AFU196" s="263"/>
      <c r="AFV196" s="263"/>
      <c r="AFW196" s="263"/>
      <c r="AFX196" s="263"/>
      <c r="AFY196" s="263"/>
      <c r="AFZ196" s="263"/>
      <c r="AGA196" s="263"/>
      <c r="AGB196" s="263"/>
      <c r="AGC196" s="263"/>
      <c r="AGD196" s="263"/>
      <c r="AGE196" s="263"/>
      <c r="AGF196" s="263"/>
      <c r="AGG196" s="263"/>
      <c r="AGH196" s="263"/>
      <c r="AGI196" s="263"/>
      <c r="AGJ196" s="263"/>
      <c r="AGK196" s="263"/>
      <c r="AGL196" s="263"/>
      <c r="AGM196" s="263"/>
      <c r="AGN196" s="263"/>
      <c r="AGO196" s="263"/>
      <c r="AGP196" s="263"/>
      <c r="AGQ196" s="263"/>
      <c r="AGR196" s="263"/>
      <c r="AGS196" s="263"/>
      <c r="AGT196" s="263"/>
      <c r="AGU196" s="263"/>
      <c r="AGV196" s="263"/>
      <c r="AGW196" s="263"/>
      <c r="AGX196" s="263"/>
      <c r="AGY196" s="263"/>
      <c r="AGZ196" s="263"/>
      <c r="AHA196" s="263"/>
      <c r="AHB196" s="263"/>
      <c r="AHC196" s="263"/>
      <c r="AHD196" s="263"/>
      <c r="AHE196" s="263"/>
      <c r="AHF196" s="263"/>
      <c r="AHG196" s="263"/>
      <c r="AHH196" s="263"/>
      <c r="AHI196" s="263"/>
      <c r="AHJ196" s="263"/>
      <c r="AHK196" s="263"/>
      <c r="AHL196" s="263"/>
      <c r="AHM196" s="263"/>
      <c r="AHN196" s="263"/>
      <c r="AHO196" s="263"/>
      <c r="AHP196" s="263"/>
      <c r="AHQ196" s="263"/>
      <c r="AHR196" s="263"/>
      <c r="AHS196" s="263"/>
      <c r="AHT196" s="263"/>
      <c r="AHU196" s="263"/>
      <c r="AHV196" s="263"/>
      <c r="AHW196" s="263"/>
      <c r="AHX196" s="263"/>
      <c r="AHY196" s="263"/>
      <c r="AHZ196" s="263"/>
      <c r="AIA196" s="263"/>
      <c r="AIB196" s="263"/>
      <c r="AIC196" s="263"/>
      <c r="AID196" s="263"/>
      <c r="AIE196" s="263"/>
      <c r="AIF196" s="263"/>
      <c r="AIG196" s="263"/>
      <c r="AIH196" s="263"/>
      <c r="AII196" s="263"/>
      <c r="AIJ196" s="263"/>
      <c r="AIK196" s="263"/>
      <c r="AIL196" s="263"/>
      <c r="AIM196" s="263"/>
      <c r="AIN196" s="263"/>
      <c r="AIO196" s="263"/>
      <c r="AIP196" s="263"/>
      <c r="AIQ196" s="263"/>
      <c r="AIR196" s="263"/>
      <c r="AIS196" s="263"/>
      <c r="AIT196" s="263"/>
      <c r="AIU196" s="263"/>
      <c r="AIV196" s="263"/>
      <c r="AIW196" s="263"/>
      <c r="AIX196" s="263"/>
      <c r="AIY196" s="263"/>
      <c r="AIZ196" s="263"/>
      <c r="AJA196" s="263"/>
      <c r="AJB196" s="263"/>
      <c r="AJC196" s="263"/>
      <c r="AJD196" s="263"/>
      <c r="AJE196" s="263"/>
      <c r="AJF196" s="263"/>
      <c r="AJG196" s="263"/>
      <c r="AJH196" s="263"/>
      <c r="AJI196" s="263"/>
      <c r="AJJ196" s="263"/>
      <c r="AJK196" s="263"/>
      <c r="AJL196" s="263"/>
      <c r="AJM196" s="263"/>
      <c r="AJN196" s="263"/>
      <c r="AJO196" s="263"/>
      <c r="AJP196" s="263"/>
      <c r="AJQ196" s="263"/>
      <c r="AJR196" s="263"/>
      <c r="AJS196" s="263"/>
      <c r="AJT196" s="263"/>
      <c r="AJU196" s="263"/>
      <c r="AJV196" s="263"/>
      <c r="AJW196" s="263"/>
      <c r="AJX196" s="263"/>
      <c r="AJY196" s="263"/>
      <c r="AJZ196" s="263"/>
      <c r="AKA196" s="263"/>
      <c r="AKB196" s="263"/>
      <c r="AKC196" s="263"/>
      <c r="AKD196" s="263"/>
      <c r="AKE196" s="263"/>
      <c r="AKF196" s="263"/>
      <c r="AKG196" s="263"/>
      <c r="AKH196" s="263"/>
      <c r="AKI196" s="263"/>
      <c r="AKJ196" s="263"/>
      <c r="AKK196" s="263"/>
      <c r="AKL196" s="263"/>
      <c r="AKM196" s="263"/>
      <c r="AKN196" s="263"/>
      <c r="AKO196" s="263"/>
      <c r="AKP196" s="263"/>
      <c r="AKQ196" s="263"/>
      <c r="AKR196" s="263"/>
      <c r="AKS196" s="263"/>
      <c r="AKT196" s="263"/>
      <c r="AKU196" s="263"/>
      <c r="AKV196" s="263"/>
      <c r="AKW196" s="263"/>
      <c r="AKX196" s="263"/>
      <c r="AKY196" s="263"/>
      <c r="AKZ196" s="263"/>
      <c r="ALA196" s="263"/>
      <c r="ALB196" s="263"/>
      <c r="ALC196" s="263"/>
      <c r="ALD196" s="263"/>
      <c r="ALE196" s="263"/>
      <c r="ALF196" s="263"/>
      <c r="ALG196" s="263"/>
      <c r="ALH196" s="263"/>
      <c r="ALI196" s="263"/>
      <c r="ALJ196" s="263"/>
      <c r="ALK196" s="263"/>
      <c r="ALL196" s="263"/>
      <c r="ALM196" s="263"/>
      <c r="ALN196" s="263"/>
      <c r="ALO196" s="263"/>
      <c r="ALP196" s="263"/>
      <c r="ALQ196" s="263"/>
      <c r="ALR196" s="263"/>
      <c r="ALS196" s="263"/>
      <c r="ALT196" s="263"/>
      <c r="ALU196" s="263"/>
      <c r="ALV196" s="263"/>
      <c r="ALW196" s="263"/>
      <c r="ALX196" s="263"/>
      <c r="ALY196" s="263"/>
      <c r="ALZ196" s="263"/>
      <c r="AMA196" s="263"/>
      <c r="AMB196" s="263"/>
      <c r="AMC196" s="263"/>
      <c r="AMD196" s="263"/>
      <c r="AME196" s="263"/>
      <c r="AMF196" s="263"/>
      <c r="AMG196" s="263"/>
      <c r="AMH196" s="263"/>
      <c r="AMI196" s="263"/>
      <c r="AMJ196" s="299"/>
    </row>
    <row r="197" spans="1:1024" ht="12.75" customHeight="1">
      <c r="A197" s="289"/>
      <c r="B197" s="343"/>
      <c r="C197" s="343"/>
      <c r="D197" s="290"/>
      <c r="E197" s="289"/>
      <c r="F197" s="289"/>
      <c r="G197" s="294"/>
      <c r="H197" s="294"/>
      <c r="I197" s="29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3"/>
      <c r="AW197" s="263"/>
      <c r="AX197" s="263"/>
      <c r="AY197" s="263"/>
      <c r="AZ197" s="263"/>
      <c r="BA197" s="263"/>
      <c r="BB197" s="263"/>
      <c r="BC197" s="263"/>
      <c r="BD197" s="263"/>
      <c r="BE197" s="263"/>
      <c r="BF197" s="263"/>
      <c r="BG197" s="263"/>
      <c r="BH197" s="263"/>
      <c r="BI197" s="263"/>
      <c r="BJ197" s="263"/>
      <c r="BK197" s="263"/>
      <c r="BL197" s="263"/>
      <c r="BM197" s="263"/>
      <c r="BN197" s="263"/>
      <c r="BO197" s="263"/>
      <c r="BP197" s="263"/>
      <c r="BQ197" s="263"/>
      <c r="BR197" s="263"/>
      <c r="BS197" s="263"/>
      <c r="BT197" s="263"/>
      <c r="BU197" s="263"/>
      <c r="BV197" s="263"/>
      <c r="BW197" s="263"/>
      <c r="BX197" s="263"/>
      <c r="BY197" s="263"/>
      <c r="BZ197" s="263"/>
      <c r="CA197" s="263"/>
      <c r="CB197" s="263"/>
      <c r="CC197" s="263"/>
      <c r="CD197" s="263"/>
      <c r="CE197" s="263"/>
      <c r="CF197" s="263"/>
      <c r="CG197" s="263"/>
      <c r="CH197" s="263"/>
      <c r="CI197" s="263"/>
      <c r="CJ197" s="263"/>
      <c r="CK197" s="263"/>
      <c r="CL197" s="263"/>
      <c r="CM197" s="263"/>
      <c r="CN197" s="263"/>
      <c r="CO197" s="263"/>
      <c r="CP197" s="263"/>
      <c r="CQ197" s="263"/>
      <c r="CR197" s="263"/>
      <c r="CS197" s="263"/>
      <c r="CT197" s="263"/>
      <c r="CU197" s="263"/>
      <c r="CV197" s="263"/>
      <c r="CW197" s="263"/>
      <c r="CX197" s="263"/>
      <c r="CY197" s="263"/>
      <c r="CZ197" s="263"/>
      <c r="DA197" s="263"/>
      <c r="DB197" s="263"/>
      <c r="DC197" s="263"/>
      <c r="DD197" s="263"/>
      <c r="DE197" s="263"/>
      <c r="DF197" s="263"/>
      <c r="DG197" s="263"/>
      <c r="DH197" s="263"/>
      <c r="DI197" s="263"/>
      <c r="DJ197" s="263"/>
      <c r="DK197" s="263"/>
      <c r="DL197" s="263"/>
      <c r="DM197" s="263"/>
      <c r="DN197" s="263"/>
      <c r="DO197" s="263"/>
      <c r="DP197" s="263"/>
      <c r="DQ197" s="263"/>
      <c r="DR197" s="263"/>
      <c r="DS197" s="263"/>
      <c r="DT197" s="263"/>
      <c r="DU197" s="263"/>
      <c r="DV197" s="263"/>
      <c r="DW197" s="263"/>
      <c r="DX197" s="263"/>
      <c r="DY197" s="263"/>
      <c r="DZ197" s="263"/>
      <c r="EA197" s="263"/>
      <c r="EB197" s="263"/>
      <c r="EC197" s="263"/>
      <c r="ED197" s="263"/>
      <c r="EE197" s="263"/>
      <c r="EF197" s="263"/>
      <c r="EG197" s="263"/>
      <c r="EH197" s="263"/>
      <c r="EI197" s="263"/>
      <c r="EJ197" s="263"/>
      <c r="EK197" s="263"/>
      <c r="EL197" s="263"/>
      <c r="EM197" s="263"/>
      <c r="EN197" s="263"/>
      <c r="EO197" s="263"/>
      <c r="EP197" s="263"/>
      <c r="EQ197" s="263"/>
      <c r="ER197" s="263"/>
      <c r="ES197" s="263"/>
      <c r="ET197" s="263"/>
      <c r="EU197" s="263"/>
      <c r="EV197" s="263"/>
      <c r="EW197" s="263"/>
      <c r="EX197" s="263"/>
      <c r="EY197" s="263"/>
      <c r="EZ197" s="263"/>
      <c r="FA197" s="263"/>
      <c r="FB197" s="263"/>
      <c r="FC197" s="263"/>
      <c r="FD197" s="263"/>
      <c r="FE197" s="263"/>
      <c r="FF197" s="263"/>
      <c r="FG197" s="263"/>
      <c r="FH197" s="263"/>
      <c r="FI197" s="263"/>
      <c r="FJ197" s="263"/>
      <c r="FK197" s="263"/>
      <c r="FL197" s="263"/>
      <c r="FM197" s="263"/>
      <c r="FN197" s="263"/>
      <c r="FO197" s="263"/>
      <c r="FP197" s="263"/>
      <c r="FQ197" s="263"/>
      <c r="FR197" s="263"/>
      <c r="FS197" s="263"/>
      <c r="FT197" s="263"/>
      <c r="FU197" s="263"/>
      <c r="FV197" s="263"/>
      <c r="FW197" s="263"/>
      <c r="FX197" s="263"/>
      <c r="FY197" s="263"/>
      <c r="FZ197" s="263"/>
      <c r="GA197" s="263"/>
      <c r="GB197" s="263"/>
      <c r="GC197" s="263"/>
      <c r="GD197" s="263"/>
      <c r="GE197" s="263"/>
      <c r="GF197" s="263"/>
      <c r="GG197" s="263"/>
      <c r="GH197" s="263"/>
      <c r="GI197" s="263"/>
      <c r="GJ197" s="263"/>
      <c r="GK197" s="263"/>
      <c r="GL197" s="263"/>
      <c r="GM197" s="263"/>
      <c r="GN197" s="263"/>
      <c r="GO197" s="263"/>
      <c r="GP197" s="263"/>
      <c r="GQ197" s="263"/>
      <c r="GR197" s="263"/>
      <c r="GS197" s="263"/>
      <c r="GT197" s="263"/>
      <c r="GU197" s="263"/>
      <c r="GV197" s="263"/>
      <c r="GW197" s="263"/>
      <c r="GX197" s="263"/>
      <c r="GY197" s="263"/>
      <c r="GZ197" s="263"/>
      <c r="HA197" s="263"/>
      <c r="HB197" s="263"/>
      <c r="HC197" s="263"/>
      <c r="HD197" s="263"/>
      <c r="HE197" s="263"/>
      <c r="HF197" s="263"/>
      <c r="HG197" s="263"/>
      <c r="HH197" s="263"/>
      <c r="HI197" s="263"/>
      <c r="HJ197" s="263"/>
      <c r="HK197" s="263"/>
      <c r="HL197" s="263"/>
      <c r="HM197" s="263"/>
      <c r="HN197" s="263"/>
      <c r="HO197" s="263"/>
      <c r="HP197" s="263"/>
      <c r="HQ197" s="263"/>
      <c r="HR197" s="263"/>
      <c r="HS197" s="263"/>
      <c r="HT197" s="263"/>
      <c r="HU197" s="263"/>
      <c r="HV197" s="263"/>
      <c r="HW197" s="263"/>
      <c r="HX197" s="263"/>
      <c r="HY197" s="263"/>
      <c r="HZ197" s="263"/>
      <c r="IA197" s="263"/>
      <c r="IB197" s="263"/>
      <c r="IC197" s="263"/>
      <c r="ID197" s="263"/>
      <c r="IE197" s="263"/>
      <c r="IF197" s="263"/>
      <c r="IG197" s="263"/>
      <c r="IH197" s="263"/>
      <c r="II197" s="263"/>
      <c r="IJ197" s="263"/>
      <c r="IK197" s="263"/>
      <c r="IL197" s="263"/>
      <c r="IM197" s="263"/>
      <c r="IN197" s="263"/>
      <c r="IO197" s="263"/>
      <c r="IP197" s="263"/>
      <c r="IQ197" s="263"/>
      <c r="IR197" s="263"/>
      <c r="IS197" s="263"/>
      <c r="IT197" s="263"/>
      <c r="IU197" s="263"/>
      <c r="IV197" s="263"/>
      <c r="IW197" s="263"/>
      <c r="IX197" s="263"/>
      <c r="IY197" s="263"/>
      <c r="IZ197" s="263"/>
      <c r="JA197" s="263"/>
      <c r="JB197" s="263"/>
      <c r="JC197" s="263"/>
      <c r="JD197" s="263"/>
      <c r="JE197" s="263"/>
      <c r="JF197" s="263"/>
      <c r="JG197" s="263"/>
      <c r="JH197" s="263"/>
      <c r="JI197" s="263"/>
      <c r="JJ197" s="263"/>
      <c r="JK197" s="263"/>
      <c r="JL197" s="263"/>
      <c r="JM197" s="263"/>
      <c r="JN197" s="263"/>
      <c r="JO197" s="263"/>
      <c r="JP197" s="263"/>
      <c r="JQ197" s="263"/>
      <c r="JR197" s="263"/>
      <c r="JS197" s="263"/>
      <c r="JT197" s="263"/>
      <c r="JU197" s="263"/>
      <c r="JV197" s="263"/>
      <c r="JW197" s="263"/>
      <c r="JX197" s="263"/>
      <c r="JY197" s="263"/>
      <c r="JZ197" s="263"/>
      <c r="KA197" s="263"/>
      <c r="KB197" s="263"/>
      <c r="KC197" s="263"/>
      <c r="KD197" s="263"/>
      <c r="KE197" s="263"/>
      <c r="KF197" s="263"/>
      <c r="KG197" s="263"/>
      <c r="KH197" s="263"/>
      <c r="KI197" s="263"/>
      <c r="KJ197" s="263"/>
      <c r="KK197" s="263"/>
      <c r="KL197" s="263"/>
      <c r="KM197" s="263"/>
      <c r="KN197" s="263"/>
      <c r="KO197" s="263"/>
      <c r="KP197" s="263"/>
      <c r="KQ197" s="263"/>
      <c r="KR197" s="263"/>
      <c r="KS197" s="263"/>
      <c r="KT197" s="263"/>
      <c r="KU197" s="263"/>
      <c r="KV197" s="263"/>
      <c r="KW197" s="263"/>
      <c r="KX197" s="263"/>
      <c r="KY197" s="263"/>
      <c r="KZ197" s="263"/>
      <c r="LA197" s="263"/>
      <c r="LB197" s="263"/>
      <c r="LC197" s="263"/>
      <c r="LD197" s="263"/>
      <c r="LE197" s="263"/>
      <c r="LF197" s="263"/>
      <c r="LG197" s="263"/>
      <c r="LH197" s="263"/>
      <c r="LI197" s="263"/>
      <c r="LJ197" s="263"/>
      <c r="LK197" s="263"/>
      <c r="LL197" s="263"/>
      <c r="LM197" s="263"/>
      <c r="LN197" s="263"/>
      <c r="LO197" s="263"/>
      <c r="LP197" s="263"/>
      <c r="LQ197" s="263"/>
      <c r="LR197" s="263"/>
      <c r="LS197" s="263"/>
      <c r="LT197" s="263"/>
      <c r="LU197" s="263"/>
      <c r="LV197" s="263"/>
      <c r="LW197" s="263"/>
      <c r="LX197" s="263"/>
      <c r="LY197" s="263"/>
      <c r="LZ197" s="263"/>
      <c r="MA197" s="263"/>
      <c r="MB197" s="263"/>
      <c r="MC197" s="263"/>
      <c r="MD197" s="263"/>
      <c r="ME197" s="263"/>
      <c r="MF197" s="263"/>
      <c r="MG197" s="263"/>
      <c r="MH197" s="263"/>
      <c r="MI197" s="263"/>
      <c r="MJ197" s="263"/>
      <c r="MK197" s="263"/>
      <c r="ML197" s="263"/>
      <c r="MM197" s="263"/>
      <c r="MN197" s="263"/>
      <c r="MO197" s="263"/>
      <c r="MP197" s="263"/>
      <c r="MQ197" s="263"/>
      <c r="MR197" s="263"/>
      <c r="MS197" s="263"/>
      <c r="MT197" s="263"/>
      <c r="MU197" s="263"/>
      <c r="MV197" s="263"/>
      <c r="MW197" s="263"/>
      <c r="MX197" s="263"/>
      <c r="MY197" s="263"/>
      <c r="MZ197" s="263"/>
      <c r="NA197" s="263"/>
      <c r="NB197" s="263"/>
      <c r="NC197" s="263"/>
      <c r="ND197" s="263"/>
      <c r="NE197" s="263"/>
      <c r="NF197" s="263"/>
      <c r="NG197" s="263"/>
      <c r="NH197" s="263"/>
      <c r="NI197" s="263"/>
      <c r="NJ197" s="263"/>
      <c r="NK197" s="263"/>
      <c r="NL197" s="263"/>
      <c r="NM197" s="263"/>
      <c r="NN197" s="263"/>
      <c r="NO197" s="263"/>
      <c r="NP197" s="263"/>
      <c r="NQ197" s="263"/>
      <c r="NR197" s="263"/>
      <c r="NS197" s="263"/>
      <c r="NT197" s="263"/>
      <c r="NU197" s="263"/>
      <c r="NV197" s="263"/>
      <c r="NW197" s="263"/>
      <c r="NX197" s="263"/>
      <c r="NY197" s="263"/>
      <c r="NZ197" s="263"/>
      <c r="OA197" s="263"/>
      <c r="OB197" s="263"/>
      <c r="OC197" s="263"/>
      <c r="OD197" s="263"/>
      <c r="OE197" s="263"/>
      <c r="OF197" s="263"/>
      <c r="OG197" s="263"/>
      <c r="OH197" s="263"/>
      <c r="OI197" s="263"/>
      <c r="OJ197" s="263"/>
      <c r="OK197" s="263"/>
      <c r="OL197" s="263"/>
      <c r="OM197" s="263"/>
      <c r="ON197" s="263"/>
      <c r="OO197" s="263"/>
      <c r="OP197" s="263"/>
      <c r="OQ197" s="263"/>
      <c r="OR197" s="263"/>
      <c r="OS197" s="263"/>
      <c r="OT197" s="263"/>
      <c r="OU197" s="263"/>
      <c r="OV197" s="263"/>
      <c r="OW197" s="263"/>
      <c r="OX197" s="263"/>
      <c r="OY197" s="263"/>
      <c r="OZ197" s="263"/>
      <c r="PA197" s="263"/>
      <c r="PB197" s="263"/>
      <c r="PC197" s="263"/>
      <c r="PD197" s="263"/>
      <c r="PE197" s="263"/>
      <c r="PF197" s="263"/>
      <c r="PG197" s="263"/>
      <c r="PH197" s="263"/>
      <c r="PI197" s="263"/>
      <c r="PJ197" s="263"/>
      <c r="PK197" s="263"/>
      <c r="PL197" s="263"/>
      <c r="PM197" s="263"/>
      <c r="PN197" s="263"/>
      <c r="PO197" s="263"/>
      <c r="PP197" s="263"/>
      <c r="PQ197" s="263"/>
      <c r="PR197" s="263"/>
      <c r="PS197" s="263"/>
      <c r="PT197" s="263"/>
      <c r="PU197" s="263"/>
      <c r="PV197" s="263"/>
      <c r="PW197" s="263"/>
      <c r="PX197" s="263"/>
      <c r="PY197" s="263"/>
      <c r="PZ197" s="263"/>
      <c r="QA197" s="263"/>
      <c r="QB197" s="263"/>
      <c r="QC197" s="263"/>
      <c r="QD197" s="263"/>
      <c r="QE197" s="263"/>
      <c r="QF197" s="263"/>
      <c r="QG197" s="263"/>
      <c r="QH197" s="263"/>
      <c r="QI197" s="263"/>
      <c r="QJ197" s="263"/>
      <c r="QK197" s="263"/>
      <c r="QL197" s="263"/>
      <c r="QM197" s="263"/>
      <c r="QN197" s="263"/>
      <c r="QO197" s="263"/>
      <c r="QP197" s="263"/>
      <c r="QQ197" s="263"/>
      <c r="QR197" s="263"/>
      <c r="QS197" s="263"/>
      <c r="QT197" s="263"/>
      <c r="QU197" s="263"/>
      <c r="QV197" s="263"/>
      <c r="QW197" s="263"/>
      <c r="QX197" s="263"/>
      <c r="QY197" s="263"/>
      <c r="QZ197" s="263"/>
      <c r="RA197" s="263"/>
      <c r="RB197" s="263"/>
      <c r="RC197" s="263"/>
      <c r="RD197" s="263"/>
      <c r="RE197" s="263"/>
      <c r="RF197" s="263"/>
      <c r="RG197" s="263"/>
      <c r="RH197" s="263"/>
      <c r="RI197" s="263"/>
      <c r="RJ197" s="263"/>
      <c r="RK197" s="263"/>
      <c r="RL197" s="263"/>
      <c r="RM197" s="263"/>
      <c r="RN197" s="263"/>
      <c r="RO197" s="263"/>
      <c r="RP197" s="263"/>
      <c r="RQ197" s="263"/>
      <c r="RR197" s="263"/>
      <c r="RS197" s="263"/>
      <c r="RT197" s="263"/>
      <c r="RU197" s="263"/>
      <c r="RV197" s="263"/>
      <c r="RW197" s="263"/>
      <c r="RX197" s="263"/>
      <c r="RY197" s="263"/>
      <c r="RZ197" s="263"/>
      <c r="SA197" s="263"/>
      <c r="SB197" s="263"/>
      <c r="SC197" s="263"/>
      <c r="SD197" s="263"/>
      <c r="SE197" s="263"/>
      <c r="SF197" s="263"/>
      <c r="SG197" s="263"/>
      <c r="SH197" s="263"/>
      <c r="SI197" s="263"/>
      <c r="SJ197" s="263"/>
      <c r="SK197" s="263"/>
      <c r="SL197" s="263"/>
      <c r="SM197" s="263"/>
      <c r="SN197" s="263"/>
      <c r="SO197" s="263"/>
      <c r="SP197" s="263"/>
      <c r="SQ197" s="263"/>
      <c r="SR197" s="263"/>
      <c r="SS197" s="263"/>
      <c r="ST197" s="263"/>
      <c r="SU197" s="263"/>
      <c r="SV197" s="263"/>
      <c r="SW197" s="263"/>
      <c r="SX197" s="263"/>
      <c r="SY197" s="263"/>
      <c r="SZ197" s="263"/>
      <c r="TA197" s="263"/>
      <c r="TB197" s="263"/>
      <c r="TC197" s="263"/>
      <c r="TD197" s="263"/>
      <c r="TE197" s="263"/>
      <c r="TF197" s="263"/>
      <c r="TG197" s="263"/>
      <c r="TH197" s="263"/>
      <c r="TI197" s="263"/>
      <c r="TJ197" s="263"/>
      <c r="TK197" s="263"/>
      <c r="TL197" s="263"/>
      <c r="TM197" s="263"/>
      <c r="TN197" s="263"/>
      <c r="TO197" s="263"/>
      <c r="TP197" s="263"/>
      <c r="TQ197" s="263"/>
      <c r="TR197" s="263"/>
      <c r="TS197" s="263"/>
      <c r="TT197" s="263"/>
      <c r="TU197" s="263"/>
      <c r="TV197" s="263"/>
      <c r="TW197" s="263"/>
      <c r="TX197" s="263"/>
      <c r="TY197" s="263"/>
      <c r="TZ197" s="263"/>
      <c r="UA197" s="263"/>
      <c r="UB197" s="263"/>
      <c r="UC197" s="263"/>
      <c r="UD197" s="263"/>
      <c r="UE197" s="263"/>
      <c r="UF197" s="263"/>
      <c r="UG197" s="263"/>
      <c r="UH197" s="263"/>
      <c r="UI197" s="263"/>
      <c r="UJ197" s="263"/>
      <c r="UK197" s="263"/>
      <c r="UL197" s="263"/>
      <c r="UM197" s="263"/>
      <c r="UN197" s="263"/>
      <c r="UO197" s="263"/>
      <c r="UP197" s="263"/>
      <c r="UQ197" s="263"/>
      <c r="UR197" s="263"/>
      <c r="US197" s="263"/>
      <c r="UT197" s="263"/>
      <c r="UU197" s="263"/>
      <c r="UV197" s="263"/>
      <c r="UW197" s="263"/>
      <c r="UX197" s="263"/>
      <c r="UY197" s="263"/>
      <c r="UZ197" s="263"/>
      <c r="VA197" s="263"/>
      <c r="VB197" s="263"/>
      <c r="VC197" s="263"/>
      <c r="VD197" s="263"/>
      <c r="VE197" s="263"/>
      <c r="VF197" s="263"/>
      <c r="VG197" s="263"/>
      <c r="VH197" s="263"/>
      <c r="VI197" s="263"/>
      <c r="VJ197" s="263"/>
      <c r="VK197" s="263"/>
      <c r="VL197" s="263"/>
      <c r="VM197" s="263"/>
      <c r="VN197" s="263"/>
      <c r="VO197" s="263"/>
      <c r="VP197" s="263"/>
      <c r="VQ197" s="263"/>
      <c r="VR197" s="263"/>
      <c r="VS197" s="263"/>
      <c r="VT197" s="263"/>
      <c r="VU197" s="263"/>
      <c r="VV197" s="263"/>
      <c r="VW197" s="263"/>
      <c r="VX197" s="263"/>
      <c r="VY197" s="263"/>
      <c r="VZ197" s="263"/>
      <c r="WA197" s="263"/>
      <c r="WB197" s="263"/>
      <c r="WC197" s="263"/>
      <c r="WD197" s="263"/>
      <c r="WE197" s="263"/>
      <c r="WF197" s="263"/>
      <c r="WG197" s="263"/>
      <c r="WH197" s="263"/>
      <c r="WI197" s="263"/>
      <c r="WJ197" s="263"/>
      <c r="WK197" s="263"/>
      <c r="WL197" s="263"/>
      <c r="WM197" s="263"/>
      <c r="WN197" s="263"/>
      <c r="WO197" s="263"/>
      <c r="WP197" s="263"/>
      <c r="WQ197" s="263"/>
      <c r="WR197" s="263"/>
      <c r="WS197" s="263"/>
      <c r="WT197" s="263"/>
      <c r="WU197" s="263"/>
      <c r="WV197" s="263"/>
      <c r="WW197" s="263"/>
      <c r="WX197" s="263"/>
      <c r="WY197" s="263"/>
      <c r="WZ197" s="263"/>
      <c r="XA197" s="263"/>
      <c r="XB197" s="263"/>
      <c r="XC197" s="263"/>
      <c r="XD197" s="263"/>
      <c r="XE197" s="263"/>
      <c r="XF197" s="263"/>
      <c r="XG197" s="263"/>
      <c r="XH197" s="263"/>
      <c r="XI197" s="263"/>
      <c r="XJ197" s="263"/>
      <c r="XK197" s="263"/>
      <c r="XL197" s="263"/>
      <c r="XM197" s="263"/>
      <c r="XN197" s="263"/>
      <c r="XO197" s="263"/>
      <c r="XP197" s="263"/>
      <c r="XQ197" s="263"/>
      <c r="XR197" s="263"/>
      <c r="XS197" s="263"/>
      <c r="XT197" s="263"/>
      <c r="XU197" s="263"/>
      <c r="XV197" s="263"/>
      <c r="XW197" s="263"/>
      <c r="XX197" s="263"/>
      <c r="XY197" s="263"/>
      <c r="XZ197" s="263"/>
      <c r="YA197" s="263"/>
      <c r="YB197" s="263"/>
      <c r="YC197" s="263"/>
      <c r="YD197" s="263"/>
      <c r="YE197" s="263"/>
      <c r="YF197" s="263"/>
      <c r="YG197" s="263"/>
      <c r="YH197" s="263"/>
      <c r="YI197" s="263"/>
      <c r="YJ197" s="263"/>
      <c r="YK197" s="263"/>
      <c r="YL197" s="263"/>
      <c r="YM197" s="263"/>
      <c r="YN197" s="263"/>
      <c r="YO197" s="263"/>
      <c r="YP197" s="263"/>
      <c r="YQ197" s="263"/>
      <c r="YR197" s="263"/>
      <c r="YS197" s="263"/>
      <c r="YT197" s="263"/>
      <c r="YU197" s="263"/>
      <c r="YV197" s="263"/>
      <c r="YW197" s="263"/>
      <c r="YX197" s="263"/>
      <c r="YY197" s="263"/>
      <c r="YZ197" s="263"/>
      <c r="ZA197" s="263"/>
      <c r="ZB197" s="263"/>
      <c r="ZC197" s="263"/>
      <c r="ZD197" s="263"/>
      <c r="ZE197" s="263"/>
      <c r="ZF197" s="263"/>
      <c r="ZG197" s="263"/>
      <c r="ZH197" s="263"/>
      <c r="ZI197" s="263"/>
      <c r="ZJ197" s="263"/>
      <c r="ZK197" s="263"/>
      <c r="ZL197" s="263"/>
      <c r="ZM197" s="263"/>
      <c r="ZN197" s="263"/>
      <c r="ZO197" s="263"/>
      <c r="ZP197" s="263"/>
      <c r="ZQ197" s="263"/>
      <c r="ZR197" s="263"/>
      <c r="ZS197" s="263"/>
      <c r="ZT197" s="263"/>
      <c r="ZU197" s="263"/>
      <c r="ZV197" s="263"/>
      <c r="ZW197" s="263"/>
      <c r="ZX197" s="263"/>
      <c r="ZY197" s="263"/>
      <c r="ZZ197" s="263"/>
      <c r="AAA197" s="263"/>
      <c r="AAB197" s="263"/>
      <c r="AAC197" s="263"/>
      <c r="AAD197" s="263"/>
      <c r="AAE197" s="263"/>
      <c r="AAF197" s="263"/>
      <c r="AAG197" s="263"/>
      <c r="AAH197" s="263"/>
      <c r="AAI197" s="263"/>
      <c r="AAJ197" s="263"/>
      <c r="AAK197" s="263"/>
      <c r="AAL197" s="263"/>
      <c r="AAM197" s="263"/>
      <c r="AAN197" s="263"/>
      <c r="AAO197" s="263"/>
      <c r="AAP197" s="263"/>
      <c r="AAQ197" s="263"/>
      <c r="AAR197" s="263"/>
      <c r="AAS197" s="263"/>
      <c r="AAT197" s="263"/>
      <c r="AAU197" s="263"/>
      <c r="AAV197" s="263"/>
      <c r="AAW197" s="263"/>
      <c r="AAX197" s="263"/>
      <c r="AAY197" s="263"/>
      <c r="AAZ197" s="263"/>
      <c r="ABA197" s="263"/>
      <c r="ABB197" s="263"/>
      <c r="ABC197" s="263"/>
      <c r="ABD197" s="263"/>
      <c r="ABE197" s="263"/>
      <c r="ABF197" s="263"/>
      <c r="ABG197" s="263"/>
      <c r="ABH197" s="263"/>
      <c r="ABI197" s="263"/>
      <c r="ABJ197" s="263"/>
      <c r="ABK197" s="263"/>
      <c r="ABL197" s="263"/>
      <c r="ABM197" s="263"/>
      <c r="ABN197" s="263"/>
      <c r="ABO197" s="263"/>
      <c r="ABP197" s="263"/>
      <c r="ABQ197" s="263"/>
      <c r="ABR197" s="263"/>
      <c r="ABS197" s="263"/>
      <c r="ABT197" s="263"/>
      <c r="ABU197" s="263"/>
      <c r="ABV197" s="263"/>
      <c r="ABW197" s="263"/>
      <c r="ABX197" s="263"/>
      <c r="ABY197" s="263"/>
      <c r="ABZ197" s="263"/>
      <c r="ACA197" s="263"/>
      <c r="ACB197" s="263"/>
      <c r="ACC197" s="263"/>
      <c r="ACD197" s="263"/>
      <c r="ACE197" s="263"/>
      <c r="ACF197" s="263"/>
      <c r="ACG197" s="263"/>
      <c r="ACH197" s="263"/>
      <c r="ACI197" s="263"/>
      <c r="ACJ197" s="263"/>
      <c r="ACK197" s="263"/>
      <c r="ACL197" s="263"/>
      <c r="ACM197" s="263"/>
      <c r="ACN197" s="263"/>
      <c r="ACO197" s="263"/>
      <c r="ACP197" s="263"/>
      <c r="ACQ197" s="263"/>
      <c r="ACR197" s="263"/>
      <c r="ACS197" s="263"/>
      <c r="ACT197" s="263"/>
      <c r="ACU197" s="263"/>
      <c r="ACV197" s="263"/>
      <c r="ACW197" s="263"/>
      <c r="ACX197" s="263"/>
      <c r="ACY197" s="263"/>
      <c r="ACZ197" s="263"/>
      <c r="ADA197" s="263"/>
      <c r="ADB197" s="263"/>
      <c r="ADC197" s="263"/>
      <c r="ADD197" s="263"/>
      <c r="ADE197" s="263"/>
      <c r="ADF197" s="263"/>
      <c r="ADG197" s="263"/>
      <c r="ADH197" s="263"/>
      <c r="ADI197" s="263"/>
      <c r="ADJ197" s="263"/>
      <c r="ADK197" s="263"/>
      <c r="ADL197" s="263"/>
      <c r="ADM197" s="263"/>
      <c r="ADN197" s="263"/>
      <c r="ADO197" s="263"/>
      <c r="ADP197" s="263"/>
      <c r="ADQ197" s="263"/>
      <c r="ADR197" s="263"/>
      <c r="ADS197" s="263"/>
      <c r="ADT197" s="263"/>
      <c r="ADU197" s="263"/>
      <c r="ADV197" s="263"/>
      <c r="ADW197" s="263"/>
      <c r="ADX197" s="263"/>
      <c r="ADY197" s="263"/>
      <c r="ADZ197" s="263"/>
      <c r="AEA197" s="263"/>
      <c r="AEB197" s="263"/>
      <c r="AEC197" s="263"/>
      <c r="AED197" s="263"/>
      <c r="AEE197" s="263"/>
      <c r="AEF197" s="263"/>
      <c r="AEG197" s="263"/>
      <c r="AEH197" s="263"/>
      <c r="AEI197" s="263"/>
      <c r="AEJ197" s="263"/>
      <c r="AEK197" s="263"/>
      <c r="AEL197" s="263"/>
      <c r="AEM197" s="263"/>
      <c r="AEN197" s="263"/>
      <c r="AEO197" s="263"/>
      <c r="AEP197" s="263"/>
      <c r="AEQ197" s="263"/>
      <c r="AER197" s="263"/>
      <c r="AES197" s="263"/>
      <c r="AET197" s="263"/>
      <c r="AEU197" s="263"/>
      <c r="AEV197" s="263"/>
      <c r="AEW197" s="263"/>
      <c r="AEX197" s="263"/>
      <c r="AEY197" s="263"/>
      <c r="AEZ197" s="263"/>
      <c r="AFA197" s="263"/>
      <c r="AFB197" s="263"/>
      <c r="AFC197" s="263"/>
      <c r="AFD197" s="263"/>
      <c r="AFE197" s="263"/>
      <c r="AFF197" s="263"/>
      <c r="AFG197" s="263"/>
      <c r="AFH197" s="263"/>
      <c r="AFI197" s="263"/>
      <c r="AFJ197" s="263"/>
      <c r="AFK197" s="263"/>
      <c r="AFL197" s="263"/>
      <c r="AFM197" s="263"/>
      <c r="AFN197" s="263"/>
      <c r="AFO197" s="263"/>
      <c r="AFP197" s="263"/>
      <c r="AFQ197" s="263"/>
      <c r="AFR197" s="263"/>
      <c r="AFS197" s="263"/>
      <c r="AFT197" s="263"/>
      <c r="AFU197" s="263"/>
      <c r="AFV197" s="263"/>
      <c r="AFW197" s="263"/>
      <c r="AFX197" s="263"/>
      <c r="AFY197" s="263"/>
      <c r="AFZ197" s="263"/>
      <c r="AGA197" s="263"/>
      <c r="AGB197" s="263"/>
      <c r="AGC197" s="263"/>
      <c r="AGD197" s="263"/>
      <c r="AGE197" s="263"/>
      <c r="AGF197" s="263"/>
      <c r="AGG197" s="263"/>
      <c r="AGH197" s="263"/>
      <c r="AGI197" s="263"/>
      <c r="AGJ197" s="263"/>
      <c r="AGK197" s="263"/>
      <c r="AGL197" s="263"/>
      <c r="AGM197" s="263"/>
      <c r="AGN197" s="263"/>
      <c r="AGO197" s="263"/>
      <c r="AGP197" s="263"/>
      <c r="AGQ197" s="263"/>
      <c r="AGR197" s="263"/>
      <c r="AGS197" s="263"/>
      <c r="AGT197" s="263"/>
      <c r="AGU197" s="263"/>
      <c r="AGV197" s="263"/>
      <c r="AGW197" s="263"/>
      <c r="AGX197" s="263"/>
      <c r="AGY197" s="263"/>
      <c r="AGZ197" s="263"/>
      <c r="AHA197" s="263"/>
      <c r="AHB197" s="263"/>
      <c r="AHC197" s="263"/>
      <c r="AHD197" s="263"/>
      <c r="AHE197" s="263"/>
      <c r="AHF197" s="263"/>
      <c r="AHG197" s="263"/>
      <c r="AHH197" s="263"/>
      <c r="AHI197" s="263"/>
      <c r="AHJ197" s="263"/>
      <c r="AHK197" s="263"/>
      <c r="AHL197" s="263"/>
      <c r="AHM197" s="263"/>
      <c r="AHN197" s="263"/>
      <c r="AHO197" s="263"/>
      <c r="AHP197" s="263"/>
      <c r="AHQ197" s="263"/>
      <c r="AHR197" s="263"/>
      <c r="AHS197" s="263"/>
      <c r="AHT197" s="263"/>
      <c r="AHU197" s="263"/>
      <c r="AHV197" s="263"/>
      <c r="AHW197" s="263"/>
      <c r="AHX197" s="263"/>
      <c r="AHY197" s="263"/>
      <c r="AHZ197" s="263"/>
      <c r="AIA197" s="263"/>
      <c r="AIB197" s="263"/>
      <c r="AIC197" s="263"/>
      <c r="AID197" s="263"/>
      <c r="AIE197" s="263"/>
      <c r="AIF197" s="263"/>
      <c r="AIG197" s="263"/>
      <c r="AIH197" s="263"/>
      <c r="AII197" s="263"/>
      <c r="AIJ197" s="263"/>
      <c r="AIK197" s="263"/>
      <c r="AIL197" s="263"/>
      <c r="AIM197" s="263"/>
      <c r="AIN197" s="263"/>
      <c r="AIO197" s="263"/>
      <c r="AIP197" s="263"/>
      <c r="AIQ197" s="263"/>
      <c r="AIR197" s="263"/>
      <c r="AIS197" s="263"/>
      <c r="AIT197" s="263"/>
      <c r="AIU197" s="263"/>
      <c r="AIV197" s="263"/>
      <c r="AIW197" s="263"/>
      <c r="AIX197" s="263"/>
      <c r="AIY197" s="263"/>
      <c r="AIZ197" s="263"/>
      <c r="AJA197" s="263"/>
      <c r="AJB197" s="263"/>
      <c r="AJC197" s="263"/>
      <c r="AJD197" s="263"/>
      <c r="AJE197" s="263"/>
      <c r="AJF197" s="263"/>
      <c r="AJG197" s="263"/>
      <c r="AJH197" s="263"/>
      <c r="AJI197" s="263"/>
      <c r="AJJ197" s="263"/>
      <c r="AJK197" s="263"/>
      <c r="AJL197" s="263"/>
      <c r="AJM197" s="263"/>
      <c r="AJN197" s="263"/>
      <c r="AJO197" s="263"/>
      <c r="AJP197" s="263"/>
      <c r="AJQ197" s="263"/>
      <c r="AJR197" s="263"/>
      <c r="AJS197" s="263"/>
      <c r="AJT197" s="263"/>
      <c r="AJU197" s="263"/>
      <c r="AJV197" s="263"/>
      <c r="AJW197" s="263"/>
      <c r="AJX197" s="263"/>
      <c r="AJY197" s="263"/>
      <c r="AJZ197" s="263"/>
      <c r="AKA197" s="263"/>
      <c r="AKB197" s="263"/>
      <c r="AKC197" s="263"/>
      <c r="AKD197" s="263"/>
      <c r="AKE197" s="263"/>
      <c r="AKF197" s="263"/>
      <c r="AKG197" s="263"/>
      <c r="AKH197" s="263"/>
      <c r="AKI197" s="263"/>
      <c r="AKJ197" s="263"/>
      <c r="AKK197" s="263"/>
      <c r="AKL197" s="263"/>
      <c r="AKM197" s="263"/>
      <c r="AKN197" s="263"/>
      <c r="AKO197" s="263"/>
      <c r="AKP197" s="263"/>
      <c r="AKQ197" s="263"/>
      <c r="AKR197" s="263"/>
      <c r="AKS197" s="263"/>
      <c r="AKT197" s="263"/>
      <c r="AKU197" s="263"/>
      <c r="AKV197" s="263"/>
      <c r="AKW197" s="263"/>
      <c r="AKX197" s="263"/>
      <c r="AKY197" s="263"/>
      <c r="AKZ197" s="263"/>
      <c r="ALA197" s="263"/>
      <c r="ALB197" s="263"/>
      <c r="ALC197" s="263"/>
      <c r="ALD197" s="263"/>
      <c r="ALE197" s="263"/>
      <c r="ALF197" s="263"/>
      <c r="ALG197" s="263"/>
      <c r="ALH197" s="263"/>
      <c r="ALI197" s="263"/>
      <c r="ALJ197" s="263"/>
      <c r="ALK197" s="263"/>
      <c r="ALL197" s="263"/>
      <c r="ALM197" s="263"/>
      <c r="ALN197" s="263"/>
      <c r="ALO197" s="263"/>
      <c r="ALP197" s="263"/>
      <c r="ALQ197" s="263"/>
      <c r="ALR197" s="263"/>
      <c r="ALS197" s="263"/>
      <c r="ALT197" s="263"/>
      <c r="ALU197" s="263"/>
      <c r="ALV197" s="263"/>
      <c r="ALW197" s="263"/>
      <c r="ALX197" s="263"/>
      <c r="ALY197" s="263"/>
      <c r="ALZ197" s="263"/>
      <c r="AMA197" s="263"/>
      <c r="AMB197" s="263"/>
      <c r="AMC197" s="263"/>
      <c r="AMD197" s="263"/>
      <c r="AME197" s="263"/>
      <c r="AMF197" s="263"/>
      <c r="AMG197" s="263"/>
      <c r="AMH197" s="263"/>
      <c r="AMI197" s="263"/>
      <c r="AMJ197" s="299"/>
    </row>
    <row r="198" spans="1:1024" ht="22.35" customHeight="1">
      <c r="A198" s="295"/>
      <c r="B198" s="343"/>
      <c r="C198" s="343"/>
      <c r="D198" s="296"/>
      <c r="E198" s="297"/>
      <c r="F198" s="297"/>
      <c r="G198" s="298"/>
      <c r="H198" s="298"/>
      <c r="I198" s="29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  <c r="AE198" s="263"/>
      <c r="AF198" s="263"/>
      <c r="AG198" s="263"/>
      <c r="AH198" s="263"/>
      <c r="AI198" s="263"/>
      <c r="AJ198" s="263"/>
      <c r="AK198" s="263"/>
      <c r="AL198" s="263"/>
      <c r="AM198" s="263"/>
      <c r="AN198" s="263"/>
      <c r="AO198" s="263"/>
      <c r="AP198" s="263"/>
      <c r="AQ198" s="263"/>
      <c r="AR198" s="263"/>
      <c r="AS198" s="263"/>
      <c r="AT198" s="263"/>
      <c r="AU198" s="263"/>
      <c r="AV198" s="263"/>
      <c r="AW198" s="263"/>
      <c r="AX198" s="263"/>
      <c r="AY198" s="263"/>
      <c r="AZ198" s="263"/>
      <c r="BA198" s="263"/>
      <c r="BB198" s="263"/>
      <c r="BC198" s="263"/>
      <c r="BD198" s="263"/>
      <c r="BE198" s="263"/>
      <c r="BF198" s="263"/>
      <c r="BG198" s="263"/>
      <c r="BH198" s="263"/>
      <c r="BI198" s="263"/>
      <c r="BJ198" s="263"/>
      <c r="BK198" s="263"/>
      <c r="BL198" s="263"/>
      <c r="BM198" s="263"/>
      <c r="BN198" s="263"/>
      <c r="BO198" s="263"/>
      <c r="BP198" s="263"/>
      <c r="BQ198" s="263"/>
      <c r="BR198" s="263"/>
      <c r="BS198" s="263"/>
      <c r="BT198" s="263"/>
      <c r="BU198" s="263"/>
      <c r="BV198" s="263"/>
      <c r="BW198" s="263"/>
      <c r="BX198" s="263"/>
      <c r="BY198" s="263"/>
      <c r="BZ198" s="263"/>
      <c r="CA198" s="263"/>
      <c r="CB198" s="263"/>
      <c r="CC198" s="263"/>
      <c r="CD198" s="263"/>
      <c r="CE198" s="263"/>
      <c r="CF198" s="263"/>
      <c r="CG198" s="263"/>
      <c r="CH198" s="263"/>
      <c r="CI198" s="263"/>
      <c r="CJ198" s="263"/>
      <c r="CK198" s="263"/>
      <c r="CL198" s="263"/>
      <c r="CM198" s="263"/>
      <c r="CN198" s="263"/>
      <c r="CO198" s="263"/>
      <c r="CP198" s="263"/>
      <c r="CQ198" s="263"/>
      <c r="CR198" s="263"/>
      <c r="CS198" s="263"/>
      <c r="CT198" s="263"/>
      <c r="CU198" s="263"/>
      <c r="CV198" s="263"/>
      <c r="CW198" s="263"/>
      <c r="CX198" s="263"/>
      <c r="CY198" s="263"/>
      <c r="CZ198" s="263"/>
      <c r="DA198" s="263"/>
      <c r="DB198" s="263"/>
      <c r="DC198" s="263"/>
      <c r="DD198" s="263"/>
      <c r="DE198" s="263"/>
      <c r="DF198" s="263"/>
      <c r="DG198" s="263"/>
      <c r="DH198" s="263"/>
      <c r="DI198" s="263"/>
      <c r="DJ198" s="263"/>
      <c r="DK198" s="263"/>
      <c r="DL198" s="263"/>
      <c r="DM198" s="263"/>
      <c r="DN198" s="263"/>
      <c r="DO198" s="263"/>
      <c r="DP198" s="263"/>
      <c r="DQ198" s="263"/>
      <c r="DR198" s="263"/>
      <c r="DS198" s="263"/>
      <c r="DT198" s="263"/>
      <c r="DU198" s="263"/>
      <c r="DV198" s="263"/>
      <c r="DW198" s="263"/>
      <c r="DX198" s="263"/>
      <c r="DY198" s="263"/>
      <c r="DZ198" s="263"/>
      <c r="EA198" s="263"/>
      <c r="EB198" s="263"/>
      <c r="EC198" s="263"/>
      <c r="ED198" s="263"/>
      <c r="EE198" s="263"/>
      <c r="EF198" s="263"/>
      <c r="EG198" s="263"/>
      <c r="EH198" s="263"/>
      <c r="EI198" s="263"/>
      <c r="EJ198" s="263"/>
      <c r="EK198" s="263"/>
      <c r="EL198" s="263"/>
      <c r="EM198" s="263"/>
      <c r="EN198" s="263"/>
      <c r="EO198" s="263"/>
      <c r="EP198" s="263"/>
      <c r="EQ198" s="263"/>
      <c r="ER198" s="263"/>
      <c r="ES198" s="263"/>
      <c r="ET198" s="263"/>
      <c r="EU198" s="263"/>
      <c r="EV198" s="263"/>
      <c r="EW198" s="263"/>
      <c r="EX198" s="263"/>
      <c r="EY198" s="263"/>
      <c r="EZ198" s="263"/>
      <c r="FA198" s="263"/>
      <c r="FB198" s="263"/>
      <c r="FC198" s="263"/>
      <c r="FD198" s="263"/>
      <c r="FE198" s="263"/>
      <c r="FF198" s="263"/>
      <c r="FG198" s="263"/>
      <c r="FH198" s="263"/>
      <c r="FI198" s="263"/>
      <c r="FJ198" s="263"/>
      <c r="FK198" s="263"/>
      <c r="FL198" s="263"/>
      <c r="FM198" s="263"/>
      <c r="FN198" s="263"/>
      <c r="FO198" s="263"/>
      <c r="FP198" s="263"/>
      <c r="FQ198" s="263"/>
      <c r="FR198" s="263"/>
      <c r="FS198" s="263"/>
      <c r="FT198" s="263"/>
      <c r="FU198" s="263"/>
      <c r="FV198" s="263"/>
      <c r="FW198" s="263"/>
      <c r="FX198" s="263"/>
      <c r="FY198" s="263"/>
      <c r="FZ198" s="263"/>
      <c r="GA198" s="263"/>
      <c r="GB198" s="263"/>
      <c r="GC198" s="263"/>
      <c r="GD198" s="263"/>
      <c r="GE198" s="263"/>
      <c r="GF198" s="263"/>
      <c r="GG198" s="263"/>
      <c r="GH198" s="263"/>
      <c r="GI198" s="263"/>
      <c r="GJ198" s="263"/>
      <c r="GK198" s="263"/>
      <c r="GL198" s="263"/>
      <c r="GM198" s="263"/>
      <c r="GN198" s="263"/>
      <c r="GO198" s="263"/>
      <c r="GP198" s="263"/>
      <c r="GQ198" s="263"/>
      <c r="GR198" s="263"/>
      <c r="GS198" s="263"/>
      <c r="GT198" s="263"/>
      <c r="GU198" s="263"/>
      <c r="GV198" s="263"/>
      <c r="GW198" s="263"/>
      <c r="GX198" s="263"/>
      <c r="GY198" s="263"/>
      <c r="GZ198" s="263"/>
      <c r="HA198" s="263"/>
      <c r="HB198" s="263"/>
      <c r="HC198" s="263"/>
      <c r="HD198" s="263"/>
      <c r="HE198" s="263"/>
      <c r="HF198" s="263"/>
      <c r="HG198" s="263"/>
      <c r="HH198" s="263"/>
      <c r="HI198" s="263"/>
      <c r="HJ198" s="263"/>
      <c r="HK198" s="263"/>
      <c r="HL198" s="263"/>
      <c r="HM198" s="263"/>
      <c r="HN198" s="263"/>
      <c r="HO198" s="263"/>
      <c r="HP198" s="263"/>
      <c r="HQ198" s="263"/>
      <c r="HR198" s="263"/>
      <c r="HS198" s="263"/>
      <c r="HT198" s="263"/>
      <c r="HU198" s="263"/>
      <c r="HV198" s="263"/>
      <c r="HW198" s="263"/>
      <c r="HX198" s="263"/>
      <c r="HY198" s="263"/>
      <c r="HZ198" s="263"/>
      <c r="IA198" s="263"/>
      <c r="IB198" s="263"/>
      <c r="IC198" s="263"/>
      <c r="ID198" s="263"/>
      <c r="IE198" s="263"/>
      <c r="IF198" s="263"/>
      <c r="IG198" s="263"/>
      <c r="IH198" s="263"/>
      <c r="II198" s="263"/>
      <c r="IJ198" s="263"/>
      <c r="IK198" s="263"/>
      <c r="IL198" s="263"/>
      <c r="IM198" s="263"/>
      <c r="IN198" s="263"/>
      <c r="IO198" s="263"/>
      <c r="IP198" s="263"/>
      <c r="IQ198" s="263"/>
      <c r="IR198" s="263"/>
      <c r="IS198" s="263"/>
      <c r="IT198" s="263"/>
      <c r="IU198" s="263"/>
      <c r="IV198" s="263"/>
      <c r="IW198" s="263"/>
      <c r="IX198" s="263"/>
      <c r="IY198" s="263"/>
      <c r="IZ198" s="263"/>
      <c r="JA198" s="263"/>
      <c r="JB198" s="263"/>
      <c r="JC198" s="263"/>
      <c r="JD198" s="263"/>
      <c r="JE198" s="263"/>
      <c r="JF198" s="263"/>
      <c r="JG198" s="263"/>
      <c r="JH198" s="263"/>
      <c r="JI198" s="263"/>
      <c r="JJ198" s="263"/>
      <c r="JK198" s="263"/>
      <c r="JL198" s="263"/>
      <c r="JM198" s="263"/>
      <c r="JN198" s="263"/>
      <c r="JO198" s="263"/>
      <c r="JP198" s="263"/>
      <c r="JQ198" s="263"/>
      <c r="JR198" s="263"/>
      <c r="JS198" s="263"/>
      <c r="JT198" s="263"/>
      <c r="JU198" s="263"/>
      <c r="JV198" s="263"/>
      <c r="JW198" s="263"/>
      <c r="JX198" s="263"/>
      <c r="JY198" s="263"/>
      <c r="JZ198" s="263"/>
      <c r="KA198" s="263"/>
      <c r="KB198" s="263"/>
      <c r="KC198" s="263"/>
      <c r="KD198" s="263"/>
      <c r="KE198" s="263"/>
      <c r="KF198" s="263"/>
      <c r="KG198" s="263"/>
      <c r="KH198" s="263"/>
      <c r="KI198" s="263"/>
      <c r="KJ198" s="263"/>
      <c r="KK198" s="263"/>
      <c r="KL198" s="263"/>
      <c r="KM198" s="263"/>
      <c r="KN198" s="263"/>
      <c r="KO198" s="263"/>
      <c r="KP198" s="263"/>
      <c r="KQ198" s="263"/>
      <c r="KR198" s="263"/>
      <c r="KS198" s="263"/>
      <c r="KT198" s="263"/>
      <c r="KU198" s="263"/>
      <c r="KV198" s="263"/>
      <c r="KW198" s="263"/>
      <c r="KX198" s="263"/>
      <c r="KY198" s="263"/>
      <c r="KZ198" s="263"/>
      <c r="LA198" s="263"/>
      <c r="LB198" s="263"/>
      <c r="LC198" s="263"/>
      <c r="LD198" s="263"/>
      <c r="LE198" s="263"/>
      <c r="LF198" s="263"/>
      <c r="LG198" s="263"/>
      <c r="LH198" s="263"/>
      <c r="LI198" s="263"/>
      <c r="LJ198" s="263"/>
      <c r="LK198" s="263"/>
      <c r="LL198" s="263"/>
      <c r="LM198" s="263"/>
      <c r="LN198" s="263"/>
      <c r="LO198" s="263"/>
      <c r="LP198" s="263"/>
      <c r="LQ198" s="263"/>
      <c r="LR198" s="263"/>
      <c r="LS198" s="263"/>
      <c r="LT198" s="263"/>
      <c r="LU198" s="263"/>
      <c r="LV198" s="263"/>
      <c r="LW198" s="263"/>
      <c r="LX198" s="263"/>
      <c r="LY198" s="263"/>
      <c r="LZ198" s="263"/>
      <c r="MA198" s="263"/>
      <c r="MB198" s="263"/>
      <c r="MC198" s="263"/>
      <c r="MD198" s="263"/>
      <c r="ME198" s="263"/>
      <c r="MF198" s="263"/>
      <c r="MG198" s="263"/>
      <c r="MH198" s="263"/>
      <c r="MI198" s="263"/>
      <c r="MJ198" s="263"/>
      <c r="MK198" s="263"/>
      <c r="ML198" s="263"/>
      <c r="MM198" s="263"/>
      <c r="MN198" s="263"/>
      <c r="MO198" s="263"/>
      <c r="MP198" s="263"/>
      <c r="MQ198" s="263"/>
      <c r="MR198" s="263"/>
      <c r="MS198" s="263"/>
      <c r="MT198" s="263"/>
      <c r="MU198" s="263"/>
      <c r="MV198" s="263"/>
      <c r="MW198" s="263"/>
      <c r="MX198" s="263"/>
      <c r="MY198" s="263"/>
      <c r="MZ198" s="263"/>
      <c r="NA198" s="263"/>
      <c r="NB198" s="263"/>
      <c r="NC198" s="263"/>
      <c r="ND198" s="263"/>
      <c r="NE198" s="263"/>
      <c r="NF198" s="263"/>
      <c r="NG198" s="263"/>
      <c r="NH198" s="263"/>
      <c r="NI198" s="263"/>
      <c r="NJ198" s="263"/>
      <c r="NK198" s="263"/>
      <c r="NL198" s="263"/>
      <c r="NM198" s="263"/>
      <c r="NN198" s="263"/>
      <c r="NO198" s="263"/>
      <c r="NP198" s="263"/>
      <c r="NQ198" s="263"/>
      <c r="NR198" s="263"/>
      <c r="NS198" s="263"/>
      <c r="NT198" s="263"/>
      <c r="NU198" s="263"/>
      <c r="NV198" s="263"/>
      <c r="NW198" s="263"/>
      <c r="NX198" s="263"/>
      <c r="NY198" s="263"/>
      <c r="NZ198" s="263"/>
      <c r="OA198" s="263"/>
      <c r="OB198" s="263"/>
      <c r="OC198" s="263"/>
      <c r="OD198" s="263"/>
      <c r="OE198" s="263"/>
      <c r="OF198" s="263"/>
      <c r="OG198" s="263"/>
      <c r="OH198" s="263"/>
      <c r="OI198" s="263"/>
      <c r="OJ198" s="263"/>
      <c r="OK198" s="263"/>
      <c r="OL198" s="263"/>
      <c r="OM198" s="263"/>
      <c r="ON198" s="263"/>
      <c r="OO198" s="263"/>
      <c r="OP198" s="263"/>
      <c r="OQ198" s="263"/>
      <c r="OR198" s="263"/>
      <c r="OS198" s="263"/>
      <c r="OT198" s="263"/>
      <c r="OU198" s="263"/>
      <c r="OV198" s="263"/>
      <c r="OW198" s="263"/>
      <c r="OX198" s="263"/>
      <c r="OY198" s="263"/>
      <c r="OZ198" s="263"/>
      <c r="PA198" s="263"/>
      <c r="PB198" s="263"/>
      <c r="PC198" s="263"/>
      <c r="PD198" s="263"/>
      <c r="PE198" s="263"/>
      <c r="PF198" s="263"/>
      <c r="PG198" s="263"/>
      <c r="PH198" s="263"/>
      <c r="PI198" s="263"/>
      <c r="PJ198" s="263"/>
      <c r="PK198" s="263"/>
      <c r="PL198" s="263"/>
      <c r="PM198" s="263"/>
      <c r="PN198" s="263"/>
      <c r="PO198" s="263"/>
      <c r="PP198" s="263"/>
      <c r="PQ198" s="263"/>
      <c r="PR198" s="263"/>
      <c r="PS198" s="263"/>
      <c r="PT198" s="263"/>
      <c r="PU198" s="263"/>
      <c r="PV198" s="263"/>
      <c r="PW198" s="263"/>
      <c r="PX198" s="263"/>
      <c r="PY198" s="263"/>
      <c r="PZ198" s="263"/>
      <c r="QA198" s="263"/>
      <c r="QB198" s="263"/>
      <c r="QC198" s="263"/>
      <c r="QD198" s="263"/>
      <c r="QE198" s="263"/>
      <c r="QF198" s="263"/>
      <c r="QG198" s="263"/>
      <c r="QH198" s="263"/>
      <c r="QI198" s="263"/>
      <c r="QJ198" s="263"/>
      <c r="QK198" s="263"/>
      <c r="QL198" s="263"/>
      <c r="QM198" s="263"/>
      <c r="QN198" s="263"/>
      <c r="QO198" s="263"/>
      <c r="QP198" s="263"/>
      <c r="QQ198" s="263"/>
      <c r="QR198" s="263"/>
      <c r="QS198" s="263"/>
      <c r="QT198" s="263"/>
      <c r="QU198" s="263"/>
      <c r="QV198" s="263"/>
      <c r="QW198" s="263"/>
      <c r="QX198" s="263"/>
      <c r="QY198" s="263"/>
      <c r="QZ198" s="263"/>
      <c r="RA198" s="263"/>
      <c r="RB198" s="263"/>
      <c r="RC198" s="263"/>
      <c r="RD198" s="263"/>
      <c r="RE198" s="263"/>
      <c r="RF198" s="263"/>
      <c r="RG198" s="263"/>
      <c r="RH198" s="263"/>
      <c r="RI198" s="263"/>
      <c r="RJ198" s="263"/>
      <c r="RK198" s="263"/>
      <c r="RL198" s="263"/>
      <c r="RM198" s="263"/>
      <c r="RN198" s="263"/>
      <c r="RO198" s="263"/>
      <c r="RP198" s="263"/>
      <c r="RQ198" s="263"/>
      <c r="RR198" s="263"/>
      <c r="RS198" s="263"/>
      <c r="RT198" s="263"/>
      <c r="RU198" s="263"/>
      <c r="RV198" s="263"/>
      <c r="RW198" s="263"/>
      <c r="RX198" s="263"/>
      <c r="RY198" s="263"/>
      <c r="RZ198" s="263"/>
      <c r="SA198" s="263"/>
      <c r="SB198" s="263"/>
      <c r="SC198" s="263"/>
      <c r="SD198" s="263"/>
      <c r="SE198" s="263"/>
      <c r="SF198" s="263"/>
      <c r="SG198" s="263"/>
      <c r="SH198" s="263"/>
      <c r="SI198" s="263"/>
      <c r="SJ198" s="263"/>
      <c r="SK198" s="263"/>
      <c r="SL198" s="263"/>
      <c r="SM198" s="263"/>
      <c r="SN198" s="263"/>
      <c r="SO198" s="263"/>
      <c r="SP198" s="263"/>
      <c r="SQ198" s="263"/>
      <c r="SR198" s="263"/>
      <c r="SS198" s="263"/>
      <c r="ST198" s="263"/>
      <c r="SU198" s="263"/>
      <c r="SV198" s="263"/>
      <c r="SW198" s="263"/>
      <c r="SX198" s="263"/>
      <c r="SY198" s="263"/>
      <c r="SZ198" s="263"/>
      <c r="TA198" s="263"/>
      <c r="TB198" s="263"/>
      <c r="TC198" s="263"/>
      <c r="TD198" s="263"/>
      <c r="TE198" s="263"/>
      <c r="TF198" s="263"/>
      <c r="TG198" s="263"/>
      <c r="TH198" s="263"/>
      <c r="TI198" s="263"/>
      <c r="TJ198" s="263"/>
      <c r="TK198" s="263"/>
      <c r="TL198" s="263"/>
      <c r="TM198" s="263"/>
      <c r="TN198" s="263"/>
      <c r="TO198" s="263"/>
      <c r="TP198" s="263"/>
      <c r="TQ198" s="263"/>
      <c r="TR198" s="263"/>
      <c r="TS198" s="263"/>
      <c r="TT198" s="263"/>
      <c r="TU198" s="263"/>
      <c r="TV198" s="263"/>
      <c r="TW198" s="263"/>
      <c r="TX198" s="263"/>
      <c r="TY198" s="263"/>
      <c r="TZ198" s="263"/>
      <c r="UA198" s="263"/>
      <c r="UB198" s="263"/>
      <c r="UC198" s="263"/>
      <c r="UD198" s="263"/>
      <c r="UE198" s="263"/>
      <c r="UF198" s="263"/>
      <c r="UG198" s="263"/>
      <c r="UH198" s="263"/>
      <c r="UI198" s="263"/>
      <c r="UJ198" s="263"/>
      <c r="UK198" s="263"/>
      <c r="UL198" s="263"/>
      <c r="UM198" s="263"/>
      <c r="UN198" s="263"/>
      <c r="UO198" s="263"/>
      <c r="UP198" s="263"/>
      <c r="UQ198" s="263"/>
      <c r="UR198" s="263"/>
      <c r="US198" s="263"/>
      <c r="UT198" s="263"/>
      <c r="UU198" s="263"/>
      <c r="UV198" s="263"/>
      <c r="UW198" s="263"/>
      <c r="UX198" s="263"/>
      <c r="UY198" s="263"/>
      <c r="UZ198" s="263"/>
      <c r="VA198" s="263"/>
      <c r="VB198" s="263"/>
      <c r="VC198" s="263"/>
      <c r="VD198" s="263"/>
      <c r="VE198" s="263"/>
      <c r="VF198" s="263"/>
      <c r="VG198" s="263"/>
      <c r="VH198" s="263"/>
      <c r="VI198" s="263"/>
      <c r="VJ198" s="263"/>
      <c r="VK198" s="263"/>
      <c r="VL198" s="263"/>
      <c r="VM198" s="263"/>
      <c r="VN198" s="263"/>
      <c r="VO198" s="263"/>
      <c r="VP198" s="263"/>
      <c r="VQ198" s="263"/>
      <c r="VR198" s="263"/>
      <c r="VS198" s="263"/>
      <c r="VT198" s="263"/>
      <c r="VU198" s="263"/>
      <c r="VV198" s="263"/>
      <c r="VW198" s="263"/>
      <c r="VX198" s="263"/>
      <c r="VY198" s="263"/>
      <c r="VZ198" s="263"/>
      <c r="WA198" s="263"/>
      <c r="WB198" s="263"/>
      <c r="WC198" s="263"/>
      <c r="WD198" s="263"/>
      <c r="WE198" s="263"/>
      <c r="WF198" s="263"/>
      <c r="WG198" s="263"/>
      <c r="WH198" s="263"/>
      <c r="WI198" s="263"/>
      <c r="WJ198" s="263"/>
      <c r="WK198" s="263"/>
      <c r="WL198" s="263"/>
      <c r="WM198" s="263"/>
      <c r="WN198" s="263"/>
      <c r="WO198" s="263"/>
      <c r="WP198" s="263"/>
      <c r="WQ198" s="263"/>
      <c r="WR198" s="263"/>
      <c r="WS198" s="263"/>
      <c r="WT198" s="263"/>
      <c r="WU198" s="263"/>
      <c r="WV198" s="263"/>
      <c r="WW198" s="263"/>
      <c r="WX198" s="263"/>
      <c r="WY198" s="263"/>
      <c r="WZ198" s="263"/>
      <c r="XA198" s="263"/>
      <c r="XB198" s="263"/>
      <c r="XC198" s="263"/>
      <c r="XD198" s="263"/>
      <c r="XE198" s="263"/>
      <c r="XF198" s="263"/>
      <c r="XG198" s="263"/>
      <c r="XH198" s="263"/>
      <c r="XI198" s="263"/>
      <c r="XJ198" s="263"/>
      <c r="XK198" s="263"/>
      <c r="XL198" s="263"/>
      <c r="XM198" s="263"/>
      <c r="XN198" s="263"/>
      <c r="XO198" s="263"/>
      <c r="XP198" s="263"/>
      <c r="XQ198" s="263"/>
      <c r="XR198" s="263"/>
      <c r="XS198" s="263"/>
      <c r="XT198" s="263"/>
      <c r="XU198" s="263"/>
      <c r="XV198" s="263"/>
      <c r="XW198" s="263"/>
      <c r="XX198" s="263"/>
      <c r="XY198" s="263"/>
      <c r="XZ198" s="263"/>
      <c r="YA198" s="263"/>
      <c r="YB198" s="263"/>
      <c r="YC198" s="263"/>
      <c r="YD198" s="263"/>
      <c r="YE198" s="263"/>
      <c r="YF198" s="263"/>
      <c r="YG198" s="263"/>
      <c r="YH198" s="263"/>
      <c r="YI198" s="263"/>
      <c r="YJ198" s="263"/>
      <c r="YK198" s="263"/>
      <c r="YL198" s="263"/>
      <c r="YM198" s="263"/>
      <c r="YN198" s="263"/>
      <c r="YO198" s="263"/>
      <c r="YP198" s="263"/>
      <c r="YQ198" s="263"/>
      <c r="YR198" s="263"/>
      <c r="YS198" s="263"/>
      <c r="YT198" s="263"/>
      <c r="YU198" s="263"/>
      <c r="YV198" s="263"/>
      <c r="YW198" s="263"/>
      <c r="YX198" s="263"/>
      <c r="YY198" s="263"/>
      <c r="YZ198" s="263"/>
      <c r="ZA198" s="263"/>
      <c r="ZB198" s="263"/>
      <c r="ZC198" s="263"/>
      <c r="ZD198" s="263"/>
      <c r="ZE198" s="263"/>
      <c r="ZF198" s="263"/>
      <c r="ZG198" s="263"/>
      <c r="ZH198" s="263"/>
      <c r="ZI198" s="263"/>
      <c r="ZJ198" s="263"/>
      <c r="ZK198" s="263"/>
      <c r="ZL198" s="263"/>
      <c r="ZM198" s="263"/>
      <c r="ZN198" s="263"/>
      <c r="ZO198" s="263"/>
      <c r="ZP198" s="263"/>
      <c r="ZQ198" s="263"/>
      <c r="ZR198" s="263"/>
      <c r="ZS198" s="263"/>
      <c r="ZT198" s="263"/>
      <c r="ZU198" s="263"/>
      <c r="ZV198" s="263"/>
      <c r="ZW198" s="263"/>
      <c r="ZX198" s="263"/>
      <c r="ZY198" s="263"/>
      <c r="ZZ198" s="263"/>
      <c r="AAA198" s="263"/>
      <c r="AAB198" s="263"/>
      <c r="AAC198" s="263"/>
      <c r="AAD198" s="263"/>
      <c r="AAE198" s="263"/>
      <c r="AAF198" s="263"/>
      <c r="AAG198" s="263"/>
      <c r="AAH198" s="263"/>
      <c r="AAI198" s="263"/>
      <c r="AAJ198" s="263"/>
      <c r="AAK198" s="263"/>
      <c r="AAL198" s="263"/>
      <c r="AAM198" s="263"/>
      <c r="AAN198" s="263"/>
      <c r="AAO198" s="263"/>
      <c r="AAP198" s="263"/>
      <c r="AAQ198" s="263"/>
      <c r="AAR198" s="263"/>
      <c r="AAS198" s="263"/>
      <c r="AAT198" s="263"/>
      <c r="AAU198" s="263"/>
      <c r="AAV198" s="263"/>
      <c r="AAW198" s="263"/>
      <c r="AAX198" s="263"/>
      <c r="AAY198" s="263"/>
      <c r="AAZ198" s="263"/>
      <c r="ABA198" s="263"/>
      <c r="ABB198" s="263"/>
      <c r="ABC198" s="263"/>
      <c r="ABD198" s="263"/>
      <c r="ABE198" s="263"/>
      <c r="ABF198" s="263"/>
      <c r="ABG198" s="263"/>
      <c r="ABH198" s="263"/>
      <c r="ABI198" s="263"/>
      <c r="ABJ198" s="263"/>
      <c r="ABK198" s="263"/>
      <c r="ABL198" s="263"/>
      <c r="ABM198" s="263"/>
      <c r="ABN198" s="263"/>
      <c r="ABO198" s="263"/>
      <c r="ABP198" s="263"/>
      <c r="ABQ198" s="263"/>
      <c r="ABR198" s="263"/>
      <c r="ABS198" s="263"/>
      <c r="ABT198" s="263"/>
      <c r="ABU198" s="263"/>
      <c r="ABV198" s="263"/>
      <c r="ABW198" s="263"/>
      <c r="ABX198" s="263"/>
      <c r="ABY198" s="263"/>
      <c r="ABZ198" s="263"/>
      <c r="ACA198" s="263"/>
      <c r="ACB198" s="263"/>
      <c r="ACC198" s="263"/>
      <c r="ACD198" s="263"/>
      <c r="ACE198" s="263"/>
      <c r="ACF198" s="263"/>
      <c r="ACG198" s="263"/>
      <c r="ACH198" s="263"/>
      <c r="ACI198" s="263"/>
      <c r="ACJ198" s="263"/>
      <c r="ACK198" s="263"/>
      <c r="ACL198" s="263"/>
      <c r="ACM198" s="263"/>
      <c r="ACN198" s="263"/>
      <c r="ACO198" s="263"/>
      <c r="ACP198" s="263"/>
      <c r="ACQ198" s="263"/>
      <c r="ACR198" s="263"/>
      <c r="ACS198" s="263"/>
      <c r="ACT198" s="263"/>
      <c r="ACU198" s="263"/>
      <c r="ACV198" s="263"/>
      <c r="ACW198" s="263"/>
      <c r="ACX198" s="263"/>
      <c r="ACY198" s="263"/>
      <c r="ACZ198" s="263"/>
      <c r="ADA198" s="263"/>
      <c r="ADB198" s="263"/>
      <c r="ADC198" s="263"/>
      <c r="ADD198" s="263"/>
      <c r="ADE198" s="263"/>
      <c r="ADF198" s="263"/>
      <c r="ADG198" s="263"/>
      <c r="ADH198" s="263"/>
      <c r="ADI198" s="263"/>
      <c r="ADJ198" s="263"/>
      <c r="ADK198" s="263"/>
      <c r="ADL198" s="263"/>
      <c r="ADM198" s="263"/>
      <c r="ADN198" s="263"/>
      <c r="ADO198" s="263"/>
      <c r="ADP198" s="263"/>
      <c r="ADQ198" s="263"/>
      <c r="ADR198" s="263"/>
      <c r="ADS198" s="263"/>
      <c r="ADT198" s="263"/>
      <c r="ADU198" s="263"/>
      <c r="ADV198" s="263"/>
      <c r="ADW198" s="263"/>
      <c r="ADX198" s="263"/>
      <c r="ADY198" s="263"/>
      <c r="ADZ198" s="263"/>
      <c r="AEA198" s="263"/>
      <c r="AEB198" s="263"/>
      <c r="AEC198" s="263"/>
      <c r="AED198" s="263"/>
      <c r="AEE198" s="263"/>
      <c r="AEF198" s="263"/>
      <c r="AEG198" s="263"/>
      <c r="AEH198" s="263"/>
      <c r="AEI198" s="263"/>
      <c r="AEJ198" s="263"/>
      <c r="AEK198" s="263"/>
      <c r="AEL198" s="263"/>
      <c r="AEM198" s="263"/>
      <c r="AEN198" s="263"/>
      <c r="AEO198" s="263"/>
      <c r="AEP198" s="263"/>
      <c r="AEQ198" s="263"/>
      <c r="AER198" s="263"/>
      <c r="AES198" s="263"/>
      <c r="AET198" s="263"/>
      <c r="AEU198" s="263"/>
      <c r="AEV198" s="263"/>
      <c r="AEW198" s="263"/>
      <c r="AEX198" s="263"/>
      <c r="AEY198" s="263"/>
      <c r="AEZ198" s="263"/>
      <c r="AFA198" s="263"/>
      <c r="AFB198" s="263"/>
      <c r="AFC198" s="263"/>
      <c r="AFD198" s="263"/>
      <c r="AFE198" s="263"/>
      <c r="AFF198" s="263"/>
      <c r="AFG198" s="263"/>
      <c r="AFH198" s="263"/>
      <c r="AFI198" s="263"/>
      <c r="AFJ198" s="263"/>
      <c r="AFK198" s="263"/>
      <c r="AFL198" s="263"/>
      <c r="AFM198" s="263"/>
      <c r="AFN198" s="263"/>
      <c r="AFO198" s="263"/>
      <c r="AFP198" s="263"/>
      <c r="AFQ198" s="263"/>
      <c r="AFR198" s="263"/>
      <c r="AFS198" s="263"/>
      <c r="AFT198" s="263"/>
      <c r="AFU198" s="263"/>
      <c r="AFV198" s="263"/>
      <c r="AFW198" s="263"/>
      <c r="AFX198" s="263"/>
      <c r="AFY198" s="263"/>
      <c r="AFZ198" s="263"/>
      <c r="AGA198" s="263"/>
      <c r="AGB198" s="263"/>
      <c r="AGC198" s="263"/>
      <c r="AGD198" s="263"/>
      <c r="AGE198" s="263"/>
      <c r="AGF198" s="263"/>
      <c r="AGG198" s="263"/>
      <c r="AGH198" s="263"/>
      <c r="AGI198" s="263"/>
      <c r="AGJ198" s="263"/>
      <c r="AGK198" s="263"/>
      <c r="AGL198" s="263"/>
      <c r="AGM198" s="263"/>
      <c r="AGN198" s="263"/>
      <c r="AGO198" s="263"/>
      <c r="AGP198" s="263"/>
      <c r="AGQ198" s="263"/>
      <c r="AGR198" s="263"/>
      <c r="AGS198" s="263"/>
      <c r="AGT198" s="263"/>
      <c r="AGU198" s="263"/>
      <c r="AGV198" s="263"/>
      <c r="AGW198" s="263"/>
      <c r="AGX198" s="263"/>
      <c r="AGY198" s="263"/>
      <c r="AGZ198" s="263"/>
      <c r="AHA198" s="263"/>
      <c r="AHB198" s="263"/>
      <c r="AHC198" s="263"/>
      <c r="AHD198" s="263"/>
      <c r="AHE198" s="263"/>
      <c r="AHF198" s="263"/>
      <c r="AHG198" s="263"/>
      <c r="AHH198" s="263"/>
      <c r="AHI198" s="263"/>
      <c r="AHJ198" s="263"/>
      <c r="AHK198" s="263"/>
      <c r="AHL198" s="263"/>
      <c r="AHM198" s="263"/>
      <c r="AHN198" s="263"/>
      <c r="AHO198" s="263"/>
      <c r="AHP198" s="263"/>
      <c r="AHQ198" s="263"/>
      <c r="AHR198" s="263"/>
      <c r="AHS198" s="263"/>
      <c r="AHT198" s="263"/>
      <c r="AHU198" s="263"/>
      <c r="AHV198" s="263"/>
      <c r="AHW198" s="263"/>
      <c r="AHX198" s="263"/>
      <c r="AHY198" s="263"/>
      <c r="AHZ198" s="263"/>
      <c r="AIA198" s="263"/>
      <c r="AIB198" s="263"/>
      <c r="AIC198" s="263"/>
      <c r="AID198" s="263"/>
      <c r="AIE198" s="263"/>
      <c r="AIF198" s="263"/>
      <c r="AIG198" s="263"/>
      <c r="AIH198" s="263"/>
      <c r="AII198" s="263"/>
      <c r="AIJ198" s="263"/>
      <c r="AIK198" s="263"/>
      <c r="AIL198" s="263"/>
      <c r="AIM198" s="263"/>
      <c r="AIN198" s="263"/>
      <c r="AIO198" s="263"/>
      <c r="AIP198" s="263"/>
      <c r="AIQ198" s="263"/>
      <c r="AIR198" s="263"/>
      <c r="AIS198" s="263"/>
      <c r="AIT198" s="263"/>
      <c r="AIU198" s="263"/>
      <c r="AIV198" s="263"/>
      <c r="AIW198" s="263"/>
      <c r="AIX198" s="263"/>
      <c r="AIY198" s="263"/>
      <c r="AIZ198" s="263"/>
      <c r="AJA198" s="263"/>
      <c r="AJB198" s="263"/>
      <c r="AJC198" s="263"/>
      <c r="AJD198" s="263"/>
      <c r="AJE198" s="263"/>
      <c r="AJF198" s="263"/>
      <c r="AJG198" s="263"/>
      <c r="AJH198" s="263"/>
      <c r="AJI198" s="263"/>
      <c r="AJJ198" s="263"/>
      <c r="AJK198" s="263"/>
      <c r="AJL198" s="263"/>
      <c r="AJM198" s="263"/>
      <c r="AJN198" s="263"/>
      <c r="AJO198" s="263"/>
      <c r="AJP198" s="263"/>
      <c r="AJQ198" s="263"/>
      <c r="AJR198" s="263"/>
      <c r="AJS198" s="263"/>
      <c r="AJT198" s="263"/>
      <c r="AJU198" s="263"/>
      <c r="AJV198" s="263"/>
      <c r="AJW198" s="263"/>
      <c r="AJX198" s="263"/>
      <c r="AJY198" s="263"/>
      <c r="AJZ198" s="263"/>
      <c r="AKA198" s="263"/>
      <c r="AKB198" s="263"/>
      <c r="AKC198" s="263"/>
      <c r="AKD198" s="263"/>
      <c r="AKE198" s="263"/>
      <c r="AKF198" s="263"/>
      <c r="AKG198" s="263"/>
      <c r="AKH198" s="263"/>
      <c r="AKI198" s="263"/>
      <c r="AKJ198" s="263"/>
      <c r="AKK198" s="263"/>
      <c r="AKL198" s="263"/>
      <c r="AKM198" s="263"/>
      <c r="AKN198" s="263"/>
      <c r="AKO198" s="263"/>
      <c r="AKP198" s="263"/>
      <c r="AKQ198" s="263"/>
      <c r="AKR198" s="263"/>
      <c r="AKS198" s="263"/>
      <c r="AKT198" s="263"/>
      <c r="AKU198" s="263"/>
      <c r="AKV198" s="263"/>
      <c r="AKW198" s="263"/>
      <c r="AKX198" s="263"/>
      <c r="AKY198" s="263"/>
      <c r="AKZ198" s="263"/>
      <c r="ALA198" s="263"/>
      <c r="ALB198" s="263"/>
      <c r="ALC198" s="263"/>
      <c r="ALD198" s="263"/>
      <c r="ALE198" s="263"/>
      <c r="ALF198" s="263"/>
      <c r="ALG198" s="263"/>
      <c r="ALH198" s="263"/>
      <c r="ALI198" s="263"/>
      <c r="ALJ198" s="263"/>
      <c r="ALK198" s="263"/>
      <c r="ALL198" s="263"/>
      <c r="ALM198" s="263"/>
      <c r="ALN198" s="263"/>
      <c r="ALO198" s="263"/>
      <c r="ALP198" s="263"/>
      <c r="ALQ198" s="263"/>
      <c r="ALR198" s="263"/>
      <c r="ALS198" s="263"/>
      <c r="ALT198" s="263"/>
      <c r="ALU198" s="263"/>
      <c r="ALV198" s="263"/>
      <c r="ALW198" s="263"/>
      <c r="ALX198" s="263"/>
      <c r="ALY198" s="263"/>
      <c r="ALZ198" s="263"/>
      <c r="AMA198" s="263"/>
      <c r="AMB198" s="263"/>
      <c r="AMC198" s="263"/>
      <c r="AMD198" s="263"/>
      <c r="AME198" s="263"/>
      <c r="AMF198" s="263"/>
      <c r="AMG198" s="263"/>
      <c r="AMH198" s="263"/>
      <c r="AMI198" s="263"/>
      <c r="AMJ198" s="299"/>
    </row>
    <row r="199" spans="1:1024" ht="12.75" customHeight="1">
      <c r="A199" s="289"/>
      <c r="B199" s="343"/>
      <c r="C199" s="343"/>
      <c r="D199" s="290"/>
      <c r="E199" s="289"/>
      <c r="F199" s="289"/>
      <c r="G199" s="294"/>
      <c r="H199" s="294"/>
      <c r="I199" s="29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  <c r="AJ199" s="263"/>
      <c r="AK199" s="263"/>
      <c r="AL199" s="263"/>
      <c r="AM199" s="263"/>
      <c r="AN199" s="263"/>
      <c r="AO199" s="263"/>
      <c r="AP199" s="263"/>
      <c r="AQ199" s="263"/>
      <c r="AR199" s="263"/>
      <c r="AS199" s="263"/>
      <c r="AT199" s="263"/>
      <c r="AU199" s="263"/>
      <c r="AV199" s="263"/>
      <c r="AW199" s="263"/>
      <c r="AX199" s="263"/>
      <c r="AY199" s="263"/>
      <c r="AZ199" s="263"/>
      <c r="BA199" s="263"/>
      <c r="BB199" s="263"/>
      <c r="BC199" s="263"/>
      <c r="BD199" s="263"/>
      <c r="BE199" s="263"/>
      <c r="BF199" s="263"/>
      <c r="BG199" s="263"/>
      <c r="BH199" s="263"/>
      <c r="BI199" s="263"/>
      <c r="BJ199" s="263"/>
      <c r="BK199" s="263"/>
      <c r="BL199" s="263"/>
      <c r="BM199" s="263"/>
      <c r="BN199" s="263"/>
      <c r="BO199" s="263"/>
      <c r="BP199" s="263"/>
      <c r="BQ199" s="263"/>
      <c r="BR199" s="263"/>
      <c r="BS199" s="263"/>
      <c r="BT199" s="263"/>
      <c r="BU199" s="263"/>
      <c r="BV199" s="263"/>
      <c r="BW199" s="263"/>
      <c r="BX199" s="263"/>
      <c r="BY199" s="263"/>
      <c r="BZ199" s="263"/>
      <c r="CA199" s="263"/>
      <c r="CB199" s="263"/>
      <c r="CC199" s="263"/>
      <c r="CD199" s="263"/>
      <c r="CE199" s="263"/>
      <c r="CF199" s="263"/>
      <c r="CG199" s="263"/>
      <c r="CH199" s="263"/>
      <c r="CI199" s="263"/>
      <c r="CJ199" s="263"/>
      <c r="CK199" s="263"/>
      <c r="CL199" s="263"/>
      <c r="CM199" s="263"/>
      <c r="CN199" s="263"/>
      <c r="CO199" s="263"/>
      <c r="CP199" s="263"/>
      <c r="CQ199" s="263"/>
      <c r="CR199" s="263"/>
      <c r="CS199" s="263"/>
      <c r="CT199" s="263"/>
      <c r="CU199" s="263"/>
      <c r="CV199" s="263"/>
      <c r="CW199" s="263"/>
      <c r="CX199" s="263"/>
      <c r="CY199" s="263"/>
      <c r="CZ199" s="263"/>
      <c r="DA199" s="263"/>
      <c r="DB199" s="263"/>
      <c r="DC199" s="263"/>
      <c r="DD199" s="263"/>
      <c r="DE199" s="263"/>
      <c r="DF199" s="263"/>
      <c r="DG199" s="263"/>
      <c r="DH199" s="263"/>
      <c r="DI199" s="263"/>
      <c r="DJ199" s="263"/>
      <c r="DK199" s="263"/>
      <c r="DL199" s="263"/>
      <c r="DM199" s="263"/>
      <c r="DN199" s="263"/>
      <c r="DO199" s="263"/>
      <c r="DP199" s="263"/>
      <c r="DQ199" s="263"/>
      <c r="DR199" s="263"/>
      <c r="DS199" s="263"/>
      <c r="DT199" s="263"/>
      <c r="DU199" s="263"/>
      <c r="DV199" s="263"/>
      <c r="DW199" s="263"/>
      <c r="DX199" s="263"/>
      <c r="DY199" s="263"/>
      <c r="DZ199" s="263"/>
      <c r="EA199" s="263"/>
      <c r="EB199" s="263"/>
      <c r="EC199" s="263"/>
      <c r="ED199" s="263"/>
      <c r="EE199" s="263"/>
      <c r="EF199" s="263"/>
      <c r="EG199" s="263"/>
      <c r="EH199" s="263"/>
      <c r="EI199" s="263"/>
      <c r="EJ199" s="263"/>
      <c r="EK199" s="263"/>
      <c r="EL199" s="263"/>
      <c r="EM199" s="263"/>
      <c r="EN199" s="263"/>
      <c r="EO199" s="263"/>
      <c r="EP199" s="263"/>
      <c r="EQ199" s="263"/>
      <c r="ER199" s="263"/>
      <c r="ES199" s="263"/>
      <c r="ET199" s="263"/>
      <c r="EU199" s="263"/>
      <c r="EV199" s="263"/>
      <c r="EW199" s="263"/>
      <c r="EX199" s="263"/>
      <c r="EY199" s="263"/>
      <c r="EZ199" s="263"/>
      <c r="FA199" s="263"/>
      <c r="FB199" s="263"/>
      <c r="FC199" s="263"/>
      <c r="FD199" s="263"/>
      <c r="FE199" s="263"/>
      <c r="FF199" s="263"/>
      <c r="FG199" s="263"/>
      <c r="FH199" s="263"/>
      <c r="FI199" s="263"/>
      <c r="FJ199" s="263"/>
      <c r="FK199" s="263"/>
      <c r="FL199" s="263"/>
      <c r="FM199" s="263"/>
      <c r="FN199" s="263"/>
      <c r="FO199" s="263"/>
      <c r="FP199" s="263"/>
      <c r="FQ199" s="263"/>
      <c r="FR199" s="263"/>
      <c r="FS199" s="263"/>
      <c r="FT199" s="263"/>
      <c r="FU199" s="263"/>
      <c r="FV199" s="263"/>
      <c r="FW199" s="263"/>
      <c r="FX199" s="263"/>
      <c r="FY199" s="263"/>
      <c r="FZ199" s="263"/>
      <c r="GA199" s="263"/>
      <c r="GB199" s="263"/>
      <c r="GC199" s="263"/>
      <c r="GD199" s="263"/>
      <c r="GE199" s="263"/>
      <c r="GF199" s="263"/>
      <c r="GG199" s="263"/>
      <c r="GH199" s="263"/>
      <c r="GI199" s="263"/>
      <c r="GJ199" s="263"/>
      <c r="GK199" s="263"/>
      <c r="GL199" s="263"/>
      <c r="GM199" s="263"/>
      <c r="GN199" s="263"/>
      <c r="GO199" s="263"/>
      <c r="GP199" s="263"/>
      <c r="GQ199" s="263"/>
      <c r="GR199" s="263"/>
      <c r="GS199" s="263"/>
      <c r="GT199" s="263"/>
      <c r="GU199" s="263"/>
      <c r="GV199" s="263"/>
      <c r="GW199" s="263"/>
      <c r="GX199" s="263"/>
      <c r="GY199" s="263"/>
      <c r="GZ199" s="263"/>
      <c r="HA199" s="263"/>
      <c r="HB199" s="263"/>
      <c r="HC199" s="263"/>
      <c r="HD199" s="263"/>
      <c r="HE199" s="263"/>
      <c r="HF199" s="263"/>
      <c r="HG199" s="263"/>
      <c r="HH199" s="263"/>
      <c r="HI199" s="263"/>
      <c r="HJ199" s="263"/>
      <c r="HK199" s="263"/>
      <c r="HL199" s="263"/>
      <c r="HM199" s="263"/>
      <c r="HN199" s="263"/>
      <c r="HO199" s="263"/>
      <c r="HP199" s="263"/>
      <c r="HQ199" s="263"/>
      <c r="HR199" s="263"/>
      <c r="HS199" s="263"/>
      <c r="HT199" s="263"/>
      <c r="HU199" s="263"/>
      <c r="HV199" s="263"/>
      <c r="HW199" s="263"/>
      <c r="HX199" s="263"/>
      <c r="HY199" s="263"/>
      <c r="HZ199" s="263"/>
      <c r="IA199" s="263"/>
      <c r="IB199" s="263"/>
      <c r="IC199" s="263"/>
      <c r="ID199" s="263"/>
      <c r="IE199" s="263"/>
      <c r="IF199" s="263"/>
      <c r="IG199" s="263"/>
      <c r="IH199" s="263"/>
      <c r="II199" s="263"/>
      <c r="IJ199" s="263"/>
      <c r="IK199" s="263"/>
      <c r="IL199" s="263"/>
      <c r="IM199" s="263"/>
      <c r="IN199" s="263"/>
      <c r="IO199" s="263"/>
      <c r="IP199" s="263"/>
      <c r="IQ199" s="263"/>
      <c r="IR199" s="263"/>
      <c r="IS199" s="263"/>
      <c r="IT199" s="263"/>
      <c r="IU199" s="263"/>
      <c r="IV199" s="263"/>
      <c r="IW199" s="263"/>
      <c r="IX199" s="263"/>
      <c r="IY199" s="263"/>
      <c r="IZ199" s="263"/>
      <c r="JA199" s="263"/>
      <c r="JB199" s="263"/>
      <c r="JC199" s="263"/>
      <c r="JD199" s="263"/>
      <c r="JE199" s="263"/>
      <c r="JF199" s="263"/>
      <c r="JG199" s="263"/>
      <c r="JH199" s="263"/>
      <c r="JI199" s="263"/>
      <c r="JJ199" s="263"/>
      <c r="JK199" s="263"/>
      <c r="JL199" s="263"/>
      <c r="JM199" s="263"/>
      <c r="JN199" s="263"/>
      <c r="JO199" s="263"/>
      <c r="JP199" s="263"/>
      <c r="JQ199" s="263"/>
      <c r="JR199" s="263"/>
      <c r="JS199" s="263"/>
      <c r="JT199" s="263"/>
      <c r="JU199" s="263"/>
      <c r="JV199" s="263"/>
      <c r="JW199" s="263"/>
      <c r="JX199" s="263"/>
      <c r="JY199" s="263"/>
      <c r="JZ199" s="263"/>
      <c r="KA199" s="263"/>
      <c r="KB199" s="263"/>
      <c r="KC199" s="263"/>
      <c r="KD199" s="263"/>
      <c r="KE199" s="263"/>
      <c r="KF199" s="263"/>
      <c r="KG199" s="263"/>
      <c r="KH199" s="263"/>
      <c r="KI199" s="263"/>
      <c r="KJ199" s="263"/>
      <c r="KK199" s="263"/>
      <c r="KL199" s="263"/>
      <c r="KM199" s="263"/>
      <c r="KN199" s="263"/>
      <c r="KO199" s="263"/>
      <c r="KP199" s="263"/>
      <c r="KQ199" s="263"/>
      <c r="KR199" s="263"/>
      <c r="KS199" s="263"/>
      <c r="KT199" s="263"/>
      <c r="KU199" s="263"/>
      <c r="KV199" s="263"/>
      <c r="KW199" s="263"/>
      <c r="KX199" s="263"/>
      <c r="KY199" s="263"/>
      <c r="KZ199" s="263"/>
      <c r="LA199" s="263"/>
      <c r="LB199" s="263"/>
      <c r="LC199" s="263"/>
      <c r="LD199" s="263"/>
      <c r="LE199" s="263"/>
      <c r="LF199" s="263"/>
      <c r="LG199" s="263"/>
      <c r="LH199" s="263"/>
      <c r="LI199" s="263"/>
      <c r="LJ199" s="263"/>
      <c r="LK199" s="263"/>
      <c r="LL199" s="263"/>
      <c r="LM199" s="263"/>
      <c r="LN199" s="263"/>
      <c r="LO199" s="263"/>
      <c r="LP199" s="263"/>
      <c r="LQ199" s="263"/>
      <c r="LR199" s="263"/>
      <c r="LS199" s="263"/>
      <c r="LT199" s="263"/>
      <c r="LU199" s="263"/>
      <c r="LV199" s="263"/>
      <c r="LW199" s="263"/>
      <c r="LX199" s="263"/>
      <c r="LY199" s="263"/>
      <c r="LZ199" s="263"/>
      <c r="MA199" s="263"/>
      <c r="MB199" s="263"/>
      <c r="MC199" s="263"/>
      <c r="MD199" s="263"/>
      <c r="ME199" s="263"/>
      <c r="MF199" s="263"/>
      <c r="MG199" s="263"/>
      <c r="MH199" s="263"/>
      <c r="MI199" s="263"/>
      <c r="MJ199" s="263"/>
      <c r="MK199" s="263"/>
      <c r="ML199" s="263"/>
      <c r="MM199" s="263"/>
      <c r="MN199" s="263"/>
      <c r="MO199" s="263"/>
      <c r="MP199" s="263"/>
      <c r="MQ199" s="263"/>
      <c r="MR199" s="263"/>
      <c r="MS199" s="263"/>
      <c r="MT199" s="263"/>
      <c r="MU199" s="263"/>
      <c r="MV199" s="263"/>
      <c r="MW199" s="263"/>
      <c r="MX199" s="263"/>
      <c r="MY199" s="263"/>
      <c r="MZ199" s="263"/>
      <c r="NA199" s="263"/>
      <c r="NB199" s="263"/>
      <c r="NC199" s="263"/>
      <c r="ND199" s="263"/>
      <c r="NE199" s="263"/>
      <c r="NF199" s="263"/>
      <c r="NG199" s="263"/>
      <c r="NH199" s="263"/>
      <c r="NI199" s="263"/>
      <c r="NJ199" s="263"/>
      <c r="NK199" s="263"/>
      <c r="NL199" s="263"/>
      <c r="NM199" s="263"/>
      <c r="NN199" s="263"/>
      <c r="NO199" s="263"/>
      <c r="NP199" s="263"/>
      <c r="NQ199" s="263"/>
      <c r="NR199" s="263"/>
      <c r="NS199" s="263"/>
      <c r="NT199" s="263"/>
      <c r="NU199" s="263"/>
      <c r="NV199" s="263"/>
      <c r="NW199" s="263"/>
      <c r="NX199" s="263"/>
      <c r="NY199" s="263"/>
      <c r="NZ199" s="263"/>
      <c r="OA199" s="263"/>
      <c r="OB199" s="263"/>
      <c r="OC199" s="263"/>
      <c r="OD199" s="263"/>
      <c r="OE199" s="263"/>
      <c r="OF199" s="263"/>
      <c r="OG199" s="263"/>
      <c r="OH199" s="263"/>
      <c r="OI199" s="263"/>
      <c r="OJ199" s="263"/>
      <c r="OK199" s="263"/>
      <c r="OL199" s="263"/>
      <c r="OM199" s="263"/>
      <c r="ON199" s="263"/>
      <c r="OO199" s="263"/>
      <c r="OP199" s="263"/>
      <c r="OQ199" s="263"/>
      <c r="OR199" s="263"/>
      <c r="OS199" s="263"/>
      <c r="OT199" s="263"/>
      <c r="OU199" s="263"/>
      <c r="OV199" s="263"/>
      <c r="OW199" s="263"/>
      <c r="OX199" s="263"/>
      <c r="OY199" s="263"/>
      <c r="OZ199" s="263"/>
      <c r="PA199" s="263"/>
      <c r="PB199" s="263"/>
      <c r="PC199" s="263"/>
      <c r="PD199" s="263"/>
      <c r="PE199" s="263"/>
      <c r="PF199" s="263"/>
      <c r="PG199" s="263"/>
      <c r="PH199" s="263"/>
      <c r="PI199" s="263"/>
      <c r="PJ199" s="263"/>
      <c r="PK199" s="263"/>
      <c r="PL199" s="263"/>
      <c r="PM199" s="263"/>
      <c r="PN199" s="263"/>
      <c r="PO199" s="263"/>
      <c r="PP199" s="263"/>
      <c r="PQ199" s="263"/>
      <c r="PR199" s="263"/>
      <c r="PS199" s="263"/>
      <c r="PT199" s="263"/>
      <c r="PU199" s="263"/>
      <c r="PV199" s="263"/>
      <c r="PW199" s="263"/>
      <c r="PX199" s="263"/>
      <c r="PY199" s="263"/>
      <c r="PZ199" s="263"/>
      <c r="QA199" s="263"/>
      <c r="QB199" s="263"/>
      <c r="QC199" s="263"/>
      <c r="QD199" s="263"/>
      <c r="QE199" s="263"/>
      <c r="QF199" s="263"/>
      <c r="QG199" s="263"/>
      <c r="QH199" s="263"/>
      <c r="QI199" s="263"/>
      <c r="QJ199" s="263"/>
      <c r="QK199" s="263"/>
      <c r="QL199" s="263"/>
      <c r="QM199" s="263"/>
      <c r="QN199" s="263"/>
      <c r="QO199" s="263"/>
      <c r="QP199" s="263"/>
      <c r="QQ199" s="263"/>
      <c r="QR199" s="263"/>
      <c r="QS199" s="263"/>
      <c r="QT199" s="263"/>
      <c r="QU199" s="263"/>
      <c r="QV199" s="263"/>
      <c r="QW199" s="263"/>
      <c r="QX199" s="263"/>
      <c r="QY199" s="263"/>
      <c r="QZ199" s="263"/>
      <c r="RA199" s="263"/>
      <c r="RB199" s="263"/>
      <c r="RC199" s="263"/>
      <c r="RD199" s="263"/>
      <c r="RE199" s="263"/>
      <c r="RF199" s="263"/>
      <c r="RG199" s="263"/>
      <c r="RH199" s="263"/>
      <c r="RI199" s="263"/>
      <c r="RJ199" s="263"/>
      <c r="RK199" s="263"/>
      <c r="RL199" s="263"/>
      <c r="RM199" s="263"/>
      <c r="RN199" s="263"/>
      <c r="RO199" s="263"/>
      <c r="RP199" s="263"/>
      <c r="RQ199" s="263"/>
      <c r="RR199" s="263"/>
      <c r="RS199" s="263"/>
      <c r="RT199" s="263"/>
      <c r="RU199" s="263"/>
      <c r="RV199" s="263"/>
      <c r="RW199" s="263"/>
      <c r="RX199" s="263"/>
      <c r="RY199" s="263"/>
      <c r="RZ199" s="263"/>
      <c r="SA199" s="263"/>
      <c r="SB199" s="263"/>
      <c r="SC199" s="263"/>
      <c r="SD199" s="263"/>
      <c r="SE199" s="263"/>
      <c r="SF199" s="263"/>
      <c r="SG199" s="263"/>
      <c r="SH199" s="263"/>
      <c r="SI199" s="263"/>
      <c r="SJ199" s="263"/>
      <c r="SK199" s="263"/>
      <c r="SL199" s="263"/>
      <c r="SM199" s="263"/>
      <c r="SN199" s="263"/>
      <c r="SO199" s="263"/>
      <c r="SP199" s="263"/>
      <c r="SQ199" s="263"/>
      <c r="SR199" s="263"/>
      <c r="SS199" s="263"/>
      <c r="ST199" s="263"/>
      <c r="SU199" s="263"/>
      <c r="SV199" s="263"/>
      <c r="SW199" s="263"/>
      <c r="SX199" s="263"/>
      <c r="SY199" s="263"/>
      <c r="SZ199" s="263"/>
      <c r="TA199" s="263"/>
      <c r="TB199" s="263"/>
      <c r="TC199" s="263"/>
      <c r="TD199" s="263"/>
      <c r="TE199" s="263"/>
      <c r="TF199" s="263"/>
      <c r="TG199" s="263"/>
      <c r="TH199" s="263"/>
      <c r="TI199" s="263"/>
      <c r="TJ199" s="263"/>
      <c r="TK199" s="263"/>
      <c r="TL199" s="263"/>
      <c r="TM199" s="263"/>
      <c r="TN199" s="263"/>
      <c r="TO199" s="263"/>
      <c r="TP199" s="263"/>
      <c r="TQ199" s="263"/>
      <c r="TR199" s="263"/>
      <c r="TS199" s="263"/>
      <c r="TT199" s="263"/>
      <c r="TU199" s="263"/>
      <c r="TV199" s="263"/>
      <c r="TW199" s="263"/>
      <c r="TX199" s="263"/>
      <c r="TY199" s="263"/>
      <c r="TZ199" s="263"/>
      <c r="UA199" s="263"/>
      <c r="UB199" s="263"/>
      <c r="UC199" s="263"/>
      <c r="UD199" s="263"/>
      <c r="UE199" s="263"/>
      <c r="UF199" s="263"/>
      <c r="UG199" s="263"/>
      <c r="UH199" s="263"/>
      <c r="UI199" s="263"/>
      <c r="UJ199" s="263"/>
      <c r="UK199" s="263"/>
      <c r="UL199" s="263"/>
      <c r="UM199" s="263"/>
      <c r="UN199" s="263"/>
      <c r="UO199" s="263"/>
      <c r="UP199" s="263"/>
      <c r="UQ199" s="263"/>
      <c r="UR199" s="263"/>
      <c r="US199" s="263"/>
      <c r="UT199" s="263"/>
      <c r="UU199" s="263"/>
      <c r="UV199" s="263"/>
      <c r="UW199" s="263"/>
      <c r="UX199" s="263"/>
      <c r="UY199" s="263"/>
      <c r="UZ199" s="263"/>
      <c r="VA199" s="263"/>
      <c r="VB199" s="263"/>
      <c r="VC199" s="263"/>
      <c r="VD199" s="263"/>
      <c r="VE199" s="263"/>
      <c r="VF199" s="263"/>
      <c r="VG199" s="263"/>
      <c r="VH199" s="263"/>
      <c r="VI199" s="263"/>
      <c r="VJ199" s="263"/>
      <c r="VK199" s="263"/>
      <c r="VL199" s="263"/>
      <c r="VM199" s="263"/>
      <c r="VN199" s="263"/>
      <c r="VO199" s="263"/>
      <c r="VP199" s="263"/>
      <c r="VQ199" s="263"/>
      <c r="VR199" s="263"/>
      <c r="VS199" s="263"/>
      <c r="VT199" s="263"/>
      <c r="VU199" s="263"/>
      <c r="VV199" s="263"/>
      <c r="VW199" s="263"/>
      <c r="VX199" s="263"/>
      <c r="VY199" s="263"/>
      <c r="VZ199" s="263"/>
      <c r="WA199" s="263"/>
      <c r="WB199" s="263"/>
      <c r="WC199" s="263"/>
      <c r="WD199" s="263"/>
      <c r="WE199" s="263"/>
      <c r="WF199" s="263"/>
      <c r="WG199" s="263"/>
      <c r="WH199" s="263"/>
      <c r="WI199" s="263"/>
      <c r="WJ199" s="263"/>
      <c r="WK199" s="263"/>
      <c r="WL199" s="263"/>
      <c r="WM199" s="263"/>
      <c r="WN199" s="263"/>
      <c r="WO199" s="263"/>
      <c r="WP199" s="263"/>
      <c r="WQ199" s="263"/>
      <c r="WR199" s="263"/>
      <c r="WS199" s="263"/>
      <c r="WT199" s="263"/>
      <c r="WU199" s="263"/>
      <c r="WV199" s="263"/>
      <c r="WW199" s="263"/>
      <c r="WX199" s="263"/>
      <c r="WY199" s="263"/>
      <c r="WZ199" s="263"/>
      <c r="XA199" s="263"/>
      <c r="XB199" s="263"/>
      <c r="XC199" s="263"/>
      <c r="XD199" s="263"/>
      <c r="XE199" s="263"/>
      <c r="XF199" s="263"/>
      <c r="XG199" s="263"/>
      <c r="XH199" s="263"/>
      <c r="XI199" s="263"/>
      <c r="XJ199" s="263"/>
      <c r="XK199" s="263"/>
      <c r="XL199" s="263"/>
      <c r="XM199" s="263"/>
      <c r="XN199" s="263"/>
      <c r="XO199" s="263"/>
      <c r="XP199" s="263"/>
      <c r="XQ199" s="263"/>
      <c r="XR199" s="263"/>
      <c r="XS199" s="263"/>
      <c r="XT199" s="263"/>
      <c r="XU199" s="263"/>
      <c r="XV199" s="263"/>
      <c r="XW199" s="263"/>
      <c r="XX199" s="263"/>
      <c r="XY199" s="263"/>
      <c r="XZ199" s="263"/>
      <c r="YA199" s="263"/>
      <c r="YB199" s="263"/>
      <c r="YC199" s="263"/>
      <c r="YD199" s="263"/>
      <c r="YE199" s="263"/>
      <c r="YF199" s="263"/>
      <c r="YG199" s="263"/>
      <c r="YH199" s="263"/>
      <c r="YI199" s="263"/>
      <c r="YJ199" s="263"/>
      <c r="YK199" s="263"/>
      <c r="YL199" s="263"/>
      <c r="YM199" s="263"/>
      <c r="YN199" s="263"/>
      <c r="YO199" s="263"/>
      <c r="YP199" s="263"/>
      <c r="YQ199" s="263"/>
      <c r="YR199" s="263"/>
      <c r="YS199" s="263"/>
      <c r="YT199" s="263"/>
      <c r="YU199" s="263"/>
      <c r="YV199" s="263"/>
      <c r="YW199" s="263"/>
      <c r="YX199" s="263"/>
      <c r="YY199" s="263"/>
      <c r="YZ199" s="263"/>
      <c r="ZA199" s="263"/>
      <c r="ZB199" s="263"/>
      <c r="ZC199" s="263"/>
      <c r="ZD199" s="263"/>
      <c r="ZE199" s="263"/>
      <c r="ZF199" s="263"/>
      <c r="ZG199" s="263"/>
      <c r="ZH199" s="263"/>
      <c r="ZI199" s="263"/>
      <c r="ZJ199" s="263"/>
      <c r="ZK199" s="263"/>
      <c r="ZL199" s="263"/>
      <c r="ZM199" s="263"/>
      <c r="ZN199" s="263"/>
      <c r="ZO199" s="263"/>
      <c r="ZP199" s="263"/>
      <c r="ZQ199" s="263"/>
      <c r="ZR199" s="263"/>
      <c r="ZS199" s="263"/>
      <c r="ZT199" s="263"/>
      <c r="ZU199" s="263"/>
      <c r="ZV199" s="263"/>
      <c r="ZW199" s="263"/>
      <c r="ZX199" s="263"/>
      <c r="ZY199" s="263"/>
      <c r="ZZ199" s="263"/>
      <c r="AAA199" s="263"/>
      <c r="AAB199" s="263"/>
      <c r="AAC199" s="263"/>
      <c r="AAD199" s="263"/>
      <c r="AAE199" s="263"/>
      <c r="AAF199" s="263"/>
      <c r="AAG199" s="263"/>
      <c r="AAH199" s="263"/>
      <c r="AAI199" s="263"/>
      <c r="AAJ199" s="263"/>
      <c r="AAK199" s="263"/>
      <c r="AAL199" s="263"/>
      <c r="AAM199" s="263"/>
      <c r="AAN199" s="263"/>
      <c r="AAO199" s="263"/>
      <c r="AAP199" s="263"/>
      <c r="AAQ199" s="263"/>
      <c r="AAR199" s="263"/>
      <c r="AAS199" s="263"/>
      <c r="AAT199" s="263"/>
      <c r="AAU199" s="263"/>
      <c r="AAV199" s="263"/>
      <c r="AAW199" s="263"/>
      <c r="AAX199" s="263"/>
      <c r="AAY199" s="263"/>
      <c r="AAZ199" s="263"/>
      <c r="ABA199" s="263"/>
      <c r="ABB199" s="263"/>
      <c r="ABC199" s="263"/>
      <c r="ABD199" s="263"/>
      <c r="ABE199" s="263"/>
      <c r="ABF199" s="263"/>
      <c r="ABG199" s="263"/>
      <c r="ABH199" s="263"/>
      <c r="ABI199" s="263"/>
      <c r="ABJ199" s="263"/>
      <c r="ABK199" s="263"/>
      <c r="ABL199" s="263"/>
      <c r="ABM199" s="263"/>
      <c r="ABN199" s="263"/>
      <c r="ABO199" s="263"/>
      <c r="ABP199" s="263"/>
      <c r="ABQ199" s="263"/>
      <c r="ABR199" s="263"/>
      <c r="ABS199" s="263"/>
      <c r="ABT199" s="263"/>
      <c r="ABU199" s="263"/>
      <c r="ABV199" s="263"/>
      <c r="ABW199" s="263"/>
      <c r="ABX199" s="263"/>
      <c r="ABY199" s="263"/>
      <c r="ABZ199" s="263"/>
      <c r="ACA199" s="263"/>
      <c r="ACB199" s="263"/>
      <c r="ACC199" s="263"/>
      <c r="ACD199" s="263"/>
      <c r="ACE199" s="263"/>
      <c r="ACF199" s="263"/>
      <c r="ACG199" s="263"/>
      <c r="ACH199" s="263"/>
      <c r="ACI199" s="263"/>
      <c r="ACJ199" s="263"/>
      <c r="ACK199" s="263"/>
      <c r="ACL199" s="263"/>
      <c r="ACM199" s="263"/>
      <c r="ACN199" s="263"/>
      <c r="ACO199" s="263"/>
      <c r="ACP199" s="263"/>
      <c r="ACQ199" s="263"/>
      <c r="ACR199" s="263"/>
      <c r="ACS199" s="263"/>
      <c r="ACT199" s="263"/>
      <c r="ACU199" s="263"/>
      <c r="ACV199" s="263"/>
      <c r="ACW199" s="263"/>
      <c r="ACX199" s="263"/>
      <c r="ACY199" s="263"/>
      <c r="ACZ199" s="263"/>
      <c r="ADA199" s="263"/>
      <c r="ADB199" s="263"/>
      <c r="ADC199" s="263"/>
      <c r="ADD199" s="263"/>
      <c r="ADE199" s="263"/>
      <c r="ADF199" s="263"/>
      <c r="ADG199" s="263"/>
      <c r="ADH199" s="263"/>
      <c r="ADI199" s="263"/>
      <c r="ADJ199" s="263"/>
      <c r="ADK199" s="263"/>
      <c r="ADL199" s="263"/>
      <c r="ADM199" s="263"/>
      <c r="ADN199" s="263"/>
      <c r="ADO199" s="263"/>
      <c r="ADP199" s="263"/>
      <c r="ADQ199" s="263"/>
      <c r="ADR199" s="263"/>
      <c r="ADS199" s="263"/>
      <c r="ADT199" s="263"/>
      <c r="ADU199" s="263"/>
      <c r="ADV199" s="263"/>
      <c r="ADW199" s="263"/>
      <c r="ADX199" s="263"/>
      <c r="ADY199" s="263"/>
      <c r="ADZ199" s="263"/>
      <c r="AEA199" s="263"/>
      <c r="AEB199" s="263"/>
      <c r="AEC199" s="263"/>
      <c r="AED199" s="263"/>
      <c r="AEE199" s="263"/>
      <c r="AEF199" s="263"/>
      <c r="AEG199" s="263"/>
      <c r="AEH199" s="263"/>
      <c r="AEI199" s="263"/>
      <c r="AEJ199" s="263"/>
      <c r="AEK199" s="263"/>
      <c r="AEL199" s="263"/>
      <c r="AEM199" s="263"/>
      <c r="AEN199" s="263"/>
      <c r="AEO199" s="263"/>
      <c r="AEP199" s="263"/>
      <c r="AEQ199" s="263"/>
      <c r="AER199" s="263"/>
      <c r="AES199" s="263"/>
      <c r="AET199" s="263"/>
      <c r="AEU199" s="263"/>
      <c r="AEV199" s="263"/>
      <c r="AEW199" s="263"/>
      <c r="AEX199" s="263"/>
      <c r="AEY199" s="263"/>
      <c r="AEZ199" s="263"/>
      <c r="AFA199" s="263"/>
      <c r="AFB199" s="263"/>
      <c r="AFC199" s="263"/>
      <c r="AFD199" s="263"/>
      <c r="AFE199" s="263"/>
      <c r="AFF199" s="263"/>
      <c r="AFG199" s="263"/>
      <c r="AFH199" s="263"/>
      <c r="AFI199" s="263"/>
      <c r="AFJ199" s="263"/>
      <c r="AFK199" s="263"/>
      <c r="AFL199" s="263"/>
      <c r="AFM199" s="263"/>
      <c r="AFN199" s="263"/>
      <c r="AFO199" s="263"/>
      <c r="AFP199" s="263"/>
      <c r="AFQ199" s="263"/>
      <c r="AFR199" s="263"/>
      <c r="AFS199" s="263"/>
      <c r="AFT199" s="263"/>
      <c r="AFU199" s="263"/>
      <c r="AFV199" s="263"/>
      <c r="AFW199" s="263"/>
      <c r="AFX199" s="263"/>
      <c r="AFY199" s="263"/>
      <c r="AFZ199" s="263"/>
      <c r="AGA199" s="263"/>
      <c r="AGB199" s="263"/>
      <c r="AGC199" s="263"/>
      <c r="AGD199" s="263"/>
      <c r="AGE199" s="263"/>
      <c r="AGF199" s="263"/>
      <c r="AGG199" s="263"/>
      <c r="AGH199" s="263"/>
      <c r="AGI199" s="263"/>
      <c r="AGJ199" s="263"/>
      <c r="AGK199" s="263"/>
      <c r="AGL199" s="263"/>
      <c r="AGM199" s="263"/>
      <c r="AGN199" s="263"/>
      <c r="AGO199" s="263"/>
      <c r="AGP199" s="263"/>
      <c r="AGQ199" s="263"/>
      <c r="AGR199" s="263"/>
      <c r="AGS199" s="263"/>
      <c r="AGT199" s="263"/>
      <c r="AGU199" s="263"/>
      <c r="AGV199" s="263"/>
      <c r="AGW199" s="263"/>
      <c r="AGX199" s="263"/>
      <c r="AGY199" s="263"/>
      <c r="AGZ199" s="263"/>
      <c r="AHA199" s="263"/>
      <c r="AHB199" s="263"/>
      <c r="AHC199" s="263"/>
      <c r="AHD199" s="263"/>
      <c r="AHE199" s="263"/>
      <c r="AHF199" s="263"/>
      <c r="AHG199" s="263"/>
      <c r="AHH199" s="263"/>
      <c r="AHI199" s="263"/>
      <c r="AHJ199" s="263"/>
      <c r="AHK199" s="263"/>
      <c r="AHL199" s="263"/>
      <c r="AHM199" s="263"/>
      <c r="AHN199" s="263"/>
      <c r="AHO199" s="263"/>
      <c r="AHP199" s="263"/>
      <c r="AHQ199" s="263"/>
      <c r="AHR199" s="263"/>
      <c r="AHS199" s="263"/>
      <c r="AHT199" s="263"/>
      <c r="AHU199" s="263"/>
      <c r="AHV199" s="263"/>
      <c r="AHW199" s="263"/>
      <c r="AHX199" s="263"/>
      <c r="AHY199" s="263"/>
      <c r="AHZ199" s="263"/>
      <c r="AIA199" s="263"/>
      <c r="AIB199" s="263"/>
      <c r="AIC199" s="263"/>
      <c r="AID199" s="263"/>
      <c r="AIE199" s="263"/>
      <c r="AIF199" s="263"/>
      <c r="AIG199" s="263"/>
      <c r="AIH199" s="263"/>
      <c r="AII199" s="263"/>
      <c r="AIJ199" s="263"/>
      <c r="AIK199" s="263"/>
      <c r="AIL199" s="263"/>
      <c r="AIM199" s="263"/>
      <c r="AIN199" s="263"/>
      <c r="AIO199" s="263"/>
      <c r="AIP199" s="263"/>
      <c r="AIQ199" s="263"/>
      <c r="AIR199" s="263"/>
      <c r="AIS199" s="263"/>
      <c r="AIT199" s="263"/>
      <c r="AIU199" s="263"/>
      <c r="AIV199" s="263"/>
      <c r="AIW199" s="263"/>
      <c r="AIX199" s="263"/>
      <c r="AIY199" s="263"/>
      <c r="AIZ199" s="263"/>
      <c r="AJA199" s="263"/>
      <c r="AJB199" s="263"/>
      <c r="AJC199" s="263"/>
      <c r="AJD199" s="263"/>
      <c r="AJE199" s="263"/>
      <c r="AJF199" s="263"/>
      <c r="AJG199" s="263"/>
      <c r="AJH199" s="263"/>
      <c r="AJI199" s="263"/>
      <c r="AJJ199" s="263"/>
      <c r="AJK199" s="263"/>
      <c r="AJL199" s="263"/>
      <c r="AJM199" s="263"/>
      <c r="AJN199" s="263"/>
      <c r="AJO199" s="263"/>
      <c r="AJP199" s="263"/>
      <c r="AJQ199" s="263"/>
      <c r="AJR199" s="263"/>
      <c r="AJS199" s="263"/>
      <c r="AJT199" s="263"/>
      <c r="AJU199" s="263"/>
      <c r="AJV199" s="263"/>
      <c r="AJW199" s="263"/>
      <c r="AJX199" s="263"/>
      <c r="AJY199" s="263"/>
      <c r="AJZ199" s="263"/>
      <c r="AKA199" s="263"/>
      <c r="AKB199" s="263"/>
      <c r="AKC199" s="263"/>
      <c r="AKD199" s="263"/>
      <c r="AKE199" s="263"/>
      <c r="AKF199" s="263"/>
      <c r="AKG199" s="263"/>
      <c r="AKH199" s="263"/>
      <c r="AKI199" s="263"/>
      <c r="AKJ199" s="263"/>
      <c r="AKK199" s="263"/>
      <c r="AKL199" s="263"/>
      <c r="AKM199" s="263"/>
      <c r="AKN199" s="263"/>
      <c r="AKO199" s="263"/>
      <c r="AKP199" s="263"/>
      <c r="AKQ199" s="263"/>
      <c r="AKR199" s="263"/>
      <c r="AKS199" s="263"/>
      <c r="AKT199" s="263"/>
      <c r="AKU199" s="263"/>
      <c r="AKV199" s="263"/>
      <c r="AKW199" s="263"/>
      <c r="AKX199" s="263"/>
      <c r="AKY199" s="263"/>
      <c r="AKZ199" s="263"/>
      <c r="ALA199" s="263"/>
      <c r="ALB199" s="263"/>
      <c r="ALC199" s="263"/>
      <c r="ALD199" s="263"/>
      <c r="ALE199" s="263"/>
      <c r="ALF199" s="263"/>
      <c r="ALG199" s="263"/>
      <c r="ALH199" s="263"/>
      <c r="ALI199" s="263"/>
      <c r="ALJ199" s="263"/>
      <c r="ALK199" s="263"/>
      <c r="ALL199" s="263"/>
      <c r="ALM199" s="263"/>
      <c r="ALN199" s="263"/>
      <c r="ALO199" s="263"/>
      <c r="ALP199" s="263"/>
      <c r="ALQ199" s="263"/>
      <c r="ALR199" s="263"/>
      <c r="ALS199" s="263"/>
      <c r="ALT199" s="263"/>
      <c r="ALU199" s="263"/>
      <c r="ALV199" s="263"/>
      <c r="ALW199" s="263"/>
      <c r="ALX199" s="263"/>
      <c r="ALY199" s="263"/>
      <c r="ALZ199" s="263"/>
      <c r="AMA199" s="263"/>
      <c r="AMB199" s="263"/>
      <c r="AMC199" s="263"/>
      <c r="AMD199" s="263"/>
      <c r="AME199" s="263"/>
      <c r="AMF199" s="263"/>
      <c r="AMG199" s="263"/>
      <c r="AMH199" s="263"/>
      <c r="AMI199" s="263"/>
      <c r="AMJ199" s="299"/>
    </row>
    <row r="200" spans="1:1024" ht="12.75" customHeight="1">
      <c r="A200" s="295"/>
      <c r="B200" s="343"/>
      <c r="C200" s="343"/>
      <c r="D200" s="296"/>
      <c r="E200" s="297"/>
      <c r="F200" s="297"/>
      <c r="G200" s="298"/>
      <c r="H200" s="298"/>
      <c r="I200" s="29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  <c r="AK200" s="263"/>
      <c r="AL200" s="263"/>
      <c r="AM200" s="263"/>
      <c r="AN200" s="263"/>
      <c r="AO200" s="263"/>
      <c r="AP200" s="263"/>
      <c r="AQ200" s="263"/>
      <c r="AR200" s="263"/>
      <c r="AS200" s="263"/>
      <c r="AT200" s="263"/>
      <c r="AU200" s="263"/>
      <c r="AV200" s="263"/>
      <c r="AW200" s="263"/>
      <c r="AX200" s="263"/>
      <c r="AY200" s="263"/>
      <c r="AZ200" s="263"/>
      <c r="BA200" s="263"/>
      <c r="BB200" s="263"/>
      <c r="BC200" s="263"/>
      <c r="BD200" s="263"/>
      <c r="BE200" s="263"/>
      <c r="BF200" s="263"/>
      <c r="BG200" s="263"/>
      <c r="BH200" s="263"/>
      <c r="BI200" s="263"/>
      <c r="BJ200" s="263"/>
      <c r="BK200" s="263"/>
      <c r="BL200" s="263"/>
      <c r="BM200" s="263"/>
      <c r="BN200" s="263"/>
      <c r="BO200" s="263"/>
      <c r="BP200" s="263"/>
      <c r="BQ200" s="263"/>
      <c r="BR200" s="263"/>
      <c r="BS200" s="263"/>
      <c r="BT200" s="263"/>
      <c r="BU200" s="263"/>
      <c r="BV200" s="263"/>
      <c r="BW200" s="263"/>
      <c r="BX200" s="263"/>
      <c r="BY200" s="263"/>
      <c r="BZ200" s="263"/>
      <c r="CA200" s="263"/>
      <c r="CB200" s="263"/>
      <c r="CC200" s="263"/>
      <c r="CD200" s="263"/>
      <c r="CE200" s="263"/>
      <c r="CF200" s="263"/>
      <c r="CG200" s="263"/>
      <c r="CH200" s="263"/>
      <c r="CI200" s="263"/>
      <c r="CJ200" s="263"/>
      <c r="CK200" s="263"/>
      <c r="CL200" s="263"/>
      <c r="CM200" s="263"/>
      <c r="CN200" s="263"/>
      <c r="CO200" s="263"/>
      <c r="CP200" s="263"/>
      <c r="CQ200" s="263"/>
      <c r="CR200" s="263"/>
      <c r="CS200" s="263"/>
      <c r="CT200" s="263"/>
      <c r="CU200" s="263"/>
      <c r="CV200" s="263"/>
      <c r="CW200" s="263"/>
      <c r="CX200" s="263"/>
      <c r="CY200" s="263"/>
      <c r="CZ200" s="263"/>
      <c r="DA200" s="263"/>
      <c r="DB200" s="263"/>
      <c r="DC200" s="263"/>
      <c r="DD200" s="263"/>
      <c r="DE200" s="263"/>
      <c r="DF200" s="263"/>
      <c r="DG200" s="263"/>
      <c r="DH200" s="263"/>
      <c r="DI200" s="263"/>
      <c r="DJ200" s="263"/>
      <c r="DK200" s="263"/>
      <c r="DL200" s="263"/>
      <c r="DM200" s="263"/>
      <c r="DN200" s="263"/>
      <c r="DO200" s="263"/>
      <c r="DP200" s="263"/>
      <c r="DQ200" s="263"/>
      <c r="DR200" s="263"/>
      <c r="DS200" s="263"/>
      <c r="DT200" s="263"/>
      <c r="DU200" s="263"/>
      <c r="DV200" s="263"/>
      <c r="DW200" s="263"/>
      <c r="DX200" s="263"/>
      <c r="DY200" s="263"/>
      <c r="DZ200" s="263"/>
      <c r="EA200" s="263"/>
      <c r="EB200" s="263"/>
      <c r="EC200" s="263"/>
      <c r="ED200" s="263"/>
      <c r="EE200" s="263"/>
      <c r="EF200" s="263"/>
      <c r="EG200" s="263"/>
      <c r="EH200" s="263"/>
      <c r="EI200" s="263"/>
      <c r="EJ200" s="263"/>
      <c r="EK200" s="263"/>
      <c r="EL200" s="263"/>
      <c r="EM200" s="263"/>
      <c r="EN200" s="263"/>
      <c r="EO200" s="263"/>
      <c r="EP200" s="263"/>
      <c r="EQ200" s="263"/>
      <c r="ER200" s="263"/>
      <c r="ES200" s="263"/>
      <c r="ET200" s="263"/>
      <c r="EU200" s="263"/>
      <c r="EV200" s="263"/>
      <c r="EW200" s="263"/>
      <c r="EX200" s="263"/>
      <c r="EY200" s="263"/>
      <c r="EZ200" s="263"/>
      <c r="FA200" s="263"/>
      <c r="FB200" s="263"/>
      <c r="FC200" s="263"/>
      <c r="FD200" s="263"/>
      <c r="FE200" s="263"/>
      <c r="FF200" s="263"/>
      <c r="FG200" s="263"/>
      <c r="FH200" s="263"/>
      <c r="FI200" s="263"/>
      <c r="FJ200" s="263"/>
      <c r="FK200" s="263"/>
      <c r="FL200" s="263"/>
      <c r="FM200" s="263"/>
      <c r="FN200" s="263"/>
      <c r="FO200" s="263"/>
      <c r="FP200" s="263"/>
      <c r="FQ200" s="263"/>
      <c r="FR200" s="263"/>
      <c r="FS200" s="263"/>
      <c r="FT200" s="263"/>
      <c r="FU200" s="263"/>
      <c r="FV200" s="263"/>
      <c r="FW200" s="263"/>
      <c r="FX200" s="263"/>
      <c r="FY200" s="263"/>
      <c r="FZ200" s="263"/>
      <c r="GA200" s="263"/>
      <c r="GB200" s="263"/>
      <c r="GC200" s="263"/>
      <c r="GD200" s="263"/>
      <c r="GE200" s="263"/>
      <c r="GF200" s="263"/>
      <c r="GG200" s="263"/>
      <c r="GH200" s="263"/>
      <c r="GI200" s="263"/>
      <c r="GJ200" s="263"/>
      <c r="GK200" s="263"/>
      <c r="GL200" s="263"/>
      <c r="GM200" s="263"/>
      <c r="GN200" s="263"/>
      <c r="GO200" s="263"/>
      <c r="GP200" s="263"/>
      <c r="GQ200" s="263"/>
      <c r="GR200" s="263"/>
      <c r="GS200" s="263"/>
      <c r="GT200" s="263"/>
      <c r="GU200" s="263"/>
      <c r="GV200" s="263"/>
      <c r="GW200" s="263"/>
      <c r="GX200" s="263"/>
      <c r="GY200" s="263"/>
      <c r="GZ200" s="263"/>
      <c r="HA200" s="263"/>
      <c r="HB200" s="263"/>
      <c r="HC200" s="263"/>
      <c r="HD200" s="263"/>
      <c r="HE200" s="263"/>
      <c r="HF200" s="263"/>
      <c r="HG200" s="263"/>
      <c r="HH200" s="263"/>
      <c r="HI200" s="263"/>
      <c r="HJ200" s="263"/>
      <c r="HK200" s="263"/>
      <c r="HL200" s="263"/>
      <c r="HM200" s="263"/>
      <c r="HN200" s="263"/>
      <c r="HO200" s="263"/>
      <c r="HP200" s="263"/>
      <c r="HQ200" s="263"/>
      <c r="HR200" s="263"/>
      <c r="HS200" s="263"/>
      <c r="HT200" s="263"/>
      <c r="HU200" s="263"/>
      <c r="HV200" s="263"/>
      <c r="HW200" s="263"/>
      <c r="HX200" s="263"/>
      <c r="HY200" s="263"/>
      <c r="HZ200" s="263"/>
      <c r="IA200" s="263"/>
      <c r="IB200" s="263"/>
      <c r="IC200" s="263"/>
      <c r="ID200" s="263"/>
      <c r="IE200" s="263"/>
      <c r="IF200" s="263"/>
      <c r="IG200" s="263"/>
      <c r="IH200" s="263"/>
      <c r="II200" s="263"/>
      <c r="IJ200" s="263"/>
      <c r="IK200" s="263"/>
      <c r="IL200" s="263"/>
      <c r="IM200" s="263"/>
      <c r="IN200" s="263"/>
      <c r="IO200" s="263"/>
      <c r="IP200" s="263"/>
      <c r="IQ200" s="263"/>
      <c r="IR200" s="263"/>
      <c r="IS200" s="263"/>
      <c r="IT200" s="263"/>
      <c r="IU200" s="263"/>
      <c r="IV200" s="263"/>
      <c r="IW200" s="263"/>
      <c r="IX200" s="263"/>
      <c r="IY200" s="263"/>
      <c r="IZ200" s="263"/>
      <c r="JA200" s="263"/>
      <c r="JB200" s="263"/>
      <c r="JC200" s="263"/>
      <c r="JD200" s="263"/>
      <c r="JE200" s="263"/>
      <c r="JF200" s="263"/>
      <c r="JG200" s="263"/>
      <c r="JH200" s="263"/>
      <c r="JI200" s="263"/>
      <c r="JJ200" s="263"/>
      <c r="JK200" s="263"/>
      <c r="JL200" s="263"/>
      <c r="JM200" s="263"/>
      <c r="JN200" s="263"/>
      <c r="JO200" s="263"/>
      <c r="JP200" s="263"/>
      <c r="JQ200" s="263"/>
      <c r="JR200" s="263"/>
      <c r="JS200" s="263"/>
      <c r="JT200" s="263"/>
      <c r="JU200" s="263"/>
      <c r="JV200" s="263"/>
      <c r="JW200" s="263"/>
      <c r="JX200" s="263"/>
      <c r="JY200" s="263"/>
      <c r="JZ200" s="263"/>
      <c r="KA200" s="263"/>
      <c r="KB200" s="263"/>
      <c r="KC200" s="263"/>
      <c r="KD200" s="263"/>
      <c r="KE200" s="263"/>
      <c r="KF200" s="263"/>
      <c r="KG200" s="263"/>
      <c r="KH200" s="263"/>
      <c r="KI200" s="263"/>
      <c r="KJ200" s="263"/>
      <c r="KK200" s="263"/>
      <c r="KL200" s="263"/>
      <c r="KM200" s="263"/>
      <c r="KN200" s="263"/>
      <c r="KO200" s="263"/>
      <c r="KP200" s="263"/>
      <c r="KQ200" s="263"/>
      <c r="KR200" s="263"/>
      <c r="KS200" s="263"/>
      <c r="KT200" s="263"/>
      <c r="KU200" s="263"/>
      <c r="KV200" s="263"/>
      <c r="KW200" s="263"/>
      <c r="KX200" s="263"/>
      <c r="KY200" s="263"/>
      <c r="KZ200" s="263"/>
      <c r="LA200" s="263"/>
      <c r="LB200" s="263"/>
      <c r="LC200" s="263"/>
      <c r="LD200" s="263"/>
      <c r="LE200" s="263"/>
      <c r="LF200" s="263"/>
      <c r="LG200" s="263"/>
      <c r="LH200" s="263"/>
      <c r="LI200" s="263"/>
      <c r="LJ200" s="263"/>
      <c r="LK200" s="263"/>
      <c r="LL200" s="263"/>
      <c r="LM200" s="263"/>
      <c r="LN200" s="263"/>
      <c r="LO200" s="263"/>
      <c r="LP200" s="263"/>
      <c r="LQ200" s="263"/>
      <c r="LR200" s="263"/>
      <c r="LS200" s="263"/>
      <c r="LT200" s="263"/>
      <c r="LU200" s="263"/>
      <c r="LV200" s="263"/>
      <c r="LW200" s="263"/>
      <c r="LX200" s="263"/>
      <c r="LY200" s="263"/>
      <c r="LZ200" s="263"/>
      <c r="MA200" s="263"/>
      <c r="MB200" s="263"/>
      <c r="MC200" s="263"/>
      <c r="MD200" s="263"/>
      <c r="ME200" s="263"/>
      <c r="MF200" s="263"/>
      <c r="MG200" s="263"/>
      <c r="MH200" s="263"/>
      <c r="MI200" s="263"/>
      <c r="MJ200" s="263"/>
      <c r="MK200" s="263"/>
      <c r="ML200" s="263"/>
      <c r="MM200" s="263"/>
      <c r="MN200" s="263"/>
      <c r="MO200" s="263"/>
      <c r="MP200" s="263"/>
      <c r="MQ200" s="263"/>
      <c r="MR200" s="263"/>
      <c r="MS200" s="263"/>
      <c r="MT200" s="263"/>
      <c r="MU200" s="263"/>
      <c r="MV200" s="263"/>
      <c r="MW200" s="263"/>
      <c r="MX200" s="263"/>
      <c r="MY200" s="263"/>
      <c r="MZ200" s="263"/>
      <c r="NA200" s="263"/>
      <c r="NB200" s="263"/>
      <c r="NC200" s="263"/>
      <c r="ND200" s="263"/>
      <c r="NE200" s="263"/>
      <c r="NF200" s="263"/>
      <c r="NG200" s="263"/>
      <c r="NH200" s="263"/>
      <c r="NI200" s="263"/>
      <c r="NJ200" s="263"/>
      <c r="NK200" s="263"/>
      <c r="NL200" s="263"/>
      <c r="NM200" s="263"/>
      <c r="NN200" s="263"/>
      <c r="NO200" s="263"/>
      <c r="NP200" s="263"/>
      <c r="NQ200" s="263"/>
      <c r="NR200" s="263"/>
      <c r="NS200" s="263"/>
      <c r="NT200" s="263"/>
      <c r="NU200" s="263"/>
      <c r="NV200" s="263"/>
      <c r="NW200" s="263"/>
      <c r="NX200" s="263"/>
      <c r="NY200" s="263"/>
      <c r="NZ200" s="263"/>
      <c r="OA200" s="263"/>
      <c r="OB200" s="263"/>
      <c r="OC200" s="263"/>
      <c r="OD200" s="263"/>
      <c r="OE200" s="263"/>
      <c r="OF200" s="263"/>
      <c r="OG200" s="263"/>
      <c r="OH200" s="263"/>
      <c r="OI200" s="263"/>
      <c r="OJ200" s="263"/>
      <c r="OK200" s="263"/>
      <c r="OL200" s="263"/>
      <c r="OM200" s="263"/>
      <c r="ON200" s="263"/>
      <c r="OO200" s="263"/>
      <c r="OP200" s="263"/>
      <c r="OQ200" s="263"/>
      <c r="OR200" s="263"/>
      <c r="OS200" s="263"/>
      <c r="OT200" s="263"/>
      <c r="OU200" s="263"/>
      <c r="OV200" s="263"/>
      <c r="OW200" s="263"/>
      <c r="OX200" s="263"/>
      <c r="OY200" s="263"/>
      <c r="OZ200" s="263"/>
      <c r="PA200" s="263"/>
      <c r="PB200" s="263"/>
      <c r="PC200" s="263"/>
      <c r="PD200" s="263"/>
      <c r="PE200" s="263"/>
      <c r="PF200" s="263"/>
      <c r="PG200" s="263"/>
      <c r="PH200" s="263"/>
      <c r="PI200" s="263"/>
      <c r="PJ200" s="263"/>
      <c r="PK200" s="263"/>
      <c r="PL200" s="263"/>
      <c r="PM200" s="263"/>
      <c r="PN200" s="263"/>
      <c r="PO200" s="263"/>
      <c r="PP200" s="263"/>
      <c r="PQ200" s="263"/>
      <c r="PR200" s="263"/>
      <c r="PS200" s="263"/>
      <c r="PT200" s="263"/>
      <c r="PU200" s="263"/>
      <c r="PV200" s="263"/>
      <c r="PW200" s="263"/>
      <c r="PX200" s="263"/>
      <c r="PY200" s="263"/>
      <c r="PZ200" s="263"/>
      <c r="QA200" s="263"/>
      <c r="QB200" s="263"/>
      <c r="QC200" s="263"/>
      <c r="QD200" s="263"/>
      <c r="QE200" s="263"/>
      <c r="QF200" s="263"/>
      <c r="QG200" s="263"/>
      <c r="QH200" s="263"/>
      <c r="QI200" s="263"/>
      <c r="QJ200" s="263"/>
      <c r="QK200" s="263"/>
      <c r="QL200" s="263"/>
      <c r="QM200" s="263"/>
      <c r="QN200" s="263"/>
      <c r="QO200" s="263"/>
      <c r="QP200" s="263"/>
      <c r="QQ200" s="263"/>
      <c r="QR200" s="263"/>
      <c r="QS200" s="263"/>
      <c r="QT200" s="263"/>
      <c r="QU200" s="263"/>
      <c r="QV200" s="263"/>
      <c r="QW200" s="263"/>
      <c r="QX200" s="263"/>
      <c r="QY200" s="263"/>
      <c r="QZ200" s="263"/>
      <c r="RA200" s="263"/>
      <c r="RB200" s="263"/>
      <c r="RC200" s="263"/>
      <c r="RD200" s="263"/>
      <c r="RE200" s="263"/>
      <c r="RF200" s="263"/>
      <c r="RG200" s="263"/>
      <c r="RH200" s="263"/>
      <c r="RI200" s="263"/>
      <c r="RJ200" s="263"/>
      <c r="RK200" s="263"/>
      <c r="RL200" s="263"/>
      <c r="RM200" s="263"/>
      <c r="RN200" s="263"/>
      <c r="RO200" s="263"/>
      <c r="RP200" s="263"/>
      <c r="RQ200" s="263"/>
      <c r="RR200" s="263"/>
      <c r="RS200" s="263"/>
      <c r="RT200" s="263"/>
      <c r="RU200" s="263"/>
      <c r="RV200" s="263"/>
      <c r="RW200" s="263"/>
      <c r="RX200" s="263"/>
      <c r="RY200" s="263"/>
      <c r="RZ200" s="263"/>
      <c r="SA200" s="263"/>
      <c r="SB200" s="263"/>
      <c r="SC200" s="263"/>
      <c r="SD200" s="263"/>
      <c r="SE200" s="263"/>
      <c r="SF200" s="263"/>
      <c r="SG200" s="263"/>
      <c r="SH200" s="263"/>
      <c r="SI200" s="263"/>
      <c r="SJ200" s="263"/>
      <c r="SK200" s="263"/>
      <c r="SL200" s="263"/>
      <c r="SM200" s="263"/>
      <c r="SN200" s="263"/>
      <c r="SO200" s="263"/>
      <c r="SP200" s="263"/>
      <c r="SQ200" s="263"/>
      <c r="SR200" s="263"/>
      <c r="SS200" s="263"/>
      <c r="ST200" s="263"/>
      <c r="SU200" s="263"/>
      <c r="SV200" s="263"/>
      <c r="SW200" s="263"/>
      <c r="SX200" s="263"/>
      <c r="SY200" s="263"/>
      <c r="SZ200" s="263"/>
      <c r="TA200" s="263"/>
      <c r="TB200" s="263"/>
      <c r="TC200" s="263"/>
      <c r="TD200" s="263"/>
      <c r="TE200" s="263"/>
      <c r="TF200" s="263"/>
      <c r="TG200" s="263"/>
      <c r="TH200" s="263"/>
      <c r="TI200" s="263"/>
      <c r="TJ200" s="263"/>
      <c r="TK200" s="263"/>
      <c r="TL200" s="263"/>
      <c r="TM200" s="263"/>
      <c r="TN200" s="263"/>
      <c r="TO200" s="263"/>
      <c r="TP200" s="263"/>
      <c r="TQ200" s="263"/>
      <c r="TR200" s="263"/>
      <c r="TS200" s="263"/>
      <c r="TT200" s="263"/>
      <c r="TU200" s="263"/>
      <c r="TV200" s="263"/>
      <c r="TW200" s="263"/>
      <c r="TX200" s="263"/>
      <c r="TY200" s="263"/>
      <c r="TZ200" s="263"/>
      <c r="UA200" s="263"/>
      <c r="UB200" s="263"/>
      <c r="UC200" s="263"/>
      <c r="UD200" s="263"/>
      <c r="UE200" s="263"/>
      <c r="UF200" s="263"/>
      <c r="UG200" s="263"/>
      <c r="UH200" s="263"/>
      <c r="UI200" s="263"/>
      <c r="UJ200" s="263"/>
      <c r="UK200" s="263"/>
      <c r="UL200" s="263"/>
      <c r="UM200" s="263"/>
      <c r="UN200" s="263"/>
      <c r="UO200" s="263"/>
      <c r="UP200" s="263"/>
      <c r="UQ200" s="263"/>
      <c r="UR200" s="263"/>
      <c r="US200" s="263"/>
      <c r="UT200" s="263"/>
      <c r="UU200" s="263"/>
      <c r="UV200" s="263"/>
      <c r="UW200" s="263"/>
      <c r="UX200" s="263"/>
      <c r="UY200" s="263"/>
      <c r="UZ200" s="263"/>
      <c r="VA200" s="263"/>
      <c r="VB200" s="263"/>
      <c r="VC200" s="263"/>
      <c r="VD200" s="263"/>
      <c r="VE200" s="263"/>
      <c r="VF200" s="263"/>
      <c r="VG200" s="263"/>
      <c r="VH200" s="263"/>
      <c r="VI200" s="263"/>
      <c r="VJ200" s="263"/>
      <c r="VK200" s="263"/>
      <c r="VL200" s="263"/>
      <c r="VM200" s="263"/>
      <c r="VN200" s="263"/>
      <c r="VO200" s="263"/>
      <c r="VP200" s="263"/>
      <c r="VQ200" s="263"/>
      <c r="VR200" s="263"/>
      <c r="VS200" s="263"/>
      <c r="VT200" s="263"/>
      <c r="VU200" s="263"/>
      <c r="VV200" s="263"/>
      <c r="VW200" s="263"/>
      <c r="VX200" s="263"/>
      <c r="VY200" s="263"/>
      <c r="VZ200" s="263"/>
      <c r="WA200" s="263"/>
      <c r="WB200" s="263"/>
      <c r="WC200" s="263"/>
      <c r="WD200" s="263"/>
      <c r="WE200" s="263"/>
      <c r="WF200" s="263"/>
      <c r="WG200" s="263"/>
      <c r="WH200" s="263"/>
      <c r="WI200" s="263"/>
      <c r="WJ200" s="263"/>
      <c r="WK200" s="263"/>
      <c r="WL200" s="263"/>
      <c r="WM200" s="263"/>
      <c r="WN200" s="263"/>
      <c r="WO200" s="263"/>
      <c r="WP200" s="263"/>
      <c r="WQ200" s="263"/>
      <c r="WR200" s="263"/>
      <c r="WS200" s="263"/>
      <c r="WT200" s="263"/>
      <c r="WU200" s="263"/>
      <c r="WV200" s="263"/>
      <c r="WW200" s="263"/>
      <c r="WX200" s="263"/>
      <c r="WY200" s="263"/>
      <c r="WZ200" s="263"/>
      <c r="XA200" s="263"/>
      <c r="XB200" s="263"/>
      <c r="XC200" s="263"/>
      <c r="XD200" s="263"/>
      <c r="XE200" s="263"/>
      <c r="XF200" s="263"/>
      <c r="XG200" s="263"/>
      <c r="XH200" s="263"/>
      <c r="XI200" s="263"/>
      <c r="XJ200" s="263"/>
      <c r="XK200" s="263"/>
      <c r="XL200" s="263"/>
      <c r="XM200" s="263"/>
      <c r="XN200" s="263"/>
      <c r="XO200" s="263"/>
      <c r="XP200" s="263"/>
      <c r="XQ200" s="263"/>
      <c r="XR200" s="263"/>
      <c r="XS200" s="263"/>
      <c r="XT200" s="263"/>
      <c r="XU200" s="263"/>
      <c r="XV200" s="263"/>
      <c r="XW200" s="263"/>
      <c r="XX200" s="263"/>
      <c r="XY200" s="263"/>
      <c r="XZ200" s="263"/>
      <c r="YA200" s="263"/>
      <c r="YB200" s="263"/>
      <c r="YC200" s="263"/>
      <c r="YD200" s="263"/>
      <c r="YE200" s="263"/>
      <c r="YF200" s="263"/>
      <c r="YG200" s="263"/>
      <c r="YH200" s="263"/>
      <c r="YI200" s="263"/>
      <c r="YJ200" s="263"/>
      <c r="YK200" s="263"/>
      <c r="YL200" s="263"/>
      <c r="YM200" s="263"/>
      <c r="YN200" s="263"/>
      <c r="YO200" s="263"/>
      <c r="YP200" s="263"/>
      <c r="YQ200" s="263"/>
      <c r="YR200" s="263"/>
      <c r="YS200" s="263"/>
      <c r="YT200" s="263"/>
      <c r="YU200" s="263"/>
      <c r="YV200" s="263"/>
      <c r="YW200" s="263"/>
      <c r="YX200" s="263"/>
      <c r="YY200" s="263"/>
      <c r="YZ200" s="263"/>
      <c r="ZA200" s="263"/>
      <c r="ZB200" s="263"/>
      <c r="ZC200" s="263"/>
      <c r="ZD200" s="263"/>
      <c r="ZE200" s="263"/>
      <c r="ZF200" s="263"/>
      <c r="ZG200" s="263"/>
      <c r="ZH200" s="263"/>
      <c r="ZI200" s="263"/>
      <c r="ZJ200" s="263"/>
      <c r="ZK200" s="263"/>
      <c r="ZL200" s="263"/>
      <c r="ZM200" s="263"/>
      <c r="ZN200" s="263"/>
      <c r="ZO200" s="263"/>
      <c r="ZP200" s="263"/>
      <c r="ZQ200" s="263"/>
      <c r="ZR200" s="263"/>
      <c r="ZS200" s="263"/>
      <c r="ZT200" s="263"/>
      <c r="ZU200" s="263"/>
      <c r="ZV200" s="263"/>
      <c r="ZW200" s="263"/>
      <c r="ZX200" s="263"/>
      <c r="ZY200" s="263"/>
      <c r="ZZ200" s="263"/>
      <c r="AAA200" s="263"/>
      <c r="AAB200" s="263"/>
      <c r="AAC200" s="263"/>
      <c r="AAD200" s="263"/>
      <c r="AAE200" s="263"/>
      <c r="AAF200" s="263"/>
      <c r="AAG200" s="263"/>
      <c r="AAH200" s="263"/>
      <c r="AAI200" s="263"/>
      <c r="AAJ200" s="263"/>
      <c r="AAK200" s="263"/>
      <c r="AAL200" s="263"/>
      <c r="AAM200" s="263"/>
      <c r="AAN200" s="263"/>
      <c r="AAO200" s="263"/>
      <c r="AAP200" s="263"/>
      <c r="AAQ200" s="263"/>
      <c r="AAR200" s="263"/>
      <c r="AAS200" s="263"/>
      <c r="AAT200" s="263"/>
      <c r="AAU200" s="263"/>
      <c r="AAV200" s="263"/>
      <c r="AAW200" s="263"/>
      <c r="AAX200" s="263"/>
      <c r="AAY200" s="263"/>
      <c r="AAZ200" s="263"/>
      <c r="ABA200" s="263"/>
      <c r="ABB200" s="263"/>
      <c r="ABC200" s="263"/>
      <c r="ABD200" s="263"/>
      <c r="ABE200" s="263"/>
      <c r="ABF200" s="263"/>
      <c r="ABG200" s="263"/>
      <c r="ABH200" s="263"/>
      <c r="ABI200" s="263"/>
      <c r="ABJ200" s="263"/>
      <c r="ABK200" s="263"/>
      <c r="ABL200" s="263"/>
      <c r="ABM200" s="263"/>
      <c r="ABN200" s="263"/>
      <c r="ABO200" s="263"/>
      <c r="ABP200" s="263"/>
      <c r="ABQ200" s="263"/>
      <c r="ABR200" s="263"/>
      <c r="ABS200" s="263"/>
      <c r="ABT200" s="263"/>
      <c r="ABU200" s="263"/>
      <c r="ABV200" s="263"/>
      <c r="ABW200" s="263"/>
      <c r="ABX200" s="263"/>
      <c r="ABY200" s="263"/>
      <c r="ABZ200" s="263"/>
      <c r="ACA200" s="263"/>
      <c r="ACB200" s="263"/>
      <c r="ACC200" s="263"/>
      <c r="ACD200" s="263"/>
      <c r="ACE200" s="263"/>
      <c r="ACF200" s="263"/>
      <c r="ACG200" s="263"/>
      <c r="ACH200" s="263"/>
      <c r="ACI200" s="263"/>
      <c r="ACJ200" s="263"/>
      <c r="ACK200" s="263"/>
      <c r="ACL200" s="263"/>
      <c r="ACM200" s="263"/>
      <c r="ACN200" s="263"/>
      <c r="ACO200" s="263"/>
      <c r="ACP200" s="263"/>
      <c r="ACQ200" s="263"/>
      <c r="ACR200" s="263"/>
      <c r="ACS200" s="263"/>
      <c r="ACT200" s="263"/>
      <c r="ACU200" s="263"/>
      <c r="ACV200" s="263"/>
      <c r="ACW200" s="263"/>
      <c r="ACX200" s="263"/>
      <c r="ACY200" s="263"/>
      <c r="ACZ200" s="263"/>
      <c r="ADA200" s="263"/>
      <c r="ADB200" s="263"/>
      <c r="ADC200" s="263"/>
      <c r="ADD200" s="263"/>
      <c r="ADE200" s="263"/>
      <c r="ADF200" s="263"/>
      <c r="ADG200" s="263"/>
      <c r="ADH200" s="263"/>
      <c r="ADI200" s="263"/>
      <c r="ADJ200" s="263"/>
      <c r="ADK200" s="263"/>
      <c r="ADL200" s="263"/>
      <c r="ADM200" s="263"/>
      <c r="ADN200" s="263"/>
      <c r="ADO200" s="263"/>
      <c r="ADP200" s="263"/>
      <c r="ADQ200" s="263"/>
      <c r="ADR200" s="263"/>
      <c r="ADS200" s="263"/>
      <c r="ADT200" s="263"/>
      <c r="ADU200" s="263"/>
      <c r="ADV200" s="263"/>
      <c r="ADW200" s="263"/>
      <c r="ADX200" s="263"/>
      <c r="ADY200" s="263"/>
      <c r="ADZ200" s="263"/>
      <c r="AEA200" s="263"/>
      <c r="AEB200" s="263"/>
      <c r="AEC200" s="263"/>
      <c r="AED200" s="263"/>
      <c r="AEE200" s="263"/>
      <c r="AEF200" s="263"/>
      <c r="AEG200" s="263"/>
      <c r="AEH200" s="263"/>
      <c r="AEI200" s="263"/>
      <c r="AEJ200" s="263"/>
      <c r="AEK200" s="263"/>
      <c r="AEL200" s="263"/>
      <c r="AEM200" s="263"/>
      <c r="AEN200" s="263"/>
      <c r="AEO200" s="263"/>
      <c r="AEP200" s="263"/>
      <c r="AEQ200" s="263"/>
      <c r="AER200" s="263"/>
      <c r="AES200" s="263"/>
      <c r="AET200" s="263"/>
      <c r="AEU200" s="263"/>
      <c r="AEV200" s="263"/>
      <c r="AEW200" s="263"/>
      <c r="AEX200" s="263"/>
      <c r="AEY200" s="263"/>
      <c r="AEZ200" s="263"/>
      <c r="AFA200" s="263"/>
      <c r="AFB200" s="263"/>
      <c r="AFC200" s="263"/>
      <c r="AFD200" s="263"/>
      <c r="AFE200" s="263"/>
      <c r="AFF200" s="263"/>
      <c r="AFG200" s="263"/>
      <c r="AFH200" s="263"/>
      <c r="AFI200" s="263"/>
      <c r="AFJ200" s="263"/>
      <c r="AFK200" s="263"/>
      <c r="AFL200" s="263"/>
      <c r="AFM200" s="263"/>
      <c r="AFN200" s="263"/>
      <c r="AFO200" s="263"/>
      <c r="AFP200" s="263"/>
      <c r="AFQ200" s="263"/>
      <c r="AFR200" s="263"/>
      <c r="AFS200" s="263"/>
      <c r="AFT200" s="263"/>
      <c r="AFU200" s="263"/>
      <c r="AFV200" s="263"/>
      <c r="AFW200" s="263"/>
      <c r="AFX200" s="263"/>
      <c r="AFY200" s="263"/>
      <c r="AFZ200" s="263"/>
      <c r="AGA200" s="263"/>
      <c r="AGB200" s="263"/>
      <c r="AGC200" s="263"/>
      <c r="AGD200" s="263"/>
      <c r="AGE200" s="263"/>
      <c r="AGF200" s="263"/>
      <c r="AGG200" s="263"/>
      <c r="AGH200" s="263"/>
      <c r="AGI200" s="263"/>
      <c r="AGJ200" s="263"/>
      <c r="AGK200" s="263"/>
      <c r="AGL200" s="263"/>
      <c r="AGM200" s="263"/>
      <c r="AGN200" s="263"/>
      <c r="AGO200" s="263"/>
      <c r="AGP200" s="263"/>
      <c r="AGQ200" s="263"/>
      <c r="AGR200" s="263"/>
      <c r="AGS200" s="263"/>
      <c r="AGT200" s="263"/>
      <c r="AGU200" s="263"/>
      <c r="AGV200" s="263"/>
      <c r="AGW200" s="263"/>
      <c r="AGX200" s="263"/>
      <c r="AGY200" s="263"/>
      <c r="AGZ200" s="263"/>
      <c r="AHA200" s="263"/>
      <c r="AHB200" s="263"/>
      <c r="AHC200" s="263"/>
      <c r="AHD200" s="263"/>
      <c r="AHE200" s="263"/>
      <c r="AHF200" s="263"/>
      <c r="AHG200" s="263"/>
      <c r="AHH200" s="263"/>
      <c r="AHI200" s="263"/>
      <c r="AHJ200" s="263"/>
      <c r="AHK200" s="263"/>
      <c r="AHL200" s="263"/>
      <c r="AHM200" s="263"/>
      <c r="AHN200" s="263"/>
      <c r="AHO200" s="263"/>
      <c r="AHP200" s="263"/>
      <c r="AHQ200" s="263"/>
      <c r="AHR200" s="263"/>
      <c r="AHS200" s="263"/>
      <c r="AHT200" s="263"/>
      <c r="AHU200" s="263"/>
      <c r="AHV200" s="263"/>
      <c r="AHW200" s="263"/>
      <c r="AHX200" s="263"/>
      <c r="AHY200" s="263"/>
      <c r="AHZ200" s="263"/>
      <c r="AIA200" s="263"/>
      <c r="AIB200" s="263"/>
      <c r="AIC200" s="263"/>
      <c r="AID200" s="263"/>
      <c r="AIE200" s="263"/>
      <c r="AIF200" s="263"/>
      <c r="AIG200" s="263"/>
      <c r="AIH200" s="263"/>
      <c r="AII200" s="263"/>
      <c r="AIJ200" s="263"/>
      <c r="AIK200" s="263"/>
      <c r="AIL200" s="263"/>
      <c r="AIM200" s="263"/>
      <c r="AIN200" s="263"/>
      <c r="AIO200" s="263"/>
      <c r="AIP200" s="263"/>
      <c r="AIQ200" s="263"/>
      <c r="AIR200" s="263"/>
      <c r="AIS200" s="263"/>
      <c r="AIT200" s="263"/>
      <c r="AIU200" s="263"/>
      <c r="AIV200" s="263"/>
      <c r="AIW200" s="263"/>
      <c r="AIX200" s="263"/>
      <c r="AIY200" s="263"/>
      <c r="AIZ200" s="263"/>
      <c r="AJA200" s="263"/>
      <c r="AJB200" s="263"/>
      <c r="AJC200" s="263"/>
      <c r="AJD200" s="263"/>
      <c r="AJE200" s="263"/>
      <c r="AJF200" s="263"/>
      <c r="AJG200" s="263"/>
      <c r="AJH200" s="263"/>
      <c r="AJI200" s="263"/>
      <c r="AJJ200" s="263"/>
      <c r="AJK200" s="263"/>
      <c r="AJL200" s="263"/>
      <c r="AJM200" s="263"/>
      <c r="AJN200" s="263"/>
      <c r="AJO200" s="263"/>
      <c r="AJP200" s="263"/>
      <c r="AJQ200" s="263"/>
      <c r="AJR200" s="263"/>
      <c r="AJS200" s="263"/>
      <c r="AJT200" s="263"/>
      <c r="AJU200" s="263"/>
      <c r="AJV200" s="263"/>
      <c r="AJW200" s="263"/>
      <c r="AJX200" s="263"/>
      <c r="AJY200" s="263"/>
      <c r="AJZ200" s="263"/>
      <c r="AKA200" s="263"/>
      <c r="AKB200" s="263"/>
      <c r="AKC200" s="263"/>
      <c r="AKD200" s="263"/>
      <c r="AKE200" s="263"/>
      <c r="AKF200" s="263"/>
      <c r="AKG200" s="263"/>
      <c r="AKH200" s="263"/>
      <c r="AKI200" s="263"/>
      <c r="AKJ200" s="263"/>
      <c r="AKK200" s="263"/>
      <c r="AKL200" s="263"/>
      <c r="AKM200" s="263"/>
      <c r="AKN200" s="263"/>
      <c r="AKO200" s="263"/>
      <c r="AKP200" s="263"/>
      <c r="AKQ200" s="263"/>
      <c r="AKR200" s="263"/>
      <c r="AKS200" s="263"/>
      <c r="AKT200" s="263"/>
      <c r="AKU200" s="263"/>
      <c r="AKV200" s="263"/>
      <c r="AKW200" s="263"/>
      <c r="AKX200" s="263"/>
      <c r="AKY200" s="263"/>
      <c r="AKZ200" s="263"/>
      <c r="ALA200" s="263"/>
      <c r="ALB200" s="263"/>
      <c r="ALC200" s="263"/>
      <c r="ALD200" s="263"/>
      <c r="ALE200" s="263"/>
      <c r="ALF200" s="263"/>
      <c r="ALG200" s="263"/>
      <c r="ALH200" s="263"/>
      <c r="ALI200" s="263"/>
      <c r="ALJ200" s="263"/>
      <c r="ALK200" s="263"/>
      <c r="ALL200" s="263"/>
      <c r="ALM200" s="263"/>
      <c r="ALN200" s="263"/>
      <c r="ALO200" s="263"/>
      <c r="ALP200" s="263"/>
      <c r="ALQ200" s="263"/>
      <c r="ALR200" s="263"/>
      <c r="ALS200" s="263"/>
      <c r="ALT200" s="263"/>
      <c r="ALU200" s="263"/>
      <c r="ALV200" s="263"/>
      <c r="ALW200" s="263"/>
      <c r="ALX200" s="263"/>
      <c r="ALY200" s="263"/>
      <c r="ALZ200" s="263"/>
      <c r="AMA200" s="263"/>
      <c r="AMB200" s="263"/>
      <c r="AMC200" s="263"/>
      <c r="AMD200" s="263"/>
      <c r="AME200" s="263"/>
      <c r="AMF200" s="263"/>
      <c r="AMG200" s="263"/>
      <c r="AMH200" s="263"/>
      <c r="AMI200" s="263"/>
      <c r="AMJ200" s="299"/>
    </row>
    <row r="201" spans="1:1024" ht="12.75" customHeight="1">
      <c r="A201" s="289"/>
      <c r="B201" s="343"/>
      <c r="C201" s="343"/>
      <c r="D201" s="290"/>
      <c r="E201" s="289"/>
      <c r="F201" s="289"/>
      <c r="G201" s="294"/>
      <c r="H201" s="294"/>
      <c r="I201" s="29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3"/>
      <c r="AO201" s="263"/>
      <c r="AP201" s="263"/>
      <c r="AQ201" s="263"/>
      <c r="AR201" s="263"/>
      <c r="AS201" s="263"/>
      <c r="AT201" s="263"/>
      <c r="AU201" s="263"/>
      <c r="AV201" s="263"/>
      <c r="AW201" s="263"/>
      <c r="AX201" s="263"/>
      <c r="AY201" s="263"/>
      <c r="AZ201" s="263"/>
      <c r="BA201" s="263"/>
      <c r="BB201" s="263"/>
      <c r="BC201" s="263"/>
      <c r="BD201" s="263"/>
      <c r="BE201" s="263"/>
      <c r="BF201" s="263"/>
      <c r="BG201" s="263"/>
      <c r="BH201" s="263"/>
      <c r="BI201" s="263"/>
      <c r="BJ201" s="263"/>
      <c r="BK201" s="263"/>
      <c r="BL201" s="263"/>
      <c r="BM201" s="263"/>
      <c r="BN201" s="263"/>
      <c r="BO201" s="263"/>
      <c r="BP201" s="263"/>
      <c r="BQ201" s="263"/>
      <c r="BR201" s="263"/>
      <c r="BS201" s="263"/>
      <c r="BT201" s="263"/>
      <c r="BU201" s="263"/>
      <c r="BV201" s="263"/>
      <c r="BW201" s="263"/>
      <c r="BX201" s="263"/>
      <c r="BY201" s="263"/>
      <c r="BZ201" s="263"/>
      <c r="CA201" s="263"/>
      <c r="CB201" s="263"/>
      <c r="CC201" s="263"/>
      <c r="CD201" s="263"/>
      <c r="CE201" s="263"/>
      <c r="CF201" s="263"/>
      <c r="CG201" s="263"/>
      <c r="CH201" s="263"/>
      <c r="CI201" s="263"/>
      <c r="CJ201" s="263"/>
      <c r="CK201" s="263"/>
      <c r="CL201" s="263"/>
      <c r="CM201" s="263"/>
      <c r="CN201" s="263"/>
      <c r="CO201" s="263"/>
      <c r="CP201" s="263"/>
      <c r="CQ201" s="263"/>
      <c r="CR201" s="263"/>
      <c r="CS201" s="263"/>
      <c r="CT201" s="263"/>
      <c r="CU201" s="263"/>
      <c r="CV201" s="263"/>
      <c r="CW201" s="263"/>
      <c r="CX201" s="263"/>
      <c r="CY201" s="263"/>
      <c r="CZ201" s="263"/>
      <c r="DA201" s="263"/>
      <c r="DB201" s="263"/>
      <c r="DC201" s="263"/>
      <c r="DD201" s="263"/>
      <c r="DE201" s="263"/>
      <c r="DF201" s="263"/>
      <c r="DG201" s="263"/>
      <c r="DH201" s="263"/>
      <c r="DI201" s="263"/>
      <c r="DJ201" s="263"/>
      <c r="DK201" s="263"/>
      <c r="DL201" s="263"/>
      <c r="DM201" s="263"/>
      <c r="DN201" s="263"/>
      <c r="DO201" s="263"/>
      <c r="DP201" s="263"/>
      <c r="DQ201" s="263"/>
      <c r="DR201" s="263"/>
      <c r="DS201" s="263"/>
      <c r="DT201" s="263"/>
      <c r="DU201" s="263"/>
      <c r="DV201" s="263"/>
      <c r="DW201" s="263"/>
      <c r="DX201" s="263"/>
      <c r="DY201" s="263"/>
      <c r="DZ201" s="263"/>
      <c r="EA201" s="263"/>
      <c r="EB201" s="263"/>
      <c r="EC201" s="263"/>
      <c r="ED201" s="263"/>
      <c r="EE201" s="263"/>
      <c r="EF201" s="263"/>
      <c r="EG201" s="263"/>
      <c r="EH201" s="263"/>
      <c r="EI201" s="263"/>
      <c r="EJ201" s="263"/>
      <c r="EK201" s="263"/>
      <c r="EL201" s="263"/>
      <c r="EM201" s="263"/>
      <c r="EN201" s="263"/>
      <c r="EO201" s="263"/>
      <c r="EP201" s="263"/>
      <c r="EQ201" s="263"/>
      <c r="ER201" s="263"/>
      <c r="ES201" s="263"/>
      <c r="ET201" s="263"/>
      <c r="EU201" s="263"/>
      <c r="EV201" s="263"/>
      <c r="EW201" s="263"/>
      <c r="EX201" s="263"/>
      <c r="EY201" s="263"/>
      <c r="EZ201" s="263"/>
      <c r="FA201" s="263"/>
      <c r="FB201" s="263"/>
      <c r="FC201" s="263"/>
      <c r="FD201" s="263"/>
      <c r="FE201" s="263"/>
      <c r="FF201" s="263"/>
      <c r="FG201" s="263"/>
      <c r="FH201" s="263"/>
      <c r="FI201" s="263"/>
      <c r="FJ201" s="263"/>
      <c r="FK201" s="263"/>
      <c r="FL201" s="263"/>
      <c r="FM201" s="263"/>
      <c r="FN201" s="263"/>
      <c r="FO201" s="263"/>
      <c r="FP201" s="263"/>
      <c r="FQ201" s="263"/>
      <c r="FR201" s="263"/>
      <c r="FS201" s="263"/>
      <c r="FT201" s="263"/>
      <c r="FU201" s="263"/>
      <c r="FV201" s="263"/>
      <c r="FW201" s="263"/>
      <c r="FX201" s="263"/>
      <c r="FY201" s="263"/>
      <c r="FZ201" s="263"/>
      <c r="GA201" s="263"/>
      <c r="GB201" s="263"/>
      <c r="GC201" s="263"/>
      <c r="GD201" s="263"/>
      <c r="GE201" s="263"/>
      <c r="GF201" s="263"/>
      <c r="GG201" s="263"/>
      <c r="GH201" s="263"/>
      <c r="GI201" s="263"/>
      <c r="GJ201" s="263"/>
      <c r="GK201" s="263"/>
      <c r="GL201" s="263"/>
      <c r="GM201" s="263"/>
      <c r="GN201" s="263"/>
      <c r="GO201" s="263"/>
      <c r="GP201" s="263"/>
      <c r="GQ201" s="263"/>
      <c r="GR201" s="263"/>
      <c r="GS201" s="263"/>
      <c r="GT201" s="263"/>
      <c r="GU201" s="263"/>
      <c r="GV201" s="263"/>
      <c r="GW201" s="263"/>
      <c r="GX201" s="263"/>
      <c r="GY201" s="263"/>
      <c r="GZ201" s="263"/>
      <c r="HA201" s="263"/>
      <c r="HB201" s="263"/>
      <c r="HC201" s="263"/>
      <c r="HD201" s="263"/>
      <c r="HE201" s="263"/>
      <c r="HF201" s="263"/>
      <c r="HG201" s="263"/>
      <c r="HH201" s="263"/>
      <c r="HI201" s="263"/>
      <c r="HJ201" s="263"/>
      <c r="HK201" s="263"/>
      <c r="HL201" s="263"/>
      <c r="HM201" s="263"/>
      <c r="HN201" s="263"/>
      <c r="HO201" s="263"/>
      <c r="HP201" s="263"/>
      <c r="HQ201" s="263"/>
      <c r="HR201" s="263"/>
      <c r="HS201" s="263"/>
      <c r="HT201" s="263"/>
      <c r="HU201" s="263"/>
      <c r="HV201" s="263"/>
      <c r="HW201" s="263"/>
      <c r="HX201" s="263"/>
      <c r="HY201" s="263"/>
      <c r="HZ201" s="263"/>
      <c r="IA201" s="263"/>
      <c r="IB201" s="263"/>
      <c r="IC201" s="263"/>
      <c r="ID201" s="263"/>
      <c r="IE201" s="263"/>
      <c r="IF201" s="263"/>
      <c r="IG201" s="263"/>
      <c r="IH201" s="263"/>
      <c r="II201" s="263"/>
      <c r="IJ201" s="263"/>
      <c r="IK201" s="263"/>
      <c r="IL201" s="263"/>
      <c r="IM201" s="263"/>
      <c r="IN201" s="263"/>
      <c r="IO201" s="263"/>
      <c r="IP201" s="263"/>
      <c r="IQ201" s="263"/>
      <c r="IR201" s="263"/>
      <c r="IS201" s="263"/>
      <c r="IT201" s="263"/>
      <c r="IU201" s="263"/>
      <c r="IV201" s="263"/>
      <c r="IW201" s="263"/>
      <c r="IX201" s="263"/>
      <c r="IY201" s="263"/>
      <c r="IZ201" s="263"/>
      <c r="JA201" s="263"/>
      <c r="JB201" s="263"/>
      <c r="JC201" s="263"/>
      <c r="JD201" s="263"/>
      <c r="JE201" s="263"/>
      <c r="JF201" s="263"/>
      <c r="JG201" s="263"/>
      <c r="JH201" s="263"/>
      <c r="JI201" s="263"/>
      <c r="JJ201" s="263"/>
      <c r="JK201" s="263"/>
      <c r="JL201" s="263"/>
      <c r="JM201" s="263"/>
      <c r="JN201" s="263"/>
      <c r="JO201" s="263"/>
      <c r="JP201" s="263"/>
      <c r="JQ201" s="263"/>
      <c r="JR201" s="263"/>
      <c r="JS201" s="263"/>
      <c r="JT201" s="263"/>
      <c r="JU201" s="263"/>
      <c r="JV201" s="263"/>
      <c r="JW201" s="263"/>
      <c r="JX201" s="263"/>
      <c r="JY201" s="263"/>
      <c r="JZ201" s="263"/>
      <c r="KA201" s="263"/>
      <c r="KB201" s="263"/>
      <c r="KC201" s="263"/>
      <c r="KD201" s="263"/>
      <c r="KE201" s="263"/>
      <c r="KF201" s="263"/>
      <c r="KG201" s="263"/>
      <c r="KH201" s="263"/>
      <c r="KI201" s="263"/>
      <c r="KJ201" s="263"/>
      <c r="KK201" s="263"/>
      <c r="KL201" s="263"/>
      <c r="KM201" s="263"/>
      <c r="KN201" s="263"/>
      <c r="KO201" s="263"/>
      <c r="KP201" s="263"/>
      <c r="KQ201" s="263"/>
      <c r="KR201" s="263"/>
      <c r="KS201" s="263"/>
      <c r="KT201" s="263"/>
      <c r="KU201" s="263"/>
      <c r="KV201" s="263"/>
      <c r="KW201" s="263"/>
      <c r="KX201" s="263"/>
      <c r="KY201" s="263"/>
      <c r="KZ201" s="263"/>
      <c r="LA201" s="263"/>
      <c r="LB201" s="263"/>
      <c r="LC201" s="263"/>
      <c r="LD201" s="263"/>
      <c r="LE201" s="263"/>
      <c r="LF201" s="263"/>
      <c r="LG201" s="263"/>
      <c r="LH201" s="263"/>
      <c r="LI201" s="263"/>
      <c r="LJ201" s="263"/>
      <c r="LK201" s="263"/>
      <c r="LL201" s="263"/>
      <c r="LM201" s="263"/>
      <c r="LN201" s="263"/>
      <c r="LO201" s="263"/>
      <c r="LP201" s="263"/>
      <c r="LQ201" s="263"/>
      <c r="LR201" s="263"/>
      <c r="LS201" s="263"/>
      <c r="LT201" s="263"/>
      <c r="LU201" s="263"/>
      <c r="LV201" s="263"/>
      <c r="LW201" s="263"/>
      <c r="LX201" s="263"/>
      <c r="LY201" s="263"/>
      <c r="LZ201" s="263"/>
      <c r="MA201" s="263"/>
      <c r="MB201" s="263"/>
      <c r="MC201" s="263"/>
      <c r="MD201" s="263"/>
      <c r="ME201" s="263"/>
      <c r="MF201" s="263"/>
      <c r="MG201" s="263"/>
      <c r="MH201" s="263"/>
      <c r="MI201" s="263"/>
      <c r="MJ201" s="263"/>
      <c r="MK201" s="263"/>
      <c r="ML201" s="263"/>
      <c r="MM201" s="263"/>
      <c r="MN201" s="263"/>
      <c r="MO201" s="263"/>
      <c r="MP201" s="263"/>
      <c r="MQ201" s="263"/>
      <c r="MR201" s="263"/>
      <c r="MS201" s="263"/>
      <c r="MT201" s="263"/>
      <c r="MU201" s="263"/>
      <c r="MV201" s="263"/>
      <c r="MW201" s="263"/>
      <c r="MX201" s="263"/>
      <c r="MY201" s="263"/>
      <c r="MZ201" s="263"/>
      <c r="NA201" s="263"/>
      <c r="NB201" s="263"/>
      <c r="NC201" s="263"/>
      <c r="ND201" s="263"/>
      <c r="NE201" s="263"/>
      <c r="NF201" s="263"/>
      <c r="NG201" s="263"/>
      <c r="NH201" s="263"/>
      <c r="NI201" s="263"/>
      <c r="NJ201" s="263"/>
      <c r="NK201" s="263"/>
      <c r="NL201" s="263"/>
      <c r="NM201" s="263"/>
      <c r="NN201" s="263"/>
      <c r="NO201" s="263"/>
      <c r="NP201" s="263"/>
      <c r="NQ201" s="263"/>
      <c r="NR201" s="263"/>
      <c r="NS201" s="263"/>
      <c r="NT201" s="263"/>
      <c r="NU201" s="263"/>
      <c r="NV201" s="263"/>
      <c r="NW201" s="263"/>
      <c r="NX201" s="263"/>
      <c r="NY201" s="263"/>
      <c r="NZ201" s="263"/>
      <c r="OA201" s="263"/>
      <c r="OB201" s="263"/>
      <c r="OC201" s="263"/>
      <c r="OD201" s="263"/>
      <c r="OE201" s="263"/>
      <c r="OF201" s="263"/>
      <c r="OG201" s="263"/>
      <c r="OH201" s="263"/>
      <c r="OI201" s="263"/>
      <c r="OJ201" s="263"/>
      <c r="OK201" s="263"/>
      <c r="OL201" s="263"/>
      <c r="OM201" s="263"/>
      <c r="ON201" s="263"/>
      <c r="OO201" s="263"/>
      <c r="OP201" s="263"/>
      <c r="OQ201" s="263"/>
      <c r="OR201" s="263"/>
      <c r="OS201" s="263"/>
      <c r="OT201" s="263"/>
      <c r="OU201" s="263"/>
      <c r="OV201" s="263"/>
      <c r="OW201" s="263"/>
      <c r="OX201" s="263"/>
      <c r="OY201" s="263"/>
      <c r="OZ201" s="263"/>
      <c r="PA201" s="263"/>
      <c r="PB201" s="263"/>
      <c r="PC201" s="263"/>
      <c r="PD201" s="263"/>
      <c r="PE201" s="263"/>
      <c r="PF201" s="263"/>
      <c r="PG201" s="263"/>
      <c r="PH201" s="263"/>
      <c r="PI201" s="263"/>
      <c r="PJ201" s="263"/>
      <c r="PK201" s="263"/>
      <c r="PL201" s="263"/>
      <c r="PM201" s="263"/>
      <c r="PN201" s="263"/>
      <c r="PO201" s="263"/>
      <c r="PP201" s="263"/>
      <c r="PQ201" s="263"/>
      <c r="PR201" s="263"/>
      <c r="PS201" s="263"/>
      <c r="PT201" s="263"/>
      <c r="PU201" s="263"/>
      <c r="PV201" s="263"/>
      <c r="PW201" s="263"/>
      <c r="PX201" s="263"/>
      <c r="PY201" s="263"/>
      <c r="PZ201" s="263"/>
      <c r="QA201" s="263"/>
      <c r="QB201" s="263"/>
      <c r="QC201" s="263"/>
      <c r="QD201" s="263"/>
      <c r="QE201" s="263"/>
      <c r="QF201" s="263"/>
      <c r="QG201" s="263"/>
      <c r="QH201" s="263"/>
      <c r="QI201" s="263"/>
      <c r="QJ201" s="263"/>
      <c r="QK201" s="263"/>
      <c r="QL201" s="263"/>
      <c r="QM201" s="263"/>
      <c r="QN201" s="263"/>
      <c r="QO201" s="263"/>
      <c r="QP201" s="263"/>
      <c r="QQ201" s="263"/>
      <c r="QR201" s="263"/>
      <c r="QS201" s="263"/>
      <c r="QT201" s="263"/>
      <c r="QU201" s="263"/>
      <c r="QV201" s="263"/>
      <c r="QW201" s="263"/>
      <c r="QX201" s="263"/>
      <c r="QY201" s="263"/>
      <c r="QZ201" s="263"/>
      <c r="RA201" s="263"/>
      <c r="RB201" s="263"/>
      <c r="RC201" s="263"/>
      <c r="RD201" s="263"/>
      <c r="RE201" s="263"/>
      <c r="RF201" s="263"/>
      <c r="RG201" s="263"/>
      <c r="RH201" s="263"/>
      <c r="RI201" s="263"/>
      <c r="RJ201" s="263"/>
      <c r="RK201" s="263"/>
      <c r="RL201" s="263"/>
      <c r="RM201" s="263"/>
      <c r="RN201" s="263"/>
      <c r="RO201" s="263"/>
      <c r="RP201" s="263"/>
      <c r="RQ201" s="263"/>
      <c r="RR201" s="263"/>
      <c r="RS201" s="263"/>
      <c r="RT201" s="263"/>
      <c r="RU201" s="263"/>
      <c r="RV201" s="263"/>
      <c r="RW201" s="263"/>
      <c r="RX201" s="263"/>
      <c r="RY201" s="263"/>
      <c r="RZ201" s="263"/>
      <c r="SA201" s="263"/>
      <c r="SB201" s="263"/>
      <c r="SC201" s="263"/>
      <c r="SD201" s="263"/>
      <c r="SE201" s="263"/>
      <c r="SF201" s="263"/>
      <c r="SG201" s="263"/>
      <c r="SH201" s="263"/>
      <c r="SI201" s="263"/>
      <c r="SJ201" s="263"/>
      <c r="SK201" s="263"/>
      <c r="SL201" s="263"/>
      <c r="SM201" s="263"/>
      <c r="SN201" s="263"/>
      <c r="SO201" s="263"/>
      <c r="SP201" s="263"/>
      <c r="SQ201" s="263"/>
      <c r="SR201" s="263"/>
      <c r="SS201" s="263"/>
      <c r="ST201" s="263"/>
      <c r="SU201" s="263"/>
      <c r="SV201" s="263"/>
      <c r="SW201" s="263"/>
      <c r="SX201" s="263"/>
      <c r="SY201" s="263"/>
      <c r="SZ201" s="263"/>
      <c r="TA201" s="263"/>
      <c r="TB201" s="263"/>
      <c r="TC201" s="263"/>
      <c r="TD201" s="263"/>
      <c r="TE201" s="263"/>
      <c r="TF201" s="263"/>
      <c r="TG201" s="263"/>
      <c r="TH201" s="263"/>
      <c r="TI201" s="263"/>
      <c r="TJ201" s="263"/>
      <c r="TK201" s="263"/>
      <c r="TL201" s="263"/>
      <c r="TM201" s="263"/>
      <c r="TN201" s="263"/>
      <c r="TO201" s="263"/>
      <c r="TP201" s="263"/>
      <c r="TQ201" s="263"/>
      <c r="TR201" s="263"/>
      <c r="TS201" s="263"/>
      <c r="TT201" s="263"/>
      <c r="TU201" s="263"/>
      <c r="TV201" s="263"/>
      <c r="TW201" s="263"/>
      <c r="TX201" s="263"/>
      <c r="TY201" s="263"/>
      <c r="TZ201" s="263"/>
      <c r="UA201" s="263"/>
      <c r="UB201" s="263"/>
      <c r="UC201" s="263"/>
      <c r="UD201" s="263"/>
      <c r="UE201" s="263"/>
      <c r="UF201" s="263"/>
      <c r="UG201" s="263"/>
      <c r="UH201" s="263"/>
      <c r="UI201" s="263"/>
      <c r="UJ201" s="263"/>
      <c r="UK201" s="263"/>
      <c r="UL201" s="263"/>
      <c r="UM201" s="263"/>
      <c r="UN201" s="263"/>
      <c r="UO201" s="263"/>
      <c r="UP201" s="263"/>
      <c r="UQ201" s="263"/>
      <c r="UR201" s="263"/>
      <c r="US201" s="263"/>
      <c r="UT201" s="263"/>
      <c r="UU201" s="263"/>
      <c r="UV201" s="263"/>
      <c r="UW201" s="263"/>
      <c r="UX201" s="263"/>
      <c r="UY201" s="263"/>
      <c r="UZ201" s="263"/>
      <c r="VA201" s="263"/>
      <c r="VB201" s="263"/>
      <c r="VC201" s="263"/>
      <c r="VD201" s="263"/>
      <c r="VE201" s="263"/>
      <c r="VF201" s="263"/>
      <c r="VG201" s="263"/>
      <c r="VH201" s="263"/>
      <c r="VI201" s="263"/>
      <c r="VJ201" s="263"/>
      <c r="VK201" s="263"/>
      <c r="VL201" s="263"/>
      <c r="VM201" s="263"/>
      <c r="VN201" s="263"/>
      <c r="VO201" s="263"/>
      <c r="VP201" s="263"/>
      <c r="VQ201" s="263"/>
      <c r="VR201" s="263"/>
      <c r="VS201" s="263"/>
      <c r="VT201" s="263"/>
      <c r="VU201" s="263"/>
      <c r="VV201" s="263"/>
      <c r="VW201" s="263"/>
      <c r="VX201" s="263"/>
      <c r="VY201" s="263"/>
      <c r="VZ201" s="263"/>
      <c r="WA201" s="263"/>
      <c r="WB201" s="263"/>
      <c r="WC201" s="263"/>
      <c r="WD201" s="263"/>
      <c r="WE201" s="263"/>
      <c r="WF201" s="263"/>
      <c r="WG201" s="263"/>
      <c r="WH201" s="263"/>
      <c r="WI201" s="263"/>
      <c r="WJ201" s="263"/>
      <c r="WK201" s="263"/>
      <c r="WL201" s="263"/>
      <c r="WM201" s="263"/>
      <c r="WN201" s="263"/>
      <c r="WO201" s="263"/>
      <c r="WP201" s="263"/>
      <c r="WQ201" s="263"/>
      <c r="WR201" s="263"/>
      <c r="WS201" s="263"/>
      <c r="WT201" s="263"/>
      <c r="WU201" s="263"/>
      <c r="WV201" s="263"/>
      <c r="WW201" s="263"/>
      <c r="WX201" s="263"/>
      <c r="WY201" s="263"/>
      <c r="WZ201" s="263"/>
      <c r="XA201" s="263"/>
      <c r="XB201" s="263"/>
      <c r="XC201" s="263"/>
      <c r="XD201" s="263"/>
      <c r="XE201" s="263"/>
      <c r="XF201" s="263"/>
      <c r="XG201" s="263"/>
      <c r="XH201" s="263"/>
      <c r="XI201" s="263"/>
      <c r="XJ201" s="263"/>
      <c r="XK201" s="263"/>
      <c r="XL201" s="263"/>
      <c r="XM201" s="263"/>
      <c r="XN201" s="263"/>
      <c r="XO201" s="263"/>
      <c r="XP201" s="263"/>
      <c r="XQ201" s="263"/>
      <c r="XR201" s="263"/>
      <c r="XS201" s="263"/>
      <c r="XT201" s="263"/>
      <c r="XU201" s="263"/>
      <c r="XV201" s="263"/>
      <c r="XW201" s="263"/>
      <c r="XX201" s="263"/>
      <c r="XY201" s="263"/>
      <c r="XZ201" s="263"/>
      <c r="YA201" s="263"/>
      <c r="YB201" s="263"/>
      <c r="YC201" s="263"/>
      <c r="YD201" s="263"/>
      <c r="YE201" s="263"/>
      <c r="YF201" s="263"/>
      <c r="YG201" s="263"/>
      <c r="YH201" s="263"/>
      <c r="YI201" s="263"/>
      <c r="YJ201" s="263"/>
      <c r="YK201" s="263"/>
      <c r="YL201" s="263"/>
      <c r="YM201" s="263"/>
      <c r="YN201" s="263"/>
      <c r="YO201" s="263"/>
      <c r="YP201" s="263"/>
      <c r="YQ201" s="263"/>
      <c r="YR201" s="263"/>
      <c r="YS201" s="263"/>
      <c r="YT201" s="263"/>
      <c r="YU201" s="263"/>
      <c r="YV201" s="263"/>
      <c r="YW201" s="263"/>
      <c r="YX201" s="263"/>
      <c r="YY201" s="263"/>
      <c r="YZ201" s="263"/>
      <c r="ZA201" s="263"/>
      <c r="ZB201" s="263"/>
      <c r="ZC201" s="263"/>
      <c r="ZD201" s="263"/>
      <c r="ZE201" s="263"/>
      <c r="ZF201" s="263"/>
      <c r="ZG201" s="263"/>
      <c r="ZH201" s="263"/>
      <c r="ZI201" s="263"/>
      <c r="ZJ201" s="263"/>
      <c r="ZK201" s="263"/>
      <c r="ZL201" s="263"/>
      <c r="ZM201" s="263"/>
      <c r="ZN201" s="263"/>
      <c r="ZO201" s="263"/>
      <c r="ZP201" s="263"/>
      <c r="ZQ201" s="263"/>
      <c r="ZR201" s="263"/>
      <c r="ZS201" s="263"/>
      <c r="ZT201" s="263"/>
      <c r="ZU201" s="263"/>
      <c r="ZV201" s="263"/>
      <c r="ZW201" s="263"/>
      <c r="ZX201" s="263"/>
      <c r="ZY201" s="263"/>
      <c r="ZZ201" s="263"/>
      <c r="AAA201" s="263"/>
      <c r="AAB201" s="263"/>
      <c r="AAC201" s="263"/>
      <c r="AAD201" s="263"/>
      <c r="AAE201" s="263"/>
      <c r="AAF201" s="263"/>
      <c r="AAG201" s="263"/>
      <c r="AAH201" s="263"/>
      <c r="AAI201" s="263"/>
      <c r="AAJ201" s="263"/>
      <c r="AAK201" s="263"/>
      <c r="AAL201" s="263"/>
      <c r="AAM201" s="263"/>
      <c r="AAN201" s="263"/>
      <c r="AAO201" s="263"/>
      <c r="AAP201" s="263"/>
      <c r="AAQ201" s="263"/>
      <c r="AAR201" s="263"/>
      <c r="AAS201" s="263"/>
      <c r="AAT201" s="263"/>
      <c r="AAU201" s="263"/>
      <c r="AAV201" s="263"/>
      <c r="AAW201" s="263"/>
      <c r="AAX201" s="263"/>
      <c r="AAY201" s="263"/>
      <c r="AAZ201" s="263"/>
      <c r="ABA201" s="263"/>
      <c r="ABB201" s="263"/>
      <c r="ABC201" s="263"/>
      <c r="ABD201" s="263"/>
      <c r="ABE201" s="263"/>
      <c r="ABF201" s="263"/>
      <c r="ABG201" s="263"/>
      <c r="ABH201" s="263"/>
      <c r="ABI201" s="263"/>
      <c r="ABJ201" s="263"/>
      <c r="ABK201" s="263"/>
      <c r="ABL201" s="263"/>
      <c r="ABM201" s="263"/>
      <c r="ABN201" s="263"/>
      <c r="ABO201" s="263"/>
      <c r="ABP201" s="263"/>
      <c r="ABQ201" s="263"/>
      <c r="ABR201" s="263"/>
      <c r="ABS201" s="263"/>
      <c r="ABT201" s="263"/>
      <c r="ABU201" s="263"/>
      <c r="ABV201" s="263"/>
      <c r="ABW201" s="263"/>
      <c r="ABX201" s="263"/>
      <c r="ABY201" s="263"/>
      <c r="ABZ201" s="263"/>
      <c r="ACA201" s="263"/>
      <c r="ACB201" s="263"/>
      <c r="ACC201" s="263"/>
      <c r="ACD201" s="263"/>
      <c r="ACE201" s="263"/>
      <c r="ACF201" s="263"/>
      <c r="ACG201" s="263"/>
      <c r="ACH201" s="263"/>
      <c r="ACI201" s="263"/>
      <c r="ACJ201" s="263"/>
      <c r="ACK201" s="263"/>
      <c r="ACL201" s="263"/>
      <c r="ACM201" s="263"/>
      <c r="ACN201" s="263"/>
      <c r="ACO201" s="263"/>
      <c r="ACP201" s="263"/>
      <c r="ACQ201" s="263"/>
      <c r="ACR201" s="263"/>
      <c r="ACS201" s="263"/>
      <c r="ACT201" s="263"/>
      <c r="ACU201" s="263"/>
      <c r="ACV201" s="263"/>
      <c r="ACW201" s="263"/>
      <c r="ACX201" s="263"/>
      <c r="ACY201" s="263"/>
      <c r="ACZ201" s="263"/>
      <c r="ADA201" s="263"/>
      <c r="ADB201" s="263"/>
      <c r="ADC201" s="263"/>
      <c r="ADD201" s="263"/>
      <c r="ADE201" s="263"/>
      <c r="ADF201" s="263"/>
      <c r="ADG201" s="263"/>
      <c r="ADH201" s="263"/>
      <c r="ADI201" s="263"/>
      <c r="ADJ201" s="263"/>
      <c r="ADK201" s="263"/>
      <c r="ADL201" s="263"/>
      <c r="ADM201" s="263"/>
      <c r="ADN201" s="263"/>
      <c r="ADO201" s="263"/>
      <c r="ADP201" s="263"/>
      <c r="ADQ201" s="263"/>
      <c r="ADR201" s="263"/>
      <c r="ADS201" s="263"/>
      <c r="ADT201" s="263"/>
      <c r="ADU201" s="263"/>
      <c r="ADV201" s="263"/>
      <c r="ADW201" s="263"/>
      <c r="ADX201" s="263"/>
      <c r="ADY201" s="263"/>
      <c r="ADZ201" s="263"/>
      <c r="AEA201" s="263"/>
      <c r="AEB201" s="263"/>
      <c r="AEC201" s="263"/>
      <c r="AED201" s="263"/>
      <c r="AEE201" s="263"/>
      <c r="AEF201" s="263"/>
      <c r="AEG201" s="263"/>
      <c r="AEH201" s="263"/>
      <c r="AEI201" s="263"/>
      <c r="AEJ201" s="263"/>
      <c r="AEK201" s="263"/>
      <c r="AEL201" s="263"/>
      <c r="AEM201" s="263"/>
      <c r="AEN201" s="263"/>
      <c r="AEO201" s="263"/>
      <c r="AEP201" s="263"/>
      <c r="AEQ201" s="263"/>
      <c r="AER201" s="263"/>
      <c r="AES201" s="263"/>
      <c r="AET201" s="263"/>
      <c r="AEU201" s="263"/>
      <c r="AEV201" s="263"/>
      <c r="AEW201" s="263"/>
      <c r="AEX201" s="263"/>
      <c r="AEY201" s="263"/>
      <c r="AEZ201" s="263"/>
      <c r="AFA201" s="263"/>
      <c r="AFB201" s="263"/>
      <c r="AFC201" s="263"/>
      <c r="AFD201" s="263"/>
      <c r="AFE201" s="263"/>
      <c r="AFF201" s="263"/>
      <c r="AFG201" s="263"/>
      <c r="AFH201" s="263"/>
      <c r="AFI201" s="263"/>
      <c r="AFJ201" s="263"/>
      <c r="AFK201" s="263"/>
      <c r="AFL201" s="263"/>
      <c r="AFM201" s="263"/>
      <c r="AFN201" s="263"/>
      <c r="AFO201" s="263"/>
      <c r="AFP201" s="263"/>
      <c r="AFQ201" s="263"/>
      <c r="AFR201" s="263"/>
      <c r="AFS201" s="263"/>
      <c r="AFT201" s="263"/>
      <c r="AFU201" s="263"/>
      <c r="AFV201" s="263"/>
      <c r="AFW201" s="263"/>
      <c r="AFX201" s="263"/>
      <c r="AFY201" s="263"/>
      <c r="AFZ201" s="263"/>
      <c r="AGA201" s="263"/>
      <c r="AGB201" s="263"/>
      <c r="AGC201" s="263"/>
      <c r="AGD201" s="263"/>
      <c r="AGE201" s="263"/>
      <c r="AGF201" s="263"/>
      <c r="AGG201" s="263"/>
      <c r="AGH201" s="263"/>
      <c r="AGI201" s="263"/>
      <c r="AGJ201" s="263"/>
      <c r="AGK201" s="263"/>
      <c r="AGL201" s="263"/>
      <c r="AGM201" s="263"/>
      <c r="AGN201" s="263"/>
      <c r="AGO201" s="263"/>
      <c r="AGP201" s="263"/>
      <c r="AGQ201" s="263"/>
      <c r="AGR201" s="263"/>
      <c r="AGS201" s="263"/>
      <c r="AGT201" s="263"/>
      <c r="AGU201" s="263"/>
      <c r="AGV201" s="263"/>
      <c r="AGW201" s="263"/>
      <c r="AGX201" s="263"/>
      <c r="AGY201" s="263"/>
      <c r="AGZ201" s="263"/>
      <c r="AHA201" s="263"/>
      <c r="AHB201" s="263"/>
      <c r="AHC201" s="263"/>
      <c r="AHD201" s="263"/>
      <c r="AHE201" s="263"/>
      <c r="AHF201" s="263"/>
      <c r="AHG201" s="263"/>
      <c r="AHH201" s="263"/>
      <c r="AHI201" s="263"/>
      <c r="AHJ201" s="263"/>
      <c r="AHK201" s="263"/>
      <c r="AHL201" s="263"/>
      <c r="AHM201" s="263"/>
      <c r="AHN201" s="263"/>
      <c r="AHO201" s="263"/>
      <c r="AHP201" s="263"/>
      <c r="AHQ201" s="263"/>
      <c r="AHR201" s="263"/>
      <c r="AHS201" s="263"/>
      <c r="AHT201" s="263"/>
      <c r="AHU201" s="263"/>
      <c r="AHV201" s="263"/>
      <c r="AHW201" s="263"/>
      <c r="AHX201" s="263"/>
      <c r="AHY201" s="263"/>
      <c r="AHZ201" s="263"/>
      <c r="AIA201" s="263"/>
      <c r="AIB201" s="263"/>
      <c r="AIC201" s="263"/>
      <c r="AID201" s="263"/>
      <c r="AIE201" s="263"/>
      <c r="AIF201" s="263"/>
      <c r="AIG201" s="263"/>
      <c r="AIH201" s="263"/>
      <c r="AII201" s="263"/>
      <c r="AIJ201" s="263"/>
      <c r="AIK201" s="263"/>
      <c r="AIL201" s="263"/>
      <c r="AIM201" s="263"/>
      <c r="AIN201" s="263"/>
      <c r="AIO201" s="263"/>
      <c r="AIP201" s="263"/>
      <c r="AIQ201" s="263"/>
      <c r="AIR201" s="263"/>
      <c r="AIS201" s="263"/>
      <c r="AIT201" s="263"/>
      <c r="AIU201" s="263"/>
      <c r="AIV201" s="263"/>
      <c r="AIW201" s="263"/>
      <c r="AIX201" s="263"/>
      <c r="AIY201" s="263"/>
      <c r="AIZ201" s="263"/>
      <c r="AJA201" s="263"/>
      <c r="AJB201" s="263"/>
      <c r="AJC201" s="263"/>
      <c r="AJD201" s="263"/>
      <c r="AJE201" s="263"/>
      <c r="AJF201" s="263"/>
      <c r="AJG201" s="263"/>
      <c r="AJH201" s="263"/>
      <c r="AJI201" s="263"/>
      <c r="AJJ201" s="263"/>
      <c r="AJK201" s="263"/>
      <c r="AJL201" s="263"/>
      <c r="AJM201" s="263"/>
      <c r="AJN201" s="263"/>
      <c r="AJO201" s="263"/>
      <c r="AJP201" s="263"/>
      <c r="AJQ201" s="263"/>
      <c r="AJR201" s="263"/>
      <c r="AJS201" s="263"/>
      <c r="AJT201" s="263"/>
      <c r="AJU201" s="263"/>
      <c r="AJV201" s="263"/>
      <c r="AJW201" s="263"/>
      <c r="AJX201" s="263"/>
      <c r="AJY201" s="263"/>
      <c r="AJZ201" s="263"/>
      <c r="AKA201" s="263"/>
      <c r="AKB201" s="263"/>
      <c r="AKC201" s="263"/>
      <c r="AKD201" s="263"/>
      <c r="AKE201" s="263"/>
      <c r="AKF201" s="263"/>
      <c r="AKG201" s="263"/>
      <c r="AKH201" s="263"/>
      <c r="AKI201" s="263"/>
      <c r="AKJ201" s="263"/>
      <c r="AKK201" s="263"/>
      <c r="AKL201" s="263"/>
      <c r="AKM201" s="263"/>
      <c r="AKN201" s="263"/>
      <c r="AKO201" s="263"/>
      <c r="AKP201" s="263"/>
      <c r="AKQ201" s="263"/>
      <c r="AKR201" s="263"/>
      <c r="AKS201" s="263"/>
      <c r="AKT201" s="263"/>
      <c r="AKU201" s="263"/>
      <c r="AKV201" s="263"/>
      <c r="AKW201" s="263"/>
      <c r="AKX201" s="263"/>
      <c r="AKY201" s="263"/>
      <c r="AKZ201" s="263"/>
      <c r="ALA201" s="263"/>
      <c r="ALB201" s="263"/>
      <c r="ALC201" s="263"/>
      <c r="ALD201" s="263"/>
      <c r="ALE201" s="263"/>
      <c r="ALF201" s="263"/>
      <c r="ALG201" s="263"/>
      <c r="ALH201" s="263"/>
      <c r="ALI201" s="263"/>
      <c r="ALJ201" s="263"/>
      <c r="ALK201" s="263"/>
      <c r="ALL201" s="263"/>
      <c r="ALM201" s="263"/>
      <c r="ALN201" s="263"/>
      <c r="ALO201" s="263"/>
      <c r="ALP201" s="263"/>
      <c r="ALQ201" s="263"/>
      <c r="ALR201" s="263"/>
      <c r="ALS201" s="263"/>
      <c r="ALT201" s="263"/>
      <c r="ALU201" s="263"/>
      <c r="ALV201" s="263"/>
      <c r="ALW201" s="263"/>
      <c r="ALX201" s="263"/>
      <c r="ALY201" s="263"/>
      <c r="ALZ201" s="263"/>
      <c r="AMA201" s="263"/>
      <c r="AMB201" s="263"/>
      <c r="AMC201" s="263"/>
      <c r="AMD201" s="263"/>
      <c r="AME201" s="263"/>
      <c r="AMF201" s="263"/>
      <c r="AMG201" s="263"/>
      <c r="AMH201" s="263"/>
      <c r="AMI201" s="263"/>
      <c r="AMJ201" s="299"/>
    </row>
    <row r="202" spans="1:1024" ht="12.75" customHeight="1">
      <c r="A202" s="295"/>
      <c r="B202" s="343"/>
      <c r="C202" s="343"/>
      <c r="D202" s="296"/>
      <c r="E202" s="297"/>
      <c r="F202" s="297"/>
      <c r="G202" s="298"/>
      <c r="H202" s="298"/>
      <c r="I202" s="293"/>
      <c r="J202" s="263"/>
      <c r="K202" s="263"/>
      <c r="L202" s="263"/>
      <c r="M202" s="263"/>
      <c r="N202" s="263"/>
      <c r="O202" s="263"/>
      <c r="P202" s="263"/>
      <c r="Q202" s="263"/>
      <c r="R202" s="263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  <c r="AK202" s="263"/>
      <c r="AL202" s="263"/>
      <c r="AM202" s="263"/>
      <c r="AN202" s="263"/>
      <c r="AO202" s="263"/>
      <c r="AP202" s="263"/>
      <c r="AQ202" s="263"/>
      <c r="AR202" s="263"/>
      <c r="AS202" s="263"/>
      <c r="AT202" s="263"/>
      <c r="AU202" s="263"/>
      <c r="AV202" s="263"/>
      <c r="AW202" s="263"/>
      <c r="AX202" s="263"/>
      <c r="AY202" s="263"/>
      <c r="AZ202" s="263"/>
      <c r="BA202" s="263"/>
      <c r="BB202" s="263"/>
      <c r="BC202" s="263"/>
      <c r="BD202" s="263"/>
      <c r="BE202" s="263"/>
      <c r="BF202" s="263"/>
      <c r="BG202" s="263"/>
      <c r="BH202" s="263"/>
      <c r="BI202" s="263"/>
      <c r="BJ202" s="263"/>
      <c r="BK202" s="263"/>
      <c r="BL202" s="263"/>
      <c r="BM202" s="263"/>
      <c r="BN202" s="263"/>
      <c r="BO202" s="263"/>
      <c r="BP202" s="263"/>
      <c r="BQ202" s="263"/>
      <c r="BR202" s="263"/>
      <c r="BS202" s="263"/>
      <c r="BT202" s="263"/>
      <c r="BU202" s="263"/>
      <c r="BV202" s="263"/>
      <c r="BW202" s="263"/>
      <c r="BX202" s="263"/>
      <c r="BY202" s="263"/>
      <c r="BZ202" s="263"/>
      <c r="CA202" s="263"/>
      <c r="CB202" s="263"/>
      <c r="CC202" s="263"/>
      <c r="CD202" s="263"/>
      <c r="CE202" s="263"/>
      <c r="CF202" s="263"/>
      <c r="CG202" s="263"/>
      <c r="CH202" s="263"/>
      <c r="CI202" s="263"/>
      <c r="CJ202" s="263"/>
      <c r="CK202" s="263"/>
      <c r="CL202" s="263"/>
      <c r="CM202" s="263"/>
      <c r="CN202" s="263"/>
      <c r="CO202" s="263"/>
      <c r="CP202" s="263"/>
      <c r="CQ202" s="263"/>
      <c r="CR202" s="263"/>
      <c r="CS202" s="263"/>
      <c r="CT202" s="263"/>
      <c r="CU202" s="263"/>
      <c r="CV202" s="263"/>
      <c r="CW202" s="263"/>
      <c r="CX202" s="263"/>
      <c r="CY202" s="263"/>
      <c r="CZ202" s="263"/>
      <c r="DA202" s="263"/>
      <c r="DB202" s="263"/>
      <c r="DC202" s="263"/>
      <c r="DD202" s="263"/>
      <c r="DE202" s="263"/>
      <c r="DF202" s="263"/>
      <c r="DG202" s="263"/>
      <c r="DH202" s="263"/>
      <c r="DI202" s="263"/>
      <c r="DJ202" s="263"/>
      <c r="DK202" s="263"/>
      <c r="DL202" s="263"/>
      <c r="DM202" s="263"/>
      <c r="DN202" s="263"/>
      <c r="DO202" s="263"/>
      <c r="DP202" s="263"/>
      <c r="DQ202" s="263"/>
      <c r="DR202" s="263"/>
      <c r="DS202" s="263"/>
      <c r="DT202" s="263"/>
      <c r="DU202" s="263"/>
      <c r="DV202" s="263"/>
      <c r="DW202" s="263"/>
      <c r="DX202" s="263"/>
      <c r="DY202" s="263"/>
      <c r="DZ202" s="263"/>
      <c r="EA202" s="263"/>
      <c r="EB202" s="263"/>
      <c r="EC202" s="263"/>
      <c r="ED202" s="263"/>
      <c r="EE202" s="263"/>
      <c r="EF202" s="263"/>
      <c r="EG202" s="263"/>
      <c r="EH202" s="263"/>
      <c r="EI202" s="263"/>
      <c r="EJ202" s="263"/>
      <c r="EK202" s="263"/>
      <c r="EL202" s="263"/>
      <c r="EM202" s="263"/>
      <c r="EN202" s="263"/>
      <c r="EO202" s="263"/>
      <c r="EP202" s="263"/>
      <c r="EQ202" s="263"/>
      <c r="ER202" s="263"/>
      <c r="ES202" s="263"/>
      <c r="ET202" s="263"/>
      <c r="EU202" s="263"/>
      <c r="EV202" s="263"/>
      <c r="EW202" s="263"/>
      <c r="EX202" s="263"/>
      <c r="EY202" s="263"/>
      <c r="EZ202" s="263"/>
      <c r="FA202" s="263"/>
      <c r="FB202" s="263"/>
      <c r="FC202" s="263"/>
      <c r="FD202" s="263"/>
      <c r="FE202" s="263"/>
      <c r="FF202" s="263"/>
      <c r="FG202" s="263"/>
      <c r="FH202" s="263"/>
      <c r="FI202" s="263"/>
      <c r="FJ202" s="263"/>
      <c r="FK202" s="263"/>
      <c r="FL202" s="263"/>
      <c r="FM202" s="263"/>
      <c r="FN202" s="263"/>
      <c r="FO202" s="263"/>
      <c r="FP202" s="263"/>
      <c r="FQ202" s="263"/>
      <c r="FR202" s="263"/>
      <c r="FS202" s="263"/>
      <c r="FT202" s="263"/>
      <c r="FU202" s="263"/>
      <c r="FV202" s="263"/>
      <c r="FW202" s="263"/>
      <c r="FX202" s="263"/>
      <c r="FY202" s="263"/>
      <c r="FZ202" s="263"/>
      <c r="GA202" s="263"/>
      <c r="GB202" s="263"/>
      <c r="GC202" s="263"/>
      <c r="GD202" s="263"/>
      <c r="GE202" s="263"/>
      <c r="GF202" s="263"/>
      <c r="GG202" s="263"/>
      <c r="GH202" s="263"/>
      <c r="GI202" s="263"/>
      <c r="GJ202" s="263"/>
      <c r="GK202" s="263"/>
      <c r="GL202" s="263"/>
      <c r="GM202" s="263"/>
      <c r="GN202" s="263"/>
      <c r="GO202" s="263"/>
      <c r="GP202" s="263"/>
      <c r="GQ202" s="263"/>
      <c r="GR202" s="263"/>
      <c r="GS202" s="263"/>
      <c r="GT202" s="263"/>
      <c r="GU202" s="263"/>
      <c r="GV202" s="263"/>
      <c r="GW202" s="263"/>
      <c r="GX202" s="263"/>
      <c r="GY202" s="263"/>
      <c r="GZ202" s="263"/>
      <c r="HA202" s="263"/>
      <c r="HB202" s="263"/>
      <c r="HC202" s="263"/>
      <c r="HD202" s="263"/>
      <c r="HE202" s="263"/>
      <c r="HF202" s="263"/>
      <c r="HG202" s="263"/>
      <c r="HH202" s="263"/>
      <c r="HI202" s="263"/>
      <c r="HJ202" s="263"/>
      <c r="HK202" s="263"/>
      <c r="HL202" s="263"/>
      <c r="HM202" s="263"/>
      <c r="HN202" s="263"/>
      <c r="HO202" s="263"/>
      <c r="HP202" s="263"/>
      <c r="HQ202" s="263"/>
      <c r="HR202" s="263"/>
      <c r="HS202" s="263"/>
      <c r="HT202" s="263"/>
      <c r="HU202" s="263"/>
      <c r="HV202" s="263"/>
      <c r="HW202" s="263"/>
      <c r="HX202" s="263"/>
      <c r="HY202" s="263"/>
      <c r="HZ202" s="263"/>
      <c r="IA202" s="263"/>
      <c r="IB202" s="263"/>
      <c r="IC202" s="263"/>
      <c r="ID202" s="263"/>
      <c r="IE202" s="263"/>
      <c r="IF202" s="263"/>
      <c r="IG202" s="263"/>
      <c r="IH202" s="263"/>
      <c r="II202" s="263"/>
      <c r="IJ202" s="263"/>
      <c r="IK202" s="263"/>
      <c r="IL202" s="263"/>
      <c r="IM202" s="263"/>
      <c r="IN202" s="263"/>
      <c r="IO202" s="263"/>
      <c r="IP202" s="263"/>
      <c r="IQ202" s="263"/>
      <c r="IR202" s="263"/>
      <c r="IS202" s="263"/>
      <c r="IT202" s="263"/>
      <c r="IU202" s="263"/>
      <c r="IV202" s="263"/>
      <c r="IW202" s="263"/>
      <c r="IX202" s="263"/>
      <c r="IY202" s="263"/>
      <c r="IZ202" s="263"/>
      <c r="JA202" s="263"/>
      <c r="JB202" s="263"/>
      <c r="JC202" s="263"/>
      <c r="JD202" s="263"/>
      <c r="JE202" s="263"/>
      <c r="JF202" s="263"/>
      <c r="JG202" s="263"/>
      <c r="JH202" s="263"/>
      <c r="JI202" s="263"/>
      <c r="JJ202" s="263"/>
      <c r="JK202" s="263"/>
      <c r="JL202" s="263"/>
      <c r="JM202" s="263"/>
      <c r="JN202" s="263"/>
      <c r="JO202" s="263"/>
      <c r="JP202" s="263"/>
      <c r="JQ202" s="263"/>
      <c r="JR202" s="263"/>
      <c r="JS202" s="263"/>
      <c r="JT202" s="263"/>
      <c r="JU202" s="263"/>
      <c r="JV202" s="263"/>
      <c r="JW202" s="263"/>
      <c r="JX202" s="263"/>
      <c r="JY202" s="263"/>
      <c r="JZ202" s="263"/>
      <c r="KA202" s="263"/>
      <c r="KB202" s="263"/>
      <c r="KC202" s="263"/>
      <c r="KD202" s="263"/>
      <c r="KE202" s="263"/>
      <c r="KF202" s="263"/>
      <c r="KG202" s="263"/>
      <c r="KH202" s="263"/>
      <c r="KI202" s="263"/>
      <c r="KJ202" s="263"/>
      <c r="KK202" s="263"/>
      <c r="KL202" s="263"/>
      <c r="KM202" s="263"/>
      <c r="KN202" s="263"/>
      <c r="KO202" s="263"/>
      <c r="KP202" s="263"/>
      <c r="KQ202" s="263"/>
      <c r="KR202" s="263"/>
      <c r="KS202" s="263"/>
      <c r="KT202" s="263"/>
      <c r="KU202" s="263"/>
      <c r="KV202" s="263"/>
      <c r="KW202" s="263"/>
      <c r="KX202" s="263"/>
      <c r="KY202" s="263"/>
      <c r="KZ202" s="263"/>
      <c r="LA202" s="263"/>
      <c r="LB202" s="263"/>
      <c r="LC202" s="263"/>
      <c r="LD202" s="263"/>
      <c r="LE202" s="263"/>
      <c r="LF202" s="263"/>
      <c r="LG202" s="263"/>
      <c r="LH202" s="263"/>
      <c r="LI202" s="263"/>
      <c r="LJ202" s="263"/>
      <c r="LK202" s="263"/>
      <c r="LL202" s="263"/>
      <c r="LM202" s="263"/>
      <c r="LN202" s="263"/>
      <c r="LO202" s="263"/>
      <c r="LP202" s="263"/>
      <c r="LQ202" s="263"/>
      <c r="LR202" s="263"/>
      <c r="LS202" s="263"/>
      <c r="LT202" s="263"/>
      <c r="LU202" s="263"/>
      <c r="LV202" s="263"/>
      <c r="LW202" s="263"/>
      <c r="LX202" s="263"/>
      <c r="LY202" s="263"/>
      <c r="LZ202" s="263"/>
      <c r="MA202" s="263"/>
      <c r="MB202" s="263"/>
      <c r="MC202" s="263"/>
      <c r="MD202" s="263"/>
      <c r="ME202" s="263"/>
      <c r="MF202" s="263"/>
      <c r="MG202" s="263"/>
      <c r="MH202" s="263"/>
      <c r="MI202" s="263"/>
      <c r="MJ202" s="263"/>
      <c r="MK202" s="263"/>
      <c r="ML202" s="263"/>
      <c r="MM202" s="263"/>
      <c r="MN202" s="263"/>
      <c r="MO202" s="263"/>
      <c r="MP202" s="263"/>
      <c r="MQ202" s="263"/>
      <c r="MR202" s="263"/>
      <c r="MS202" s="263"/>
      <c r="MT202" s="263"/>
      <c r="MU202" s="263"/>
      <c r="MV202" s="263"/>
      <c r="MW202" s="263"/>
      <c r="MX202" s="263"/>
      <c r="MY202" s="263"/>
      <c r="MZ202" s="263"/>
      <c r="NA202" s="263"/>
      <c r="NB202" s="263"/>
      <c r="NC202" s="263"/>
      <c r="ND202" s="263"/>
      <c r="NE202" s="263"/>
      <c r="NF202" s="263"/>
      <c r="NG202" s="263"/>
      <c r="NH202" s="263"/>
      <c r="NI202" s="263"/>
      <c r="NJ202" s="263"/>
      <c r="NK202" s="263"/>
      <c r="NL202" s="263"/>
      <c r="NM202" s="263"/>
      <c r="NN202" s="263"/>
      <c r="NO202" s="263"/>
      <c r="NP202" s="263"/>
      <c r="NQ202" s="263"/>
      <c r="NR202" s="263"/>
      <c r="NS202" s="263"/>
      <c r="NT202" s="263"/>
      <c r="NU202" s="263"/>
      <c r="NV202" s="263"/>
      <c r="NW202" s="263"/>
      <c r="NX202" s="263"/>
      <c r="NY202" s="263"/>
      <c r="NZ202" s="263"/>
      <c r="OA202" s="263"/>
      <c r="OB202" s="263"/>
      <c r="OC202" s="263"/>
      <c r="OD202" s="263"/>
      <c r="OE202" s="263"/>
      <c r="OF202" s="263"/>
      <c r="OG202" s="263"/>
      <c r="OH202" s="263"/>
      <c r="OI202" s="263"/>
      <c r="OJ202" s="263"/>
      <c r="OK202" s="263"/>
      <c r="OL202" s="263"/>
      <c r="OM202" s="263"/>
      <c r="ON202" s="263"/>
      <c r="OO202" s="263"/>
      <c r="OP202" s="263"/>
      <c r="OQ202" s="263"/>
      <c r="OR202" s="263"/>
      <c r="OS202" s="263"/>
      <c r="OT202" s="263"/>
      <c r="OU202" s="263"/>
      <c r="OV202" s="263"/>
      <c r="OW202" s="263"/>
      <c r="OX202" s="263"/>
      <c r="OY202" s="263"/>
      <c r="OZ202" s="263"/>
      <c r="PA202" s="263"/>
      <c r="PB202" s="263"/>
      <c r="PC202" s="263"/>
      <c r="PD202" s="263"/>
      <c r="PE202" s="263"/>
      <c r="PF202" s="263"/>
      <c r="PG202" s="263"/>
      <c r="PH202" s="263"/>
      <c r="PI202" s="263"/>
      <c r="PJ202" s="263"/>
      <c r="PK202" s="263"/>
      <c r="PL202" s="263"/>
      <c r="PM202" s="263"/>
      <c r="PN202" s="263"/>
      <c r="PO202" s="263"/>
      <c r="PP202" s="263"/>
      <c r="PQ202" s="263"/>
      <c r="PR202" s="263"/>
      <c r="PS202" s="263"/>
      <c r="PT202" s="263"/>
      <c r="PU202" s="263"/>
      <c r="PV202" s="263"/>
      <c r="PW202" s="263"/>
      <c r="PX202" s="263"/>
      <c r="PY202" s="263"/>
      <c r="PZ202" s="263"/>
      <c r="QA202" s="263"/>
      <c r="QB202" s="263"/>
      <c r="QC202" s="263"/>
      <c r="QD202" s="263"/>
      <c r="QE202" s="263"/>
      <c r="QF202" s="263"/>
      <c r="QG202" s="263"/>
      <c r="QH202" s="263"/>
      <c r="QI202" s="263"/>
      <c r="QJ202" s="263"/>
      <c r="QK202" s="263"/>
      <c r="QL202" s="263"/>
      <c r="QM202" s="263"/>
      <c r="QN202" s="263"/>
      <c r="QO202" s="263"/>
      <c r="QP202" s="263"/>
      <c r="QQ202" s="263"/>
      <c r="QR202" s="263"/>
      <c r="QS202" s="263"/>
      <c r="QT202" s="263"/>
      <c r="QU202" s="263"/>
      <c r="QV202" s="263"/>
      <c r="QW202" s="263"/>
      <c r="QX202" s="263"/>
      <c r="QY202" s="263"/>
      <c r="QZ202" s="263"/>
      <c r="RA202" s="263"/>
      <c r="RB202" s="263"/>
      <c r="RC202" s="263"/>
      <c r="RD202" s="263"/>
      <c r="RE202" s="263"/>
      <c r="RF202" s="263"/>
      <c r="RG202" s="263"/>
      <c r="RH202" s="263"/>
      <c r="RI202" s="263"/>
      <c r="RJ202" s="263"/>
      <c r="RK202" s="263"/>
      <c r="RL202" s="263"/>
      <c r="RM202" s="263"/>
      <c r="RN202" s="263"/>
      <c r="RO202" s="263"/>
      <c r="RP202" s="263"/>
      <c r="RQ202" s="263"/>
      <c r="RR202" s="263"/>
      <c r="RS202" s="263"/>
      <c r="RT202" s="263"/>
      <c r="RU202" s="263"/>
      <c r="RV202" s="263"/>
      <c r="RW202" s="263"/>
      <c r="RX202" s="263"/>
      <c r="RY202" s="263"/>
      <c r="RZ202" s="263"/>
      <c r="SA202" s="263"/>
      <c r="SB202" s="263"/>
      <c r="SC202" s="263"/>
      <c r="SD202" s="263"/>
      <c r="SE202" s="263"/>
      <c r="SF202" s="263"/>
      <c r="SG202" s="263"/>
      <c r="SH202" s="263"/>
      <c r="SI202" s="263"/>
      <c r="SJ202" s="263"/>
      <c r="SK202" s="263"/>
      <c r="SL202" s="263"/>
      <c r="SM202" s="263"/>
      <c r="SN202" s="263"/>
      <c r="SO202" s="263"/>
      <c r="SP202" s="263"/>
      <c r="SQ202" s="263"/>
      <c r="SR202" s="263"/>
      <c r="SS202" s="263"/>
      <c r="ST202" s="263"/>
      <c r="SU202" s="263"/>
      <c r="SV202" s="263"/>
      <c r="SW202" s="263"/>
      <c r="SX202" s="263"/>
      <c r="SY202" s="263"/>
      <c r="SZ202" s="263"/>
      <c r="TA202" s="263"/>
      <c r="TB202" s="263"/>
      <c r="TC202" s="263"/>
      <c r="TD202" s="263"/>
      <c r="TE202" s="263"/>
      <c r="TF202" s="263"/>
      <c r="TG202" s="263"/>
      <c r="TH202" s="263"/>
      <c r="TI202" s="263"/>
      <c r="TJ202" s="263"/>
      <c r="TK202" s="263"/>
      <c r="TL202" s="263"/>
      <c r="TM202" s="263"/>
      <c r="TN202" s="263"/>
      <c r="TO202" s="263"/>
      <c r="TP202" s="263"/>
      <c r="TQ202" s="263"/>
      <c r="TR202" s="263"/>
      <c r="TS202" s="263"/>
      <c r="TT202" s="263"/>
      <c r="TU202" s="263"/>
      <c r="TV202" s="263"/>
      <c r="TW202" s="263"/>
      <c r="TX202" s="263"/>
      <c r="TY202" s="263"/>
      <c r="TZ202" s="263"/>
      <c r="UA202" s="263"/>
      <c r="UB202" s="263"/>
      <c r="UC202" s="263"/>
      <c r="UD202" s="263"/>
      <c r="UE202" s="263"/>
      <c r="UF202" s="263"/>
      <c r="UG202" s="263"/>
      <c r="UH202" s="263"/>
      <c r="UI202" s="263"/>
      <c r="UJ202" s="263"/>
      <c r="UK202" s="263"/>
      <c r="UL202" s="263"/>
      <c r="UM202" s="263"/>
      <c r="UN202" s="263"/>
      <c r="UO202" s="263"/>
      <c r="UP202" s="263"/>
      <c r="UQ202" s="263"/>
      <c r="UR202" s="263"/>
      <c r="US202" s="263"/>
      <c r="UT202" s="263"/>
      <c r="UU202" s="263"/>
      <c r="UV202" s="263"/>
      <c r="UW202" s="263"/>
      <c r="UX202" s="263"/>
      <c r="UY202" s="263"/>
      <c r="UZ202" s="263"/>
      <c r="VA202" s="263"/>
      <c r="VB202" s="263"/>
      <c r="VC202" s="263"/>
      <c r="VD202" s="263"/>
      <c r="VE202" s="263"/>
      <c r="VF202" s="263"/>
      <c r="VG202" s="263"/>
      <c r="VH202" s="263"/>
      <c r="VI202" s="263"/>
      <c r="VJ202" s="263"/>
      <c r="VK202" s="263"/>
      <c r="VL202" s="263"/>
      <c r="VM202" s="263"/>
      <c r="VN202" s="263"/>
      <c r="VO202" s="263"/>
      <c r="VP202" s="263"/>
      <c r="VQ202" s="263"/>
      <c r="VR202" s="263"/>
      <c r="VS202" s="263"/>
      <c r="VT202" s="263"/>
      <c r="VU202" s="263"/>
      <c r="VV202" s="263"/>
      <c r="VW202" s="263"/>
      <c r="VX202" s="263"/>
      <c r="VY202" s="263"/>
      <c r="VZ202" s="263"/>
      <c r="WA202" s="263"/>
      <c r="WB202" s="263"/>
      <c r="WC202" s="263"/>
      <c r="WD202" s="263"/>
      <c r="WE202" s="263"/>
      <c r="WF202" s="263"/>
      <c r="WG202" s="263"/>
      <c r="WH202" s="263"/>
      <c r="WI202" s="263"/>
      <c r="WJ202" s="263"/>
      <c r="WK202" s="263"/>
      <c r="WL202" s="263"/>
      <c r="WM202" s="263"/>
      <c r="WN202" s="263"/>
      <c r="WO202" s="263"/>
      <c r="WP202" s="263"/>
      <c r="WQ202" s="263"/>
      <c r="WR202" s="263"/>
      <c r="WS202" s="263"/>
      <c r="WT202" s="263"/>
      <c r="WU202" s="263"/>
      <c r="WV202" s="263"/>
      <c r="WW202" s="263"/>
      <c r="WX202" s="263"/>
      <c r="WY202" s="263"/>
      <c r="WZ202" s="263"/>
      <c r="XA202" s="263"/>
      <c r="XB202" s="263"/>
      <c r="XC202" s="263"/>
      <c r="XD202" s="263"/>
      <c r="XE202" s="263"/>
      <c r="XF202" s="263"/>
      <c r="XG202" s="263"/>
      <c r="XH202" s="263"/>
      <c r="XI202" s="263"/>
      <c r="XJ202" s="263"/>
      <c r="XK202" s="263"/>
      <c r="XL202" s="263"/>
      <c r="XM202" s="263"/>
      <c r="XN202" s="263"/>
      <c r="XO202" s="263"/>
      <c r="XP202" s="263"/>
      <c r="XQ202" s="263"/>
      <c r="XR202" s="263"/>
      <c r="XS202" s="263"/>
      <c r="XT202" s="263"/>
      <c r="XU202" s="263"/>
      <c r="XV202" s="263"/>
      <c r="XW202" s="263"/>
      <c r="XX202" s="263"/>
      <c r="XY202" s="263"/>
      <c r="XZ202" s="263"/>
      <c r="YA202" s="263"/>
      <c r="YB202" s="263"/>
      <c r="YC202" s="263"/>
      <c r="YD202" s="263"/>
      <c r="YE202" s="263"/>
      <c r="YF202" s="263"/>
      <c r="YG202" s="263"/>
      <c r="YH202" s="263"/>
      <c r="YI202" s="263"/>
      <c r="YJ202" s="263"/>
      <c r="YK202" s="263"/>
      <c r="YL202" s="263"/>
      <c r="YM202" s="263"/>
      <c r="YN202" s="263"/>
      <c r="YO202" s="263"/>
      <c r="YP202" s="263"/>
      <c r="YQ202" s="263"/>
      <c r="YR202" s="263"/>
      <c r="YS202" s="263"/>
      <c r="YT202" s="263"/>
      <c r="YU202" s="263"/>
      <c r="YV202" s="263"/>
      <c r="YW202" s="263"/>
      <c r="YX202" s="263"/>
      <c r="YY202" s="263"/>
      <c r="YZ202" s="263"/>
      <c r="ZA202" s="263"/>
      <c r="ZB202" s="263"/>
      <c r="ZC202" s="263"/>
      <c r="ZD202" s="263"/>
      <c r="ZE202" s="263"/>
      <c r="ZF202" s="263"/>
      <c r="ZG202" s="263"/>
      <c r="ZH202" s="263"/>
      <c r="ZI202" s="263"/>
      <c r="ZJ202" s="263"/>
      <c r="ZK202" s="263"/>
      <c r="ZL202" s="263"/>
      <c r="ZM202" s="263"/>
      <c r="ZN202" s="263"/>
      <c r="ZO202" s="263"/>
      <c r="ZP202" s="263"/>
      <c r="ZQ202" s="263"/>
      <c r="ZR202" s="263"/>
      <c r="ZS202" s="263"/>
      <c r="ZT202" s="263"/>
      <c r="ZU202" s="263"/>
      <c r="ZV202" s="263"/>
      <c r="ZW202" s="263"/>
      <c r="ZX202" s="263"/>
      <c r="ZY202" s="263"/>
      <c r="ZZ202" s="263"/>
      <c r="AAA202" s="263"/>
      <c r="AAB202" s="263"/>
      <c r="AAC202" s="263"/>
      <c r="AAD202" s="263"/>
      <c r="AAE202" s="263"/>
      <c r="AAF202" s="263"/>
      <c r="AAG202" s="263"/>
      <c r="AAH202" s="263"/>
      <c r="AAI202" s="263"/>
      <c r="AAJ202" s="263"/>
      <c r="AAK202" s="263"/>
      <c r="AAL202" s="263"/>
      <c r="AAM202" s="263"/>
      <c r="AAN202" s="263"/>
      <c r="AAO202" s="263"/>
      <c r="AAP202" s="263"/>
      <c r="AAQ202" s="263"/>
      <c r="AAR202" s="263"/>
      <c r="AAS202" s="263"/>
      <c r="AAT202" s="263"/>
      <c r="AAU202" s="263"/>
      <c r="AAV202" s="263"/>
      <c r="AAW202" s="263"/>
      <c r="AAX202" s="263"/>
      <c r="AAY202" s="263"/>
      <c r="AAZ202" s="263"/>
      <c r="ABA202" s="263"/>
      <c r="ABB202" s="263"/>
      <c r="ABC202" s="263"/>
      <c r="ABD202" s="263"/>
      <c r="ABE202" s="263"/>
      <c r="ABF202" s="263"/>
      <c r="ABG202" s="263"/>
      <c r="ABH202" s="263"/>
      <c r="ABI202" s="263"/>
      <c r="ABJ202" s="263"/>
      <c r="ABK202" s="263"/>
      <c r="ABL202" s="263"/>
      <c r="ABM202" s="263"/>
      <c r="ABN202" s="263"/>
      <c r="ABO202" s="263"/>
      <c r="ABP202" s="263"/>
      <c r="ABQ202" s="263"/>
      <c r="ABR202" s="263"/>
      <c r="ABS202" s="263"/>
      <c r="ABT202" s="263"/>
      <c r="ABU202" s="263"/>
      <c r="ABV202" s="263"/>
      <c r="ABW202" s="263"/>
      <c r="ABX202" s="263"/>
      <c r="ABY202" s="263"/>
      <c r="ABZ202" s="263"/>
      <c r="ACA202" s="263"/>
      <c r="ACB202" s="263"/>
      <c r="ACC202" s="263"/>
      <c r="ACD202" s="263"/>
      <c r="ACE202" s="263"/>
      <c r="ACF202" s="263"/>
      <c r="ACG202" s="263"/>
      <c r="ACH202" s="263"/>
      <c r="ACI202" s="263"/>
      <c r="ACJ202" s="263"/>
      <c r="ACK202" s="263"/>
      <c r="ACL202" s="263"/>
      <c r="ACM202" s="263"/>
      <c r="ACN202" s="263"/>
      <c r="ACO202" s="263"/>
      <c r="ACP202" s="263"/>
      <c r="ACQ202" s="263"/>
      <c r="ACR202" s="263"/>
      <c r="ACS202" s="263"/>
      <c r="ACT202" s="263"/>
      <c r="ACU202" s="263"/>
      <c r="ACV202" s="263"/>
      <c r="ACW202" s="263"/>
      <c r="ACX202" s="263"/>
      <c r="ACY202" s="263"/>
      <c r="ACZ202" s="263"/>
      <c r="ADA202" s="263"/>
      <c r="ADB202" s="263"/>
      <c r="ADC202" s="263"/>
      <c r="ADD202" s="263"/>
      <c r="ADE202" s="263"/>
      <c r="ADF202" s="263"/>
      <c r="ADG202" s="263"/>
      <c r="ADH202" s="263"/>
      <c r="ADI202" s="263"/>
      <c r="ADJ202" s="263"/>
      <c r="ADK202" s="263"/>
      <c r="ADL202" s="263"/>
      <c r="ADM202" s="263"/>
      <c r="ADN202" s="263"/>
      <c r="ADO202" s="263"/>
      <c r="ADP202" s="263"/>
      <c r="ADQ202" s="263"/>
      <c r="ADR202" s="263"/>
      <c r="ADS202" s="263"/>
      <c r="ADT202" s="263"/>
      <c r="ADU202" s="263"/>
      <c r="ADV202" s="263"/>
      <c r="ADW202" s="263"/>
      <c r="ADX202" s="263"/>
      <c r="ADY202" s="263"/>
      <c r="ADZ202" s="263"/>
      <c r="AEA202" s="263"/>
      <c r="AEB202" s="263"/>
      <c r="AEC202" s="263"/>
      <c r="AED202" s="263"/>
      <c r="AEE202" s="263"/>
      <c r="AEF202" s="263"/>
      <c r="AEG202" s="263"/>
      <c r="AEH202" s="263"/>
      <c r="AEI202" s="263"/>
      <c r="AEJ202" s="263"/>
      <c r="AEK202" s="263"/>
      <c r="AEL202" s="263"/>
      <c r="AEM202" s="263"/>
      <c r="AEN202" s="263"/>
      <c r="AEO202" s="263"/>
      <c r="AEP202" s="263"/>
      <c r="AEQ202" s="263"/>
      <c r="AER202" s="263"/>
      <c r="AES202" s="263"/>
      <c r="AET202" s="263"/>
      <c r="AEU202" s="263"/>
      <c r="AEV202" s="263"/>
      <c r="AEW202" s="263"/>
      <c r="AEX202" s="263"/>
      <c r="AEY202" s="263"/>
      <c r="AEZ202" s="263"/>
      <c r="AFA202" s="263"/>
      <c r="AFB202" s="263"/>
      <c r="AFC202" s="263"/>
      <c r="AFD202" s="263"/>
      <c r="AFE202" s="263"/>
      <c r="AFF202" s="263"/>
      <c r="AFG202" s="263"/>
      <c r="AFH202" s="263"/>
      <c r="AFI202" s="263"/>
      <c r="AFJ202" s="263"/>
      <c r="AFK202" s="263"/>
      <c r="AFL202" s="263"/>
      <c r="AFM202" s="263"/>
      <c r="AFN202" s="263"/>
      <c r="AFO202" s="263"/>
      <c r="AFP202" s="263"/>
      <c r="AFQ202" s="263"/>
      <c r="AFR202" s="263"/>
      <c r="AFS202" s="263"/>
      <c r="AFT202" s="263"/>
      <c r="AFU202" s="263"/>
      <c r="AFV202" s="263"/>
      <c r="AFW202" s="263"/>
      <c r="AFX202" s="263"/>
      <c r="AFY202" s="263"/>
      <c r="AFZ202" s="263"/>
      <c r="AGA202" s="263"/>
      <c r="AGB202" s="263"/>
      <c r="AGC202" s="263"/>
      <c r="AGD202" s="263"/>
      <c r="AGE202" s="263"/>
      <c r="AGF202" s="263"/>
      <c r="AGG202" s="263"/>
      <c r="AGH202" s="263"/>
      <c r="AGI202" s="263"/>
      <c r="AGJ202" s="263"/>
      <c r="AGK202" s="263"/>
      <c r="AGL202" s="263"/>
      <c r="AGM202" s="263"/>
      <c r="AGN202" s="263"/>
      <c r="AGO202" s="263"/>
      <c r="AGP202" s="263"/>
      <c r="AGQ202" s="263"/>
      <c r="AGR202" s="263"/>
      <c r="AGS202" s="263"/>
      <c r="AGT202" s="263"/>
      <c r="AGU202" s="263"/>
      <c r="AGV202" s="263"/>
      <c r="AGW202" s="263"/>
      <c r="AGX202" s="263"/>
      <c r="AGY202" s="263"/>
      <c r="AGZ202" s="263"/>
      <c r="AHA202" s="263"/>
      <c r="AHB202" s="263"/>
      <c r="AHC202" s="263"/>
      <c r="AHD202" s="263"/>
      <c r="AHE202" s="263"/>
      <c r="AHF202" s="263"/>
      <c r="AHG202" s="263"/>
      <c r="AHH202" s="263"/>
      <c r="AHI202" s="263"/>
      <c r="AHJ202" s="263"/>
      <c r="AHK202" s="263"/>
      <c r="AHL202" s="263"/>
      <c r="AHM202" s="263"/>
      <c r="AHN202" s="263"/>
      <c r="AHO202" s="263"/>
      <c r="AHP202" s="263"/>
      <c r="AHQ202" s="263"/>
      <c r="AHR202" s="263"/>
      <c r="AHS202" s="263"/>
      <c r="AHT202" s="263"/>
      <c r="AHU202" s="263"/>
      <c r="AHV202" s="263"/>
      <c r="AHW202" s="263"/>
      <c r="AHX202" s="263"/>
      <c r="AHY202" s="263"/>
      <c r="AHZ202" s="263"/>
      <c r="AIA202" s="263"/>
      <c r="AIB202" s="263"/>
      <c r="AIC202" s="263"/>
      <c r="AID202" s="263"/>
      <c r="AIE202" s="263"/>
      <c r="AIF202" s="263"/>
      <c r="AIG202" s="263"/>
      <c r="AIH202" s="263"/>
      <c r="AII202" s="263"/>
      <c r="AIJ202" s="263"/>
      <c r="AIK202" s="263"/>
      <c r="AIL202" s="263"/>
      <c r="AIM202" s="263"/>
      <c r="AIN202" s="263"/>
      <c r="AIO202" s="263"/>
      <c r="AIP202" s="263"/>
      <c r="AIQ202" s="263"/>
      <c r="AIR202" s="263"/>
      <c r="AIS202" s="263"/>
      <c r="AIT202" s="263"/>
      <c r="AIU202" s="263"/>
      <c r="AIV202" s="263"/>
      <c r="AIW202" s="263"/>
      <c r="AIX202" s="263"/>
      <c r="AIY202" s="263"/>
      <c r="AIZ202" s="263"/>
      <c r="AJA202" s="263"/>
      <c r="AJB202" s="263"/>
      <c r="AJC202" s="263"/>
      <c r="AJD202" s="263"/>
      <c r="AJE202" s="263"/>
      <c r="AJF202" s="263"/>
      <c r="AJG202" s="263"/>
      <c r="AJH202" s="263"/>
      <c r="AJI202" s="263"/>
      <c r="AJJ202" s="263"/>
      <c r="AJK202" s="263"/>
      <c r="AJL202" s="263"/>
      <c r="AJM202" s="263"/>
      <c r="AJN202" s="263"/>
      <c r="AJO202" s="263"/>
      <c r="AJP202" s="263"/>
      <c r="AJQ202" s="263"/>
      <c r="AJR202" s="263"/>
      <c r="AJS202" s="263"/>
      <c r="AJT202" s="263"/>
      <c r="AJU202" s="263"/>
      <c r="AJV202" s="263"/>
      <c r="AJW202" s="263"/>
      <c r="AJX202" s="263"/>
      <c r="AJY202" s="263"/>
      <c r="AJZ202" s="263"/>
      <c r="AKA202" s="263"/>
      <c r="AKB202" s="263"/>
      <c r="AKC202" s="263"/>
      <c r="AKD202" s="263"/>
      <c r="AKE202" s="263"/>
      <c r="AKF202" s="263"/>
      <c r="AKG202" s="263"/>
      <c r="AKH202" s="263"/>
      <c r="AKI202" s="263"/>
      <c r="AKJ202" s="263"/>
      <c r="AKK202" s="263"/>
      <c r="AKL202" s="263"/>
      <c r="AKM202" s="263"/>
      <c r="AKN202" s="263"/>
      <c r="AKO202" s="263"/>
      <c r="AKP202" s="263"/>
      <c r="AKQ202" s="263"/>
      <c r="AKR202" s="263"/>
      <c r="AKS202" s="263"/>
      <c r="AKT202" s="263"/>
      <c r="AKU202" s="263"/>
      <c r="AKV202" s="263"/>
      <c r="AKW202" s="263"/>
      <c r="AKX202" s="263"/>
      <c r="AKY202" s="263"/>
      <c r="AKZ202" s="263"/>
      <c r="ALA202" s="263"/>
      <c r="ALB202" s="263"/>
      <c r="ALC202" s="263"/>
      <c r="ALD202" s="263"/>
      <c r="ALE202" s="263"/>
      <c r="ALF202" s="263"/>
      <c r="ALG202" s="263"/>
      <c r="ALH202" s="263"/>
      <c r="ALI202" s="263"/>
      <c r="ALJ202" s="263"/>
      <c r="ALK202" s="263"/>
      <c r="ALL202" s="263"/>
      <c r="ALM202" s="263"/>
      <c r="ALN202" s="263"/>
      <c r="ALO202" s="263"/>
      <c r="ALP202" s="263"/>
      <c r="ALQ202" s="263"/>
      <c r="ALR202" s="263"/>
      <c r="ALS202" s="263"/>
      <c r="ALT202" s="263"/>
      <c r="ALU202" s="263"/>
      <c r="ALV202" s="263"/>
      <c r="ALW202" s="263"/>
      <c r="ALX202" s="263"/>
      <c r="ALY202" s="263"/>
      <c r="ALZ202" s="263"/>
      <c r="AMA202" s="263"/>
      <c r="AMB202" s="263"/>
      <c r="AMC202" s="263"/>
      <c r="AMD202" s="263"/>
      <c r="AME202" s="263"/>
      <c r="AMF202" s="263"/>
      <c r="AMG202" s="263"/>
      <c r="AMH202" s="263"/>
      <c r="AMI202" s="263"/>
      <c r="AMJ202" s="299"/>
    </row>
    <row r="203" spans="1:1024" ht="12.75" customHeight="1">
      <c r="A203" s="289"/>
      <c r="B203" s="343"/>
      <c r="C203" s="343"/>
      <c r="D203" s="290"/>
      <c r="E203" s="289"/>
      <c r="F203" s="289"/>
      <c r="G203" s="294"/>
      <c r="H203" s="294"/>
      <c r="I203" s="293"/>
      <c r="J203" s="263"/>
      <c r="K203" s="263"/>
      <c r="L203" s="263"/>
      <c r="M203" s="263"/>
      <c r="N203" s="263"/>
      <c r="O203" s="263"/>
      <c r="P203" s="263"/>
      <c r="Q203" s="263"/>
      <c r="R203" s="263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  <c r="AK203" s="263"/>
      <c r="AL203" s="263"/>
      <c r="AM203" s="263"/>
      <c r="AN203" s="263"/>
      <c r="AO203" s="263"/>
      <c r="AP203" s="263"/>
      <c r="AQ203" s="263"/>
      <c r="AR203" s="263"/>
      <c r="AS203" s="263"/>
      <c r="AT203" s="263"/>
      <c r="AU203" s="263"/>
      <c r="AV203" s="263"/>
      <c r="AW203" s="263"/>
      <c r="AX203" s="263"/>
      <c r="AY203" s="263"/>
      <c r="AZ203" s="263"/>
      <c r="BA203" s="263"/>
      <c r="BB203" s="263"/>
      <c r="BC203" s="263"/>
      <c r="BD203" s="263"/>
      <c r="BE203" s="263"/>
      <c r="BF203" s="263"/>
      <c r="BG203" s="263"/>
      <c r="BH203" s="263"/>
      <c r="BI203" s="263"/>
      <c r="BJ203" s="263"/>
      <c r="BK203" s="263"/>
      <c r="BL203" s="263"/>
      <c r="BM203" s="263"/>
      <c r="BN203" s="263"/>
      <c r="BO203" s="263"/>
      <c r="BP203" s="263"/>
      <c r="BQ203" s="263"/>
      <c r="BR203" s="263"/>
      <c r="BS203" s="263"/>
      <c r="BT203" s="263"/>
      <c r="BU203" s="263"/>
      <c r="BV203" s="263"/>
      <c r="BW203" s="263"/>
      <c r="BX203" s="263"/>
      <c r="BY203" s="263"/>
      <c r="BZ203" s="263"/>
      <c r="CA203" s="263"/>
      <c r="CB203" s="263"/>
      <c r="CC203" s="263"/>
      <c r="CD203" s="263"/>
      <c r="CE203" s="263"/>
      <c r="CF203" s="263"/>
      <c r="CG203" s="263"/>
      <c r="CH203" s="263"/>
      <c r="CI203" s="263"/>
      <c r="CJ203" s="263"/>
      <c r="CK203" s="263"/>
      <c r="CL203" s="263"/>
      <c r="CM203" s="263"/>
      <c r="CN203" s="263"/>
      <c r="CO203" s="263"/>
      <c r="CP203" s="263"/>
      <c r="CQ203" s="263"/>
      <c r="CR203" s="263"/>
      <c r="CS203" s="263"/>
      <c r="CT203" s="263"/>
      <c r="CU203" s="263"/>
      <c r="CV203" s="263"/>
      <c r="CW203" s="263"/>
      <c r="CX203" s="263"/>
      <c r="CY203" s="263"/>
      <c r="CZ203" s="263"/>
      <c r="DA203" s="263"/>
      <c r="DB203" s="263"/>
      <c r="DC203" s="263"/>
      <c r="DD203" s="263"/>
      <c r="DE203" s="263"/>
      <c r="DF203" s="263"/>
      <c r="DG203" s="263"/>
      <c r="DH203" s="263"/>
      <c r="DI203" s="263"/>
      <c r="DJ203" s="263"/>
      <c r="DK203" s="263"/>
      <c r="DL203" s="263"/>
      <c r="DM203" s="263"/>
      <c r="DN203" s="263"/>
      <c r="DO203" s="263"/>
      <c r="DP203" s="263"/>
      <c r="DQ203" s="263"/>
      <c r="DR203" s="263"/>
      <c r="DS203" s="263"/>
      <c r="DT203" s="263"/>
      <c r="DU203" s="263"/>
      <c r="DV203" s="263"/>
      <c r="DW203" s="263"/>
      <c r="DX203" s="263"/>
      <c r="DY203" s="263"/>
      <c r="DZ203" s="263"/>
      <c r="EA203" s="263"/>
      <c r="EB203" s="263"/>
      <c r="EC203" s="263"/>
      <c r="ED203" s="263"/>
      <c r="EE203" s="263"/>
      <c r="EF203" s="263"/>
      <c r="EG203" s="263"/>
      <c r="EH203" s="263"/>
      <c r="EI203" s="263"/>
      <c r="EJ203" s="263"/>
      <c r="EK203" s="263"/>
      <c r="EL203" s="263"/>
      <c r="EM203" s="263"/>
      <c r="EN203" s="263"/>
      <c r="EO203" s="263"/>
      <c r="EP203" s="263"/>
      <c r="EQ203" s="263"/>
      <c r="ER203" s="263"/>
      <c r="ES203" s="263"/>
      <c r="ET203" s="263"/>
      <c r="EU203" s="263"/>
      <c r="EV203" s="263"/>
      <c r="EW203" s="263"/>
      <c r="EX203" s="263"/>
      <c r="EY203" s="263"/>
      <c r="EZ203" s="263"/>
      <c r="FA203" s="263"/>
      <c r="FB203" s="263"/>
      <c r="FC203" s="263"/>
      <c r="FD203" s="263"/>
      <c r="FE203" s="263"/>
      <c r="FF203" s="263"/>
      <c r="FG203" s="263"/>
      <c r="FH203" s="263"/>
      <c r="FI203" s="263"/>
      <c r="FJ203" s="263"/>
      <c r="FK203" s="263"/>
      <c r="FL203" s="263"/>
      <c r="FM203" s="263"/>
      <c r="FN203" s="263"/>
      <c r="FO203" s="263"/>
      <c r="FP203" s="263"/>
      <c r="FQ203" s="263"/>
      <c r="FR203" s="263"/>
      <c r="FS203" s="263"/>
      <c r="FT203" s="263"/>
      <c r="FU203" s="263"/>
      <c r="FV203" s="263"/>
      <c r="FW203" s="263"/>
      <c r="FX203" s="263"/>
      <c r="FY203" s="263"/>
      <c r="FZ203" s="263"/>
      <c r="GA203" s="263"/>
      <c r="GB203" s="263"/>
      <c r="GC203" s="263"/>
      <c r="GD203" s="263"/>
      <c r="GE203" s="263"/>
      <c r="GF203" s="263"/>
      <c r="GG203" s="263"/>
      <c r="GH203" s="263"/>
      <c r="GI203" s="263"/>
      <c r="GJ203" s="263"/>
      <c r="GK203" s="263"/>
      <c r="GL203" s="263"/>
      <c r="GM203" s="263"/>
      <c r="GN203" s="263"/>
      <c r="GO203" s="263"/>
      <c r="GP203" s="263"/>
      <c r="GQ203" s="263"/>
      <c r="GR203" s="263"/>
      <c r="GS203" s="263"/>
      <c r="GT203" s="263"/>
      <c r="GU203" s="263"/>
      <c r="GV203" s="263"/>
      <c r="GW203" s="263"/>
      <c r="GX203" s="263"/>
      <c r="GY203" s="263"/>
      <c r="GZ203" s="263"/>
      <c r="HA203" s="263"/>
      <c r="HB203" s="263"/>
      <c r="HC203" s="263"/>
      <c r="HD203" s="263"/>
      <c r="HE203" s="263"/>
      <c r="HF203" s="263"/>
      <c r="HG203" s="263"/>
      <c r="HH203" s="263"/>
      <c r="HI203" s="263"/>
      <c r="HJ203" s="263"/>
      <c r="HK203" s="263"/>
      <c r="HL203" s="263"/>
      <c r="HM203" s="263"/>
      <c r="HN203" s="263"/>
      <c r="HO203" s="263"/>
      <c r="HP203" s="263"/>
      <c r="HQ203" s="263"/>
      <c r="HR203" s="263"/>
      <c r="HS203" s="263"/>
      <c r="HT203" s="263"/>
      <c r="HU203" s="263"/>
      <c r="HV203" s="263"/>
      <c r="HW203" s="263"/>
      <c r="HX203" s="263"/>
      <c r="HY203" s="263"/>
      <c r="HZ203" s="263"/>
      <c r="IA203" s="263"/>
      <c r="IB203" s="263"/>
      <c r="IC203" s="263"/>
      <c r="ID203" s="263"/>
      <c r="IE203" s="263"/>
      <c r="IF203" s="263"/>
      <c r="IG203" s="263"/>
      <c r="IH203" s="263"/>
      <c r="II203" s="263"/>
      <c r="IJ203" s="263"/>
      <c r="IK203" s="263"/>
      <c r="IL203" s="263"/>
      <c r="IM203" s="263"/>
      <c r="IN203" s="263"/>
      <c r="IO203" s="263"/>
      <c r="IP203" s="263"/>
      <c r="IQ203" s="263"/>
      <c r="IR203" s="263"/>
      <c r="IS203" s="263"/>
      <c r="IT203" s="263"/>
      <c r="IU203" s="263"/>
      <c r="IV203" s="263"/>
      <c r="IW203" s="263"/>
      <c r="IX203" s="263"/>
      <c r="IY203" s="263"/>
      <c r="IZ203" s="263"/>
      <c r="JA203" s="263"/>
      <c r="JB203" s="263"/>
      <c r="JC203" s="263"/>
      <c r="JD203" s="263"/>
      <c r="JE203" s="263"/>
      <c r="JF203" s="263"/>
      <c r="JG203" s="263"/>
      <c r="JH203" s="263"/>
      <c r="JI203" s="263"/>
      <c r="JJ203" s="263"/>
      <c r="JK203" s="263"/>
      <c r="JL203" s="263"/>
      <c r="JM203" s="263"/>
      <c r="JN203" s="263"/>
      <c r="JO203" s="263"/>
      <c r="JP203" s="263"/>
      <c r="JQ203" s="263"/>
      <c r="JR203" s="263"/>
      <c r="JS203" s="263"/>
      <c r="JT203" s="263"/>
      <c r="JU203" s="263"/>
      <c r="JV203" s="263"/>
      <c r="JW203" s="263"/>
      <c r="JX203" s="263"/>
      <c r="JY203" s="263"/>
      <c r="JZ203" s="263"/>
      <c r="KA203" s="263"/>
      <c r="KB203" s="263"/>
      <c r="KC203" s="263"/>
      <c r="KD203" s="263"/>
      <c r="KE203" s="263"/>
      <c r="KF203" s="263"/>
      <c r="KG203" s="263"/>
      <c r="KH203" s="263"/>
      <c r="KI203" s="263"/>
      <c r="KJ203" s="263"/>
      <c r="KK203" s="263"/>
      <c r="KL203" s="263"/>
      <c r="KM203" s="263"/>
      <c r="KN203" s="263"/>
      <c r="KO203" s="263"/>
      <c r="KP203" s="263"/>
      <c r="KQ203" s="263"/>
      <c r="KR203" s="263"/>
      <c r="KS203" s="263"/>
      <c r="KT203" s="263"/>
      <c r="KU203" s="263"/>
      <c r="KV203" s="263"/>
      <c r="KW203" s="263"/>
      <c r="KX203" s="263"/>
      <c r="KY203" s="263"/>
      <c r="KZ203" s="263"/>
      <c r="LA203" s="263"/>
      <c r="LB203" s="263"/>
      <c r="LC203" s="263"/>
      <c r="LD203" s="263"/>
      <c r="LE203" s="263"/>
      <c r="LF203" s="263"/>
      <c r="LG203" s="263"/>
      <c r="LH203" s="263"/>
      <c r="LI203" s="263"/>
      <c r="LJ203" s="263"/>
      <c r="LK203" s="263"/>
      <c r="LL203" s="263"/>
      <c r="LM203" s="263"/>
      <c r="LN203" s="263"/>
      <c r="LO203" s="263"/>
      <c r="LP203" s="263"/>
      <c r="LQ203" s="263"/>
      <c r="LR203" s="263"/>
      <c r="LS203" s="263"/>
      <c r="LT203" s="263"/>
      <c r="LU203" s="263"/>
      <c r="LV203" s="263"/>
      <c r="LW203" s="263"/>
      <c r="LX203" s="263"/>
      <c r="LY203" s="263"/>
      <c r="LZ203" s="263"/>
      <c r="MA203" s="263"/>
      <c r="MB203" s="263"/>
      <c r="MC203" s="263"/>
      <c r="MD203" s="263"/>
      <c r="ME203" s="263"/>
      <c r="MF203" s="263"/>
      <c r="MG203" s="263"/>
      <c r="MH203" s="263"/>
      <c r="MI203" s="263"/>
      <c r="MJ203" s="263"/>
      <c r="MK203" s="263"/>
      <c r="ML203" s="263"/>
      <c r="MM203" s="263"/>
      <c r="MN203" s="263"/>
      <c r="MO203" s="263"/>
      <c r="MP203" s="263"/>
      <c r="MQ203" s="263"/>
      <c r="MR203" s="263"/>
      <c r="MS203" s="263"/>
      <c r="MT203" s="263"/>
      <c r="MU203" s="263"/>
      <c r="MV203" s="263"/>
      <c r="MW203" s="263"/>
      <c r="MX203" s="263"/>
      <c r="MY203" s="263"/>
      <c r="MZ203" s="263"/>
      <c r="NA203" s="263"/>
      <c r="NB203" s="263"/>
      <c r="NC203" s="263"/>
      <c r="ND203" s="263"/>
      <c r="NE203" s="263"/>
      <c r="NF203" s="263"/>
      <c r="NG203" s="263"/>
      <c r="NH203" s="263"/>
      <c r="NI203" s="263"/>
      <c r="NJ203" s="263"/>
      <c r="NK203" s="263"/>
      <c r="NL203" s="263"/>
      <c r="NM203" s="263"/>
      <c r="NN203" s="263"/>
      <c r="NO203" s="263"/>
      <c r="NP203" s="263"/>
      <c r="NQ203" s="263"/>
      <c r="NR203" s="263"/>
      <c r="NS203" s="263"/>
      <c r="NT203" s="263"/>
      <c r="NU203" s="263"/>
      <c r="NV203" s="263"/>
      <c r="NW203" s="263"/>
      <c r="NX203" s="263"/>
      <c r="NY203" s="263"/>
      <c r="NZ203" s="263"/>
      <c r="OA203" s="263"/>
      <c r="OB203" s="263"/>
      <c r="OC203" s="263"/>
      <c r="OD203" s="263"/>
      <c r="OE203" s="263"/>
      <c r="OF203" s="263"/>
      <c r="OG203" s="263"/>
      <c r="OH203" s="263"/>
      <c r="OI203" s="263"/>
      <c r="OJ203" s="263"/>
      <c r="OK203" s="263"/>
      <c r="OL203" s="263"/>
      <c r="OM203" s="263"/>
      <c r="ON203" s="263"/>
      <c r="OO203" s="263"/>
      <c r="OP203" s="263"/>
      <c r="OQ203" s="263"/>
      <c r="OR203" s="263"/>
      <c r="OS203" s="263"/>
      <c r="OT203" s="263"/>
      <c r="OU203" s="263"/>
      <c r="OV203" s="263"/>
      <c r="OW203" s="263"/>
      <c r="OX203" s="263"/>
      <c r="OY203" s="263"/>
      <c r="OZ203" s="263"/>
      <c r="PA203" s="263"/>
      <c r="PB203" s="263"/>
      <c r="PC203" s="263"/>
      <c r="PD203" s="263"/>
      <c r="PE203" s="263"/>
      <c r="PF203" s="263"/>
      <c r="PG203" s="263"/>
      <c r="PH203" s="263"/>
      <c r="PI203" s="263"/>
      <c r="PJ203" s="263"/>
      <c r="PK203" s="263"/>
      <c r="PL203" s="263"/>
      <c r="PM203" s="263"/>
      <c r="PN203" s="263"/>
      <c r="PO203" s="263"/>
      <c r="PP203" s="263"/>
      <c r="PQ203" s="263"/>
      <c r="PR203" s="263"/>
      <c r="PS203" s="263"/>
      <c r="PT203" s="263"/>
      <c r="PU203" s="263"/>
      <c r="PV203" s="263"/>
      <c r="PW203" s="263"/>
      <c r="PX203" s="263"/>
      <c r="PY203" s="263"/>
      <c r="PZ203" s="263"/>
      <c r="QA203" s="263"/>
      <c r="QB203" s="263"/>
      <c r="QC203" s="263"/>
      <c r="QD203" s="263"/>
      <c r="QE203" s="263"/>
      <c r="QF203" s="263"/>
      <c r="QG203" s="263"/>
      <c r="QH203" s="263"/>
      <c r="QI203" s="263"/>
      <c r="QJ203" s="263"/>
      <c r="QK203" s="263"/>
      <c r="QL203" s="263"/>
      <c r="QM203" s="263"/>
      <c r="QN203" s="263"/>
      <c r="QO203" s="263"/>
      <c r="QP203" s="263"/>
      <c r="QQ203" s="263"/>
      <c r="QR203" s="263"/>
      <c r="QS203" s="263"/>
      <c r="QT203" s="263"/>
      <c r="QU203" s="263"/>
      <c r="QV203" s="263"/>
      <c r="QW203" s="263"/>
      <c r="QX203" s="263"/>
      <c r="QY203" s="263"/>
      <c r="QZ203" s="263"/>
      <c r="RA203" s="263"/>
      <c r="RB203" s="263"/>
      <c r="RC203" s="263"/>
      <c r="RD203" s="263"/>
      <c r="RE203" s="263"/>
      <c r="RF203" s="263"/>
      <c r="RG203" s="263"/>
      <c r="RH203" s="263"/>
      <c r="RI203" s="263"/>
      <c r="RJ203" s="263"/>
      <c r="RK203" s="263"/>
      <c r="RL203" s="263"/>
      <c r="RM203" s="263"/>
      <c r="RN203" s="263"/>
      <c r="RO203" s="263"/>
      <c r="RP203" s="263"/>
      <c r="RQ203" s="263"/>
      <c r="RR203" s="263"/>
      <c r="RS203" s="263"/>
      <c r="RT203" s="263"/>
      <c r="RU203" s="263"/>
      <c r="RV203" s="263"/>
      <c r="RW203" s="263"/>
      <c r="RX203" s="263"/>
      <c r="RY203" s="263"/>
      <c r="RZ203" s="263"/>
      <c r="SA203" s="263"/>
      <c r="SB203" s="263"/>
      <c r="SC203" s="263"/>
      <c r="SD203" s="263"/>
      <c r="SE203" s="263"/>
      <c r="SF203" s="263"/>
      <c r="SG203" s="263"/>
      <c r="SH203" s="263"/>
      <c r="SI203" s="263"/>
      <c r="SJ203" s="263"/>
      <c r="SK203" s="263"/>
      <c r="SL203" s="263"/>
      <c r="SM203" s="263"/>
      <c r="SN203" s="263"/>
      <c r="SO203" s="263"/>
      <c r="SP203" s="263"/>
      <c r="SQ203" s="263"/>
      <c r="SR203" s="263"/>
      <c r="SS203" s="263"/>
      <c r="ST203" s="263"/>
      <c r="SU203" s="263"/>
      <c r="SV203" s="263"/>
      <c r="SW203" s="263"/>
      <c r="SX203" s="263"/>
      <c r="SY203" s="263"/>
      <c r="SZ203" s="263"/>
      <c r="TA203" s="263"/>
      <c r="TB203" s="263"/>
      <c r="TC203" s="263"/>
      <c r="TD203" s="263"/>
      <c r="TE203" s="263"/>
      <c r="TF203" s="263"/>
      <c r="TG203" s="263"/>
      <c r="TH203" s="263"/>
      <c r="TI203" s="263"/>
      <c r="TJ203" s="263"/>
      <c r="TK203" s="263"/>
      <c r="TL203" s="263"/>
      <c r="TM203" s="263"/>
      <c r="TN203" s="263"/>
      <c r="TO203" s="263"/>
      <c r="TP203" s="263"/>
      <c r="TQ203" s="263"/>
      <c r="TR203" s="263"/>
      <c r="TS203" s="263"/>
      <c r="TT203" s="263"/>
      <c r="TU203" s="263"/>
      <c r="TV203" s="263"/>
      <c r="TW203" s="263"/>
      <c r="TX203" s="263"/>
      <c r="TY203" s="263"/>
      <c r="TZ203" s="263"/>
      <c r="UA203" s="263"/>
      <c r="UB203" s="263"/>
      <c r="UC203" s="263"/>
      <c r="UD203" s="263"/>
      <c r="UE203" s="263"/>
      <c r="UF203" s="263"/>
      <c r="UG203" s="263"/>
      <c r="UH203" s="263"/>
      <c r="UI203" s="263"/>
      <c r="UJ203" s="263"/>
      <c r="UK203" s="263"/>
      <c r="UL203" s="263"/>
      <c r="UM203" s="263"/>
      <c r="UN203" s="263"/>
      <c r="UO203" s="263"/>
      <c r="UP203" s="263"/>
      <c r="UQ203" s="263"/>
      <c r="UR203" s="263"/>
      <c r="US203" s="263"/>
      <c r="UT203" s="263"/>
      <c r="UU203" s="263"/>
      <c r="UV203" s="263"/>
      <c r="UW203" s="263"/>
      <c r="UX203" s="263"/>
      <c r="UY203" s="263"/>
      <c r="UZ203" s="263"/>
      <c r="VA203" s="263"/>
      <c r="VB203" s="263"/>
      <c r="VC203" s="263"/>
      <c r="VD203" s="263"/>
      <c r="VE203" s="263"/>
      <c r="VF203" s="263"/>
      <c r="VG203" s="263"/>
      <c r="VH203" s="263"/>
      <c r="VI203" s="263"/>
      <c r="VJ203" s="263"/>
      <c r="VK203" s="263"/>
      <c r="VL203" s="263"/>
      <c r="VM203" s="263"/>
      <c r="VN203" s="263"/>
      <c r="VO203" s="263"/>
      <c r="VP203" s="263"/>
      <c r="VQ203" s="263"/>
      <c r="VR203" s="263"/>
      <c r="VS203" s="263"/>
      <c r="VT203" s="263"/>
      <c r="VU203" s="263"/>
      <c r="VV203" s="263"/>
      <c r="VW203" s="263"/>
      <c r="VX203" s="263"/>
      <c r="VY203" s="263"/>
      <c r="VZ203" s="263"/>
      <c r="WA203" s="263"/>
      <c r="WB203" s="263"/>
      <c r="WC203" s="263"/>
      <c r="WD203" s="263"/>
      <c r="WE203" s="263"/>
      <c r="WF203" s="263"/>
      <c r="WG203" s="263"/>
      <c r="WH203" s="263"/>
      <c r="WI203" s="263"/>
      <c r="WJ203" s="263"/>
      <c r="WK203" s="263"/>
      <c r="WL203" s="263"/>
      <c r="WM203" s="263"/>
      <c r="WN203" s="263"/>
      <c r="WO203" s="263"/>
      <c r="WP203" s="263"/>
      <c r="WQ203" s="263"/>
      <c r="WR203" s="263"/>
      <c r="WS203" s="263"/>
      <c r="WT203" s="263"/>
      <c r="WU203" s="263"/>
      <c r="WV203" s="263"/>
      <c r="WW203" s="263"/>
      <c r="WX203" s="263"/>
      <c r="WY203" s="263"/>
      <c r="WZ203" s="263"/>
      <c r="XA203" s="263"/>
      <c r="XB203" s="263"/>
      <c r="XC203" s="263"/>
      <c r="XD203" s="263"/>
      <c r="XE203" s="263"/>
      <c r="XF203" s="263"/>
      <c r="XG203" s="263"/>
      <c r="XH203" s="263"/>
      <c r="XI203" s="263"/>
      <c r="XJ203" s="263"/>
      <c r="XK203" s="263"/>
      <c r="XL203" s="263"/>
      <c r="XM203" s="263"/>
      <c r="XN203" s="263"/>
      <c r="XO203" s="263"/>
      <c r="XP203" s="263"/>
      <c r="XQ203" s="263"/>
      <c r="XR203" s="263"/>
      <c r="XS203" s="263"/>
      <c r="XT203" s="263"/>
      <c r="XU203" s="263"/>
      <c r="XV203" s="263"/>
      <c r="XW203" s="263"/>
      <c r="XX203" s="263"/>
      <c r="XY203" s="263"/>
      <c r="XZ203" s="263"/>
      <c r="YA203" s="263"/>
      <c r="YB203" s="263"/>
      <c r="YC203" s="263"/>
      <c r="YD203" s="263"/>
      <c r="YE203" s="263"/>
      <c r="YF203" s="263"/>
      <c r="YG203" s="263"/>
      <c r="YH203" s="263"/>
      <c r="YI203" s="263"/>
      <c r="YJ203" s="263"/>
      <c r="YK203" s="263"/>
      <c r="YL203" s="263"/>
      <c r="YM203" s="263"/>
      <c r="YN203" s="263"/>
      <c r="YO203" s="263"/>
      <c r="YP203" s="263"/>
      <c r="YQ203" s="263"/>
      <c r="YR203" s="263"/>
      <c r="YS203" s="263"/>
      <c r="YT203" s="263"/>
      <c r="YU203" s="263"/>
      <c r="YV203" s="263"/>
      <c r="YW203" s="263"/>
      <c r="YX203" s="263"/>
      <c r="YY203" s="263"/>
      <c r="YZ203" s="263"/>
      <c r="ZA203" s="263"/>
      <c r="ZB203" s="263"/>
      <c r="ZC203" s="263"/>
      <c r="ZD203" s="263"/>
      <c r="ZE203" s="263"/>
      <c r="ZF203" s="263"/>
      <c r="ZG203" s="263"/>
      <c r="ZH203" s="263"/>
      <c r="ZI203" s="263"/>
      <c r="ZJ203" s="263"/>
      <c r="ZK203" s="263"/>
      <c r="ZL203" s="263"/>
      <c r="ZM203" s="263"/>
      <c r="ZN203" s="263"/>
      <c r="ZO203" s="263"/>
      <c r="ZP203" s="263"/>
      <c r="ZQ203" s="263"/>
      <c r="ZR203" s="263"/>
      <c r="ZS203" s="263"/>
      <c r="ZT203" s="263"/>
      <c r="ZU203" s="263"/>
      <c r="ZV203" s="263"/>
      <c r="ZW203" s="263"/>
      <c r="ZX203" s="263"/>
      <c r="ZY203" s="263"/>
      <c r="ZZ203" s="263"/>
      <c r="AAA203" s="263"/>
      <c r="AAB203" s="263"/>
      <c r="AAC203" s="263"/>
      <c r="AAD203" s="263"/>
      <c r="AAE203" s="263"/>
      <c r="AAF203" s="263"/>
      <c r="AAG203" s="263"/>
      <c r="AAH203" s="263"/>
      <c r="AAI203" s="263"/>
      <c r="AAJ203" s="263"/>
      <c r="AAK203" s="263"/>
      <c r="AAL203" s="263"/>
      <c r="AAM203" s="263"/>
      <c r="AAN203" s="263"/>
      <c r="AAO203" s="263"/>
      <c r="AAP203" s="263"/>
      <c r="AAQ203" s="263"/>
      <c r="AAR203" s="263"/>
      <c r="AAS203" s="263"/>
      <c r="AAT203" s="263"/>
      <c r="AAU203" s="263"/>
      <c r="AAV203" s="263"/>
      <c r="AAW203" s="263"/>
      <c r="AAX203" s="263"/>
      <c r="AAY203" s="263"/>
      <c r="AAZ203" s="263"/>
      <c r="ABA203" s="263"/>
      <c r="ABB203" s="263"/>
      <c r="ABC203" s="263"/>
      <c r="ABD203" s="263"/>
      <c r="ABE203" s="263"/>
      <c r="ABF203" s="263"/>
      <c r="ABG203" s="263"/>
      <c r="ABH203" s="263"/>
      <c r="ABI203" s="263"/>
      <c r="ABJ203" s="263"/>
      <c r="ABK203" s="263"/>
      <c r="ABL203" s="263"/>
      <c r="ABM203" s="263"/>
      <c r="ABN203" s="263"/>
      <c r="ABO203" s="263"/>
      <c r="ABP203" s="263"/>
      <c r="ABQ203" s="263"/>
      <c r="ABR203" s="263"/>
      <c r="ABS203" s="263"/>
      <c r="ABT203" s="263"/>
      <c r="ABU203" s="263"/>
      <c r="ABV203" s="263"/>
      <c r="ABW203" s="263"/>
      <c r="ABX203" s="263"/>
      <c r="ABY203" s="263"/>
      <c r="ABZ203" s="263"/>
      <c r="ACA203" s="263"/>
      <c r="ACB203" s="263"/>
      <c r="ACC203" s="263"/>
      <c r="ACD203" s="263"/>
      <c r="ACE203" s="263"/>
      <c r="ACF203" s="263"/>
      <c r="ACG203" s="263"/>
      <c r="ACH203" s="263"/>
      <c r="ACI203" s="263"/>
      <c r="ACJ203" s="263"/>
      <c r="ACK203" s="263"/>
      <c r="ACL203" s="263"/>
      <c r="ACM203" s="263"/>
      <c r="ACN203" s="263"/>
      <c r="ACO203" s="263"/>
      <c r="ACP203" s="263"/>
      <c r="ACQ203" s="263"/>
      <c r="ACR203" s="263"/>
      <c r="ACS203" s="263"/>
      <c r="ACT203" s="263"/>
      <c r="ACU203" s="263"/>
      <c r="ACV203" s="263"/>
      <c r="ACW203" s="263"/>
      <c r="ACX203" s="263"/>
      <c r="ACY203" s="263"/>
      <c r="ACZ203" s="263"/>
      <c r="ADA203" s="263"/>
      <c r="ADB203" s="263"/>
      <c r="ADC203" s="263"/>
      <c r="ADD203" s="263"/>
      <c r="ADE203" s="263"/>
      <c r="ADF203" s="263"/>
      <c r="ADG203" s="263"/>
      <c r="ADH203" s="263"/>
      <c r="ADI203" s="263"/>
      <c r="ADJ203" s="263"/>
      <c r="ADK203" s="263"/>
      <c r="ADL203" s="263"/>
      <c r="ADM203" s="263"/>
      <c r="ADN203" s="263"/>
      <c r="ADO203" s="263"/>
      <c r="ADP203" s="263"/>
      <c r="ADQ203" s="263"/>
      <c r="ADR203" s="263"/>
      <c r="ADS203" s="263"/>
      <c r="ADT203" s="263"/>
      <c r="ADU203" s="263"/>
      <c r="ADV203" s="263"/>
      <c r="ADW203" s="263"/>
      <c r="ADX203" s="263"/>
      <c r="ADY203" s="263"/>
      <c r="ADZ203" s="263"/>
      <c r="AEA203" s="263"/>
      <c r="AEB203" s="263"/>
      <c r="AEC203" s="263"/>
      <c r="AED203" s="263"/>
      <c r="AEE203" s="263"/>
      <c r="AEF203" s="263"/>
      <c r="AEG203" s="263"/>
      <c r="AEH203" s="263"/>
      <c r="AEI203" s="263"/>
      <c r="AEJ203" s="263"/>
      <c r="AEK203" s="263"/>
      <c r="AEL203" s="263"/>
      <c r="AEM203" s="263"/>
      <c r="AEN203" s="263"/>
      <c r="AEO203" s="263"/>
      <c r="AEP203" s="263"/>
      <c r="AEQ203" s="263"/>
      <c r="AER203" s="263"/>
      <c r="AES203" s="263"/>
      <c r="AET203" s="263"/>
      <c r="AEU203" s="263"/>
      <c r="AEV203" s="263"/>
      <c r="AEW203" s="263"/>
      <c r="AEX203" s="263"/>
      <c r="AEY203" s="263"/>
      <c r="AEZ203" s="263"/>
      <c r="AFA203" s="263"/>
      <c r="AFB203" s="263"/>
      <c r="AFC203" s="263"/>
      <c r="AFD203" s="263"/>
      <c r="AFE203" s="263"/>
      <c r="AFF203" s="263"/>
      <c r="AFG203" s="263"/>
      <c r="AFH203" s="263"/>
      <c r="AFI203" s="263"/>
      <c r="AFJ203" s="263"/>
      <c r="AFK203" s="263"/>
      <c r="AFL203" s="263"/>
      <c r="AFM203" s="263"/>
      <c r="AFN203" s="263"/>
      <c r="AFO203" s="263"/>
      <c r="AFP203" s="263"/>
      <c r="AFQ203" s="263"/>
      <c r="AFR203" s="263"/>
      <c r="AFS203" s="263"/>
      <c r="AFT203" s="263"/>
      <c r="AFU203" s="263"/>
      <c r="AFV203" s="263"/>
      <c r="AFW203" s="263"/>
      <c r="AFX203" s="263"/>
      <c r="AFY203" s="263"/>
      <c r="AFZ203" s="263"/>
      <c r="AGA203" s="263"/>
      <c r="AGB203" s="263"/>
      <c r="AGC203" s="263"/>
      <c r="AGD203" s="263"/>
      <c r="AGE203" s="263"/>
      <c r="AGF203" s="263"/>
      <c r="AGG203" s="263"/>
      <c r="AGH203" s="263"/>
      <c r="AGI203" s="263"/>
      <c r="AGJ203" s="263"/>
      <c r="AGK203" s="263"/>
      <c r="AGL203" s="263"/>
      <c r="AGM203" s="263"/>
      <c r="AGN203" s="263"/>
      <c r="AGO203" s="263"/>
      <c r="AGP203" s="263"/>
      <c r="AGQ203" s="263"/>
      <c r="AGR203" s="263"/>
      <c r="AGS203" s="263"/>
      <c r="AGT203" s="263"/>
      <c r="AGU203" s="263"/>
      <c r="AGV203" s="263"/>
      <c r="AGW203" s="263"/>
      <c r="AGX203" s="263"/>
      <c r="AGY203" s="263"/>
      <c r="AGZ203" s="263"/>
      <c r="AHA203" s="263"/>
      <c r="AHB203" s="263"/>
      <c r="AHC203" s="263"/>
      <c r="AHD203" s="263"/>
      <c r="AHE203" s="263"/>
      <c r="AHF203" s="263"/>
      <c r="AHG203" s="263"/>
      <c r="AHH203" s="263"/>
      <c r="AHI203" s="263"/>
      <c r="AHJ203" s="263"/>
      <c r="AHK203" s="263"/>
      <c r="AHL203" s="263"/>
      <c r="AHM203" s="263"/>
      <c r="AHN203" s="263"/>
      <c r="AHO203" s="263"/>
      <c r="AHP203" s="263"/>
      <c r="AHQ203" s="263"/>
      <c r="AHR203" s="263"/>
      <c r="AHS203" s="263"/>
      <c r="AHT203" s="263"/>
      <c r="AHU203" s="263"/>
      <c r="AHV203" s="263"/>
      <c r="AHW203" s="263"/>
      <c r="AHX203" s="263"/>
      <c r="AHY203" s="263"/>
      <c r="AHZ203" s="263"/>
      <c r="AIA203" s="263"/>
      <c r="AIB203" s="263"/>
      <c r="AIC203" s="263"/>
      <c r="AID203" s="263"/>
      <c r="AIE203" s="263"/>
      <c r="AIF203" s="263"/>
      <c r="AIG203" s="263"/>
      <c r="AIH203" s="263"/>
      <c r="AII203" s="263"/>
      <c r="AIJ203" s="263"/>
      <c r="AIK203" s="263"/>
      <c r="AIL203" s="263"/>
      <c r="AIM203" s="263"/>
      <c r="AIN203" s="263"/>
      <c r="AIO203" s="263"/>
      <c r="AIP203" s="263"/>
      <c r="AIQ203" s="263"/>
      <c r="AIR203" s="263"/>
      <c r="AIS203" s="263"/>
      <c r="AIT203" s="263"/>
      <c r="AIU203" s="263"/>
      <c r="AIV203" s="263"/>
      <c r="AIW203" s="263"/>
      <c r="AIX203" s="263"/>
      <c r="AIY203" s="263"/>
      <c r="AIZ203" s="263"/>
      <c r="AJA203" s="263"/>
      <c r="AJB203" s="263"/>
      <c r="AJC203" s="263"/>
      <c r="AJD203" s="263"/>
      <c r="AJE203" s="263"/>
      <c r="AJF203" s="263"/>
      <c r="AJG203" s="263"/>
      <c r="AJH203" s="263"/>
      <c r="AJI203" s="263"/>
      <c r="AJJ203" s="263"/>
      <c r="AJK203" s="263"/>
      <c r="AJL203" s="263"/>
      <c r="AJM203" s="263"/>
      <c r="AJN203" s="263"/>
      <c r="AJO203" s="263"/>
      <c r="AJP203" s="263"/>
      <c r="AJQ203" s="263"/>
      <c r="AJR203" s="263"/>
      <c r="AJS203" s="263"/>
      <c r="AJT203" s="263"/>
      <c r="AJU203" s="263"/>
      <c r="AJV203" s="263"/>
      <c r="AJW203" s="263"/>
      <c r="AJX203" s="263"/>
      <c r="AJY203" s="263"/>
      <c r="AJZ203" s="263"/>
      <c r="AKA203" s="263"/>
      <c r="AKB203" s="263"/>
      <c r="AKC203" s="263"/>
      <c r="AKD203" s="263"/>
      <c r="AKE203" s="263"/>
      <c r="AKF203" s="263"/>
      <c r="AKG203" s="263"/>
      <c r="AKH203" s="263"/>
      <c r="AKI203" s="263"/>
      <c r="AKJ203" s="263"/>
      <c r="AKK203" s="263"/>
      <c r="AKL203" s="263"/>
      <c r="AKM203" s="263"/>
      <c r="AKN203" s="263"/>
      <c r="AKO203" s="263"/>
      <c r="AKP203" s="263"/>
      <c r="AKQ203" s="263"/>
      <c r="AKR203" s="263"/>
      <c r="AKS203" s="263"/>
      <c r="AKT203" s="263"/>
      <c r="AKU203" s="263"/>
      <c r="AKV203" s="263"/>
      <c r="AKW203" s="263"/>
      <c r="AKX203" s="263"/>
      <c r="AKY203" s="263"/>
      <c r="AKZ203" s="263"/>
      <c r="ALA203" s="263"/>
      <c r="ALB203" s="263"/>
      <c r="ALC203" s="263"/>
      <c r="ALD203" s="263"/>
      <c r="ALE203" s="263"/>
      <c r="ALF203" s="263"/>
      <c r="ALG203" s="263"/>
      <c r="ALH203" s="263"/>
      <c r="ALI203" s="263"/>
      <c r="ALJ203" s="263"/>
      <c r="ALK203" s="263"/>
      <c r="ALL203" s="263"/>
      <c r="ALM203" s="263"/>
      <c r="ALN203" s="263"/>
      <c r="ALO203" s="263"/>
      <c r="ALP203" s="263"/>
      <c r="ALQ203" s="263"/>
      <c r="ALR203" s="263"/>
      <c r="ALS203" s="263"/>
      <c r="ALT203" s="263"/>
      <c r="ALU203" s="263"/>
      <c r="ALV203" s="263"/>
      <c r="ALW203" s="263"/>
      <c r="ALX203" s="263"/>
      <c r="ALY203" s="263"/>
      <c r="ALZ203" s="263"/>
      <c r="AMA203" s="263"/>
      <c r="AMB203" s="263"/>
      <c r="AMC203" s="263"/>
      <c r="AMD203" s="263"/>
      <c r="AME203" s="263"/>
      <c r="AMF203" s="263"/>
      <c r="AMG203" s="263"/>
      <c r="AMH203" s="263"/>
      <c r="AMI203" s="263"/>
      <c r="AMJ203" s="299"/>
    </row>
    <row r="204" spans="1:1024" ht="12.75" customHeight="1">
      <c r="A204" s="295"/>
      <c r="B204" s="343"/>
      <c r="C204" s="343"/>
      <c r="D204" s="296"/>
      <c r="E204" s="297"/>
      <c r="F204" s="297"/>
      <c r="G204" s="298"/>
      <c r="H204" s="298"/>
      <c r="I204" s="29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263"/>
      <c r="AI204" s="263"/>
      <c r="AJ204" s="263"/>
      <c r="AK204" s="263"/>
      <c r="AL204" s="263"/>
      <c r="AM204" s="263"/>
      <c r="AN204" s="263"/>
      <c r="AO204" s="263"/>
      <c r="AP204" s="263"/>
      <c r="AQ204" s="263"/>
      <c r="AR204" s="263"/>
      <c r="AS204" s="263"/>
      <c r="AT204" s="263"/>
      <c r="AU204" s="263"/>
      <c r="AV204" s="263"/>
      <c r="AW204" s="263"/>
      <c r="AX204" s="263"/>
      <c r="AY204" s="263"/>
      <c r="AZ204" s="263"/>
      <c r="BA204" s="263"/>
      <c r="BB204" s="263"/>
      <c r="BC204" s="263"/>
      <c r="BD204" s="263"/>
      <c r="BE204" s="263"/>
      <c r="BF204" s="263"/>
      <c r="BG204" s="263"/>
      <c r="BH204" s="263"/>
      <c r="BI204" s="263"/>
      <c r="BJ204" s="263"/>
      <c r="BK204" s="263"/>
      <c r="BL204" s="263"/>
      <c r="BM204" s="263"/>
      <c r="BN204" s="263"/>
      <c r="BO204" s="263"/>
      <c r="BP204" s="263"/>
      <c r="BQ204" s="263"/>
      <c r="BR204" s="263"/>
      <c r="BS204" s="263"/>
      <c r="BT204" s="263"/>
      <c r="BU204" s="263"/>
      <c r="BV204" s="263"/>
      <c r="BW204" s="263"/>
      <c r="BX204" s="263"/>
      <c r="BY204" s="263"/>
      <c r="BZ204" s="263"/>
      <c r="CA204" s="263"/>
      <c r="CB204" s="263"/>
      <c r="CC204" s="263"/>
      <c r="CD204" s="263"/>
      <c r="CE204" s="263"/>
      <c r="CF204" s="263"/>
      <c r="CG204" s="263"/>
      <c r="CH204" s="263"/>
      <c r="CI204" s="263"/>
      <c r="CJ204" s="263"/>
      <c r="CK204" s="263"/>
      <c r="CL204" s="263"/>
      <c r="CM204" s="263"/>
      <c r="CN204" s="263"/>
      <c r="CO204" s="263"/>
      <c r="CP204" s="263"/>
      <c r="CQ204" s="263"/>
      <c r="CR204" s="263"/>
      <c r="CS204" s="263"/>
      <c r="CT204" s="263"/>
      <c r="CU204" s="263"/>
      <c r="CV204" s="263"/>
      <c r="CW204" s="263"/>
      <c r="CX204" s="263"/>
      <c r="CY204" s="263"/>
      <c r="CZ204" s="263"/>
      <c r="DA204" s="263"/>
      <c r="DB204" s="263"/>
      <c r="DC204" s="263"/>
      <c r="DD204" s="263"/>
      <c r="DE204" s="263"/>
      <c r="DF204" s="263"/>
      <c r="DG204" s="263"/>
      <c r="DH204" s="263"/>
      <c r="DI204" s="263"/>
      <c r="DJ204" s="263"/>
      <c r="DK204" s="263"/>
      <c r="DL204" s="263"/>
      <c r="DM204" s="263"/>
      <c r="DN204" s="263"/>
      <c r="DO204" s="263"/>
      <c r="DP204" s="263"/>
      <c r="DQ204" s="263"/>
      <c r="DR204" s="263"/>
      <c r="DS204" s="263"/>
      <c r="DT204" s="263"/>
      <c r="DU204" s="263"/>
      <c r="DV204" s="263"/>
      <c r="DW204" s="263"/>
      <c r="DX204" s="263"/>
      <c r="DY204" s="263"/>
      <c r="DZ204" s="263"/>
      <c r="EA204" s="263"/>
      <c r="EB204" s="263"/>
      <c r="EC204" s="263"/>
      <c r="ED204" s="263"/>
      <c r="EE204" s="263"/>
      <c r="EF204" s="263"/>
      <c r="EG204" s="263"/>
      <c r="EH204" s="263"/>
      <c r="EI204" s="263"/>
      <c r="EJ204" s="263"/>
      <c r="EK204" s="263"/>
      <c r="EL204" s="263"/>
      <c r="EM204" s="263"/>
      <c r="EN204" s="263"/>
      <c r="EO204" s="263"/>
      <c r="EP204" s="263"/>
      <c r="EQ204" s="263"/>
      <c r="ER204" s="263"/>
      <c r="ES204" s="263"/>
      <c r="ET204" s="263"/>
      <c r="EU204" s="263"/>
      <c r="EV204" s="263"/>
      <c r="EW204" s="263"/>
      <c r="EX204" s="263"/>
      <c r="EY204" s="263"/>
      <c r="EZ204" s="263"/>
      <c r="FA204" s="263"/>
      <c r="FB204" s="263"/>
      <c r="FC204" s="263"/>
      <c r="FD204" s="263"/>
      <c r="FE204" s="263"/>
      <c r="FF204" s="263"/>
      <c r="FG204" s="263"/>
      <c r="FH204" s="263"/>
      <c r="FI204" s="263"/>
      <c r="FJ204" s="263"/>
      <c r="FK204" s="263"/>
      <c r="FL204" s="263"/>
      <c r="FM204" s="263"/>
      <c r="FN204" s="263"/>
      <c r="FO204" s="263"/>
      <c r="FP204" s="263"/>
      <c r="FQ204" s="263"/>
      <c r="FR204" s="263"/>
      <c r="FS204" s="263"/>
      <c r="FT204" s="263"/>
      <c r="FU204" s="263"/>
      <c r="FV204" s="263"/>
      <c r="FW204" s="263"/>
      <c r="FX204" s="263"/>
      <c r="FY204" s="263"/>
      <c r="FZ204" s="263"/>
      <c r="GA204" s="263"/>
      <c r="GB204" s="263"/>
      <c r="GC204" s="263"/>
      <c r="GD204" s="263"/>
      <c r="GE204" s="263"/>
      <c r="GF204" s="263"/>
      <c r="GG204" s="263"/>
      <c r="GH204" s="263"/>
      <c r="GI204" s="263"/>
      <c r="GJ204" s="263"/>
      <c r="GK204" s="263"/>
      <c r="GL204" s="263"/>
      <c r="GM204" s="263"/>
      <c r="GN204" s="263"/>
      <c r="GO204" s="263"/>
      <c r="GP204" s="263"/>
      <c r="GQ204" s="263"/>
      <c r="GR204" s="263"/>
      <c r="GS204" s="263"/>
      <c r="GT204" s="263"/>
      <c r="GU204" s="263"/>
      <c r="GV204" s="263"/>
      <c r="GW204" s="263"/>
      <c r="GX204" s="263"/>
      <c r="GY204" s="263"/>
      <c r="GZ204" s="263"/>
      <c r="HA204" s="263"/>
      <c r="HB204" s="263"/>
      <c r="HC204" s="263"/>
      <c r="HD204" s="263"/>
      <c r="HE204" s="263"/>
      <c r="HF204" s="263"/>
      <c r="HG204" s="263"/>
      <c r="HH204" s="263"/>
      <c r="HI204" s="263"/>
      <c r="HJ204" s="263"/>
      <c r="HK204" s="263"/>
      <c r="HL204" s="263"/>
      <c r="HM204" s="263"/>
      <c r="HN204" s="263"/>
      <c r="HO204" s="263"/>
      <c r="HP204" s="263"/>
      <c r="HQ204" s="263"/>
      <c r="HR204" s="263"/>
      <c r="HS204" s="263"/>
      <c r="HT204" s="263"/>
      <c r="HU204" s="263"/>
      <c r="HV204" s="263"/>
      <c r="HW204" s="263"/>
      <c r="HX204" s="263"/>
      <c r="HY204" s="263"/>
      <c r="HZ204" s="263"/>
      <c r="IA204" s="263"/>
      <c r="IB204" s="263"/>
      <c r="IC204" s="263"/>
      <c r="ID204" s="263"/>
      <c r="IE204" s="263"/>
      <c r="IF204" s="263"/>
      <c r="IG204" s="263"/>
      <c r="IH204" s="263"/>
      <c r="II204" s="263"/>
      <c r="IJ204" s="263"/>
      <c r="IK204" s="263"/>
      <c r="IL204" s="263"/>
      <c r="IM204" s="263"/>
      <c r="IN204" s="263"/>
      <c r="IO204" s="263"/>
      <c r="IP204" s="263"/>
      <c r="IQ204" s="263"/>
      <c r="IR204" s="263"/>
      <c r="IS204" s="263"/>
      <c r="IT204" s="263"/>
      <c r="IU204" s="263"/>
      <c r="IV204" s="263"/>
      <c r="IW204" s="263"/>
      <c r="IX204" s="263"/>
      <c r="IY204" s="263"/>
      <c r="IZ204" s="263"/>
      <c r="JA204" s="263"/>
      <c r="JB204" s="263"/>
      <c r="JC204" s="263"/>
      <c r="JD204" s="263"/>
      <c r="JE204" s="263"/>
      <c r="JF204" s="263"/>
      <c r="JG204" s="263"/>
      <c r="JH204" s="263"/>
      <c r="JI204" s="263"/>
      <c r="JJ204" s="263"/>
      <c r="JK204" s="263"/>
      <c r="JL204" s="263"/>
      <c r="JM204" s="263"/>
      <c r="JN204" s="263"/>
      <c r="JO204" s="263"/>
      <c r="JP204" s="263"/>
      <c r="JQ204" s="263"/>
      <c r="JR204" s="263"/>
      <c r="JS204" s="263"/>
      <c r="JT204" s="263"/>
      <c r="JU204" s="263"/>
      <c r="JV204" s="263"/>
      <c r="JW204" s="263"/>
      <c r="JX204" s="263"/>
      <c r="JY204" s="263"/>
      <c r="JZ204" s="263"/>
      <c r="KA204" s="263"/>
      <c r="KB204" s="263"/>
      <c r="KC204" s="263"/>
      <c r="KD204" s="263"/>
      <c r="KE204" s="263"/>
      <c r="KF204" s="263"/>
      <c r="KG204" s="263"/>
      <c r="KH204" s="263"/>
      <c r="KI204" s="263"/>
      <c r="KJ204" s="263"/>
      <c r="KK204" s="263"/>
      <c r="KL204" s="263"/>
      <c r="KM204" s="263"/>
      <c r="KN204" s="263"/>
      <c r="KO204" s="263"/>
      <c r="KP204" s="263"/>
      <c r="KQ204" s="263"/>
      <c r="KR204" s="263"/>
      <c r="KS204" s="263"/>
      <c r="KT204" s="263"/>
      <c r="KU204" s="263"/>
      <c r="KV204" s="263"/>
      <c r="KW204" s="263"/>
      <c r="KX204" s="263"/>
      <c r="KY204" s="263"/>
      <c r="KZ204" s="263"/>
      <c r="LA204" s="263"/>
      <c r="LB204" s="263"/>
      <c r="LC204" s="263"/>
      <c r="LD204" s="263"/>
      <c r="LE204" s="263"/>
      <c r="LF204" s="263"/>
      <c r="LG204" s="263"/>
      <c r="LH204" s="263"/>
      <c r="LI204" s="263"/>
      <c r="LJ204" s="263"/>
      <c r="LK204" s="263"/>
      <c r="LL204" s="263"/>
      <c r="LM204" s="263"/>
      <c r="LN204" s="263"/>
      <c r="LO204" s="263"/>
      <c r="LP204" s="263"/>
      <c r="LQ204" s="263"/>
      <c r="LR204" s="263"/>
      <c r="LS204" s="263"/>
      <c r="LT204" s="263"/>
      <c r="LU204" s="263"/>
      <c r="LV204" s="263"/>
      <c r="LW204" s="263"/>
      <c r="LX204" s="263"/>
      <c r="LY204" s="263"/>
      <c r="LZ204" s="263"/>
      <c r="MA204" s="263"/>
      <c r="MB204" s="263"/>
      <c r="MC204" s="263"/>
      <c r="MD204" s="263"/>
      <c r="ME204" s="263"/>
      <c r="MF204" s="263"/>
      <c r="MG204" s="263"/>
      <c r="MH204" s="263"/>
      <c r="MI204" s="263"/>
      <c r="MJ204" s="263"/>
      <c r="MK204" s="263"/>
      <c r="ML204" s="263"/>
      <c r="MM204" s="263"/>
      <c r="MN204" s="263"/>
      <c r="MO204" s="263"/>
      <c r="MP204" s="263"/>
      <c r="MQ204" s="263"/>
      <c r="MR204" s="263"/>
      <c r="MS204" s="263"/>
      <c r="MT204" s="263"/>
      <c r="MU204" s="263"/>
      <c r="MV204" s="263"/>
      <c r="MW204" s="263"/>
      <c r="MX204" s="263"/>
      <c r="MY204" s="263"/>
      <c r="MZ204" s="263"/>
      <c r="NA204" s="263"/>
      <c r="NB204" s="263"/>
      <c r="NC204" s="263"/>
      <c r="ND204" s="263"/>
      <c r="NE204" s="263"/>
      <c r="NF204" s="263"/>
      <c r="NG204" s="263"/>
      <c r="NH204" s="263"/>
      <c r="NI204" s="263"/>
      <c r="NJ204" s="263"/>
      <c r="NK204" s="263"/>
      <c r="NL204" s="263"/>
      <c r="NM204" s="263"/>
      <c r="NN204" s="263"/>
      <c r="NO204" s="263"/>
      <c r="NP204" s="263"/>
      <c r="NQ204" s="263"/>
      <c r="NR204" s="263"/>
      <c r="NS204" s="263"/>
      <c r="NT204" s="263"/>
      <c r="NU204" s="263"/>
      <c r="NV204" s="263"/>
      <c r="NW204" s="263"/>
      <c r="NX204" s="263"/>
      <c r="NY204" s="263"/>
      <c r="NZ204" s="263"/>
      <c r="OA204" s="263"/>
      <c r="OB204" s="263"/>
      <c r="OC204" s="263"/>
      <c r="OD204" s="263"/>
      <c r="OE204" s="263"/>
      <c r="OF204" s="263"/>
      <c r="OG204" s="263"/>
      <c r="OH204" s="263"/>
      <c r="OI204" s="263"/>
      <c r="OJ204" s="263"/>
      <c r="OK204" s="263"/>
      <c r="OL204" s="263"/>
      <c r="OM204" s="263"/>
      <c r="ON204" s="263"/>
      <c r="OO204" s="263"/>
      <c r="OP204" s="263"/>
      <c r="OQ204" s="263"/>
      <c r="OR204" s="263"/>
      <c r="OS204" s="263"/>
      <c r="OT204" s="263"/>
      <c r="OU204" s="263"/>
      <c r="OV204" s="263"/>
      <c r="OW204" s="263"/>
      <c r="OX204" s="263"/>
      <c r="OY204" s="263"/>
      <c r="OZ204" s="263"/>
      <c r="PA204" s="263"/>
      <c r="PB204" s="263"/>
      <c r="PC204" s="263"/>
      <c r="PD204" s="263"/>
      <c r="PE204" s="263"/>
      <c r="PF204" s="263"/>
      <c r="PG204" s="263"/>
      <c r="PH204" s="263"/>
      <c r="PI204" s="263"/>
      <c r="PJ204" s="263"/>
      <c r="PK204" s="263"/>
      <c r="PL204" s="263"/>
      <c r="PM204" s="263"/>
      <c r="PN204" s="263"/>
      <c r="PO204" s="263"/>
      <c r="PP204" s="263"/>
      <c r="PQ204" s="263"/>
      <c r="PR204" s="263"/>
      <c r="PS204" s="263"/>
      <c r="PT204" s="263"/>
      <c r="PU204" s="263"/>
      <c r="PV204" s="263"/>
      <c r="PW204" s="263"/>
      <c r="PX204" s="263"/>
      <c r="PY204" s="263"/>
      <c r="PZ204" s="263"/>
      <c r="QA204" s="263"/>
      <c r="QB204" s="263"/>
      <c r="QC204" s="263"/>
      <c r="QD204" s="263"/>
      <c r="QE204" s="263"/>
      <c r="QF204" s="263"/>
      <c r="QG204" s="263"/>
      <c r="QH204" s="263"/>
      <c r="QI204" s="263"/>
      <c r="QJ204" s="263"/>
      <c r="QK204" s="263"/>
      <c r="QL204" s="263"/>
      <c r="QM204" s="263"/>
      <c r="QN204" s="263"/>
      <c r="QO204" s="263"/>
      <c r="QP204" s="263"/>
      <c r="QQ204" s="263"/>
      <c r="QR204" s="263"/>
      <c r="QS204" s="263"/>
      <c r="QT204" s="263"/>
      <c r="QU204" s="263"/>
      <c r="QV204" s="263"/>
      <c r="QW204" s="263"/>
      <c r="QX204" s="263"/>
      <c r="QY204" s="263"/>
      <c r="QZ204" s="263"/>
      <c r="RA204" s="263"/>
      <c r="RB204" s="263"/>
      <c r="RC204" s="263"/>
      <c r="RD204" s="263"/>
      <c r="RE204" s="263"/>
      <c r="RF204" s="263"/>
      <c r="RG204" s="263"/>
      <c r="RH204" s="263"/>
      <c r="RI204" s="263"/>
      <c r="RJ204" s="263"/>
      <c r="RK204" s="263"/>
      <c r="RL204" s="263"/>
      <c r="RM204" s="263"/>
      <c r="RN204" s="263"/>
      <c r="RO204" s="263"/>
      <c r="RP204" s="263"/>
      <c r="RQ204" s="263"/>
      <c r="RR204" s="263"/>
      <c r="RS204" s="263"/>
      <c r="RT204" s="263"/>
      <c r="RU204" s="263"/>
      <c r="RV204" s="263"/>
      <c r="RW204" s="263"/>
      <c r="RX204" s="263"/>
      <c r="RY204" s="263"/>
      <c r="RZ204" s="263"/>
      <c r="SA204" s="263"/>
      <c r="SB204" s="263"/>
      <c r="SC204" s="263"/>
      <c r="SD204" s="263"/>
      <c r="SE204" s="263"/>
      <c r="SF204" s="263"/>
      <c r="SG204" s="263"/>
      <c r="SH204" s="263"/>
      <c r="SI204" s="263"/>
      <c r="SJ204" s="263"/>
      <c r="SK204" s="263"/>
      <c r="SL204" s="263"/>
      <c r="SM204" s="263"/>
      <c r="SN204" s="263"/>
      <c r="SO204" s="263"/>
      <c r="SP204" s="263"/>
      <c r="SQ204" s="263"/>
      <c r="SR204" s="263"/>
      <c r="SS204" s="263"/>
      <c r="ST204" s="263"/>
      <c r="SU204" s="263"/>
      <c r="SV204" s="263"/>
      <c r="SW204" s="263"/>
      <c r="SX204" s="263"/>
      <c r="SY204" s="263"/>
      <c r="SZ204" s="263"/>
      <c r="TA204" s="263"/>
      <c r="TB204" s="263"/>
      <c r="TC204" s="263"/>
      <c r="TD204" s="263"/>
      <c r="TE204" s="263"/>
      <c r="TF204" s="263"/>
      <c r="TG204" s="263"/>
      <c r="TH204" s="263"/>
      <c r="TI204" s="263"/>
      <c r="TJ204" s="263"/>
      <c r="TK204" s="263"/>
      <c r="TL204" s="263"/>
      <c r="TM204" s="263"/>
      <c r="TN204" s="263"/>
      <c r="TO204" s="263"/>
      <c r="TP204" s="263"/>
      <c r="TQ204" s="263"/>
      <c r="TR204" s="263"/>
      <c r="TS204" s="263"/>
      <c r="TT204" s="263"/>
      <c r="TU204" s="263"/>
      <c r="TV204" s="263"/>
      <c r="TW204" s="263"/>
      <c r="TX204" s="263"/>
      <c r="TY204" s="263"/>
      <c r="TZ204" s="263"/>
      <c r="UA204" s="263"/>
      <c r="UB204" s="263"/>
      <c r="UC204" s="263"/>
      <c r="UD204" s="263"/>
      <c r="UE204" s="263"/>
      <c r="UF204" s="263"/>
      <c r="UG204" s="263"/>
      <c r="UH204" s="263"/>
      <c r="UI204" s="263"/>
      <c r="UJ204" s="263"/>
      <c r="UK204" s="263"/>
      <c r="UL204" s="263"/>
      <c r="UM204" s="263"/>
      <c r="UN204" s="263"/>
      <c r="UO204" s="263"/>
      <c r="UP204" s="263"/>
      <c r="UQ204" s="263"/>
      <c r="UR204" s="263"/>
      <c r="US204" s="263"/>
      <c r="UT204" s="263"/>
      <c r="UU204" s="263"/>
      <c r="UV204" s="263"/>
      <c r="UW204" s="263"/>
      <c r="UX204" s="263"/>
      <c r="UY204" s="263"/>
      <c r="UZ204" s="263"/>
      <c r="VA204" s="263"/>
      <c r="VB204" s="263"/>
      <c r="VC204" s="263"/>
      <c r="VD204" s="263"/>
      <c r="VE204" s="263"/>
      <c r="VF204" s="263"/>
      <c r="VG204" s="263"/>
      <c r="VH204" s="263"/>
      <c r="VI204" s="263"/>
      <c r="VJ204" s="263"/>
      <c r="VK204" s="263"/>
      <c r="VL204" s="263"/>
      <c r="VM204" s="263"/>
      <c r="VN204" s="263"/>
      <c r="VO204" s="263"/>
      <c r="VP204" s="263"/>
      <c r="VQ204" s="263"/>
      <c r="VR204" s="263"/>
      <c r="VS204" s="263"/>
      <c r="VT204" s="263"/>
      <c r="VU204" s="263"/>
      <c r="VV204" s="263"/>
      <c r="VW204" s="263"/>
      <c r="VX204" s="263"/>
      <c r="VY204" s="263"/>
      <c r="VZ204" s="263"/>
      <c r="WA204" s="263"/>
      <c r="WB204" s="263"/>
      <c r="WC204" s="263"/>
      <c r="WD204" s="263"/>
      <c r="WE204" s="263"/>
      <c r="WF204" s="263"/>
      <c r="WG204" s="263"/>
      <c r="WH204" s="263"/>
      <c r="WI204" s="263"/>
      <c r="WJ204" s="263"/>
      <c r="WK204" s="263"/>
      <c r="WL204" s="263"/>
      <c r="WM204" s="263"/>
      <c r="WN204" s="263"/>
      <c r="WO204" s="263"/>
      <c r="WP204" s="263"/>
      <c r="WQ204" s="263"/>
      <c r="WR204" s="263"/>
      <c r="WS204" s="263"/>
      <c r="WT204" s="263"/>
      <c r="WU204" s="263"/>
      <c r="WV204" s="263"/>
      <c r="WW204" s="263"/>
      <c r="WX204" s="263"/>
      <c r="WY204" s="263"/>
      <c r="WZ204" s="263"/>
      <c r="XA204" s="263"/>
      <c r="XB204" s="263"/>
      <c r="XC204" s="263"/>
      <c r="XD204" s="263"/>
      <c r="XE204" s="263"/>
      <c r="XF204" s="263"/>
      <c r="XG204" s="263"/>
      <c r="XH204" s="263"/>
      <c r="XI204" s="263"/>
      <c r="XJ204" s="263"/>
      <c r="XK204" s="263"/>
      <c r="XL204" s="263"/>
      <c r="XM204" s="263"/>
      <c r="XN204" s="263"/>
      <c r="XO204" s="263"/>
      <c r="XP204" s="263"/>
      <c r="XQ204" s="263"/>
      <c r="XR204" s="263"/>
      <c r="XS204" s="263"/>
      <c r="XT204" s="263"/>
      <c r="XU204" s="263"/>
      <c r="XV204" s="263"/>
      <c r="XW204" s="263"/>
      <c r="XX204" s="263"/>
      <c r="XY204" s="263"/>
      <c r="XZ204" s="263"/>
      <c r="YA204" s="263"/>
      <c r="YB204" s="263"/>
      <c r="YC204" s="263"/>
      <c r="YD204" s="263"/>
      <c r="YE204" s="263"/>
      <c r="YF204" s="263"/>
      <c r="YG204" s="263"/>
      <c r="YH204" s="263"/>
      <c r="YI204" s="263"/>
      <c r="YJ204" s="263"/>
      <c r="YK204" s="263"/>
      <c r="YL204" s="263"/>
      <c r="YM204" s="263"/>
      <c r="YN204" s="263"/>
      <c r="YO204" s="263"/>
      <c r="YP204" s="263"/>
      <c r="YQ204" s="263"/>
      <c r="YR204" s="263"/>
      <c r="YS204" s="263"/>
      <c r="YT204" s="263"/>
      <c r="YU204" s="263"/>
      <c r="YV204" s="263"/>
      <c r="YW204" s="263"/>
      <c r="YX204" s="263"/>
      <c r="YY204" s="263"/>
      <c r="YZ204" s="263"/>
      <c r="ZA204" s="263"/>
      <c r="ZB204" s="263"/>
      <c r="ZC204" s="263"/>
      <c r="ZD204" s="263"/>
      <c r="ZE204" s="263"/>
      <c r="ZF204" s="263"/>
      <c r="ZG204" s="263"/>
      <c r="ZH204" s="263"/>
      <c r="ZI204" s="263"/>
      <c r="ZJ204" s="263"/>
      <c r="ZK204" s="263"/>
      <c r="ZL204" s="263"/>
      <c r="ZM204" s="263"/>
      <c r="ZN204" s="263"/>
      <c r="ZO204" s="263"/>
      <c r="ZP204" s="263"/>
      <c r="ZQ204" s="263"/>
      <c r="ZR204" s="263"/>
      <c r="ZS204" s="263"/>
      <c r="ZT204" s="263"/>
      <c r="ZU204" s="263"/>
      <c r="ZV204" s="263"/>
      <c r="ZW204" s="263"/>
      <c r="ZX204" s="263"/>
      <c r="ZY204" s="263"/>
      <c r="ZZ204" s="263"/>
      <c r="AAA204" s="263"/>
      <c r="AAB204" s="263"/>
      <c r="AAC204" s="263"/>
      <c r="AAD204" s="263"/>
      <c r="AAE204" s="263"/>
      <c r="AAF204" s="263"/>
      <c r="AAG204" s="263"/>
      <c r="AAH204" s="263"/>
      <c r="AAI204" s="263"/>
      <c r="AAJ204" s="263"/>
      <c r="AAK204" s="263"/>
      <c r="AAL204" s="263"/>
      <c r="AAM204" s="263"/>
      <c r="AAN204" s="263"/>
      <c r="AAO204" s="263"/>
      <c r="AAP204" s="263"/>
      <c r="AAQ204" s="263"/>
      <c r="AAR204" s="263"/>
      <c r="AAS204" s="263"/>
      <c r="AAT204" s="263"/>
      <c r="AAU204" s="263"/>
      <c r="AAV204" s="263"/>
      <c r="AAW204" s="263"/>
      <c r="AAX204" s="263"/>
      <c r="AAY204" s="263"/>
      <c r="AAZ204" s="263"/>
      <c r="ABA204" s="263"/>
      <c r="ABB204" s="263"/>
      <c r="ABC204" s="263"/>
      <c r="ABD204" s="263"/>
      <c r="ABE204" s="263"/>
      <c r="ABF204" s="263"/>
      <c r="ABG204" s="263"/>
      <c r="ABH204" s="263"/>
      <c r="ABI204" s="263"/>
      <c r="ABJ204" s="263"/>
      <c r="ABK204" s="263"/>
      <c r="ABL204" s="263"/>
      <c r="ABM204" s="263"/>
      <c r="ABN204" s="263"/>
      <c r="ABO204" s="263"/>
      <c r="ABP204" s="263"/>
      <c r="ABQ204" s="263"/>
      <c r="ABR204" s="263"/>
      <c r="ABS204" s="263"/>
      <c r="ABT204" s="263"/>
      <c r="ABU204" s="263"/>
      <c r="ABV204" s="263"/>
      <c r="ABW204" s="263"/>
      <c r="ABX204" s="263"/>
      <c r="ABY204" s="263"/>
      <c r="ABZ204" s="263"/>
      <c r="ACA204" s="263"/>
      <c r="ACB204" s="263"/>
      <c r="ACC204" s="263"/>
      <c r="ACD204" s="263"/>
      <c r="ACE204" s="263"/>
      <c r="ACF204" s="263"/>
      <c r="ACG204" s="263"/>
      <c r="ACH204" s="263"/>
      <c r="ACI204" s="263"/>
      <c r="ACJ204" s="263"/>
      <c r="ACK204" s="263"/>
      <c r="ACL204" s="263"/>
      <c r="ACM204" s="263"/>
      <c r="ACN204" s="263"/>
      <c r="ACO204" s="263"/>
      <c r="ACP204" s="263"/>
      <c r="ACQ204" s="263"/>
      <c r="ACR204" s="263"/>
      <c r="ACS204" s="263"/>
      <c r="ACT204" s="263"/>
      <c r="ACU204" s="263"/>
      <c r="ACV204" s="263"/>
      <c r="ACW204" s="263"/>
      <c r="ACX204" s="263"/>
      <c r="ACY204" s="263"/>
      <c r="ACZ204" s="263"/>
      <c r="ADA204" s="263"/>
      <c r="ADB204" s="263"/>
      <c r="ADC204" s="263"/>
      <c r="ADD204" s="263"/>
      <c r="ADE204" s="263"/>
      <c r="ADF204" s="263"/>
      <c r="ADG204" s="263"/>
      <c r="ADH204" s="263"/>
      <c r="ADI204" s="263"/>
      <c r="ADJ204" s="263"/>
      <c r="ADK204" s="263"/>
      <c r="ADL204" s="263"/>
      <c r="ADM204" s="263"/>
      <c r="ADN204" s="263"/>
      <c r="ADO204" s="263"/>
      <c r="ADP204" s="263"/>
      <c r="ADQ204" s="263"/>
      <c r="ADR204" s="263"/>
      <c r="ADS204" s="263"/>
      <c r="ADT204" s="263"/>
      <c r="ADU204" s="263"/>
      <c r="ADV204" s="263"/>
      <c r="ADW204" s="263"/>
      <c r="ADX204" s="263"/>
      <c r="ADY204" s="263"/>
      <c r="ADZ204" s="263"/>
      <c r="AEA204" s="263"/>
      <c r="AEB204" s="263"/>
      <c r="AEC204" s="263"/>
      <c r="AED204" s="263"/>
      <c r="AEE204" s="263"/>
      <c r="AEF204" s="263"/>
      <c r="AEG204" s="263"/>
      <c r="AEH204" s="263"/>
      <c r="AEI204" s="263"/>
      <c r="AEJ204" s="263"/>
      <c r="AEK204" s="263"/>
      <c r="AEL204" s="263"/>
      <c r="AEM204" s="263"/>
      <c r="AEN204" s="263"/>
      <c r="AEO204" s="263"/>
      <c r="AEP204" s="263"/>
      <c r="AEQ204" s="263"/>
      <c r="AER204" s="263"/>
      <c r="AES204" s="263"/>
      <c r="AET204" s="263"/>
      <c r="AEU204" s="263"/>
      <c r="AEV204" s="263"/>
      <c r="AEW204" s="263"/>
      <c r="AEX204" s="263"/>
      <c r="AEY204" s="263"/>
      <c r="AEZ204" s="263"/>
      <c r="AFA204" s="263"/>
      <c r="AFB204" s="263"/>
      <c r="AFC204" s="263"/>
      <c r="AFD204" s="263"/>
      <c r="AFE204" s="263"/>
      <c r="AFF204" s="263"/>
      <c r="AFG204" s="263"/>
      <c r="AFH204" s="263"/>
      <c r="AFI204" s="263"/>
      <c r="AFJ204" s="263"/>
      <c r="AFK204" s="263"/>
      <c r="AFL204" s="263"/>
      <c r="AFM204" s="263"/>
      <c r="AFN204" s="263"/>
      <c r="AFO204" s="263"/>
      <c r="AFP204" s="263"/>
      <c r="AFQ204" s="263"/>
      <c r="AFR204" s="263"/>
      <c r="AFS204" s="263"/>
      <c r="AFT204" s="263"/>
      <c r="AFU204" s="263"/>
      <c r="AFV204" s="263"/>
      <c r="AFW204" s="263"/>
      <c r="AFX204" s="263"/>
      <c r="AFY204" s="263"/>
      <c r="AFZ204" s="263"/>
      <c r="AGA204" s="263"/>
      <c r="AGB204" s="263"/>
      <c r="AGC204" s="263"/>
      <c r="AGD204" s="263"/>
      <c r="AGE204" s="263"/>
      <c r="AGF204" s="263"/>
      <c r="AGG204" s="263"/>
      <c r="AGH204" s="263"/>
      <c r="AGI204" s="263"/>
      <c r="AGJ204" s="263"/>
      <c r="AGK204" s="263"/>
      <c r="AGL204" s="263"/>
      <c r="AGM204" s="263"/>
      <c r="AGN204" s="263"/>
      <c r="AGO204" s="263"/>
      <c r="AGP204" s="263"/>
      <c r="AGQ204" s="263"/>
      <c r="AGR204" s="263"/>
      <c r="AGS204" s="263"/>
      <c r="AGT204" s="263"/>
      <c r="AGU204" s="263"/>
      <c r="AGV204" s="263"/>
      <c r="AGW204" s="263"/>
      <c r="AGX204" s="263"/>
      <c r="AGY204" s="263"/>
      <c r="AGZ204" s="263"/>
      <c r="AHA204" s="263"/>
      <c r="AHB204" s="263"/>
      <c r="AHC204" s="263"/>
      <c r="AHD204" s="263"/>
      <c r="AHE204" s="263"/>
      <c r="AHF204" s="263"/>
      <c r="AHG204" s="263"/>
      <c r="AHH204" s="263"/>
      <c r="AHI204" s="263"/>
      <c r="AHJ204" s="263"/>
      <c r="AHK204" s="263"/>
      <c r="AHL204" s="263"/>
      <c r="AHM204" s="263"/>
      <c r="AHN204" s="263"/>
      <c r="AHO204" s="263"/>
      <c r="AHP204" s="263"/>
      <c r="AHQ204" s="263"/>
      <c r="AHR204" s="263"/>
      <c r="AHS204" s="263"/>
      <c r="AHT204" s="263"/>
      <c r="AHU204" s="263"/>
      <c r="AHV204" s="263"/>
      <c r="AHW204" s="263"/>
      <c r="AHX204" s="263"/>
      <c r="AHY204" s="263"/>
      <c r="AHZ204" s="263"/>
      <c r="AIA204" s="263"/>
      <c r="AIB204" s="263"/>
      <c r="AIC204" s="263"/>
      <c r="AID204" s="263"/>
      <c r="AIE204" s="263"/>
      <c r="AIF204" s="263"/>
      <c r="AIG204" s="263"/>
      <c r="AIH204" s="263"/>
      <c r="AII204" s="263"/>
      <c r="AIJ204" s="263"/>
      <c r="AIK204" s="263"/>
      <c r="AIL204" s="263"/>
      <c r="AIM204" s="263"/>
      <c r="AIN204" s="263"/>
      <c r="AIO204" s="263"/>
      <c r="AIP204" s="263"/>
      <c r="AIQ204" s="263"/>
      <c r="AIR204" s="263"/>
      <c r="AIS204" s="263"/>
      <c r="AIT204" s="263"/>
      <c r="AIU204" s="263"/>
      <c r="AIV204" s="263"/>
      <c r="AIW204" s="263"/>
      <c r="AIX204" s="263"/>
      <c r="AIY204" s="263"/>
      <c r="AIZ204" s="263"/>
      <c r="AJA204" s="263"/>
      <c r="AJB204" s="263"/>
      <c r="AJC204" s="263"/>
      <c r="AJD204" s="263"/>
      <c r="AJE204" s="263"/>
      <c r="AJF204" s="263"/>
      <c r="AJG204" s="263"/>
      <c r="AJH204" s="263"/>
      <c r="AJI204" s="263"/>
      <c r="AJJ204" s="263"/>
      <c r="AJK204" s="263"/>
      <c r="AJL204" s="263"/>
      <c r="AJM204" s="263"/>
      <c r="AJN204" s="263"/>
      <c r="AJO204" s="263"/>
      <c r="AJP204" s="263"/>
      <c r="AJQ204" s="263"/>
      <c r="AJR204" s="263"/>
      <c r="AJS204" s="263"/>
      <c r="AJT204" s="263"/>
      <c r="AJU204" s="263"/>
      <c r="AJV204" s="263"/>
      <c r="AJW204" s="263"/>
      <c r="AJX204" s="263"/>
      <c r="AJY204" s="263"/>
      <c r="AJZ204" s="263"/>
      <c r="AKA204" s="263"/>
      <c r="AKB204" s="263"/>
      <c r="AKC204" s="263"/>
      <c r="AKD204" s="263"/>
      <c r="AKE204" s="263"/>
      <c r="AKF204" s="263"/>
      <c r="AKG204" s="263"/>
      <c r="AKH204" s="263"/>
      <c r="AKI204" s="263"/>
      <c r="AKJ204" s="263"/>
      <c r="AKK204" s="263"/>
      <c r="AKL204" s="263"/>
      <c r="AKM204" s="263"/>
      <c r="AKN204" s="263"/>
      <c r="AKO204" s="263"/>
      <c r="AKP204" s="263"/>
      <c r="AKQ204" s="263"/>
      <c r="AKR204" s="263"/>
      <c r="AKS204" s="263"/>
      <c r="AKT204" s="263"/>
      <c r="AKU204" s="263"/>
      <c r="AKV204" s="263"/>
      <c r="AKW204" s="263"/>
      <c r="AKX204" s="263"/>
      <c r="AKY204" s="263"/>
      <c r="AKZ204" s="263"/>
      <c r="ALA204" s="263"/>
      <c r="ALB204" s="263"/>
      <c r="ALC204" s="263"/>
      <c r="ALD204" s="263"/>
      <c r="ALE204" s="263"/>
      <c r="ALF204" s="263"/>
      <c r="ALG204" s="263"/>
      <c r="ALH204" s="263"/>
      <c r="ALI204" s="263"/>
      <c r="ALJ204" s="263"/>
      <c r="ALK204" s="263"/>
      <c r="ALL204" s="263"/>
      <c r="ALM204" s="263"/>
      <c r="ALN204" s="263"/>
      <c r="ALO204" s="263"/>
      <c r="ALP204" s="263"/>
      <c r="ALQ204" s="263"/>
      <c r="ALR204" s="263"/>
      <c r="ALS204" s="263"/>
      <c r="ALT204" s="263"/>
      <c r="ALU204" s="263"/>
      <c r="ALV204" s="263"/>
      <c r="ALW204" s="263"/>
      <c r="ALX204" s="263"/>
      <c r="ALY204" s="263"/>
      <c r="ALZ204" s="263"/>
      <c r="AMA204" s="263"/>
      <c r="AMB204" s="263"/>
      <c r="AMC204" s="263"/>
      <c r="AMD204" s="263"/>
      <c r="AME204" s="263"/>
      <c r="AMF204" s="263"/>
      <c r="AMG204" s="263"/>
      <c r="AMH204" s="263"/>
      <c r="AMI204" s="263"/>
      <c r="AMJ204" s="299"/>
    </row>
    <row r="205" spans="1:1024" ht="12.75" customHeight="1">
      <c r="A205" s="289"/>
      <c r="B205" s="343"/>
      <c r="C205" s="343"/>
      <c r="D205" s="290"/>
      <c r="E205" s="289"/>
      <c r="F205" s="289"/>
      <c r="G205" s="294"/>
      <c r="H205" s="294"/>
      <c r="I205" s="293"/>
      <c r="J205" s="263"/>
      <c r="K205" s="263"/>
      <c r="L205" s="263"/>
      <c r="M205" s="263"/>
      <c r="N205" s="263"/>
      <c r="O205" s="263"/>
      <c r="P205" s="263"/>
      <c r="Q205" s="263"/>
      <c r="R205" s="263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263"/>
      <c r="AI205" s="263"/>
      <c r="AJ205" s="263"/>
      <c r="AK205" s="263"/>
      <c r="AL205" s="263"/>
      <c r="AM205" s="263"/>
      <c r="AN205" s="263"/>
      <c r="AO205" s="263"/>
      <c r="AP205" s="263"/>
      <c r="AQ205" s="263"/>
      <c r="AR205" s="263"/>
      <c r="AS205" s="263"/>
      <c r="AT205" s="263"/>
      <c r="AU205" s="263"/>
      <c r="AV205" s="263"/>
      <c r="AW205" s="263"/>
      <c r="AX205" s="263"/>
      <c r="AY205" s="263"/>
      <c r="AZ205" s="263"/>
      <c r="BA205" s="263"/>
      <c r="BB205" s="263"/>
      <c r="BC205" s="263"/>
      <c r="BD205" s="263"/>
      <c r="BE205" s="263"/>
      <c r="BF205" s="263"/>
      <c r="BG205" s="263"/>
      <c r="BH205" s="263"/>
      <c r="BI205" s="263"/>
      <c r="BJ205" s="263"/>
      <c r="BK205" s="263"/>
      <c r="BL205" s="263"/>
      <c r="BM205" s="263"/>
      <c r="BN205" s="263"/>
      <c r="BO205" s="263"/>
      <c r="BP205" s="263"/>
      <c r="BQ205" s="263"/>
      <c r="BR205" s="263"/>
      <c r="BS205" s="263"/>
      <c r="BT205" s="263"/>
      <c r="BU205" s="263"/>
      <c r="BV205" s="263"/>
      <c r="BW205" s="263"/>
      <c r="BX205" s="263"/>
      <c r="BY205" s="263"/>
      <c r="BZ205" s="263"/>
      <c r="CA205" s="263"/>
      <c r="CB205" s="263"/>
      <c r="CC205" s="263"/>
      <c r="CD205" s="263"/>
      <c r="CE205" s="263"/>
      <c r="CF205" s="263"/>
      <c r="CG205" s="263"/>
      <c r="CH205" s="263"/>
      <c r="CI205" s="263"/>
      <c r="CJ205" s="263"/>
      <c r="CK205" s="263"/>
      <c r="CL205" s="263"/>
      <c r="CM205" s="263"/>
      <c r="CN205" s="263"/>
      <c r="CO205" s="263"/>
      <c r="CP205" s="263"/>
      <c r="CQ205" s="263"/>
      <c r="CR205" s="263"/>
      <c r="CS205" s="263"/>
      <c r="CT205" s="263"/>
      <c r="CU205" s="263"/>
      <c r="CV205" s="263"/>
      <c r="CW205" s="263"/>
      <c r="CX205" s="263"/>
      <c r="CY205" s="263"/>
      <c r="CZ205" s="263"/>
      <c r="DA205" s="263"/>
      <c r="DB205" s="263"/>
      <c r="DC205" s="263"/>
      <c r="DD205" s="263"/>
      <c r="DE205" s="263"/>
      <c r="DF205" s="263"/>
      <c r="DG205" s="263"/>
      <c r="DH205" s="263"/>
      <c r="DI205" s="263"/>
      <c r="DJ205" s="263"/>
      <c r="DK205" s="263"/>
      <c r="DL205" s="263"/>
      <c r="DM205" s="263"/>
      <c r="DN205" s="263"/>
      <c r="DO205" s="263"/>
      <c r="DP205" s="263"/>
      <c r="DQ205" s="263"/>
      <c r="DR205" s="263"/>
      <c r="DS205" s="263"/>
      <c r="DT205" s="263"/>
      <c r="DU205" s="263"/>
      <c r="DV205" s="263"/>
      <c r="DW205" s="263"/>
      <c r="DX205" s="263"/>
      <c r="DY205" s="263"/>
      <c r="DZ205" s="263"/>
      <c r="EA205" s="263"/>
      <c r="EB205" s="263"/>
      <c r="EC205" s="263"/>
      <c r="ED205" s="263"/>
      <c r="EE205" s="263"/>
      <c r="EF205" s="263"/>
      <c r="EG205" s="263"/>
      <c r="EH205" s="263"/>
      <c r="EI205" s="263"/>
      <c r="EJ205" s="263"/>
      <c r="EK205" s="263"/>
      <c r="EL205" s="263"/>
      <c r="EM205" s="263"/>
      <c r="EN205" s="263"/>
      <c r="EO205" s="263"/>
      <c r="EP205" s="263"/>
      <c r="EQ205" s="263"/>
      <c r="ER205" s="263"/>
      <c r="ES205" s="263"/>
      <c r="ET205" s="263"/>
      <c r="EU205" s="263"/>
      <c r="EV205" s="263"/>
      <c r="EW205" s="263"/>
      <c r="EX205" s="263"/>
      <c r="EY205" s="263"/>
      <c r="EZ205" s="263"/>
      <c r="FA205" s="263"/>
      <c r="FB205" s="263"/>
      <c r="FC205" s="263"/>
      <c r="FD205" s="263"/>
      <c r="FE205" s="263"/>
      <c r="FF205" s="263"/>
      <c r="FG205" s="263"/>
      <c r="FH205" s="263"/>
      <c r="FI205" s="263"/>
      <c r="FJ205" s="263"/>
      <c r="FK205" s="263"/>
      <c r="FL205" s="263"/>
      <c r="FM205" s="263"/>
      <c r="FN205" s="263"/>
      <c r="FO205" s="263"/>
      <c r="FP205" s="263"/>
      <c r="FQ205" s="263"/>
      <c r="FR205" s="263"/>
      <c r="FS205" s="263"/>
      <c r="FT205" s="263"/>
      <c r="FU205" s="263"/>
      <c r="FV205" s="263"/>
      <c r="FW205" s="263"/>
      <c r="FX205" s="263"/>
      <c r="FY205" s="263"/>
      <c r="FZ205" s="263"/>
      <c r="GA205" s="263"/>
      <c r="GB205" s="263"/>
      <c r="GC205" s="263"/>
      <c r="GD205" s="263"/>
      <c r="GE205" s="263"/>
      <c r="GF205" s="263"/>
      <c r="GG205" s="263"/>
      <c r="GH205" s="263"/>
      <c r="GI205" s="263"/>
      <c r="GJ205" s="263"/>
      <c r="GK205" s="263"/>
      <c r="GL205" s="263"/>
      <c r="GM205" s="263"/>
      <c r="GN205" s="263"/>
      <c r="GO205" s="263"/>
      <c r="GP205" s="263"/>
      <c r="GQ205" s="263"/>
      <c r="GR205" s="263"/>
      <c r="GS205" s="263"/>
      <c r="GT205" s="263"/>
      <c r="GU205" s="263"/>
      <c r="GV205" s="263"/>
      <c r="GW205" s="263"/>
      <c r="GX205" s="263"/>
      <c r="GY205" s="263"/>
      <c r="GZ205" s="263"/>
      <c r="HA205" s="263"/>
      <c r="HB205" s="263"/>
      <c r="HC205" s="263"/>
      <c r="HD205" s="263"/>
      <c r="HE205" s="263"/>
      <c r="HF205" s="263"/>
      <c r="HG205" s="263"/>
      <c r="HH205" s="263"/>
      <c r="HI205" s="263"/>
      <c r="HJ205" s="263"/>
      <c r="HK205" s="263"/>
      <c r="HL205" s="263"/>
      <c r="HM205" s="263"/>
      <c r="HN205" s="263"/>
      <c r="HO205" s="263"/>
      <c r="HP205" s="263"/>
      <c r="HQ205" s="263"/>
      <c r="HR205" s="263"/>
      <c r="HS205" s="263"/>
      <c r="HT205" s="263"/>
      <c r="HU205" s="263"/>
      <c r="HV205" s="263"/>
      <c r="HW205" s="263"/>
      <c r="HX205" s="263"/>
      <c r="HY205" s="263"/>
      <c r="HZ205" s="263"/>
      <c r="IA205" s="263"/>
      <c r="IB205" s="263"/>
      <c r="IC205" s="263"/>
      <c r="ID205" s="263"/>
      <c r="IE205" s="263"/>
      <c r="IF205" s="263"/>
      <c r="IG205" s="263"/>
      <c r="IH205" s="263"/>
      <c r="II205" s="263"/>
      <c r="IJ205" s="263"/>
      <c r="IK205" s="263"/>
      <c r="IL205" s="263"/>
      <c r="IM205" s="263"/>
      <c r="IN205" s="263"/>
      <c r="IO205" s="263"/>
      <c r="IP205" s="263"/>
      <c r="IQ205" s="263"/>
      <c r="IR205" s="263"/>
      <c r="IS205" s="263"/>
      <c r="IT205" s="263"/>
      <c r="IU205" s="263"/>
      <c r="IV205" s="263"/>
      <c r="IW205" s="263"/>
      <c r="IX205" s="263"/>
      <c r="IY205" s="263"/>
      <c r="IZ205" s="263"/>
      <c r="JA205" s="263"/>
      <c r="JB205" s="263"/>
      <c r="JC205" s="263"/>
      <c r="JD205" s="263"/>
      <c r="JE205" s="263"/>
      <c r="JF205" s="263"/>
      <c r="JG205" s="263"/>
      <c r="JH205" s="263"/>
      <c r="JI205" s="263"/>
      <c r="JJ205" s="263"/>
      <c r="JK205" s="263"/>
      <c r="JL205" s="263"/>
      <c r="JM205" s="263"/>
      <c r="JN205" s="263"/>
      <c r="JO205" s="263"/>
      <c r="JP205" s="263"/>
      <c r="JQ205" s="263"/>
      <c r="JR205" s="263"/>
      <c r="JS205" s="263"/>
      <c r="JT205" s="263"/>
      <c r="JU205" s="263"/>
      <c r="JV205" s="263"/>
      <c r="JW205" s="263"/>
      <c r="JX205" s="263"/>
      <c r="JY205" s="263"/>
      <c r="JZ205" s="263"/>
      <c r="KA205" s="263"/>
      <c r="KB205" s="263"/>
      <c r="KC205" s="263"/>
      <c r="KD205" s="263"/>
      <c r="KE205" s="263"/>
      <c r="KF205" s="263"/>
      <c r="KG205" s="263"/>
      <c r="KH205" s="263"/>
      <c r="KI205" s="263"/>
      <c r="KJ205" s="263"/>
      <c r="KK205" s="263"/>
      <c r="KL205" s="263"/>
      <c r="KM205" s="263"/>
      <c r="KN205" s="263"/>
      <c r="KO205" s="263"/>
      <c r="KP205" s="263"/>
      <c r="KQ205" s="263"/>
      <c r="KR205" s="263"/>
      <c r="KS205" s="263"/>
      <c r="KT205" s="263"/>
      <c r="KU205" s="263"/>
      <c r="KV205" s="263"/>
      <c r="KW205" s="263"/>
      <c r="KX205" s="263"/>
      <c r="KY205" s="263"/>
      <c r="KZ205" s="263"/>
      <c r="LA205" s="263"/>
      <c r="LB205" s="263"/>
      <c r="LC205" s="263"/>
      <c r="LD205" s="263"/>
      <c r="LE205" s="263"/>
      <c r="LF205" s="263"/>
      <c r="LG205" s="263"/>
      <c r="LH205" s="263"/>
      <c r="LI205" s="263"/>
      <c r="LJ205" s="263"/>
      <c r="LK205" s="263"/>
      <c r="LL205" s="263"/>
      <c r="LM205" s="263"/>
      <c r="LN205" s="263"/>
      <c r="LO205" s="263"/>
      <c r="LP205" s="263"/>
      <c r="LQ205" s="263"/>
      <c r="LR205" s="263"/>
      <c r="LS205" s="263"/>
      <c r="LT205" s="263"/>
      <c r="LU205" s="263"/>
      <c r="LV205" s="263"/>
      <c r="LW205" s="263"/>
      <c r="LX205" s="263"/>
      <c r="LY205" s="263"/>
      <c r="LZ205" s="263"/>
      <c r="MA205" s="263"/>
      <c r="MB205" s="263"/>
      <c r="MC205" s="263"/>
      <c r="MD205" s="263"/>
      <c r="ME205" s="263"/>
      <c r="MF205" s="263"/>
      <c r="MG205" s="263"/>
      <c r="MH205" s="263"/>
      <c r="MI205" s="263"/>
      <c r="MJ205" s="263"/>
      <c r="MK205" s="263"/>
      <c r="ML205" s="263"/>
      <c r="MM205" s="263"/>
      <c r="MN205" s="263"/>
      <c r="MO205" s="263"/>
      <c r="MP205" s="263"/>
      <c r="MQ205" s="263"/>
      <c r="MR205" s="263"/>
      <c r="MS205" s="263"/>
      <c r="MT205" s="263"/>
      <c r="MU205" s="263"/>
      <c r="MV205" s="263"/>
      <c r="MW205" s="263"/>
      <c r="MX205" s="263"/>
      <c r="MY205" s="263"/>
      <c r="MZ205" s="263"/>
      <c r="NA205" s="263"/>
      <c r="NB205" s="263"/>
      <c r="NC205" s="263"/>
      <c r="ND205" s="263"/>
      <c r="NE205" s="263"/>
      <c r="NF205" s="263"/>
      <c r="NG205" s="263"/>
      <c r="NH205" s="263"/>
      <c r="NI205" s="263"/>
      <c r="NJ205" s="263"/>
      <c r="NK205" s="263"/>
      <c r="NL205" s="263"/>
      <c r="NM205" s="263"/>
      <c r="NN205" s="263"/>
      <c r="NO205" s="263"/>
      <c r="NP205" s="263"/>
      <c r="NQ205" s="263"/>
      <c r="NR205" s="263"/>
      <c r="NS205" s="263"/>
      <c r="NT205" s="263"/>
      <c r="NU205" s="263"/>
      <c r="NV205" s="263"/>
      <c r="NW205" s="263"/>
      <c r="NX205" s="263"/>
      <c r="NY205" s="263"/>
      <c r="NZ205" s="263"/>
      <c r="OA205" s="263"/>
      <c r="OB205" s="263"/>
      <c r="OC205" s="263"/>
      <c r="OD205" s="263"/>
      <c r="OE205" s="263"/>
      <c r="OF205" s="263"/>
      <c r="OG205" s="263"/>
      <c r="OH205" s="263"/>
      <c r="OI205" s="263"/>
      <c r="OJ205" s="263"/>
      <c r="OK205" s="263"/>
      <c r="OL205" s="263"/>
      <c r="OM205" s="263"/>
      <c r="ON205" s="263"/>
      <c r="OO205" s="263"/>
      <c r="OP205" s="263"/>
      <c r="OQ205" s="263"/>
      <c r="OR205" s="263"/>
      <c r="OS205" s="263"/>
      <c r="OT205" s="263"/>
      <c r="OU205" s="263"/>
      <c r="OV205" s="263"/>
      <c r="OW205" s="263"/>
      <c r="OX205" s="263"/>
      <c r="OY205" s="263"/>
      <c r="OZ205" s="263"/>
      <c r="PA205" s="263"/>
      <c r="PB205" s="263"/>
      <c r="PC205" s="263"/>
      <c r="PD205" s="263"/>
      <c r="PE205" s="263"/>
      <c r="PF205" s="263"/>
      <c r="PG205" s="263"/>
      <c r="PH205" s="263"/>
      <c r="PI205" s="263"/>
      <c r="PJ205" s="263"/>
      <c r="PK205" s="263"/>
      <c r="PL205" s="263"/>
      <c r="PM205" s="263"/>
      <c r="PN205" s="263"/>
      <c r="PO205" s="263"/>
      <c r="PP205" s="263"/>
      <c r="PQ205" s="263"/>
      <c r="PR205" s="263"/>
      <c r="PS205" s="263"/>
      <c r="PT205" s="263"/>
      <c r="PU205" s="263"/>
      <c r="PV205" s="263"/>
      <c r="PW205" s="263"/>
      <c r="PX205" s="263"/>
      <c r="PY205" s="263"/>
      <c r="PZ205" s="263"/>
      <c r="QA205" s="263"/>
      <c r="QB205" s="263"/>
      <c r="QC205" s="263"/>
      <c r="QD205" s="263"/>
      <c r="QE205" s="263"/>
      <c r="QF205" s="263"/>
      <c r="QG205" s="263"/>
      <c r="QH205" s="263"/>
      <c r="QI205" s="263"/>
      <c r="QJ205" s="263"/>
      <c r="QK205" s="263"/>
      <c r="QL205" s="263"/>
      <c r="QM205" s="263"/>
      <c r="QN205" s="263"/>
      <c r="QO205" s="263"/>
      <c r="QP205" s="263"/>
      <c r="QQ205" s="263"/>
      <c r="QR205" s="263"/>
      <c r="QS205" s="263"/>
      <c r="QT205" s="263"/>
      <c r="QU205" s="263"/>
      <c r="QV205" s="263"/>
      <c r="QW205" s="263"/>
      <c r="QX205" s="263"/>
      <c r="QY205" s="263"/>
      <c r="QZ205" s="263"/>
      <c r="RA205" s="263"/>
      <c r="RB205" s="263"/>
      <c r="RC205" s="263"/>
      <c r="RD205" s="263"/>
      <c r="RE205" s="263"/>
      <c r="RF205" s="263"/>
      <c r="RG205" s="263"/>
      <c r="RH205" s="263"/>
      <c r="RI205" s="263"/>
      <c r="RJ205" s="263"/>
      <c r="RK205" s="263"/>
      <c r="RL205" s="263"/>
      <c r="RM205" s="263"/>
      <c r="RN205" s="263"/>
      <c r="RO205" s="263"/>
      <c r="RP205" s="263"/>
      <c r="RQ205" s="263"/>
      <c r="RR205" s="263"/>
      <c r="RS205" s="263"/>
      <c r="RT205" s="263"/>
      <c r="RU205" s="263"/>
      <c r="RV205" s="263"/>
      <c r="RW205" s="263"/>
      <c r="RX205" s="263"/>
      <c r="RY205" s="263"/>
      <c r="RZ205" s="263"/>
      <c r="SA205" s="263"/>
      <c r="SB205" s="263"/>
      <c r="SC205" s="263"/>
      <c r="SD205" s="263"/>
      <c r="SE205" s="263"/>
      <c r="SF205" s="263"/>
      <c r="SG205" s="263"/>
      <c r="SH205" s="263"/>
      <c r="SI205" s="263"/>
      <c r="SJ205" s="263"/>
      <c r="SK205" s="263"/>
      <c r="SL205" s="263"/>
      <c r="SM205" s="263"/>
      <c r="SN205" s="263"/>
      <c r="SO205" s="263"/>
      <c r="SP205" s="263"/>
      <c r="SQ205" s="263"/>
      <c r="SR205" s="263"/>
      <c r="SS205" s="263"/>
      <c r="ST205" s="263"/>
      <c r="SU205" s="263"/>
      <c r="SV205" s="263"/>
      <c r="SW205" s="263"/>
      <c r="SX205" s="263"/>
      <c r="SY205" s="263"/>
      <c r="SZ205" s="263"/>
      <c r="TA205" s="263"/>
      <c r="TB205" s="263"/>
      <c r="TC205" s="263"/>
      <c r="TD205" s="263"/>
      <c r="TE205" s="263"/>
      <c r="TF205" s="263"/>
      <c r="TG205" s="263"/>
      <c r="TH205" s="263"/>
      <c r="TI205" s="263"/>
      <c r="TJ205" s="263"/>
      <c r="TK205" s="263"/>
      <c r="TL205" s="263"/>
      <c r="TM205" s="263"/>
      <c r="TN205" s="263"/>
      <c r="TO205" s="263"/>
      <c r="TP205" s="263"/>
      <c r="TQ205" s="263"/>
      <c r="TR205" s="263"/>
      <c r="TS205" s="263"/>
      <c r="TT205" s="263"/>
      <c r="TU205" s="263"/>
      <c r="TV205" s="263"/>
      <c r="TW205" s="263"/>
      <c r="TX205" s="263"/>
      <c r="TY205" s="263"/>
      <c r="TZ205" s="263"/>
      <c r="UA205" s="263"/>
      <c r="UB205" s="263"/>
      <c r="UC205" s="263"/>
      <c r="UD205" s="263"/>
      <c r="UE205" s="263"/>
      <c r="UF205" s="263"/>
      <c r="UG205" s="263"/>
      <c r="UH205" s="263"/>
      <c r="UI205" s="263"/>
      <c r="UJ205" s="263"/>
      <c r="UK205" s="263"/>
      <c r="UL205" s="263"/>
      <c r="UM205" s="263"/>
      <c r="UN205" s="263"/>
      <c r="UO205" s="263"/>
      <c r="UP205" s="263"/>
      <c r="UQ205" s="263"/>
      <c r="UR205" s="263"/>
      <c r="US205" s="263"/>
      <c r="UT205" s="263"/>
      <c r="UU205" s="263"/>
      <c r="UV205" s="263"/>
      <c r="UW205" s="263"/>
      <c r="UX205" s="263"/>
      <c r="UY205" s="263"/>
      <c r="UZ205" s="263"/>
      <c r="VA205" s="263"/>
      <c r="VB205" s="263"/>
      <c r="VC205" s="263"/>
      <c r="VD205" s="263"/>
      <c r="VE205" s="263"/>
      <c r="VF205" s="263"/>
      <c r="VG205" s="263"/>
      <c r="VH205" s="263"/>
      <c r="VI205" s="263"/>
      <c r="VJ205" s="263"/>
      <c r="VK205" s="263"/>
      <c r="VL205" s="263"/>
      <c r="VM205" s="263"/>
      <c r="VN205" s="263"/>
      <c r="VO205" s="263"/>
      <c r="VP205" s="263"/>
      <c r="VQ205" s="263"/>
      <c r="VR205" s="263"/>
      <c r="VS205" s="263"/>
      <c r="VT205" s="263"/>
      <c r="VU205" s="263"/>
      <c r="VV205" s="263"/>
      <c r="VW205" s="263"/>
      <c r="VX205" s="263"/>
      <c r="VY205" s="263"/>
      <c r="VZ205" s="263"/>
      <c r="WA205" s="263"/>
      <c r="WB205" s="263"/>
      <c r="WC205" s="263"/>
      <c r="WD205" s="263"/>
      <c r="WE205" s="263"/>
      <c r="WF205" s="263"/>
      <c r="WG205" s="263"/>
      <c r="WH205" s="263"/>
      <c r="WI205" s="263"/>
      <c r="WJ205" s="263"/>
      <c r="WK205" s="263"/>
      <c r="WL205" s="263"/>
      <c r="WM205" s="263"/>
      <c r="WN205" s="263"/>
      <c r="WO205" s="263"/>
      <c r="WP205" s="263"/>
      <c r="WQ205" s="263"/>
      <c r="WR205" s="263"/>
      <c r="WS205" s="263"/>
      <c r="WT205" s="263"/>
      <c r="WU205" s="263"/>
      <c r="WV205" s="263"/>
      <c r="WW205" s="263"/>
      <c r="WX205" s="263"/>
      <c r="WY205" s="263"/>
      <c r="WZ205" s="263"/>
      <c r="XA205" s="263"/>
      <c r="XB205" s="263"/>
      <c r="XC205" s="263"/>
      <c r="XD205" s="263"/>
      <c r="XE205" s="263"/>
      <c r="XF205" s="263"/>
      <c r="XG205" s="263"/>
      <c r="XH205" s="263"/>
      <c r="XI205" s="263"/>
      <c r="XJ205" s="263"/>
      <c r="XK205" s="263"/>
      <c r="XL205" s="263"/>
      <c r="XM205" s="263"/>
      <c r="XN205" s="263"/>
      <c r="XO205" s="263"/>
      <c r="XP205" s="263"/>
      <c r="XQ205" s="263"/>
      <c r="XR205" s="263"/>
      <c r="XS205" s="263"/>
      <c r="XT205" s="263"/>
      <c r="XU205" s="263"/>
      <c r="XV205" s="263"/>
      <c r="XW205" s="263"/>
      <c r="XX205" s="263"/>
      <c r="XY205" s="263"/>
      <c r="XZ205" s="263"/>
      <c r="YA205" s="263"/>
      <c r="YB205" s="263"/>
      <c r="YC205" s="263"/>
      <c r="YD205" s="263"/>
      <c r="YE205" s="263"/>
      <c r="YF205" s="263"/>
      <c r="YG205" s="263"/>
      <c r="YH205" s="263"/>
      <c r="YI205" s="263"/>
      <c r="YJ205" s="263"/>
      <c r="YK205" s="263"/>
      <c r="YL205" s="263"/>
      <c r="YM205" s="263"/>
      <c r="YN205" s="263"/>
      <c r="YO205" s="263"/>
      <c r="YP205" s="263"/>
      <c r="YQ205" s="263"/>
      <c r="YR205" s="263"/>
      <c r="YS205" s="263"/>
      <c r="YT205" s="263"/>
      <c r="YU205" s="263"/>
      <c r="YV205" s="263"/>
      <c r="YW205" s="263"/>
      <c r="YX205" s="263"/>
      <c r="YY205" s="263"/>
      <c r="YZ205" s="263"/>
      <c r="ZA205" s="263"/>
      <c r="ZB205" s="263"/>
      <c r="ZC205" s="263"/>
      <c r="ZD205" s="263"/>
      <c r="ZE205" s="263"/>
      <c r="ZF205" s="263"/>
      <c r="ZG205" s="263"/>
      <c r="ZH205" s="263"/>
      <c r="ZI205" s="263"/>
      <c r="ZJ205" s="263"/>
      <c r="ZK205" s="263"/>
      <c r="ZL205" s="263"/>
      <c r="ZM205" s="263"/>
      <c r="ZN205" s="263"/>
      <c r="ZO205" s="263"/>
      <c r="ZP205" s="263"/>
      <c r="ZQ205" s="263"/>
      <c r="ZR205" s="263"/>
      <c r="ZS205" s="263"/>
      <c r="ZT205" s="263"/>
      <c r="ZU205" s="263"/>
      <c r="ZV205" s="263"/>
      <c r="ZW205" s="263"/>
      <c r="ZX205" s="263"/>
      <c r="ZY205" s="263"/>
      <c r="ZZ205" s="263"/>
      <c r="AAA205" s="263"/>
      <c r="AAB205" s="263"/>
      <c r="AAC205" s="263"/>
      <c r="AAD205" s="263"/>
      <c r="AAE205" s="263"/>
      <c r="AAF205" s="263"/>
      <c r="AAG205" s="263"/>
      <c r="AAH205" s="263"/>
      <c r="AAI205" s="263"/>
      <c r="AAJ205" s="263"/>
      <c r="AAK205" s="263"/>
      <c r="AAL205" s="263"/>
      <c r="AAM205" s="263"/>
      <c r="AAN205" s="263"/>
      <c r="AAO205" s="263"/>
      <c r="AAP205" s="263"/>
      <c r="AAQ205" s="263"/>
      <c r="AAR205" s="263"/>
      <c r="AAS205" s="263"/>
      <c r="AAT205" s="263"/>
      <c r="AAU205" s="263"/>
      <c r="AAV205" s="263"/>
      <c r="AAW205" s="263"/>
      <c r="AAX205" s="263"/>
      <c r="AAY205" s="263"/>
      <c r="AAZ205" s="263"/>
      <c r="ABA205" s="263"/>
      <c r="ABB205" s="263"/>
      <c r="ABC205" s="263"/>
      <c r="ABD205" s="263"/>
      <c r="ABE205" s="263"/>
      <c r="ABF205" s="263"/>
      <c r="ABG205" s="263"/>
      <c r="ABH205" s="263"/>
      <c r="ABI205" s="263"/>
      <c r="ABJ205" s="263"/>
      <c r="ABK205" s="263"/>
      <c r="ABL205" s="263"/>
      <c r="ABM205" s="263"/>
      <c r="ABN205" s="263"/>
      <c r="ABO205" s="263"/>
      <c r="ABP205" s="263"/>
      <c r="ABQ205" s="263"/>
      <c r="ABR205" s="263"/>
      <c r="ABS205" s="263"/>
      <c r="ABT205" s="263"/>
      <c r="ABU205" s="263"/>
      <c r="ABV205" s="263"/>
      <c r="ABW205" s="263"/>
      <c r="ABX205" s="263"/>
      <c r="ABY205" s="263"/>
      <c r="ABZ205" s="263"/>
      <c r="ACA205" s="263"/>
      <c r="ACB205" s="263"/>
      <c r="ACC205" s="263"/>
      <c r="ACD205" s="263"/>
      <c r="ACE205" s="263"/>
      <c r="ACF205" s="263"/>
      <c r="ACG205" s="263"/>
      <c r="ACH205" s="263"/>
      <c r="ACI205" s="263"/>
      <c r="ACJ205" s="263"/>
      <c r="ACK205" s="263"/>
      <c r="ACL205" s="263"/>
      <c r="ACM205" s="263"/>
      <c r="ACN205" s="263"/>
      <c r="ACO205" s="263"/>
      <c r="ACP205" s="263"/>
      <c r="ACQ205" s="263"/>
      <c r="ACR205" s="263"/>
      <c r="ACS205" s="263"/>
      <c r="ACT205" s="263"/>
      <c r="ACU205" s="263"/>
      <c r="ACV205" s="263"/>
      <c r="ACW205" s="263"/>
      <c r="ACX205" s="263"/>
      <c r="ACY205" s="263"/>
      <c r="ACZ205" s="263"/>
      <c r="ADA205" s="263"/>
      <c r="ADB205" s="263"/>
      <c r="ADC205" s="263"/>
      <c r="ADD205" s="263"/>
      <c r="ADE205" s="263"/>
      <c r="ADF205" s="263"/>
      <c r="ADG205" s="263"/>
      <c r="ADH205" s="263"/>
      <c r="ADI205" s="263"/>
      <c r="ADJ205" s="263"/>
      <c r="ADK205" s="263"/>
      <c r="ADL205" s="263"/>
      <c r="ADM205" s="263"/>
      <c r="ADN205" s="263"/>
      <c r="ADO205" s="263"/>
      <c r="ADP205" s="263"/>
      <c r="ADQ205" s="263"/>
      <c r="ADR205" s="263"/>
      <c r="ADS205" s="263"/>
      <c r="ADT205" s="263"/>
      <c r="ADU205" s="263"/>
      <c r="ADV205" s="263"/>
      <c r="ADW205" s="263"/>
      <c r="ADX205" s="263"/>
      <c r="ADY205" s="263"/>
      <c r="ADZ205" s="263"/>
      <c r="AEA205" s="263"/>
      <c r="AEB205" s="263"/>
      <c r="AEC205" s="263"/>
      <c r="AED205" s="263"/>
      <c r="AEE205" s="263"/>
      <c r="AEF205" s="263"/>
      <c r="AEG205" s="263"/>
      <c r="AEH205" s="263"/>
      <c r="AEI205" s="263"/>
      <c r="AEJ205" s="263"/>
      <c r="AEK205" s="263"/>
      <c r="AEL205" s="263"/>
      <c r="AEM205" s="263"/>
      <c r="AEN205" s="263"/>
      <c r="AEO205" s="263"/>
      <c r="AEP205" s="263"/>
      <c r="AEQ205" s="263"/>
      <c r="AER205" s="263"/>
      <c r="AES205" s="263"/>
      <c r="AET205" s="263"/>
      <c r="AEU205" s="263"/>
      <c r="AEV205" s="263"/>
      <c r="AEW205" s="263"/>
      <c r="AEX205" s="263"/>
      <c r="AEY205" s="263"/>
      <c r="AEZ205" s="263"/>
      <c r="AFA205" s="263"/>
      <c r="AFB205" s="263"/>
      <c r="AFC205" s="263"/>
      <c r="AFD205" s="263"/>
      <c r="AFE205" s="263"/>
      <c r="AFF205" s="263"/>
      <c r="AFG205" s="263"/>
      <c r="AFH205" s="263"/>
      <c r="AFI205" s="263"/>
      <c r="AFJ205" s="263"/>
      <c r="AFK205" s="263"/>
      <c r="AFL205" s="263"/>
      <c r="AFM205" s="263"/>
      <c r="AFN205" s="263"/>
      <c r="AFO205" s="263"/>
      <c r="AFP205" s="263"/>
      <c r="AFQ205" s="263"/>
      <c r="AFR205" s="263"/>
      <c r="AFS205" s="263"/>
      <c r="AFT205" s="263"/>
      <c r="AFU205" s="263"/>
      <c r="AFV205" s="263"/>
      <c r="AFW205" s="263"/>
      <c r="AFX205" s="263"/>
      <c r="AFY205" s="263"/>
      <c r="AFZ205" s="263"/>
      <c r="AGA205" s="263"/>
      <c r="AGB205" s="263"/>
      <c r="AGC205" s="263"/>
      <c r="AGD205" s="263"/>
      <c r="AGE205" s="263"/>
      <c r="AGF205" s="263"/>
      <c r="AGG205" s="263"/>
      <c r="AGH205" s="263"/>
      <c r="AGI205" s="263"/>
      <c r="AGJ205" s="263"/>
      <c r="AGK205" s="263"/>
      <c r="AGL205" s="263"/>
      <c r="AGM205" s="263"/>
      <c r="AGN205" s="263"/>
      <c r="AGO205" s="263"/>
      <c r="AGP205" s="263"/>
      <c r="AGQ205" s="263"/>
      <c r="AGR205" s="263"/>
      <c r="AGS205" s="263"/>
      <c r="AGT205" s="263"/>
      <c r="AGU205" s="263"/>
      <c r="AGV205" s="263"/>
      <c r="AGW205" s="263"/>
      <c r="AGX205" s="263"/>
      <c r="AGY205" s="263"/>
      <c r="AGZ205" s="263"/>
      <c r="AHA205" s="263"/>
      <c r="AHB205" s="263"/>
      <c r="AHC205" s="263"/>
      <c r="AHD205" s="263"/>
      <c r="AHE205" s="263"/>
      <c r="AHF205" s="263"/>
      <c r="AHG205" s="263"/>
      <c r="AHH205" s="263"/>
      <c r="AHI205" s="263"/>
      <c r="AHJ205" s="263"/>
      <c r="AHK205" s="263"/>
      <c r="AHL205" s="263"/>
      <c r="AHM205" s="263"/>
      <c r="AHN205" s="263"/>
      <c r="AHO205" s="263"/>
      <c r="AHP205" s="263"/>
      <c r="AHQ205" s="263"/>
      <c r="AHR205" s="263"/>
      <c r="AHS205" s="263"/>
      <c r="AHT205" s="263"/>
      <c r="AHU205" s="263"/>
      <c r="AHV205" s="263"/>
      <c r="AHW205" s="263"/>
      <c r="AHX205" s="263"/>
      <c r="AHY205" s="263"/>
      <c r="AHZ205" s="263"/>
      <c r="AIA205" s="263"/>
      <c r="AIB205" s="263"/>
      <c r="AIC205" s="263"/>
      <c r="AID205" s="263"/>
      <c r="AIE205" s="263"/>
      <c r="AIF205" s="263"/>
      <c r="AIG205" s="263"/>
      <c r="AIH205" s="263"/>
      <c r="AII205" s="263"/>
      <c r="AIJ205" s="263"/>
      <c r="AIK205" s="263"/>
      <c r="AIL205" s="263"/>
      <c r="AIM205" s="263"/>
      <c r="AIN205" s="263"/>
      <c r="AIO205" s="263"/>
      <c r="AIP205" s="263"/>
      <c r="AIQ205" s="263"/>
      <c r="AIR205" s="263"/>
      <c r="AIS205" s="263"/>
      <c r="AIT205" s="263"/>
      <c r="AIU205" s="263"/>
      <c r="AIV205" s="263"/>
      <c r="AIW205" s="263"/>
      <c r="AIX205" s="263"/>
      <c r="AIY205" s="263"/>
      <c r="AIZ205" s="263"/>
      <c r="AJA205" s="263"/>
      <c r="AJB205" s="263"/>
      <c r="AJC205" s="263"/>
      <c r="AJD205" s="263"/>
      <c r="AJE205" s="263"/>
      <c r="AJF205" s="263"/>
      <c r="AJG205" s="263"/>
      <c r="AJH205" s="263"/>
      <c r="AJI205" s="263"/>
      <c r="AJJ205" s="263"/>
      <c r="AJK205" s="263"/>
      <c r="AJL205" s="263"/>
      <c r="AJM205" s="263"/>
      <c r="AJN205" s="263"/>
      <c r="AJO205" s="263"/>
      <c r="AJP205" s="263"/>
      <c r="AJQ205" s="263"/>
      <c r="AJR205" s="263"/>
      <c r="AJS205" s="263"/>
      <c r="AJT205" s="263"/>
      <c r="AJU205" s="263"/>
      <c r="AJV205" s="263"/>
      <c r="AJW205" s="263"/>
      <c r="AJX205" s="263"/>
      <c r="AJY205" s="263"/>
      <c r="AJZ205" s="263"/>
      <c r="AKA205" s="263"/>
      <c r="AKB205" s="263"/>
      <c r="AKC205" s="263"/>
      <c r="AKD205" s="263"/>
      <c r="AKE205" s="263"/>
      <c r="AKF205" s="263"/>
      <c r="AKG205" s="263"/>
      <c r="AKH205" s="263"/>
      <c r="AKI205" s="263"/>
      <c r="AKJ205" s="263"/>
      <c r="AKK205" s="263"/>
      <c r="AKL205" s="263"/>
      <c r="AKM205" s="263"/>
      <c r="AKN205" s="263"/>
      <c r="AKO205" s="263"/>
      <c r="AKP205" s="263"/>
      <c r="AKQ205" s="263"/>
      <c r="AKR205" s="263"/>
      <c r="AKS205" s="263"/>
      <c r="AKT205" s="263"/>
      <c r="AKU205" s="263"/>
      <c r="AKV205" s="263"/>
      <c r="AKW205" s="263"/>
      <c r="AKX205" s="263"/>
      <c r="AKY205" s="263"/>
      <c r="AKZ205" s="263"/>
      <c r="ALA205" s="263"/>
      <c r="ALB205" s="263"/>
      <c r="ALC205" s="263"/>
      <c r="ALD205" s="263"/>
      <c r="ALE205" s="263"/>
      <c r="ALF205" s="263"/>
      <c r="ALG205" s="263"/>
      <c r="ALH205" s="263"/>
      <c r="ALI205" s="263"/>
      <c r="ALJ205" s="263"/>
      <c r="ALK205" s="263"/>
      <c r="ALL205" s="263"/>
      <c r="ALM205" s="263"/>
      <c r="ALN205" s="263"/>
      <c r="ALO205" s="263"/>
      <c r="ALP205" s="263"/>
      <c r="ALQ205" s="263"/>
      <c r="ALR205" s="263"/>
      <c r="ALS205" s="263"/>
      <c r="ALT205" s="263"/>
      <c r="ALU205" s="263"/>
      <c r="ALV205" s="263"/>
      <c r="ALW205" s="263"/>
      <c r="ALX205" s="263"/>
      <c r="ALY205" s="263"/>
      <c r="ALZ205" s="263"/>
      <c r="AMA205" s="263"/>
      <c r="AMB205" s="263"/>
      <c r="AMC205" s="263"/>
      <c r="AMD205" s="263"/>
      <c r="AME205" s="263"/>
      <c r="AMF205" s="263"/>
      <c r="AMG205" s="263"/>
      <c r="AMH205" s="263"/>
      <c r="AMI205" s="263"/>
      <c r="AMJ205" s="299"/>
    </row>
    <row r="206" spans="1:1024" ht="22.35" customHeight="1">
      <c r="A206" s="295"/>
      <c r="B206" s="343"/>
      <c r="C206" s="343"/>
      <c r="D206" s="296"/>
      <c r="E206" s="297"/>
      <c r="F206" s="297"/>
      <c r="G206" s="298"/>
      <c r="H206" s="298"/>
      <c r="I206" s="293"/>
      <c r="J206" s="263"/>
      <c r="K206" s="263"/>
      <c r="L206" s="263"/>
      <c r="M206" s="263"/>
      <c r="N206" s="263"/>
      <c r="O206" s="263"/>
      <c r="P206" s="263"/>
      <c r="Q206" s="263"/>
      <c r="R206" s="263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  <c r="AK206" s="263"/>
      <c r="AL206" s="263"/>
      <c r="AM206" s="263"/>
      <c r="AN206" s="263"/>
      <c r="AO206" s="263"/>
      <c r="AP206" s="263"/>
      <c r="AQ206" s="263"/>
      <c r="AR206" s="263"/>
      <c r="AS206" s="263"/>
      <c r="AT206" s="263"/>
      <c r="AU206" s="263"/>
      <c r="AV206" s="263"/>
      <c r="AW206" s="263"/>
      <c r="AX206" s="263"/>
      <c r="AY206" s="263"/>
      <c r="AZ206" s="263"/>
      <c r="BA206" s="263"/>
      <c r="BB206" s="263"/>
      <c r="BC206" s="263"/>
      <c r="BD206" s="263"/>
      <c r="BE206" s="263"/>
      <c r="BF206" s="263"/>
      <c r="BG206" s="263"/>
      <c r="BH206" s="263"/>
      <c r="BI206" s="263"/>
      <c r="BJ206" s="263"/>
      <c r="BK206" s="263"/>
      <c r="BL206" s="263"/>
      <c r="BM206" s="263"/>
      <c r="BN206" s="263"/>
      <c r="BO206" s="263"/>
      <c r="BP206" s="263"/>
      <c r="BQ206" s="263"/>
      <c r="BR206" s="263"/>
      <c r="BS206" s="263"/>
      <c r="BT206" s="263"/>
      <c r="BU206" s="263"/>
      <c r="BV206" s="263"/>
      <c r="BW206" s="263"/>
      <c r="BX206" s="263"/>
      <c r="BY206" s="263"/>
      <c r="BZ206" s="263"/>
      <c r="CA206" s="263"/>
      <c r="CB206" s="263"/>
      <c r="CC206" s="263"/>
      <c r="CD206" s="263"/>
      <c r="CE206" s="263"/>
      <c r="CF206" s="263"/>
      <c r="CG206" s="263"/>
      <c r="CH206" s="263"/>
      <c r="CI206" s="263"/>
      <c r="CJ206" s="263"/>
      <c r="CK206" s="263"/>
      <c r="CL206" s="263"/>
      <c r="CM206" s="263"/>
      <c r="CN206" s="263"/>
      <c r="CO206" s="263"/>
      <c r="CP206" s="263"/>
      <c r="CQ206" s="263"/>
      <c r="CR206" s="263"/>
      <c r="CS206" s="263"/>
      <c r="CT206" s="263"/>
      <c r="CU206" s="263"/>
      <c r="CV206" s="263"/>
      <c r="CW206" s="263"/>
      <c r="CX206" s="263"/>
      <c r="CY206" s="263"/>
      <c r="CZ206" s="263"/>
      <c r="DA206" s="263"/>
      <c r="DB206" s="263"/>
      <c r="DC206" s="263"/>
      <c r="DD206" s="263"/>
      <c r="DE206" s="263"/>
      <c r="DF206" s="263"/>
      <c r="DG206" s="263"/>
      <c r="DH206" s="263"/>
      <c r="DI206" s="263"/>
      <c r="DJ206" s="263"/>
      <c r="DK206" s="263"/>
      <c r="DL206" s="263"/>
      <c r="DM206" s="263"/>
      <c r="DN206" s="263"/>
      <c r="DO206" s="263"/>
      <c r="DP206" s="263"/>
      <c r="DQ206" s="263"/>
      <c r="DR206" s="263"/>
      <c r="DS206" s="263"/>
      <c r="DT206" s="263"/>
      <c r="DU206" s="263"/>
      <c r="DV206" s="263"/>
      <c r="DW206" s="263"/>
      <c r="DX206" s="263"/>
      <c r="DY206" s="263"/>
      <c r="DZ206" s="263"/>
      <c r="EA206" s="263"/>
      <c r="EB206" s="263"/>
      <c r="EC206" s="263"/>
      <c r="ED206" s="263"/>
      <c r="EE206" s="263"/>
      <c r="EF206" s="263"/>
      <c r="EG206" s="263"/>
      <c r="EH206" s="263"/>
      <c r="EI206" s="263"/>
      <c r="EJ206" s="263"/>
      <c r="EK206" s="263"/>
      <c r="EL206" s="263"/>
      <c r="EM206" s="263"/>
      <c r="EN206" s="263"/>
      <c r="EO206" s="263"/>
      <c r="EP206" s="263"/>
      <c r="EQ206" s="263"/>
      <c r="ER206" s="263"/>
      <c r="ES206" s="263"/>
      <c r="ET206" s="263"/>
      <c r="EU206" s="263"/>
      <c r="EV206" s="263"/>
      <c r="EW206" s="263"/>
      <c r="EX206" s="263"/>
      <c r="EY206" s="263"/>
      <c r="EZ206" s="263"/>
      <c r="FA206" s="263"/>
      <c r="FB206" s="263"/>
      <c r="FC206" s="263"/>
      <c r="FD206" s="263"/>
      <c r="FE206" s="263"/>
      <c r="FF206" s="263"/>
      <c r="FG206" s="263"/>
      <c r="FH206" s="263"/>
      <c r="FI206" s="263"/>
      <c r="FJ206" s="263"/>
      <c r="FK206" s="263"/>
      <c r="FL206" s="263"/>
      <c r="FM206" s="263"/>
      <c r="FN206" s="263"/>
      <c r="FO206" s="263"/>
      <c r="FP206" s="263"/>
      <c r="FQ206" s="263"/>
      <c r="FR206" s="263"/>
      <c r="FS206" s="263"/>
      <c r="FT206" s="263"/>
      <c r="FU206" s="263"/>
      <c r="FV206" s="263"/>
      <c r="FW206" s="263"/>
      <c r="FX206" s="263"/>
      <c r="FY206" s="263"/>
      <c r="FZ206" s="263"/>
      <c r="GA206" s="263"/>
      <c r="GB206" s="263"/>
      <c r="GC206" s="263"/>
      <c r="GD206" s="263"/>
      <c r="GE206" s="263"/>
      <c r="GF206" s="263"/>
      <c r="GG206" s="263"/>
      <c r="GH206" s="263"/>
      <c r="GI206" s="263"/>
      <c r="GJ206" s="263"/>
      <c r="GK206" s="263"/>
      <c r="GL206" s="263"/>
      <c r="GM206" s="263"/>
      <c r="GN206" s="263"/>
      <c r="GO206" s="263"/>
      <c r="GP206" s="263"/>
      <c r="GQ206" s="263"/>
      <c r="GR206" s="263"/>
      <c r="GS206" s="263"/>
      <c r="GT206" s="263"/>
      <c r="GU206" s="263"/>
      <c r="GV206" s="263"/>
      <c r="GW206" s="263"/>
      <c r="GX206" s="263"/>
      <c r="GY206" s="263"/>
      <c r="GZ206" s="263"/>
      <c r="HA206" s="263"/>
      <c r="HB206" s="263"/>
      <c r="HC206" s="263"/>
      <c r="HD206" s="263"/>
      <c r="HE206" s="263"/>
      <c r="HF206" s="263"/>
      <c r="HG206" s="263"/>
      <c r="HH206" s="263"/>
      <c r="HI206" s="263"/>
      <c r="HJ206" s="263"/>
      <c r="HK206" s="263"/>
      <c r="HL206" s="263"/>
      <c r="HM206" s="263"/>
      <c r="HN206" s="263"/>
      <c r="HO206" s="263"/>
      <c r="HP206" s="263"/>
      <c r="HQ206" s="263"/>
      <c r="HR206" s="263"/>
      <c r="HS206" s="263"/>
      <c r="HT206" s="263"/>
      <c r="HU206" s="263"/>
      <c r="HV206" s="263"/>
      <c r="HW206" s="263"/>
      <c r="HX206" s="263"/>
      <c r="HY206" s="263"/>
      <c r="HZ206" s="263"/>
      <c r="IA206" s="263"/>
      <c r="IB206" s="263"/>
      <c r="IC206" s="263"/>
      <c r="ID206" s="263"/>
      <c r="IE206" s="263"/>
      <c r="IF206" s="263"/>
      <c r="IG206" s="263"/>
      <c r="IH206" s="263"/>
      <c r="II206" s="263"/>
      <c r="IJ206" s="263"/>
      <c r="IK206" s="263"/>
      <c r="IL206" s="263"/>
      <c r="IM206" s="263"/>
      <c r="IN206" s="263"/>
      <c r="IO206" s="263"/>
      <c r="IP206" s="263"/>
      <c r="IQ206" s="263"/>
      <c r="IR206" s="263"/>
      <c r="IS206" s="263"/>
      <c r="IT206" s="263"/>
      <c r="IU206" s="263"/>
      <c r="IV206" s="263"/>
      <c r="IW206" s="263"/>
      <c r="IX206" s="263"/>
      <c r="IY206" s="263"/>
      <c r="IZ206" s="263"/>
      <c r="JA206" s="263"/>
      <c r="JB206" s="263"/>
      <c r="JC206" s="263"/>
      <c r="JD206" s="263"/>
      <c r="JE206" s="263"/>
      <c r="JF206" s="263"/>
      <c r="JG206" s="263"/>
      <c r="JH206" s="263"/>
      <c r="JI206" s="263"/>
      <c r="JJ206" s="263"/>
      <c r="JK206" s="263"/>
      <c r="JL206" s="263"/>
      <c r="JM206" s="263"/>
      <c r="JN206" s="263"/>
      <c r="JO206" s="263"/>
      <c r="JP206" s="263"/>
      <c r="JQ206" s="263"/>
      <c r="JR206" s="263"/>
      <c r="JS206" s="263"/>
      <c r="JT206" s="263"/>
      <c r="JU206" s="263"/>
      <c r="JV206" s="263"/>
      <c r="JW206" s="263"/>
      <c r="JX206" s="263"/>
      <c r="JY206" s="263"/>
      <c r="JZ206" s="263"/>
      <c r="KA206" s="263"/>
      <c r="KB206" s="263"/>
      <c r="KC206" s="263"/>
      <c r="KD206" s="263"/>
      <c r="KE206" s="263"/>
      <c r="KF206" s="263"/>
      <c r="KG206" s="263"/>
      <c r="KH206" s="263"/>
      <c r="KI206" s="263"/>
      <c r="KJ206" s="263"/>
      <c r="KK206" s="263"/>
      <c r="KL206" s="263"/>
      <c r="KM206" s="263"/>
      <c r="KN206" s="263"/>
      <c r="KO206" s="263"/>
      <c r="KP206" s="263"/>
      <c r="KQ206" s="263"/>
      <c r="KR206" s="263"/>
      <c r="KS206" s="263"/>
      <c r="KT206" s="263"/>
      <c r="KU206" s="263"/>
      <c r="KV206" s="263"/>
      <c r="KW206" s="263"/>
      <c r="KX206" s="263"/>
      <c r="KY206" s="263"/>
      <c r="KZ206" s="263"/>
      <c r="LA206" s="263"/>
      <c r="LB206" s="263"/>
      <c r="LC206" s="263"/>
      <c r="LD206" s="263"/>
      <c r="LE206" s="263"/>
      <c r="LF206" s="263"/>
      <c r="LG206" s="263"/>
      <c r="LH206" s="263"/>
      <c r="LI206" s="263"/>
      <c r="LJ206" s="263"/>
      <c r="LK206" s="263"/>
      <c r="LL206" s="263"/>
      <c r="LM206" s="263"/>
      <c r="LN206" s="263"/>
      <c r="LO206" s="263"/>
      <c r="LP206" s="263"/>
      <c r="LQ206" s="263"/>
      <c r="LR206" s="263"/>
      <c r="LS206" s="263"/>
      <c r="LT206" s="263"/>
      <c r="LU206" s="263"/>
      <c r="LV206" s="263"/>
      <c r="LW206" s="263"/>
      <c r="LX206" s="263"/>
      <c r="LY206" s="263"/>
      <c r="LZ206" s="263"/>
      <c r="MA206" s="263"/>
      <c r="MB206" s="263"/>
      <c r="MC206" s="263"/>
      <c r="MD206" s="263"/>
      <c r="ME206" s="263"/>
      <c r="MF206" s="263"/>
      <c r="MG206" s="263"/>
      <c r="MH206" s="263"/>
      <c r="MI206" s="263"/>
      <c r="MJ206" s="263"/>
      <c r="MK206" s="263"/>
      <c r="ML206" s="263"/>
      <c r="MM206" s="263"/>
      <c r="MN206" s="263"/>
      <c r="MO206" s="263"/>
      <c r="MP206" s="263"/>
      <c r="MQ206" s="263"/>
      <c r="MR206" s="263"/>
      <c r="MS206" s="263"/>
      <c r="MT206" s="263"/>
      <c r="MU206" s="263"/>
      <c r="MV206" s="263"/>
      <c r="MW206" s="263"/>
      <c r="MX206" s="263"/>
      <c r="MY206" s="263"/>
      <c r="MZ206" s="263"/>
      <c r="NA206" s="263"/>
      <c r="NB206" s="263"/>
      <c r="NC206" s="263"/>
      <c r="ND206" s="263"/>
      <c r="NE206" s="263"/>
      <c r="NF206" s="263"/>
      <c r="NG206" s="263"/>
      <c r="NH206" s="263"/>
      <c r="NI206" s="263"/>
      <c r="NJ206" s="263"/>
      <c r="NK206" s="263"/>
      <c r="NL206" s="263"/>
      <c r="NM206" s="263"/>
      <c r="NN206" s="263"/>
      <c r="NO206" s="263"/>
      <c r="NP206" s="263"/>
      <c r="NQ206" s="263"/>
      <c r="NR206" s="263"/>
      <c r="NS206" s="263"/>
      <c r="NT206" s="263"/>
      <c r="NU206" s="263"/>
      <c r="NV206" s="263"/>
      <c r="NW206" s="263"/>
      <c r="NX206" s="263"/>
      <c r="NY206" s="263"/>
      <c r="NZ206" s="263"/>
      <c r="OA206" s="263"/>
      <c r="OB206" s="263"/>
      <c r="OC206" s="263"/>
      <c r="OD206" s="263"/>
      <c r="OE206" s="263"/>
      <c r="OF206" s="263"/>
      <c r="OG206" s="263"/>
      <c r="OH206" s="263"/>
      <c r="OI206" s="263"/>
      <c r="OJ206" s="263"/>
      <c r="OK206" s="263"/>
      <c r="OL206" s="263"/>
      <c r="OM206" s="263"/>
      <c r="ON206" s="263"/>
      <c r="OO206" s="263"/>
      <c r="OP206" s="263"/>
      <c r="OQ206" s="263"/>
      <c r="OR206" s="263"/>
      <c r="OS206" s="263"/>
      <c r="OT206" s="263"/>
      <c r="OU206" s="263"/>
      <c r="OV206" s="263"/>
      <c r="OW206" s="263"/>
      <c r="OX206" s="263"/>
      <c r="OY206" s="263"/>
      <c r="OZ206" s="263"/>
      <c r="PA206" s="263"/>
      <c r="PB206" s="263"/>
      <c r="PC206" s="263"/>
      <c r="PD206" s="263"/>
      <c r="PE206" s="263"/>
      <c r="PF206" s="263"/>
      <c r="PG206" s="263"/>
      <c r="PH206" s="263"/>
      <c r="PI206" s="263"/>
      <c r="PJ206" s="263"/>
      <c r="PK206" s="263"/>
      <c r="PL206" s="263"/>
      <c r="PM206" s="263"/>
      <c r="PN206" s="263"/>
      <c r="PO206" s="263"/>
      <c r="PP206" s="263"/>
      <c r="PQ206" s="263"/>
      <c r="PR206" s="263"/>
      <c r="PS206" s="263"/>
      <c r="PT206" s="263"/>
      <c r="PU206" s="263"/>
      <c r="PV206" s="263"/>
      <c r="PW206" s="263"/>
      <c r="PX206" s="263"/>
      <c r="PY206" s="263"/>
      <c r="PZ206" s="263"/>
      <c r="QA206" s="263"/>
      <c r="QB206" s="263"/>
      <c r="QC206" s="263"/>
      <c r="QD206" s="263"/>
      <c r="QE206" s="263"/>
      <c r="QF206" s="263"/>
      <c r="QG206" s="263"/>
      <c r="QH206" s="263"/>
      <c r="QI206" s="263"/>
      <c r="QJ206" s="263"/>
      <c r="QK206" s="263"/>
      <c r="QL206" s="263"/>
      <c r="QM206" s="263"/>
      <c r="QN206" s="263"/>
      <c r="QO206" s="263"/>
      <c r="QP206" s="263"/>
      <c r="QQ206" s="263"/>
      <c r="QR206" s="263"/>
      <c r="QS206" s="263"/>
      <c r="QT206" s="263"/>
      <c r="QU206" s="263"/>
      <c r="QV206" s="263"/>
      <c r="QW206" s="263"/>
      <c r="QX206" s="263"/>
      <c r="QY206" s="263"/>
      <c r="QZ206" s="263"/>
      <c r="RA206" s="263"/>
      <c r="RB206" s="263"/>
      <c r="RC206" s="263"/>
      <c r="RD206" s="263"/>
      <c r="RE206" s="263"/>
      <c r="RF206" s="263"/>
      <c r="RG206" s="263"/>
      <c r="RH206" s="263"/>
      <c r="RI206" s="263"/>
      <c r="RJ206" s="263"/>
      <c r="RK206" s="263"/>
      <c r="RL206" s="263"/>
      <c r="RM206" s="263"/>
      <c r="RN206" s="263"/>
      <c r="RO206" s="263"/>
      <c r="RP206" s="263"/>
      <c r="RQ206" s="263"/>
      <c r="RR206" s="263"/>
      <c r="RS206" s="263"/>
      <c r="RT206" s="263"/>
      <c r="RU206" s="263"/>
      <c r="RV206" s="263"/>
      <c r="RW206" s="263"/>
      <c r="RX206" s="263"/>
      <c r="RY206" s="263"/>
      <c r="RZ206" s="263"/>
      <c r="SA206" s="263"/>
      <c r="SB206" s="263"/>
      <c r="SC206" s="263"/>
      <c r="SD206" s="263"/>
      <c r="SE206" s="263"/>
      <c r="SF206" s="263"/>
      <c r="SG206" s="263"/>
      <c r="SH206" s="263"/>
      <c r="SI206" s="263"/>
      <c r="SJ206" s="263"/>
      <c r="SK206" s="263"/>
      <c r="SL206" s="263"/>
      <c r="SM206" s="263"/>
      <c r="SN206" s="263"/>
      <c r="SO206" s="263"/>
      <c r="SP206" s="263"/>
      <c r="SQ206" s="263"/>
      <c r="SR206" s="263"/>
      <c r="SS206" s="263"/>
      <c r="ST206" s="263"/>
      <c r="SU206" s="263"/>
      <c r="SV206" s="263"/>
      <c r="SW206" s="263"/>
      <c r="SX206" s="263"/>
      <c r="SY206" s="263"/>
      <c r="SZ206" s="263"/>
      <c r="TA206" s="263"/>
      <c r="TB206" s="263"/>
      <c r="TC206" s="263"/>
      <c r="TD206" s="263"/>
      <c r="TE206" s="263"/>
      <c r="TF206" s="263"/>
      <c r="TG206" s="263"/>
      <c r="TH206" s="263"/>
      <c r="TI206" s="263"/>
      <c r="TJ206" s="263"/>
      <c r="TK206" s="263"/>
      <c r="TL206" s="263"/>
      <c r="TM206" s="263"/>
      <c r="TN206" s="263"/>
      <c r="TO206" s="263"/>
      <c r="TP206" s="263"/>
      <c r="TQ206" s="263"/>
      <c r="TR206" s="263"/>
      <c r="TS206" s="263"/>
      <c r="TT206" s="263"/>
      <c r="TU206" s="263"/>
      <c r="TV206" s="263"/>
      <c r="TW206" s="263"/>
      <c r="TX206" s="263"/>
      <c r="TY206" s="263"/>
      <c r="TZ206" s="263"/>
      <c r="UA206" s="263"/>
      <c r="UB206" s="263"/>
      <c r="UC206" s="263"/>
      <c r="UD206" s="263"/>
      <c r="UE206" s="263"/>
      <c r="UF206" s="263"/>
      <c r="UG206" s="263"/>
      <c r="UH206" s="263"/>
      <c r="UI206" s="263"/>
      <c r="UJ206" s="263"/>
      <c r="UK206" s="263"/>
      <c r="UL206" s="263"/>
      <c r="UM206" s="263"/>
      <c r="UN206" s="263"/>
      <c r="UO206" s="263"/>
      <c r="UP206" s="263"/>
      <c r="UQ206" s="263"/>
      <c r="UR206" s="263"/>
      <c r="US206" s="263"/>
      <c r="UT206" s="263"/>
      <c r="UU206" s="263"/>
      <c r="UV206" s="263"/>
      <c r="UW206" s="263"/>
      <c r="UX206" s="263"/>
      <c r="UY206" s="263"/>
      <c r="UZ206" s="263"/>
      <c r="VA206" s="263"/>
      <c r="VB206" s="263"/>
      <c r="VC206" s="263"/>
      <c r="VD206" s="263"/>
      <c r="VE206" s="263"/>
      <c r="VF206" s="263"/>
      <c r="VG206" s="263"/>
      <c r="VH206" s="263"/>
      <c r="VI206" s="263"/>
      <c r="VJ206" s="263"/>
      <c r="VK206" s="263"/>
      <c r="VL206" s="263"/>
      <c r="VM206" s="263"/>
      <c r="VN206" s="263"/>
      <c r="VO206" s="263"/>
      <c r="VP206" s="263"/>
      <c r="VQ206" s="263"/>
      <c r="VR206" s="263"/>
      <c r="VS206" s="263"/>
      <c r="VT206" s="263"/>
      <c r="VU206" s="263"/>
      <c r="VV206" s="263"/>
      <c r="VW206" s="263"/>
      <c r="VX206" s="263"/>
      <c r="VY206" s="263"/>
      <c r="VZ206" s="263"/>
      <c r="WA206" s="263"/>
      <c r="WB206" s="263"/>
      <c r="WC206" s="263"/>
      <c r="WD206" s="263"/>
      <c r="WE206" s="263"/>
      <c r="WF206" s="263"/>
      <c r="WG206" s="263"/>
      <c r="WH206" s="263"/>
      <c r="WI206" s="263"/>
      <c r="WJ206" s="263"/>
      <c r="WK206" s="263"/>
      <c r="WL206" s="263"/>
      <c r="WM206" s="263"/>
      <c r="WN206" s="263"/>
      <c r="WO206" s="263"/>
      <c r="WP206" s="263"/>
      <c r="WQ206" s="263"/>
      <c r="WR206" s="263"/>
      <c r="WS206" s="263"/>
      <c r="WT206" s="263"/>
      <c r="WU206" s="263"/>
      <c r="WV206" s="263"/>
      <c r="WW206" s="263"/>
      <c r="WX206" s="263"/>
      <c r="WY206" s="263"/>
      <c r="WZ206" s="263"/>
      <c r="XA206" s="263"/>
      <c r="XB206" s="263"/>
      <c r="XC206" s="263"/>
      <c r="XD206" s="263"/>
      <c r="XE206" s="263"/>
      <c r="XF206" s="263"/>
      <c r="XG206" s="263"/>
      <c r="XH206" s="263"/>
      <c r="XI206" s="263"/>
      <c r="XJ206" s="263"/>
      <c r="XK206" s="263"/>
      <c r="XL206" s="263"/>
      <c r="XM206" s="263"/>
      <c r="XN206" s="263"/>
      <c r="XO206" s="263"/>
      <c r="XP206" s="263"/>
      <c r="XQ206" s="263"/>
      <c r="XR206" s="263"/>
      <c r="XS206" s="263"/>
      <c r="XT206" s="263"/>
      <c r="XU206" s="263"/>
      <c r="XV206" s="263"/>
      <c r="XW206" s="263"/>
      <c r="XX206" s="263"/>
      <c r="XY206" s="263"/>
      <c r="XZ206" s="263"/>
      <c r="YA206" s="263"/>
      <c r="YB206" s="263"/>
      <c r="YC206" s="263"/>
      <c r="YD206" s="263"/>
      <c r="YE206" s="263"/>
      <c r="YF206" s="263"/>
      <c r="YG206" s="263"/>
      <c r="YH206" s="263"/>
      <c r="YI206" s="263"/>
      <c r="YJ206" s="263"/>
      <c r="YK206" s="263"/>
      <c r="YL206" s="263"/>
      <c r="YM206" s="263"/>
      <c r="YN206" s="263"/>
      <c r="YO206" s="263"/>
      <c r="YP206" s="263"/>
      <c r="YQ206" s="263"/>
      <c r="YR206" s="263"/>
      <c r="YS206" s="263"/>
      <c r="YT206" s="263"/>
      <c r="YU206" s="263"/>
      <c r="YV206" s="263"/>
      <c r="YW206" s="263"/>
      <c r="YX206" s="263"/>
      <c r="YY206" s="263"/>
      <c r="YZ206" s="263"/>
      <c r="ZA206" s="263"/>
      <c r="ZB206" s="263"/>
      <c r="ZC206" s="263"/>
      <c r="ZD206" s="263"/>
      <c r="ZE206" s="263"/>
      <c r="ZF206" s="263"/>
      <c r="ZG206" s="263"/>
      <c r="ZH206" s="263"/>
      <c r="ZI206" s="263"/>
      <c r="ZJ206" s="263"/>
      <c r="ZK206" s="263"/>
      <c r="ZL206" s="263"/>
      <c r="ZM206" s="263"/>
      <c r="ZN206" s="263"/>
      <c r="ZO206" s="263"/>
      <c r="ZP206" s="263"/>
      <c r="ZQ206" s="263"/>
      <c r="ZR206" s="263"/>
      <c r="ZS206" s="263"/>
      <c r="ZT206" s="263"/>
      <c r="ZU206" s="263"/>
      <c r="ZV206" s="263"/>
      <c r="ZW206" s="263"/>
      <c r="ZX206" s="263"/>
      <c r="ZY206" s="263"/>
      <c r="ZZ206" s="263"/>
      <c r="AAA206" s="263"/>
      <c r="AAB206" s="263"/>
      <c r="AAC206" s="263"/>
      <c r="AAD206" s="263"/>
      <c r="AAE206" s="263"/>
      <c r="AAF206" s="263"/>
      <c r="AAG206" s="263"/>
      <c r="AAH206" s="263"/>
      <c r="AAI206" s="263"/>
      <c r="AAJ206" s="263"/>
      <c r="AAK206" s="263"/>
      <c r="AAL206" s="263"/>
      <c r="AAM206" s="263"/>
      <c r="AAN206" s="263"/>
      <c r="AAO206" s="263"/>
      <c r="AAP206" s="263"/>
      <c r="AAQ206" s="263"/>
      <c r="AAR206" s="263"/>
      <c r="AAS206" s="263"/>
      <c r="AAT206" s="263"/>
      <c r="AAU206" s="263"/>
      <c r="AAV206" s="263"/>
      <c r="AAW206" s="263"/>
      <c r="AAX206" s="263"/>
      <c r="AAY206" s="263"/>
      <c r="AAZ206" s="263"/>
      <c r="ABA206" s="263"/>
      <c r="ABB206" s="263"/>
      <c r="ABC206" s="263"/>
      <c r="ABD206" s="263"/>
      <c r="ABE206" s="263"/>
      <c r="ABF206" s="263"/>
      <c r="ABG206" s="263"/>
      <c r="ABH206" s="263"/>
      <c r="ABI206" s="263"/>
      <c r="ABJ206" s="263"/>
      <c r="ABK206" s="263"/>
      <c r="ABL206" s="263"/>
      <c r="ABM206" s="263"/>
      <c r="ABN206" s="263"/>
      <c r="ABO206" s="263"/>
      <c r="ABP206" s="263"/>
      <c r="ABQ206" s="263"/>
      <c r="ABR206" s="263"/>
      <c r="ABS206" s="263"/>
      <c r="ABT206" s="263"/>
      <c r="ABU206" s="263"/>
      <c r="ABV206" s="263"/>
      <c r="ABW206" s="263"/>
      <c r="ABX206" s="263"/>
      <c r="ABY206" s="263"/>
      <c r="ABZ206" s="263"/>
      <c r="ACA206" s="263"/>
      <c r="ACB206" s="263"/>
      <c r="ACC206" s="263"/>
      <c r="ACD206" s="263"/>
      <c r="ACE206" s="263"/>
      <c r="ACF206" s="263"/>
      <c r="ACG206" s="263"/>
      <c r="ACH206" s="263"/>
      <c r="ACI206" s="263"/>
      <c r="ACJ206" s="263"/>
      <c r="ACK206" s="263"/>
      <c r="ACL206" s="263"/>
      <c r="ACM206" s="263"/>
      <c r="ACN206" s="263"/>
      <c r="ACO206" s="263"/>
      <c r="ACP206" s="263"/>
      <c r="ACQ206" s="263"/>
      <c r="ACR206" s="263"/>
      <c r="ACS206" s="263"/>
      <c r="ACT206" s="263"/>
      <c r="ACU206" s="263"/>
      <c r="ACV206" s="263"/>
      <c r="ACW206" s="263"/>
      <c r="ACX206" s="263"/>
      <c r="ACY206" s="263"/>
      <c r="ACZ206" s="263"/>
      <c r="ADA206" s="263"/>
      <c r="ADB206" s="263"/>
      <c r="ADC206" s="263"/>
      <c r="ADD206" s="263"/>
      <c r="ADE206" s="263"/>
      <c r="ADF206" s="263"/>
      <c r="ADG206" s="263"/>
      <c r="ADH206" s="263"/>
      <c r="ADI206" s="263"/>
      <c r="ADJ206" s="263"/>
      <c r="ADK206" s="263"/>
      <c r="ADL206" s="263"/>
      <c r="ADM206" s="263"/>
      <c r="ADN206" s="263"/>
      <c r="ADO206" s="263"/>
      <c r="ADP206" s="263"/>
      <c r="ADQ206" s="263"/>
      <c r="ADR206" s="263"/>
      <c r="ADS206" s="263"/>
      <c r="ADT206" s="263"/>
      <c r="ADU206" s="263"/>
      <c r="ADV206" s="263"/>
      <c r="ADW206" s="263"/>
      <c r="ADX206" s="263"/>
      <c r="ADY206" s="263"/>
      <c r="ADZ206" s="263"/>
      <c r="AEA206" s="263"/>
      <c r="AEB206" s="263"/>
      <c r="AEC206" s="263"/>
      <c r="AED206" s="263"/>
      <c r="AEE206" s="263"/>
      <c r="AEF206" s="263"/>
      <c r="AEG206" s="263"/>
      <c r="AEH206" s="263"/>
      <c r="AEI206" s="263"/>
      <c r="AEJ206" s="263"/>
      <c r="AEK206" s="263"/>
      <c r="AEL206" s="263"/>
      <c r="AEM206" s="263"/>
      <c r="AEN206" s="263"/>
      <c r="AEO206" s="263"/>
      <c r="AEP206" s="263"/>
      <c r="AEQ206" s="263"/>
      <c r="AER206" s="263"/>
      <c r="AES206" s="263"/>
      <c r="AET206" s="263"/>
      <c r="AEU206" s="263"/>
      <c r="AEV206" s="263"/>
      <c r="AEW206" s="263"/>
      <c r="AEX206" s="263"/>
      <c r="AEY206" s="263"/>
      <c r="AEZ206" s="263"/>
      <c r="AFA206" s="263"/>
      <c r="AFB206" s="263"/>
      <c r="AFC206" s="263"/>
      <c r="AFD206" s="263"/>
      <c r="AFE206" s="263"/>
      <c r="AFF206" s="263"/>
      <c r="AFG206" s="263"/>
      <c r="AFH206" s="263"/>
      <c r="AFI206" s="263"/>
      <c r="AFJ206" s="263"/>
      <c r="AFK206" s="263"/>
      <c r="AFL206" s="263"/>
      <c r="AFM206" s="263"/>
      <c r="AFN206" s="263"/>
      <c r="AFO206" s="263"/>
      <c r="AFP206" s="263"/>
      <c r="AFQ206" s="263"/>
      <c r="AFR206" s="263"/>
      <c r="AFS206" s="263"/>
      <c r="AFT206" s="263"/>
      <c r="AFU206" s="263"/>
      <c r="AFV206" s="263"/>
      <c r="AFW206" s="263"/>
      <c r="AFX206" s="263"/>
      <c r="AFY206" s="263"/>
      <c r="AFZ206" s="263"/>
      <c r="AGA206" s="263"/>
      <c r="AGB206" s="263"/>
      <c r="AGC206" s="263"/>
      <c r="AGD206" s="263"/>
      <c r="AGE206" s="263"/>
      <c r="AGF206" s="263"/>
      <c r="AGG206" s="263"/>
      <c r="AGH206" s="263"/>
      <c r="AGI206" s="263"/>
      <c r="AGJ206" s="263"/>
      <c r="AGK206" s="263"/>
      <c r="AGL206" s="263"/>
      <c r="AGM206" s="263"/>
      <c r="AGN206" s="263"/>
      <c r="AGO206" s="263"/>
      <c r="AGP206" s="263"/>
      <c r="AGQ206" s="263"/>
      <c r="AGR206" s="263"/>
      <c r="AGS206" s="263"/>
      <c r="AGT206" s="263"/>
      <c r="AGU206" s="263"/>
      <c r="AGV206" s="263"/>
      <c r="AGW206" s="263"/>
      <c r="AGX206" s="263"/>
      <c r="AGY206" s="263"/>
      <c r="AGZ206" s="263"/>
      <c r="AHA206" s="263"/>
      <c r="AHB206" s="263"/>
      <c r="AHC206" s="263"/>
      <c r="AHD206" s="263"/>
      <c r="AHE206" s="263"/>
      <c r="AHF206" s="263"/>
      <c r="AHG206" s="263"/>
      <c r="AHH206" s="263"/>
      <c r="AHI206" s="263"/>
      <c r="AHJ206" s="263"/>
      <c r="AHK206" s="263"/>
      <c r="AHL206" s="263"/>
      <c r="AHM206" s="263"/>
      <c r="AHN206" s="263"/>
      <c r="AHO206" s="263"/>
      <c r="AHP206" s="263"/>
      <c r="AHQ206" s="263"/>
      <c r="AHR206" s="263"/>
      <c r="AHS206" s="263"/>
      <c r="AHT206" s="263"/>
      <c r="AHU206" s="263"/>
      <c r="AHV206" s="263"/>
      <c r="AHW206" s="263"/>
      <c r="AHX206" s="263"/>
      <c r="AHY206" s="263"/>
      <c r="AHZ206" s="263"/>
      <c r="AIA206" s="263"/>
      <c r="AIB206" s="263"/>
      <c r="AIC206" s="263"/>
      <c r="AID206" s="263"/>
      <c r="AIE206" s="263"/>
      <c r="AIF206" s="263"/>
      <c r="AIG206" s="263"/>
      <c r="AIH206" s="263"/>
      <c r="AII206" s="263"/>
      <c r="AIJ206" s="263"/>
      <c r="AIK206" s="263"/>
      <c r="AIL206" s="263"/>
      <c r="AIM206" s="263"/>
      <c r="AIN206" s="263"/>
      <c r="AIO206" s="263"/>
      <c r="AIP206" s="263"/>
      <c r="AIQ206" s="263"/>
      <c r="AIR206" s="263"/>
      <c r="AIS206" s="263"/>
      <c r="AIT206" s="263"/>
      <c r="AIU206" s="263"/>
      <c r="AIV206" s="263"/>
      <c r="AIW206" s="263"/>
      <c r="AIX206" s="263"/>
      <c r="AIY206" s="263"/>
      <c r="AIZ206" s="263"/>
      <c r="AJA206" s="263"/>
      <c r="AJB206" s="263"/>
      <c r="AJC206" s="263"/>
      <c r="AJD206" s="263"/>
      <c r="AJE206" s="263"/>
      <c r="AJF206" s="263"/>
      <c r="AJG206" s="263"/>
      <c r="AJH206" s="263"/>
      <c r="AJI206" s="263"/>
      <c r="AJJ206" s="263"/>
      <c r="AJK206" s="263"/>
      <c r="AJL206" s="263"/>
      <c r="AJM206" s="263"/>
      <c r="AJN206" s="263"/>
      <c r="AJO206" s="263"/>
      <c r="AJP206" s="263"/>
      <c r="AJQ206" s="263"/>
      <c r="AJR206" s="263"/>
      <c r="AJS206" s="263"/>
      <c r="AJT206" s="263"/>
      <c r="AJU206" s="263"/>
      <c r="AJV206" s="263"/>
      <c r="AJW206" s="263"/>
      <c r="AJX206" s="263"/>
      <c r="AJY206" s="263"/>
      <c r="AJZ206" s="263"/>
      <c r="AKA206" s="263"/>
      <c r="AKB206" s="263"/>
      <c r="AKC206" s="263"/>
      <c r="AKD206" s="263"/>
      <c r="AKE206" s="263"/>
      <c r="AKF206" s="263"/>
      <c r="AKG206" s="263"/>
      <c r="AKH206" s="263"/>
      <c r="AKI206" s="263"/>
      <c r="AKJ206" s="263"/>
      <c r="AKK206" s="263"/>
      <c r="AKL206" s="263"/>
      <c r="AKM206" s="263"/>
      <c r="AKN206" s="263"/>
      <c r="AKO206" s="263"/>
      <c r="AKP206" s="263"/>
      <c r="AKQ206" s="263"/>
      <c r="AKR206" s="263"/>
      <c r="AKS206" s="263"/>
      <c r="AKT206" s="263"/>
      <c r="AKU206" s="263"/>
      <c r="AKV206" s="263"/>
      <c r="AKW206" s="263"/>
      <c r="AKX206" s="263"/>
      <c r="AKY206" s="263"/>
      <c r="AKZ206" s="263"/>
      <c r="ALA206" s="263"/>
      <c r="ALB206" s="263"/>
      <c r="ALC206" s="263"/>
      <c r="ALD206" s="263"/>
      <c r="ALE206" s="263"/>
      <c r="ALF206" s="263"/>
      <c r="ALG206" s="263"/>
      <c r="ALH206" s="263"/>
      <c r="ALI206" s="263"/>
      <c r="ALJ206" s="263"/>
      <c r="ALK206" s="263"/>
      <c r="ALL206" s="263"/>
      <c r="ALM206" s="263"/>
      <c r="ALN206" s="263"/>
      <c r="ALO206" s="263"/>
      <c r="ALP206" s="263"/>
      <c r="ALQ206" s="263"/>
      <c r="ALR206" s="263"/>
      <c r="ALS206" s="263"/>
      <c r="ALT206" s="263"/>
      <c r="ALU206" s="263"/>
      <c r="ALV206" s="263"/>
      <c r="ALW206" s="263"/>
      <c r="ALX206" s="263"/>
      <c r="ALY206" s="263"/>
      <c r="ALZ206" s="263"/>
      <c r="AMA206" s="263"/>
      <c r="AMB206" s="263"/>
      <c r="AMC206" s="263"/>
      <c r="AMD206" s="263"/>
      <c r="AME206" s="263"/>
      <c r="AMF206" s="263"/>
      <c r="AMG206" s="263"/>
      <c r="AMH206" s="263"/>
      <c r="AMI206" s="263"/>
      <c r="AMJ206" s="299"/>
    </row>
    <row r="207" spans="1:1024" ht="22.35" customHeight="1">
      <c r="A207" s="295"/>
      <c r="B207" s="343"/>
      <c r="C207" s="343"/>
      <c r="D207" s="296"/>
      <c r="E207" s="297"/>
      <c r="F207" s="297"/>
      <c r="G207" s="298"/>
      <c r="H207" s="298"/>
      <c r="I207" s="29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3"/>
      <c r="AP207" s="263"/>
      <c r="AQ207" s="263"/>
      <c r="AR207" s="263"/>
      <c r="AS207" s="263"/>
      <c r="AT207" s="263"/>
      <c r="AU207" s="263"/>
      <c r="AV207" s="263"/>
      <c r="AW207" s="263"/>
      <c r="AX207" s="263"/>
      <c r="AY207" s="263"/>
      <c r="AZ207" s="263"/>
      <c r="BA207" s="263"/>
      <c r="BB207" s="263"/>
      <c r="BC207" s="263"/>
      <c r="BD207" s="263"/>
      <c r="BE207" s="263"/>
      <c r="BF207" s="263"/>
      <c r="BG207" s="263"/>
      <c r="BH207" s="263"/>
      <c r="BI207" s="263"/>
      <c r="BJ207" s="263"/>
      <c r="BK207" s="263"/>
      <c r="BL207" s="263"/>
      <c r="BM207" s="263"/>
      <c r="BN207" s="263"/>
      <c r="BO207" s="263"/>
      <c r="BP207" s="263"/>
      <c r="BQ207" s="263"/>
      <c r="BR207" s="263"/>
      <c r="BS207" s="263"/>
      <c r="BT207" s="263"/>
      <c r="BU207" s="263"/>
      <c r="BV207" s="263"/>
      <c r="BW207" s="263"/>
      <c r="BX207" s="263"/>
      <c r="BY207" s="263"/>
      <c r="BZ207" s="263"/>
      <c r="CA207" s="263"/>
      <c r="CB207" s="263"/>
      <c r="CC207" s="263"/>
      <c r="CD207" s="263"/>
      <c r="CE207" s="263"/>
      <c r="CF207" s="263"/>
      <c r="CG207" s="263"/>
      <c r="CH207" s="263"/>
      <c r="CI207" s="263"/>
      <c r="CJ207" s="263"/>
      <c r="CK207" s="263"/>
      <c r="CL207" s="263"/>
      <c r="CM207" s="263"/>
      <c r="CN207" s="263"/>
      <c r="CO207" s="263"/>
      <c r="CP207" s="263"/>
      <c r="CQ207" s="263"/>
      <c r="CR207" s="263"/>
      <c r="CS207" s="263"/>
      <c r="CT207" s="263"/>
      <c r="CU207" s="263"/>
      <c r="CV207" s="263"/>
      <c r="CW207" s="263"/>
      <c r="CX207" s="263"/>
      <c r="CY207" s="263"/>
      <c r="CZ207" s="263"/>
      <c r="DA207" s="263"/>
      <c r="DB207" s="263"/>
      <c r="DC207" s="263"/>
      <c r="DD207" s="263"/>
      <c r="DE207" s="263"/>
      <c r="DF207" s="263"/>
      <c r="DG207" s="263"/>
      <c r="DH207" s="263"/>
      <c r="DI207" s="263"/>
      <c r="DJ207" s="263"/>
      <c r="DK207" s="263"/>
      <c r="DL207" s="263"/>
      <c r="DM207" s="263"/>
      <c r="DN207" s="263"/>
      <c r="DO207" s="263"/>
      <c r="DP207" s="263"/>
      <c r="DQ207" s="263"/>
      <c r="DR207" s="263"/>
      <c r="DS207" s="263"/>
      <c r="DT207" s="263"/>
      <c r="DU207" s="263"/>
      <c r="DV207" s="263"/>
      <c r="DW207" s="263"/>
      <c r="DX207" s="263"/>
      <c r="DY207" s="263"/>
      <c r="DZ207" s="263"/>
      <c r="EA207" s="263"/>
      <c r="EB207" s="263"/>
      <c r="EC207" s="263"/>
      <c r="ED207" s="263"/>
      <c r="EE207" s="263"/>
      <c r="EF207" s="263"/>
      <c r="EG207" s="263"/>
      <c r="EH207" s="263"/>
      <c r="EI207" s="263"/>
      <c r="EJ207" s="263"/>
      <c r="EK207" s="263"/>
      <c r="EL207" s="263"/>
      <c r="EM207" s="263"/>
      <c r="EN207" s="263"/>
      <c r="EO207" s="263"/>
      <c r="EP207" s="263"/>
      <c r="EQ207" s="263"/>
      <c r="ER207" s="263"/>
      <c r="ES207" s="263"/>
      <c r="ET207" s="263"/>
      <c r="EU207" s="263"/>
      <c r="EV207" s="263"/>
      <c r="EW207" s="263"/>
      <c r="EX207" s="263"/>
      <c r="EY207" s="263"/>
      <c r="EZ207" s="263"/>
      <c r="FA207" s="263"/>
      <c r="FB207" s="263"/>
      <c r="FC207" s="263"/>
      <c r="FD207" s="263"/>
      <c r="FE207" s="263"/>
      <c r="FF207" s="263"/>
      <c r="FG207" s="263"/>
      <c r="FH207" s="263"/>
      <c r="FI207" s="263"/>
      <c r="FJ207" s="263"/>
      <c r="FK207" s="263"/>
      <c r="FL207" s="263"/>
      <c r="FM207" s="263"/>
      <c r="FN207" s="263"/>
      <c r="FO207" s="263"/>
      <c r="FP207" s="263"/>
      <c r="FQ207" s="263"/>
      <c r="FR207" s="263"/>
      <c r="FS207" s="263"/>
      <c r="FT207" s="263"/>
      <c r="FU207" s="263"/>
      <c r="FV207" s="263"/>
      <c r="FW207" s="263"/>
      <c r="FX207" s="263"/>
      <c r="FY207" s="263"/>
      <c r="FZ207" s="263"/>
      <c r="GA207" s="263"/>
      <c r="GB207" s="263"/>
      <c r="GC207" s="263"/>
      <c r="GD207" s="263"/>
      <c r="GE207" s="263"/>
      <c r="GF207" s="263"/>
      <c r="GG207" s="263"/>
      <c r="GH207" s="263"/>
      <c r="GI207" s="263"/>
      <c r="GJ207" s="263"/>
      <c r="GK207" s="263"/>
      <c r="GL207" s="263"/>
      <c r="GM207" s="263"/>
      <c r="GN207" s="263"/>
      <c r="GO207" s="263"/>
      <c r="GP207" s="263"/>
      <c r="GQ207" s="263"/>
      <c r="GR207" s="263"/>
      <c r="GS207" s="263"/>
      <c r="GT207" s="263"/>
      <c r="GU207" s="263"/>
      <c r="GV207" s="263"/>
      <c r="GW207" s="263"/>
      <c r="GX207" s="263"/>
      <c r="GY207" s="263"/>
      <c r="GZ207" s="263"/>
      <c r="HA207" s="263"/>
      <c r="HB207" s="263"/>
      <c r="HC207" s="263"/>
      <c r="HD207" s="263"/>
      <c r="HE207" s="263"/>
      <c r="HF207" s="263"/>
      <c r="HG207" s="263"/>
      <c r="HH207" s="263"/>
      <c r="HI207" s="263"/>
      <c r="HJ207" s="263"/>
      <c r="HK207" s="263"/>
      <c r="HL207" s="263"/>
      <c r="HM207" s="263"/>
      <c r="HN207" s="263"/>
      <c r="HO207" s="263"/>
      <c r="HP207" s="263"/>
      <c r="HQ207" s="263"/>
      <c r="HR207" s="263"/>
      <c r="HS207" s="263"/>
      <c r="HT207" s="263"/>
      <c r="HU207" s="263"/>
      <c r="HV207" s="263"/>
      <c r="HW207" s="263"/>
      <c r="HX207" s="263"/>
      <c r="HY207" s="263"/>
      <c r="HZ207" s="263"/>
      <c r="IA207" s="263"/>
      <c r="IB207" s="263"/>
      <c r="IC207" s="263"/>
      <c r="ID207" s="263"/>
      <c r="IE207" s="263"/>
      <c r="IF207" s="263"/>
      <c r="IG207" s="263"/>
      <c r="IH207" s="263"/>
      <c r="II207" s="263"/>
      <c r="IJ207" s="263"/>
      <c r="IK207" s="263"/>
      <c r="IL207" s="263"/>
      <c r="IM207" s="263"/>
      <c r="IN207" s="263"/>
      <c r="IO207" s="263"/>
      <c r="IP207" s="263"/>
      <c r="IQ207" s="263"/>
      <c r="IR207" s="263"/>
      <c r="IS207" s="263"/>
      <c r="IT207" s="263"/>
      <c r="IU207" s="263"/>
      <c r="IV207" s="263"/>
      <c r="IW207" s="263"/>
      <c r="IX207" s="263"/>
      <c r="IY207" s="263"/>
      <c r="IZ207" s="263"/>
      <c r="JA207" s="263"/>
      <c r="JB207" s="263"/>
      <c r="JC207" s="263"/>
      <c r="JD207" s="263"/>
      <c r="JE207" s="263"/>
      <c r="JF207" s="263"/>
      <c r="JG207" s="263"/>
      <c r="JH207" s="263"/>
      <c r="JI207" s="263"/>
      <c r="JJ207" s="263"/>
      <c r="JK207" s="263"/>
      <c r="JL207" s="263"/>
      <c r="JM207" s="263"/>
      <c r="JN207" s="263"/>
      <c r="JO207" s="263"/>
      <c r="JP207" s="263"/>
      <c r="JQ207" s="263"/>
      <c r="JR207" s="263"/>
      <c r="JS207" s="263"/>
      <c r="JT207" s="263"/>
      <c r="JU207" s="263"/>
      <c r="JV207" s="263"/>
      <c r="JW207" s="263"/>
      <c r="JX207" s="263"/>
      <c r="JY207" s="263"/>
      <c r="JZ207" s="263"/>
      <c r="KA207" s="263"/>
      <c r="KB207" s="263"/>
      <c r="KC207" s="263"/>
      <c r="KD207" s="263"/>
      <c r="KE207" s="263"/>
      <c r="KF207" s="263"/>
      <c r="KG207" s="263"/>
      <c r="KH207" s="263"/>
      <c r="KI207" s="263"/>
      <c r="KJ207" s="263"/>
      <c r="KK207" s="263"/>
      <c r="KL207" s="263"/>
      <c r="KM207" s="263"/>
      <c r="KN207" s="263"/>
      <c r="KO207" s="263"/>
      <c r="KP207" s="263"/>
      <c r="KQ207" s="263"/>
      <c r="KR207" s="263"/>
      <c r="KS207" s="263"/>
      <c r="KT207" s="263"/>
      <c r="KU207" s="263"/>
      <c r="KV207" s="263"/>
      <c r="KW207" s="263"/>
      <c r="KX207" s="263"/>
      <c r="KY207" s="263"/>
      <c r="KZ207" s="263"/>
      <c r="LA207" s="263"/>
      <c r="LB207" s="263"/>
      <c r="LC207" s="263"/>
      <c r="LD207" s="263"/>
      <c r="LE207" s="263"/>
      <c r="LF207" s="263"/>
      <c r="LG207" s="263"/>
      <c r="LH207" s="263"/>
      <c r="LI207" s="263"/>
      <c r="LJ207" s="263"/>
      <c r="LK207" s="263"/>
      <c r="LL207" s="263"/>
      <c r="LM207" s="263"/>
      <c r="LN207" s="263"/>
      <c r="LO207" s="263"/>
      <c r="LP207" s="263"/>
      <c r="LQ207" s="263"/>
      <c r="LR207" s="263"/>
      <c r="LS207" s="263"/>
      <c r="LT207" s="263"/>
      <c r="LU207" s="263"/>
      <c r="LV207" s="263"/>
      <c r="LW207" s="263"/>
      <c r="LX207" s="263"/>
      <c r="LY207" s="263"/>
      <c r="LZ207" s="263"/>
      <c r="MA207" s="263"/>
      <c r="MB207" s="263"/>
      <c r="MC207" s="263"/>
      <c r="MD207" s="263"/>
      <c r="ME207" s="263"/>
      <c r="MF207" s="263"/>
      <c r="MG207" s="263"/>
      <c r="MH207" s="263"/>
      <c r="MI207" s="263"/>
      <c r="MJ207" s="263"/>
      <c r="MK207" s="263"/>
      <c r="ML207" s="263"/>
      <c r="MM207" s="263"/>
      <c r="MN207" s="263"/>
      <c r="MO207" s="263"/>
      <c r="MP207" s="263"/>
      <c r="MQ207" s="263"/>
      <c r="MR207" s="263"/>
      <c r="MS207" s="263"/>
      <c r="MT207" s="263"/>
      <c r="MU207" s="263"/>
      <c r="MV207" s="263"/>
      <c r="MW207" s="263"/>
      <c r="MX207" s="263"/>
      <c r="MY207" s="263"/>
      <c r="MZ207" s="263"/>
      <c r="NA207" s="263"/>
      <c r="NB207" s="263"/>
      <c r="NC207" s="263"/>
      <c r="ND207" s="263"/>
      <c r="NE207" s="263"/>
      <c r="NF207" s="263"/>
      <c r="NG207" s="263"/>
      <c r="NH207" s="263"/>
      <c r="NI207" s="263"/>
      <c r="NJ207" s="263"/>
      <c r="NK207" s="263"/>
      <c r="NL207" s="263"/>
      <c r="NM207" s="263"/>
      <c r="NN207" s="263"/>
      <c r="NO207" s="263"/>
      <c r="NP207" s="263"/>
      <c r="NQ207" s="263"/>
      <c r="NR207" s="263"/>
      <c r="NS207" s="263"/>
      <c r="NT207" s="263"/>
      <c r="NU207" s="263"/>
      <c r="NV207" s="263"/>
      <c r="NW207" s="263"/>
      <c r="NX207" s="263"/>
      <c r="NY207" s="263"/>
      <c r="NZ207" s="263"/>
      <c r="OA207" s="263"/>
      <c r="OB207" s="263"/>
      <c r="OC207" s="263"/>
      <c r="OD207" s="263"/>
      <c r="OE207" s="263"/>
      <c r="OF207" s="263"/>
      <c r="OG207" s="263"/>
      <c r="OH207" s="263"/>
      <c r="OI207" s="263"/>
      <c r="OJ207" s="263"/>
      <c r="OK207" s="263"/>
      <c r="OL207" s="263"/>
      <c r="OM207" s="263"/>
      <c r="ON207" s="263"/>
      <c r="OO207" s="263"/>
      <c r="OP207" s="263"/>
      <c r="OQ207" s="263"/>
      <c r="OR207" s="263"/>
      <c r="OS207" s="263"/>
      <c r="OT207" s="263"/>
      <c r="OU207" s="263"/>
      <c r="OV207" s="263"/>
      <c r="OW207" s="263"/>
      <c r="OX207" s="263"/>
      <c r="OY207" s="263"/>
      <c r="OZ207" s="263"/>
      <c r="PA207" s="263"/>
      <c r="PB207" s="263"/>
      <c r="PC207" s="263"/>
      <c r="PD207" s="263"/>
      <c r="PE207" s="263"/>
      <c r="PF207" s="263"/>
      <c r="PG207" s="263"/>
      <c r="PH207" s="263"/>
      <c r="PI207" s="263"/>
      <c r="PJ207" s="263"/>
      <c r="PK207" s="263"/>
      <c r="PL207" s="263"/>
      <c r="PM207" s="263"/>
      <c r="PN207" s="263"/>
      <c r="PO207" s="263"/>
      <c r="PP207" s="263"/>
      <c r="PQ207" s="263"/>
      <c r="PR207" s="263"/>
      <c r="PS207" s="263"/>
      <c r="PT207" s="263"/>
      <c r="PU207" s="263"/>
      <c r="PV207" s="263"/>
      <c r="PW207" s="263"/>
      <c r="PX207" s="263"/>
      <c r="PY207" s="263"/>
      <c r="PZ207" s="263"/>
      <c r="QA207" s="263"/>
      <c r="QB207" s="263"/>
      <c r="QC207" s="263"/>
      <c r="QD207" s="263"/>
      <c r="QE207" s="263"/>
      <c r="QF207" s="263"/>
      <c r="QG207" s="263"/>
      <c r="QH207" s="263"/>
      <c r="QI207" s="263"/>
      <c r="QJ207" s="263"/>
      <c r="QK207" s="263"/>
      <c r="QL207" s="263"/>
      <c r="QM207" s="263"/>
      <c r="QN207" s="263"/>
      <c r="QO207" s="263"/>
      <c r="QP207" s="263"/>
      <c r="QQ207" s="263"/>
      <c r="QR207" s="263"/>
      <c r="QS207" s="263"/>
      <c r="QT207" s="263"/>
      <c r="QU207" s="263"/>
      <c r="QV207" s="263"/>
      <c r="QW207" s="263"/>
      <c r="QX207" s="263"/>
      <c r="QY207" s="263"/>
      <c r="QZ207" s="263"/>
      <c r="RA207" s="263"/>
      <c r="RB207" s="263"/>
      <c r="RC207" s="263"/>
      <c r="RD207" s="263"/>
      <c r="RE207" s="263"/>
      <c r="RF207" s="263"/>
      <c r="RG207" s="263"/>
      <c r="RH207" s="263"/>
      <c r="RI207" s="263"/>
      <c r="RJ207" s="263"/>
      <c r="RK207" s="263"/>
      <c r="RL207" s="263"/>
      <c r="RM207" s="263"/>
      <c r="RN207" s="263"/>
      <c r="RO207" s="263"/>
      <c r="RP207" s="263"/>
      <c r="RQ207" s="263"/>
      <c r="RR207" s="263"/>
      <c r="RS207" s="263"/>
      <c r="RT207" s="263"/>
      <c r="RU207" s="263"/>
      <c r="RV207" s="263"/>
      <c r="RW207" s="263"/>
      <c r="RX207" s="263"/>
      <c r="RY207" s="263"/>
      <c r="RZ207" s="263"/>
      <c r="SA207" s="263"/>
      <c r="SB207" s="263"/>
      <c r="SC207" s="263"/>
      <c r="SD207" s="263"/>
      <c r="SE207" s="263"/>
      <c r="SF207" s="263"/>
      <c r="SG207" s="263"/>
      <c r="SH207" s="263"/>
      <c r="SI207" s="263"/>
      <c r="SJ207" s="263"/>
      <c r="SK207" s="263"/>
      <c r="SL207" s="263"/>
      <c r="SM207" s="263"/>
      <c r="SN207" s="263"/>
      <c r="SO207" s="263"/>
      <c r="SP207" s="263"/>
      <c r="SQ207" s="263"/>
      <c r="SR207" s="263"/>
      <c r="SS207" s="263"/>
      <c r="ST207" s="263"/>
      <c r="SU207" s="263"/>
      <c r="SV207" s="263"/>
      <c r="SW207" s="263"/>
      <c r="SX207" s="263"/>
      <c r="SY207" s="263"/>
      <c r="SZ207" s="263"/>
      <c r="TA207" s="263"/>
      <c r="TB207" s="263"/>
      <c r="TC207" s="263"/>
      <c r="TD207" s="263"/>
      <c r="TE207" s="263"/>
      <c r="TF207" s="263"/>
      <c r="TG207" s="263"/>
      <c r="TH207" s="263"/>
      <c r="TI207" s="263"/>
      <c r="TJ207" s="263"/>
      <c r="TK207" s="263"/>
      <c r="TL207" s="263"/>
      <c r="TM207" s="263"/>
      <c r="TN207" s="263"/>
      <c r="TO207" s="263"/>
      <c r="TP207" s="263"/>
      <c r="TQ207" s="263"/>
      <c r="TR207" s="263"/>
      <c r="TS207" s="263"/>
      <c r="TT207" s="263"/>
      <c r="TU207" s="263"/>
      <c r="TV207" s="263"/>
      <c r="TW207" s="263"/>
      <c r="TX207" s="263"/>
      <c r="TY207" s="263"/>
      <c r="TZ207" s="263"/>
      <c r="UA207" s="263"/>
      <c r="UB207" s="263"/>
      <c r="UC207" s="263"/>
      <c r="UD207" s="263"/>
      <c r="UE207" s="263"/>
      <c r="UF207" s="263"/>
      <c r="UG207" s="263"/>
      <c r="UH207" s="263"/>
      <c r="UI207" s="263"/>
      <c r="UJ207" s="263"/>
      <c r="UK207" s="263"/>
      <c r="UL207" s="263"/>
      <c r="UM207" s="263"/>
      <c r="UN207" s="263"/>
      <c r="UO207" s="263"/>
      <c r="UP207" s="263"/>
      <c r="UQ207" s="263"/>
      <c r="UR207" s="263"/>
      <c r="US207" s="263"/>
      <c r="UT207" s="263"/>
      <c r="UU207" s="263"/>
      <c r="UV207" s="263"/>
      <c r="UW207" s="263"/>
      <c r="UX207" s="263"/>
      <c r="UY207" s="263"/>
      <c r="UZ207" s="263"/>
      <c r="VA207" s="263"/>
      <c r="VB207" s="263"/>
      <c r="VC207" s="263"/>
      <c r="VD207" s="263"/>
      <c r="VE207" s="263"/>
      <c r="VF207" s="263"/>
      <c r="VG207" s="263"/>
      <c r="VH207" s="263"/>
      <c r="VI207" s="263"/>
      <c r="VJ207" s="263"/>
      <c r="VK207" s="263"/>
      <c r="VL207" s="263"/>
      <c r="VM207" s="263"/>
      <c r="VN207" s="263"/>
      <c r="VO207" s="263"/>
      <c r="VP207" s="263"/>
      <c r="VQ207" s="263"/>
      <c r="VR207" s="263"/>
      <c r="VS207" s="263"/>
      <c r="VT207" s="263"/>
      <c r="VU207" s="263"/>
      <c r="VV207" s="263"/>
      <c r="VW207" s="263"/>
      <c r="VX207" s="263"/>
      <c r="VY207" s="263"/>
      <c r="VZ207" s="263"/>
      <c r="WA207" s="263"/>
      <c r="WB207" s="263"/>
      <c r="WC207" s="263"/>
      <c r="WD207" s="263"/>
      <c r="WE207" s="263"/>
      <c r="WF207" s="263"/>
      <c r="WG207" s="263"/>
      <c r="WH207" s="263"/>
      <c r="WI207" s="263"/>
      <c r="WJ207" s="263"/>
      <c r="WK207" s="263"/>
      <c r="WL207" s="263"/>
      <c r="WM207" s="263"/>
      <c r="WN207" s="263"/>
      <c r="WO207" s="263"/>
      <c r="WP207" s="263"/>
      <c r="WQ207" s="263"/>
      <c r="WR207" s="263"/>
      <c r="WS207" s="263"/>
      <c r="WT207" s="263"/>
      <c r="WU207" s="263"/>
      <c r="WV207" s="263"/>
      <c r="WW207" s="263"/>
      <c r="WX207" s="263"/>
      <c r="WY207" s="263"/>
      <c r="WZ207" s="263"/>
      <c r="XA207" s="263"/>
      <c r="XB207" s="263"/>
      <c r="XC207" s="263"/>
      <c r="XD207" s="263"/>
      <c r="XE207" s="263"/>
      <c r="XF207" s="263"/>
      <c r="XG207" s="263"/>
      <c r="XH207" s="263"/>
      <c r="XI207" s="263"/>
      <c r="XJ207" s="263"/>
      <c r="XK207" s="263"/>
      <c r="XL207" s="263"/>
      <c r="XM207" s="263"/>
      <c r="XN207" s="263"/>
      <c r="XO207" s="263"/>
      <c r="XP207" s="263"/>
      <c r="XQ207" s="263"/>
      <c r="XR207" s="263"/>
      <c r="XS207" s="263"/>
      <c r="XT207" s="263"/>
      <c r="XU207" s="263"/>
      <c r="XV207" s="263"/>
      <c r="XW207" s="263"/>
      <c r="XX207" s="263"/>
      <c r="XY207" s="263"/>
      <c r="XZ207" s="263"/>
      <c r="YA207" s="263"/>
      <c r="YB207" s="263"/>
      <c r="YC207" s="263"/>
      <c r="YD207" s="263"/>
      <c r="YE207" s="263"/>
      <c r="YF207" s="263"/>
      <c r="YG207" s="263"/>
      <c r="YH207" s="263"/>
      <c r="YI207" s="263"/>
      <c r="YJ207" s="263"/>
      <c r="YK207" s="263"/>
      <c r="YL207" s="263"/>
      <c r="YM207" s="263"/>
      <c r="YN207" s="263"/>
      <c r="YO207" s="263"/>
      <c r="YP207" s="263"/>
      <c r="YQ207" s="263"/>
      <c r="YR207" s="263"/>
      <c r="YS207" s="263"/>
      <c r="YT207" s="263"/>
      <c r="YU207" s="263"/>
      <c r="YV207" s="263"/>
      <c r="YW207" s="263"/>
      <c r="YX207" s="263"/>
      <c r="YY207" s="263"/>
      <c r="YZ207" s="263"/>
      <c r="ZA207" s="263"/>
      <c r="ZB207" s="263"/>
      <c r="ZC207" s="263"/>
      <c r="ZD207" s="263"/>
      <c r="ZE207" s="263"/>
      <c r="ZF207" s="263"/>
      <c r="ZG207" s="263"/>
      <c r="ZH207" s="263"/>
      <c r="ZI207" s="263"/>
      <c r="ZJ207" s="263"/>
      <c r="ZK207" s="263"/>
      <c r="ZL207" s="263"/>
      <c r="ZM207" s="263"/>
      <c r="ZN207" s="263"/>
      <c r="ZO207" s="263"/>
      <c r="ZP207" s="263"/>
      <c r="ZQ207" s="263"/>
      <c r="ZR207" s="263"/>
      <c r="ZS207" s="263"/>
      <c r="ZT207" s="263"/>
      <c r="ZU207" s="263"/>
      <c r="ZV207" s="263"/>
      <c r="ZW207" s="263"/>
      <c r="ZX207" s="263"/>
      <c r="ZY207" s="263"/>
      <c r="ZZ207" s="263"/>
      <c r="AAA207" s="263"/>
      <c r="AAB207" s="263"/>
      <c r="AAC207" s="263"/>
      <c r="AAD207" s="263"/>
      <c r="AAE207" s="263"/>
      <c r="AAF207" s="263"/>
      <c r="AAG207" s="263"/>
      <c r="AAH207" s="263"/>
      <c r="AAI207" s="263"/>
      <c r="AAJ207" s="263"/>
      <c r="AAK207" s="263"/>
      <c r="AAL207" s="263"/>
      <c r="AAM207" s="263"/>
      <c r="AAN207" s="263"/>
      <c r="AAO207" s="263"/>
      <c r="AAP207" s="263"/>
      <c r="AAQ207" s="263"/>
      <c r="AAR207" s="263"/>
      <c r="AAS207" s="263"/>
      <c r="AAT207" s="263"/>
      <c r="AAU207" s="263"/>
      <c r="AAV207" s="263"/>
      <c r="AAW207" s="263"/>
      <c r="AAX207" s="263"/>
      <c r="AAY207" s="263"/>
      <c r="AAZ207" s="263"/>
      <c r="ABA207" s="263"/>
      <c r="ABB207" s="263"/>
      <c r="ABC207" s="263"/>
      <c r="ABD207" s="263"/>
      <c r="ABE207" s="263"/>
      <c r="ABF207" s="263"/>
      <c r="ABG207" s="263"/>
      <c r="ABH207" s="263"/>
      <c r="ABI207" s="263"/>
      <c r="ABJ207" s="263"/>
      <c r="ABK207" s="263"/>
      <c r="ABL207" s="263"/>
      <c r="ABM207" s="263"/>
      <c r="ABN207" s="263"/>
      <c r="ABO207" s="263"/>
      <c r="ABP207" s="263"/>
      <c r="ABQ207" s="263"/>
      <c r="ABR207" s="263"/>
      <c r="ABS207" s="263"/>
      <c r="ABT207" s="263"/>
      <c r="ABU207" s="263"/>
      <c r="ABV207" s="263"/>
      <c r="ABW207" s="263"/>
      <c r="ABX207" s="263"/>
      <c r="ABY207" s="263"/>
      <c r="ABZ207" s="263"/>
      <c r="ACA207" s="263"/>
      <c r="ACB207" s="263"/>
      <c r="ACC207" s="263"/>
      <c r="ACD207" s="263"/>
      <c r="ACE207" s="263"/>
      <c r="ACF207" s="263"/>
      <c r="ACG207" s="263"/>
      <c r="ACH207" s="263"/>
      <c r="ACI207" s="263"/>
      <c r="ACJ207" s="263"/>
      <c r="ACK207" s="263"/>
      <c r="ACL207" s="263"/>
      <c r="ACM207" s="263"/>
      <c r="ACN207" s="263"/>
      <c r="ACO207" s="263"/>
      <c r="ACP207" s="263"/>
      <c r="ACQ207" s="263"/>
      <c r="ACR207" s="263"/>
      <c r="ACS207" s="263"/>
      <c r="ACT207" s="263"/>
      <c r="ACU207" s="263"/>
      <c r="ACV207" s="263"/>
      <c r="ACW207" s="263"/>
      <c r="ACX207" s="263"/>
      <c r="ACY207" s="263"/>
      <c r="ACZ207" s="263"/>
      <c r="ADA207" s="263"/>
      <c r="ADB207" s="263"/>
      <c r="ADC207" s="263"/>
      <c r="ADD207" s="263"/>
      <c r="ADE207" s="263"/>
      <c r="ADF207" s="263"/>
      <c r="ADG207" s="263"/>
      <c r="ADH207" s="263"/>
      <c r="ADI207" s="263"/>
      <c r="ADJ207" s="263"/>
      <c r="ADK207" s="263"/>
      <c r="ADL207" s="263"/>
      <c r="ADM207" s="263"/>
      <c r="ADN207" s="263"/>
      <c r="ADO207" s="263"/>
      <c r="ADP207" s="263"/>
      <c r="ADQ207" s="263"/>
      <c r="ADR207" s="263"/>
      <c r="ADS207" s="263"/>
      <c r="ADT207" s="263"/>
      <c r="ADU207" s="263"/>
      <c r="ADV207" s="263"/>
      <c r="ADW207" s="263"/>
      <c r="ADX207" s="263"/>
      <c r="ADY207" s="263"/>
      <c r="ADZ207" s="263"/>
      <c r="AEA207" s="263"/>
      <c r="AEB207" s="263"/>
      <c r="AEC207" s="263"/>
      <c r="AED207" s="263"/>
      <c r="AEE207" s="263"/>
      <c r="AEF207" s="263"/>
      <c r="AEG207" s="263"/>
      <c r="AEH207" s="263"/>
      <c r="AEI207" s="263"/>
      <c r="AEJ207" s="263"/>
      <c r="AEK207" s="263"/>
      <c r="AEL207" s="263"/>
      <c r="AEM207" s="263"/>
      <c r="AEN207" s="263"/>
      <c r="AEO207" s="263"/>
      <c r="AEP207" s="263"/>
      <c r="AEQ207" s="263"/>
      <c r="AER207" s="263"/>
      <c r="AES207" s="263"/>
      <c r="AET207" s="263"/>
      <c r="AEU207" s="263"/>
      <c r="AEV207" s="263"/>
      <c r="AEW207" s="263"/>
      <c r="AEX207" s="263"/>
      <c r="AEY207" s="263"/>
      <c r="AEZ207" s="263"/>
      <c r="AFA207" s="263"/>
      <c r="AFB207" s="263"/>
      <c r="AFC207" s="263"/>
      <c r="AFD207" s="263"/>
      <c r="AFE207" s="263"/>
      <c r="AFF207" s="263"/>
      <c r="AFG207" s="263"/>
      <c r="AFH207" s="263"/>
      <c r="AFI207" s="263"/>
      <c r="AFJ207" s="263"/>
      <c r="AFK207" s="263"/>
      <c r="AFL207" s="263"/>
      <c r="AFM207" s="263"/>
      <c r="AFN207" s="263"/>
      <c r="AFO207" s="263"/>
      <c r="AFP207" s="263"/>
      <c r="AFQ207" s="263"/>
      <c r="AFR207" s="263"/>
      <c r="AFS207" s="263"/>
      <c r="AFT207" s="263"/>
      <c r="AFU207" s="263"/>
      <c r="AFV207" s="263"/>
      <c r="AFW207" s="263"/>
      <c r="AFX207" s="263"/>
      <c r="AFY207" s="263"/>
      <c r="AFZ207" s="263"/>
      <c r="AGA207" s="263"/>
      <c r="AGB207" s="263"/>
      <c r="AGC207" s="263"/>
      <c r="AGD207" s="263"/>
      <c r="AGE207" s="263"/>
      <c r="AGF207" s="263"/>
      <c r="AGG207" s="263"/>
      <c r="AGH207" s="263"/>
      <c r="AGI207" s="263"/>
      <c r="AGJ207" s="263"/>
      <c r="AGK207" s="263"/>
      <c r="AGL207" s="263"/>
      <c r="AGM207" s="263"/>
      <c r="AGN207" s="263"/>
      <c r="AGO207" s="263"/>
      <c r="AGP207" s="263"/>
      <c r="AGQ207" s="263"/>
      <c r="AGR207" s="263"/>
      <c r="AGS207" s="263"/>
      <c r="AGT207" s="263"/>
      <c r="AGU207" s="263"/>
      <c r="AGV207" s="263"/>
      <c r="AGW207" s="263"/>
      <c r="AGX207" s="263"/>
      <c r="AGY207" s="263"/>
      <c r="AGZ207" s="263"/>
      <c r="AHA207" s="263"/>
      <c r="AHB207" s="263"/>
      <c r="AHC207" s="263"/>
      <c r="AHD207" s="263"/>
      <c r="AHE207" s="263"/>
      <c r="AHF207" s="263"/>
      <c r="AHG207" s="263"/>
      <c r="AHH207" s="263"/>
      <c r="AHI207" s="263"/>
      <c r="AHJ207" s="263"/>
      <c r="AHK207" s="263"/>
      <c r="AHL207" s="263"/>
      <c r="AHM207" s="263"/>
      <c r="AHN207" s="263"/>
      <c r="AHO207" s="263"/>
      <c r="AHP207" s="263"/>
      <c r="AHQ207" s="263"/>
      <c r="AHR207" s="263"/>
      <c r="AHS207" s="263"/>
      <c r="AHT207" s="263"/>
      <c r="AHU207" s="263"/>
      <c r="AHV207" s="263"/>
      <c r="AHW207" s="263"/>
      <c r="AHX207" s="263"/>
      <c r="AHY207" s="263"/>
      <c r="AHZ207" s="263"/>
      <c r="AIA207" s="263"/>
      <c r="AIB207" s="263"/>
      <c r="AIC207" s="263"/>
      <c r="AID207" s="263"/>
      <c r="AIE207" s="263"/>
      <c r="AIF207" s="263"/>
      <c r="AIG207" s="263"/>
      <c r="AIH207" s="263"/>
      <c r="AII207" s="263"/>
      <c r="AIJ207" s="263"/>
      <c r="AIK207" s="263"/>
      <c r="AIL207" s="263"/>
      <c r="AIM207" s="263"/>
      <c r="AIN207" s="263"/>
      <c r="AIO207" s="263"/>
      <c r="AIP207" s="263"/>
      <c r="AIQ207" s="263"/>
      <c r="AIR207" s="263"/>
      <c r="AIS207" s="263"/>
      <c r="AIT207" s="263"/>
      <c r="AIU207" s="263"/>
      <c r="AIV207" s="263"/>
      <c r="AIW207" s="263"/>
      <c r="AIX207" s="263"/>
      <c r="AIY207" s="263"/>
      <c r="AIZ207" s="263"/>
      <c r="AJA207" s="263"/>
      <c r="AJB207" s="263"/>
      <c r="AJC207" s="263"/>
      <c r="AJD207" s="263"/>
      <c r="AJE207" s="263"/>
      <c r="AJF207" s="263"/>
      <c r="AJG207" s="263"/>
      <c r="AJH207" s="263"/>
      <c r="AJI207" s="263"/>
      <c r="AJJ207" s="263"/>
      <c r="AJK207" s="263"/>
      <c r="AJL207" s="263"/>
      <c r="AJM207" s="263"/>
      <c r="AJN207" s="263"/>
      <c r="AJO207" s="263"/>
      <c r="AJP207" s="263"/>
      <c r="AJQ207" s="263"/>
      <c r="AJR207" s="263"/>
      <c r="AJS207" s="263"/>
      <c r="AJT207" s="263"/>
      <c r="AJU207" s="263"/>
      <c r="AJV207" s="263"/>
      <c r="AJW207" s="263"/>
      <c r="AJX207" s="263"/>
      <c r="AJY207" s="263"/>
      <c r="AJZ207" s="263"/>
      <c r="AKA207" s="263"/>
      <c r="AKB207" s="263"/>
      <c r="AKC207" s="263"/>
      <c r="AKD207" s="263"/>
      <c r="AKE207" s="263"/>
      <c r="AKF207" s="263"/>
      <c r="AKG207" s="263"/>
      <c r="AKH207" s="263"/>
      <c r="AKI207" s="263"/>
      <c r="AKJ207" s="263"/>
      <c r="AKK207" s="263"/>
      <c r="AKL207" s="263"/>
      <c r="AKM207" s="263"/>
      <c r="AKN207" s="263"/>
      <c r="AKO207" s="263"/>
      <c r="AKP207" s="263"/>
      <c r="AKQ207" s="263"/>
      <c r="AKR207" s="263"/>
      <c r="AKS207" s="263"/>
      <c r="AKT207" s="263"/>
      <c r="AKU207" s="263"/>
      <c r="AKV207" s="263"/>
      <c r="AKW207" s="263"/>
      <c r="AKX207" s="263"/>
      <c r="AKY207" s="263"/>
      <c r="AKZ207" s="263"/>
      <c r="ALA207" s="263"/>
      <c r="ALB207" s="263"/>
      <c r="ALC207" s="263"/>
      <c r="ALD207" s="263"/>
      <c r="ALE207" s="263"/>
      <c r="ALF207" s="263"/>
      <c r="ALG207" s="263"/>
      <c r="ALH207" s="263"/>
      <c r="ALI207" s="263"/>
      <c r="ALJ207" s="263"/>
      <c r="ALK207" s="263"/>
      <c r="ALL207" s="263"/>
      <c r="ALM207" s="263"/>
      <c r="ALN207" s="263"/>
      <c r="ALO207" s="263"/>
      <c r="ALP207" s="263"/>
      <c r="ALQ207" s="263"/>
      <c r="ALR207" s="263"/>
      <c r="ALS207" s="263"/>
      <c r="ALT207" s="263"/>
      <c r="ALU207" s="263"/>
      <c r="ALV207" s="263"/>
      <c r="ALW207" s="263"/>
      <c r="ALX207" s="263"/>
      <c r="ALY207" s="263"/>
      <c r="ALZ207" s="263"/>
      <c r="AMA207" s="263"/>
      <c r="AMB207" s="263"/>
      <c r="AMC207" s="263"/>
      <c r="AMD207" s="263"/>
      <c r="AME207" s="263"/>
      <c r="AMF207" s="263"/>
      <c r="AMG207" s="263"/>
      <c r="AMH207" s="263"/>
      <c r="AMI207" s="263"/>
      <c r="AMJ207" s="299"/>
    </row>
    <row r="208" spans="1:1024" ht="22.35" customHeight="1">
      <c r="A208" s="295"/>
      <c r="B208" s="343"/>
      <c r="C208" s="343"/>
      <c r="D208" s="296"/>
      <c r="E208" s="297"/>
      <c r="F208" s="297"/>
      <c r="G208" s="298"/>
      <c r="H208" s="298"/>
      <c r="I208" s="29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  <c r="AE208" s="263"/>
      <c r="AF208" s="263"/>
      <c r="AG208" s="263"/>
      <c r="AH208" s="263"/>
      <c r="AI208" s="263"/>
      <c r="AJ208" s="263"/>
      <c r="AK208" s="263"/>
      <c r="AL208" s="263"/>
      <c r="AM208" s="263"/>
      <c r="AN208" s="263"/>
      <c r="AO208" s="263"/>
      <c r="AP208" s="263"/>
      <c r="AQ208" s="263"/>
      <c r="AR208" s="263"/>
      <c r="AS208" s="263"/>
      <c r="AT208" s="263"/>
      <c r="AU208" s="263"/>
      <c r="AV208" s="263"/>
      <c r="AW208" s="263"/>
      <c r="AX208" s="263"/>
      <c r="AY208" s="263"/>
      <c r="AZ208" s="263"/>
      <c r="BA208" s="263"/>
      <c r="BB208" s="263"/>
      <c r="BC208" s="263"/>
      <c r="BD208" s="263"/>
      <c r="BE208" s="263"/>
      <c r="BF208" s="263"/>
      <c r="BG208" s="263"/>
      <c r="BH208" s="263"/>
      <c r="BI208" s="263"/>
      <c r="BJ208" s="263"/>
      <c r="BK208" s="263"/>
      <c r="BL208" s="263"/>
      <c r="BM208" s="263"/>
      <c r="BN208" s="263"/>
      <c r="BO208" s="263"/>
      <c r="BP208" s="263"/>
      <c r="BQ208" s="263"/>
      <c r="BR208" s="263"/>
      <c r="BS208" s="263"/>
      <c r="BT208" s="263"/>
      <c r="BU208" s="263"/>
      <c r="BV208" s="263"/>
      <c r="BW208" s="263"/>
      <c r="BX208" s="263"/>
      <c r="BY208" s="263"/>
      <c r="BZ208" s="263"/>
      <c r="CA208" s="263"/>
      <c r="CB208" s="263"/>
      <c r="CC208" s="263"/>
      <c r="CD208" s="263"/>
      <c r="CE208" s="263"/>
      <c r="CF208" s="263"/>
      <c r="CG208" s="263"/>
      <c r="CH208" s="263"/>
      <c r="CI208" s="263"/>
      <c r="CJ208" s="263"/>
      <c r="CK208" s="263"/>
      <c r="CL208" s="263"/>
      <c r="CM208" s="263"/>
      <c r="CN208" s="263"/>
      <c r="CO208" s="263"/>
      <c r="CP208" s="263"/>
      <c r="CQ208" s="263"/>
      <c r="CR208" s="263"/>
      <c r="CS208" s="263"/>
      <c r="CT208" s="263"/>
      <c r="CU208" s="263"/>
      <c r="CV208" s="263"/>
      <c r="CW208" s="263"/>
      <c r="CX208" s="263"/>
      <c r="CY208" s="263"/>
      <c r="CZ208" s="263"/>
      <c r="DA208" s="263"/>
      <c r="DB208" s="263"/>
      <c r="DC208" s="263"/>
      <c r="DD208" s="263"/>
      <c r="DE208" s="263"/>
      <c r="DF208" s="263"/>
      <c r="DG208" s="263"/>
      <c r="DH208" s="263"/>
      <c r="DI208" s="263"/>
      <c r="DJ208" s="263"/>
      <c r="DK208" s="263"/>
      <c r="DL208" s="263"/>
      <c r="DM208" s="263"/>
      <c r="DN208" s="263"/>
      <c r="DO208" s="263"/>
      <c r="DP208" s="263"/>
      <c r="DQ208" s="263"/>
      <c r="DR208" s="263"/>
      <c r="DS208" s="263"/>
      <c r="DT208" s="263"/>
      <c r="DU208" s="263"/>
      <c r="DV208" s="263"/>
      <c r="DW208" s="263"/>
      <c r="DX208" s="263"/>
      <c r="DY208" s="263"/>
      <c r="DZ208" s="263"/>
      <c r="EA208" s="263"/>
      <c r="EB208" s="263"/>
      <c r="EC208" s="263"/>
      <c r="ED208" s="263"/>
      <c r="EE208" s="263"/>
      <c r="EF208" s="263"/>
      <c r="EG208" s="263"/>
      <c r="EH208" s="263"/>
      <c r="EI208" s="263"/>
      <c r="EJ208" s="263"/>
      <c r="EK208" s="263"/>
      <c r="EL208" s="263"/>
      <c r="EM208" s="263"/>
      <c r="EN208" s="263"/>
      <c r="EO208" s="263"/>
      <c r="EP208" s="263"/>
      <c r="EQ208" s="263"/>
      <c r="ER208" s="263"/>
      <c r="ES208" s="263"/>
      <c r="ET208" s="263"/>
      <c r="EU208" s="263"/>
      <c r="EV208" s="263"/>
      <c r="EW208" s="263"/>
      <c r="EX208" s="263"/>
      <c r="EY208" s="263"/>
      <c r="EZ208" s="263"/>
      <c r="FA208" s="263"/>
      <c r="FB208" s="263"/>
      <c r="FC208" s="263"/>
      <c r="FD208" s="263"/>
      <c r="FE208" s="263"/>
      <c r="FF208" s="263"/>
      <c r="FG208" s="263"/>
      <c r="FH208" s="263"/>
      <c r="FI208" s="263"/>
      <c r="FJ208" s="263"/>
      <c r="FK208" s="263"/>
      <c r="FL208" s="263"/>
      <c r="FM208" s="263"/>
      <c r="FN208" s="263"/>
      <c r="FO208" s="263"/>
      <c r="FP208" s="263"/>
      <c r="FQ208" s="263"/>
      <c r="FR208" s="263"/>
      <c r="FS208" s="263"/>
      <c r="FT208" s="263"/>
      <c r="FU208" s="263"/>
      <c r="FV208" s="263"/>
      <c r="FW208" s="263"/>
      <c r="FX208" s="263"/>
      <c r="FY208" s="263"/>
      <c r="FZ208" s="263"/>
      <c r="GA208" s="263"/>
      <c r="GB208" s="263"/>
      <c r="GC208" s="263"/>
      <c r="GD208" s="263"/>
      <c r="GE208" s="263"/>
      <c r="GF208" s="263"/>
      <c r="GG208" s="263"/>
      <c r="GH208" s="263"/>
      <c r="GI208" s="263"/>
      <c r="GJ208" s="263"/>
      <c r="GK208" s="263"/>
      <c r="GL208" s="263"/>
      <c r="GM208" s="263"/>
      <c r="GN208" s="263"/>
      <c r="GO208" s="263"/>
      <c r="GP208" s="263"/>
      <c r="GQ208" s="263"/>
      <c r="GR208" s="263"/>
      <c r="GS208" s="263"/>
      <c r="GT208" s="263"/>
      <c r="GU208" s="263"/>
      <c r="GV208" s="263"/>
      <c r="GW208" s="263"/>
      <c r="GX208" s="263"/>
      <c r="GY208" s="263"/>
      <c r="GZ208" s="263"/>
      <c r="HA208" s="263"/>
      <c r="HB208" s="263"/>
      <c r="HC208" s="263"/>
      <c r="HD208" s="263"/>
      <c r="HE208" s="263"/>
      <c r="HF208" s="263"/>
      <c r="HG208" s="263"/>
      <c r="HH208" s="263"/>
      <c r="HI208" s="263"/>
      <c r="HJ208" s="263"/>
      <c r="HK208" s="263"/>
      <c r="HL208" s="263"/>
      <c r="HM208" s="263"/>
      <c r="HN208" s="263"/>
      <c r="HO208" s="263"/>
      <c r="HP208" s="263"/>
      <c r="HQ208" s="263"/>
      <c r="HR208" s="263"/>
      <c r="HS208" s="263"/>
      <c r="HT208" s="263"/>
      <c r="HU208" s="263"/>
      <c r="HV208" s="263"/>
      <c r="HW208" s="263"/>
      <c r="HX208" s="263"/>
      <c r="HY208" s="263"/>
      <c r="HZ208" s="263"/>
      <c r="IA208" s="263"/>
      <c r="IB208" s="263"/>
      <c r="IC208" s="263"/>
      <c r="ID208" s="263"/>
      <c r="IE208" s="263"/>
      <c r="IF208" s="263"/>
      <c r="IG208" s="263"/>
      <c r="IH208" s="263"/>
      <c r="II208" s="263"/>
      <c r="IJ208" s="263"/>
      <c r="IK208" s="263"/>
      <c r="IL208" s="263"/>
      <c r="IM208" s="263"/>
      <c r="IN208" s="263"/>
      <c r="IO208" s="263"/>
      <c r="IP208" s="263"/>
      <c r="IQ208" s="263"/>
      <c r="IR208" s="263"/>
      <c r="IS208" s="263"/>
      <c r="IT208" s="263"/>
      <c r="IU208" s="263"/>
      <c r="IV208" s="263"/>
      <c r="IW208" s="263"/>
      <c r="IX208" s="263"/>
      <c r="IY208" s="263"/>
      <c r="IZ208" s="263"/>
      <c r="JA208" s="263"/>
      <c r="JB208" s="263"/>
      <c r="JC208" s="263"/>
      <c r="JD208" s="263"/>
      <c r="JE208" s="263"/>
      <c r="JF208" s="263"/>
      <c r="JG208" s="263"/>
      <c r="JH208" s="263"/>
      <c r="JI208" s="263"/>
      <c r="JJ208" s="263"/>
      <c r="JK208" s="263"/>
      <c r="JL208" s="263"/>
      <c r="JM208" s="263"/>
      <c r="JN208" s="263"/>
      <c r="JO208" s="263"/>
      <c r="JP208" s="263"/>
      <c r="JQ208" s="263"/>
      <c r="JR208" s="263"/>
      <c r="JS208" s="263"/>
      <c r="JT208" s="263"/>
      <c r="JU208" s="263"/>
      <c r="JV208" s="263"/>
      <c r="JW208" s="263"/>
      <c r="JX208" s="263"/>
      <c r="JY208" s="263"/>
      <c r="JZ208" s="263"/>
      <c r="KA208" s="263"/>
      <c r="KB208" s="263"/>
      <c r="KC208" s="263"/>
      <c r="KD208" s="263"/>
      <c r="KE208" s="263"/>
      <c r="KF208" s="263"/>
      <c r="KG208" s="263"/>
      <c r="KH208" s="263"/>
      <c r="KI208" s="263"/>
      <c r="KJ208" s="263"/>
      <c r="KK208" s="263"/>
      <c r="KL208" s="263"/>
      <c r="KM208" s="263"/>
      <c r="KN208" s="263"/>
      <c r="KO208" s="263"/>
      <c r="KP208" s="263"/>
      <c r="KQ208" s="263"/>
      <c r="KR208" s="263"/>
      <c r="KS208" s="263"/>
      <c r="KT208" s="263"/>
      <c r="KU208" s="263"/>
      <c r="KV208" s="263"/>
      <c r="KW208" s="263"/>
      <c r="KX208" s="263"/>
      <c r="KY208" s="263"/>
      <c r="KZ208" s="263"/>
      <c r="LA208" s="263"/>
      <c r="LB208" s="263"/>
      <c r="LC208" s="263"/>
      <c r="LD208" s="263"/>
      <c r="LE208" s="263"/>
      <c r="LF208" s="263"/>
      <c r="LG208" s="263"/>
      <c r="LH208" s="263"/>
      <c r="LI208" s="263"/>
      <c r="LJ208" s="263"/>
      <c r="LK208" s="263"/>
      <c r="LL208" s="263"/>
      <c r="LM208" s="263"/>
      <c r="LN208" s="263"/>
      <c r="LO208" s="263"/>
      <c r="LP208" s="263"/>
      <c r="LQ208" s="263"/>
      <c r="LR208" s="263"/>
      <c r="LS208" s="263"/>
      <c r="LT208" s="263"/>
      <c r="LU208" s="263"/>
      <c r="LV208" s="263"/>
      <c r="LW208" s="263"/>
      <c r="LX208" s="263"/>
      <c r="LY208" s="263"/>
      <c r="LZ208" s="263"/>
      <c r="MA208" s="263"/>
      <c r="MB208" s="263"/>
      <c r="MC208" s="263"/>
      <c r="MD208" s="263"/>
      <c r="ME208" s="263"/>
      <c r="MF208" s="263"/>
      <c r="MG208" s="263"/>
      <c r="MH208" s="263"/>
      <c r="MI208" s="263"/>
      <c r="MJ208" s="263"/>
      <c r="MK208" s="263"/>
      <c r="ML208" s="263"/>
      <c r="MM208" s="263"/>
      <c r="MN208" s="263"/>
      <c r="MO208" s="263"/>
      <c r="MP208" s="263"/>
      <c r="MQ208" s="263"/>
      <c r="MR208" s="263"/>
      <c r="MS208" s="263"/>
      <c r="MT208" s="263"/>
      <c r="MU208" s="263"/>
      <c r="MV208" s="263"/>
      <c r="MW208" s="263"/>
      <c r="MX208" s="263"/>
      <c r="MY208" s="263"/>
      <c r="MZ208" s="263"/>
      <c r="NA208" s="263"/>
      <c r="NB208" s="263"/>
      <c r="NC208" s="263"/>
      <c r="ND208" s="263"/>
      <c r="NE208" s="263"/>
      <c r="NF208" s="263"/>
      <c r="NG208" s="263"/>
      <c r="NH208" s="263"/>
      <c r="NI208" s="263"/>
      <c r="NJ208" s="263"/>
      <c r="NK208" s="263"/>
      <c r="NL208" s="263"/>
      <c r="NM208" s="263"/>
      <c r="NN208" s="263"/>
      <c r="NO208" s="263"/>
      <c r="NP208" s="263"/>
      <c r="NQ208" s="263"/>
      <c r="NR208" s="263"/>
      <c r="NS208" s="263"/>
      <c r="NT208" s="263"/>
      <c r="NU208" s="263"/>
      <c r="NV208" s="263"/>
      <c r="NW208" s="263"/>
      <c r="NX208" s="263"/>
      <c r="NY208" s="263"/>
      <c r="NZ208" s="263"/>
      <c r="OA208" s="263"/>
      <c r="OB208" s="263"/>
      <c r="OC208" s="263"/>
      <c r="OD208" s="263"/>
      <c r="OE208" s="263"/>
      <c r="OF208" s="263"/>
      <c r="OG208" s="263"/>
      <c r="OH208" s="263"/>
      <c r="OI208" s="263"/>
      <c r="OJ208" s="263"/>
      <c r="OK208" s="263"/>
      <c r="OL208" s="263"/>
      <c r="OM208" s="263"/>
      <c r="ON208" s="263"/>
      <c r="OO208" s="263"/>
      <c r="OP208" s="263"/>
      <c r="OQ208" s="263"/>
      <c r="OR208" s="263"/>
      <c r="OS208" s="263"/>
      <c r="OT208" s="263"/>
      <c r="OU208" s="263"/>
      <c r="OV208" s="263"/>
      <c r="OW208" s="263"/>
      <c r="OX208" s="263"/>
      <c r="OY208" s="263"/>
      <c r="OZ208" s="263"/>
      <c r="PA208" s="263"/>
      <c r="PB208" s="263"/>
      <c r="PC208" s="263"/>
      <c r="PD208" s="263"/>
      <c r="PE208" s="263"/>
      <c r="PF208" s="263"/>
      <c r="PG208" s="263"/>
      <c r="PH208" s="263"/>
      <c r="PI208" s="263"/>
      <c r="PJ208" s="263"/>
      <c r="PK208" s="263"/>
      <c r="PL208" s="263"/>
      <c r="PM208" s="263"/>
      <c r="PN208" s="263"/>
      <c r="PO208" s="263"/>
      <c r="PP208" s="263"/>
      <c r="PQ208" s="263"/>
      <c r="PR208" s="263"/>
      <c r="PS208" s="263"/>
      <c r="PT208" s="263"/>
      <c r="PU208" s="263"/>
      <c r="PV208" s="263"/>
      <c r="PW208" s="263"/>
      <c r="PX208" s="263"/>
      <c r="PY208" s="263"/>
      <c r="PZ208" s="263"/>
      <c r="QA208" s="263"/>
      <c r="QB208" s="263"/>
      <c r="QC208" s="263"/>
      <c r="QD208" s="263"/>
      <c r="QE208" s="263"/>
      <c r="QF208" s="263"/>
      <c r="QG208" s="263"/>
      <c r="QH208" s="263"/>
      <c r="QI208" s="263"/>
      <c r="QJ208" s="263"/>
      <c r="QK208" s="263"/>
      <c r="QL208" s="263"/>
      <c r="QM208" s="263"/>
      <c r="QN208" s="263"/>
      <c r="QO208" s="263"/>
      <c r="QP208" s="263"/>
      <c r="QQ208" s="263"/>
      <c r="QR208" s="263"/>
      <c r="QS208" s="263"/>
      <c r="QT208" s="263"/>
      <c r="QU208" s="263"/>
      <c r="QV208" s="263"/>
      <c r="QW208" s="263"/>
      <c r="QX208" s="263"/>
      <c r="QY208" s="263"/>
      <c r="QZ208" s="263"/>
      <c r="RA208" s="263"/>
      <c r="RB208" s="263"/>
      <c r="RC208" s="263"/>
      <c r="RD208" s="263"/>
      <c r="RE208" s="263"/>
      <c r="RF208" s="263"/>
      <c r="RG208" s="263"/>
      <c r="RH208" s="263"/>
      <c r="RI208" s="263"/>
      <c r="RJ208" s="263"/>
      <c r="RK208" s="263"/>
      <c r="RL208" s="263"/>
      <c r="RM208" s="263"/>
      <c r="RN208" s="263"/>
      <c r="RO208" s="263"/>
      <c r="RP208" s="263"/>
      <c r="RQ208" s="263"/>
      <c r="RR208" s="263"/>
      <c r="RS208" s="263"/>
      <c r="RT208" s="263"/>
      <c r="RU208" s="263"/>
      <c r="RV208" s="263"/>
      <c r="RW208" s="263"/>
      <c r="RX208" s="263"/>
      <c r="RY208" s="263"/>
      <c r="RZ208" s="263"/>
      <c r="SA208" s="263"/>
      <c r="SB208" s="263"/>
      <c r="SC208" s="263"/>
      <c r="SD208" s="263"/>
      <c r="SE208" s="263"/>
      <c r="SF208" s="263"/>
      <c r="SG208" s="263"/>
      <c r="SH208" s="263"/>
      <c r="SI208" s="263"/>
      <c r="SJ208" s="263"/>
      <c r="SK208" s="263"/>
      <c r="SL208" s="263"/>
      <c r="SM208" s="263"/>
      <c r="SN208" s="263"/>
      <c r="SO208" s="263"/>
      <c r="SP208" s="263"/>
      <c r="SQ208" s="263"/>
      <c r="SR208" s="263"/>
      <c r="SS208" s="263"/>
      <c r="ST208" s="263"/>
      <c r="SU208" s="263"/>
      <c r="SV208" s="263"/>
      <c r="SW208" s="263"/>
      <c r="SX208" s="263"/>
      <c r="SY208" s="263"/>
      <c r="SZ208" s="263"/>
      <c r="TA208" s="263"/>
      <c r="TB208" s="263"/>
      <c r="TC208" s="263"/>
      <c r="TD208" s="263"/>
      <c r="TE208" s="263"/>
      <c r="TF208" s="263"/>
      <c r="TG208" s="263"/>
      <c r="TH208" s="263"/>
      <c r="TI208" s="263"/>
      <c r="TJ208" s="263"/>
      <c r="TK208" s="263"/>
      <c r="TL208" s="263"/>
      <c r="TM208" s="263"/>
      <c r="TN208" s="263"/>
      <c r="TO208" s="263"/>
      <c r="TP208" s="263"/>
      <c r="TQ208" s="263"/>
      <c r="TR208" s="263"/>
      <c r="TS208" s="263"/>
      <c r="TT208" s="263"/>
      <c r="TU208" s="263"/>
      <c r="TV208" s="263"/>
      <c r="TW208" s="263"/>
      <c r="TX208" s="263"/>
      <c r="TY208" s="263"/>
      <c r="TZ208" s="263"/>
      <c r="UA208" s="263"/>
      <c r="UB208" s="263"/>
      <c r="UC208" s="263"/>
      <c r="UD208" s="263"/>
      <c r="UE208" s="263"/>
      <c r="UF208" s="263"/>
      <c r="UG208" s="263"/>
      <c r="UH208" s="263"/>
      <c r="UI208" s="263"/>
      <c r="UJ208" s="263"/>
      <c r="UK208" s="263"/>
      <c r="UL208" s="263"/>
      <c r="UM208" s="263"/>
      <c r="UN208" s="263"/>
      <c r="UO208" s="263"/>
      <c r="UP208" s="263"/>
      <c r="UQ208" s="263"/>
      <c r="UR208" s="263"/>
      <c r="US208" s="263"/>
      <c r="UT208" s="263"/>
      <c r="UU208" s="263"/>
      <c r="UV208" s="263"/>
      <c r="UW208" s="263"/>
      <c r="UX208" s="263"/>
      <c r="UY208" s="263"/>
      <c r="UZ208" s="263"/>
      <c r="VA208" s="263"/>
      <c r="VB208" s="263"/>
      <c r="VC208" s="263"/>
      <c r="VD208" s="263"/>
      <c r="VE208" s="263"/>
      <c r="VF208" s="263"/>
      <c r="VG208" s="263"/>
      <c r="VH208" s="263"/>
      <c r="VI208" s="263"/>
      <c r="VJ208" s="263"/>
      <c r="VK208" s="263"/>
      <c r="VL208" s="263"/>
      <c r="VM208" s="263"/>
      <c r="VN208" s="263"/>
      <c r="VO208" s="263"/>
      <c r="VP208" s="263"/>
      <c r="VQ208" s="263"/>
      <c r="VR208" s="263"/>
      <c r="VS208" s="263"/>
      <c r="VT208" s="263"/>
      <c r="VU208" s="263"/>
      <c r="VV208" s="263"/>
      <c r="VW208" s="263"/>
      <c r="VX208" s="263"/>
      <c r="VY208" s="263"/>
      <c r="VZ208" s="263"/>
      <c r="WA208" s="263"/>
      <c r="WB208" s="263"/>
      <c r="WC208" s="263"/>
      <c r="WD208" s="263"/>
      <c r="WE208" s="263"/>
      <c r="WF208" s="263"/>
      <c r="WG208" s="263"/>
      <c r="WH208" s="263"/>
      <c r="WI208" s="263"/>
      <c r="WJ208" s="263"/>
      <c r="WK208" s="263"/>
      <c r="WL208" s="263"/>
      <c r="WM208" s="263"/>
      <c r="WN208" s="263"/>
      <c r="WO208" s="263"/>
      <c r="WP208" s="263"/>
      <c r="WQ208" s="263"/>
      <c r="WR208" s="263"/>
      <c r="WS208" s="263"/>
      <c r="WT208" s="263"/>
      <c r="WU208" s="263"/>
      <c r="WV208" s="263"/>
      <c r="WW208" s="263"/>
      <c r="WX208" s="263"/>
      <c r="WY208" s="263"/>
      <c r="WZ208" s="263"/>
      <c r="XA208" s="263"/>
      <c r="XB208" s="263"/>
      <c r="XC208" s="263"/>
      <c r="XD208" s="263"/>
      <c r="XE208" s="263"/>
      <c r="XF208" s="263"/>
      <c r="XG208" s="263"/>
      <c r="XH208" s="263"/>
      <c r="XI208" s="263"/>
      <c r="XJ208" s="263"/>
      <c r="XK208" s="263"/>
      <c r="XL208" s="263"/>
      <c r="XM208" s="263"/>
      <c r="XN208" s="263"/>
      <c r="XO208" s="263"/>
      <c r="XP208" s="263"/>
      <c r="XQ208" s="263"/>
      <c r="XR208" s="263"/>
      <c r="XS208" s="263"/>
      <c r="XT208" s="263"/>
      <c r="XU208" s="263"/>
      <c r="XV208" s="263"/>
      <c r="XW208" s="263"/>
      <c r="XX208" s="263"/>
      <c r="XY208" s="263"/>
      <c r="XZ208" s="263"/>
      <c r="YA208" s="263"/>
      <c r="YB208" s="263"/>
      <c r="YC208" s="263"/>
      <c r="YD208" s="263"/>
      <c r="YE208" s="263"/>
      <c r="YF208" s="263"/>
      <c r="YG208" s="263"/>
      <c r="YH208" s="263"/>
      <c r="YI208" s="263"/>
      <c r="YJ208" s="263"/>
      <c r="YK208" s="263"/>
      <c r="YL208" s="263"/>
      <c r="YM208" s="263"/>
      <c r="YN208" s="263"/>
      <c r="YO208" s="263"/>
      <c r="YP208" s="263"/>
      <c r="YQ208" s="263"/>
      <c r="YR208" s="263"/>
      <c r="YS208" s="263"/>
      <c r="YT208" s="263"/>
      <c r="YU208" s="263"/>
      <c r="YV208" s="263"/>
      <c r="YW208" s="263"/>
      <c r="YX208" s="263"/>
      <c r="YY208" s="263"/>
      <c r="YZ208" s="263"/>
      <c r="ZA208" s="263"/>
      <c r="ZB208" s="263"/>
      <c r="ZC208" s="263"/>
      <c r="ZD208" s="263"/>
      <c r="ZE208" s="263"/>
      <c r="ZF208" s="263"/>
      <c r="ZG208" s="263"/>
      <c r="ZH208" s="263"/>
      <c r="ZI208" s="263"/>
      <c r="ZJ208" s="263"/>
      <c r="ZK208" s="263"/>
      <c r="ZL208" s="263"/>
      <c r="ZM208" s="263"/>
      <c r="ZN208" s="263"/>
      <c r="ZO208" s="263"/>
      <c r="ZP208" s="263"/>
      <c r="ZQ208" s="263"/>
      <c r="ZR208" s="263"/>
      <c r="ZS208" s="263"/>
      <c r="ZT208" s="263"/>
      <c r="ZU208" s="263"/>
      <c r="ZV208" s="263"/>
      <c r="ZW208" s="263"/>
      <c r="ZX208" s="263"/>
      <c r="ZY208" s="263"/>
      <c r="ZZ208" s="263"/>
      <c r="AAA208" s="263"/>
      <c r="AAB208" s="263"/>
      <c r="AAC208" s="263"/>
      <c r="AAD208" s="263"/>
      <c r="AAE208" s="263"/>
      <c r="AAF208" s="263"/>
      <c r="AAG208" s="263"/>
      <c r="AAH208" s="263"/>
      <c r="AAI208" s="263"/>
      <c r="AAJ208" s="263"/>
      <c r="AAK208" s="263"/>
      <c r="AAL208" s="263"/>
      <c r="AAM208" s="263"/>
      <c r="AAN208" s="263"/>
      <c r="AAO208" s="263"/>
      <c r="AAP208" s="263"/>
      <c r="AAQ208" s="263"/>
      <c r="AAR208" s="263"/>
      <c r="AAS208" s="263"/>
      <c r="AAT208" s="263"/>
      <c r="AAU208" s="263"/>
      <c r="AAV208" s="263"/>
      <c r="AAW208" s="263"/>
      <c r="AAX208" s="263"/>
      <c r="AAY208" s="263"/>
      <c r="AAZ208" s="263"/>
      <c r="ABA208" s="263"/>
      <c r="ABB208" s="263"/>
      <c r="ABC208" s="263"/>
      <c r="ABD208" s="263"/>
      <c r="ABE208" s="263"/>
      <c r="ABF208" s="263"/>
      <c r="ABG208" s="263"/>
      <c r="ABH208" s="263"/>
      <c r="ABI208" s="263"/>
      <c r="ABJ208" s="263"/>
      <c r="ABK208" s="263"/>
      <c r="ABL208" s="263"/>
      <c r="ABM208" s="263"/>
      <c r="ABN208" s="263"/>
      <c r="ABO208" s="263"/>
      <c r="ABP208" s="263"/>
      <c r="ABQ208" s="263"/>
      <c r="ABR208" s="263"/>
      <c r="ABS208" s="263"/>
      <c r="ABT208" s="263"/>
      <c r="ABU208" s="263"/>
      <c r="ABV208" s="263"/>
      <c r="ABW208" s="263"/>
      <c r="ABX208" s="263"/>
      <c r="ABY208" s="263"/>
      <c r="ABZ208" s="263"/>
      <c r="ACA208" s="263"/>
      <c r="ACB208" s="263"/>
      <c r="ACC208" s="263"/>
      <c r="ACD208" s="263"/>
      <c r="ACE208" s="263"/>
      <c r="ACF208" s="263"/>
      <c r="ACG208" s="263"/>
      <c r="ACH208" s="263"/>
      <c r="ACI208" s="263"/>
      <c r="ACJ208" s="263"/>
      <c r="ACK208" s="263"/>
      <c r="ACL208" s="263"/>
      <c r="ACM208" s="263"/>
      <c r="ACN208" s="263"/>
      <c r="ACO208" s="263"/>
      <c r="ACP208" s="263"/>
      <c r="ACQ208" s="263"/>
      <c r="ACR208" s="263"/>
      <c r="ACS208" s="263"/>
      <c r="ACT208" s="263"/>
      <c r="ACU208" s="263"/>
      <c r="ACV208" s="263"/>
      <c r="ACW208" s="263"/>
      <c r="ACX208" s="263"/>
      <c r="ACY208" s="263"/>
      <c r="ACZ208" s="263"/>
      <c r="ADA208" s="263"/>
      <c r="ADB208" s="263"/>
      <c r="ADC208" s="263"/>
      <c r="ADD208" s="263"/>
      <c r="ADE208" s="263"/>
      <c r="ADF208" s="263"/>
      <c r="ADG208" s="263"/>
      <c r="ADH208" s="263"/>
      <c r="ADI208" s="263"/>
      <c r="ADJ208" s="263"/>
      <c r="ADK208" s="263"/>
      <c r="ADL208" s="263"/>
      <c r="ADM208" s="263"/>
      <c r="ADN208" s="263"/>
      <c r="ADO208" s="263"/>
      <c r="ADP208" s="263"/>
      <c r="ADQ208" s="263"/>
      <c r="ADR208" s="263"/>
      <c r="ADS208" s="263"/>
      <c r="ADT208" s="263"/>
      <c r="ADU208" s="263"/>
      <c r="ADV208" s="263"/>
      <c r="ADW208" s="263"/>
      <c r="ADX208" s="263"/>
      <c r="ADY208" s="263"/>
      <c r="ADZ208" s="263"/>
      <c r="AEA208" s="263"/>
      <c r="AEB208" s="263"/>
      <c r="AEC208" s="263"/>
      <c r="AED208" s="263"/>
      <c r="AEE208" s="263"/>
      <c r="AEF208" s="263"/>
      <c r="AEG208" s="263"/>
      <c r="AEH208" s="263"/>
      <c r="AEI208" s="263"/>
      <c r="AEJ208" s="263"/>
      <c r="AEK208" s="263"/>
      <c r="AEL208" s="263"/>
      <c r="AEM208" s="263"/>
      <c r="AEN208" s="263"/>
      <c r="AEO208" s="263"/>
      <c r="AEP208" s="263"/>
      <c r="AEQ208" s="263"/>
      <c r="AER208" s="263"/>
      <c r="AES208" s="263"/>
      <c r="AET208" s="263"/>
      <c r="AEU208" s="263"/>
      <c r="AEV208" s="263"/>
      <c r="AEW208" s="263"/>
      <c r="AEX208" s="263"/>
      <c r="AEY208" s="263"/>
      <c r="AEZ208" s="263"/>
      <c r="AFA208" s="263"/>
      <c r="AFB208" s="263"/>
      <c r="AFC208" s="263"/>
      <c r="AFD208" s="263"/>
      <c r="AFE208" s="263"/>
      <c r="AFF208" s="263"/>
      <c r="AFG208" s="263"/>
      <c r="AFH208" s="263"/>
      <c r="AFI208" s="263"/>
      <c r="AFJ208" s="263"/>
      <c r="AFK208" s="263"/>
      <c r="AFL208" s="263"/>
      <c r="AFM208" s="263"/>
      <c r="AFN208" s="263"/>
      <c r="AFO208" s="263"/>
      <c r="AFP208" s="263"/>
      <c r="AFQ208" s="263"/>
      <c r="AFR208" s="263"/>
      <c r="AFS208" s="263"/>
      <c r="AFT208" s="263"/>
      <c r="AFU208" s="263"/>
      <c r="AFV208" s="263"/>
      <c r="AFW208" s="263"/>
      <c r="AFX208" s="263"/>
      <c r="AFY208" s="263"/>
      <c r="AFZ208" s="263"/>
      <c r="AGA208" s="263"/>
      <c r="AGB208" s="263"/>
      <c r="AGC208" s="263"/>
      <c r="AGD208" s="263"/>
      <c r="AGE208" s="263"/>
      <c r="AGF208" s="263"/>
      <c r="AGG208" s="263"/>
      <c r="AGH208" s="263"/>
      <c r="AGI208" s="263"/>
      <c r="AGJ208" s="263"/>
      <c r="AGK208" s="263"/>
      <c r="AGL208" s="263"/>
      <c r="AGM208" s="263"/>
      <c r="AGN208" s="263"/>
      <c r="AGO208" s="263"/>
      <c r="AGP208" s="263"/>
      <c r="AGQ208" s="263"/>
      <c r="AGR208" s="263"/>
      <c r="AGS208" s="263"/>
      <c r="AGT208" s="263"/>
      <c r="AGU208" s="263"/>
      <c r="AGV208" s="263"/>
      <c r="AGW208" s="263"/>
      <c r="AGX208" s="263"/>
      <c r="AGY208" s="263"/>
      <c r="AGZ208" s="263"/>
      <c r="AHA208" s="263"/>
      <c r="AHB208" s="263"/>
      <c r="AHC208" s="263"/>
      <c r="AHD208" s="263"/>
      <c r="AHE208" s="263"/>
      <c r="AHF208" s="263"/>
      <c r="AHG208" s="263"/>
      <c r="AHH208" s="263"/>
      <c r="AHI208" s="263"/>
      <c r="AHJ208" s="263"/>
      <c r="AHK208" s="263"/>
      <c r="AHL208" s="263"/>
      <c r="AHM208" s="263"/>
      <c r="AHN208" s="263"/>
      <c r="AHO208" s="263"/>
      <c r="AHP208" s="263"/>
      <c r="AHQ208" s="263"/>
      <c r="AHR208" s="263"/>
      <c r="AHS208" s="263"/>
      <c r="AHT208" s="263"/>
      <c r="AHU208" s="263"/>
      <c r="AHV208" s="263"/>
      <c r="AHW208" s="263"/>
      <c r="AHX208" s="263"/>
      <c r="AHY208" s="263"/>
      <c r="AHZ208" s="263"/>
      <c r="AIA208" s="263"/>
      <c r="AIB208" s="263"/>
      <c r="AIC208" s="263"/>
      <c r="AID208" s="263"/>
      <c r="AIE208" s="263"/>
      <c r="AIF208" s="263"/>
      <c r="AIG208" s="263"/>
      <c r="AIH208" s="263"/>
      <c r="AII208" s="263"/>
      <c r="AIJ208" s="263"/>
      <c r="AIK208" s="263"/>
      <c r="AIL208" s="263"/>
      <c r="AIM208" s="263"/>
      <c r="AIN208" s="263"/>
      <c r="AIO208" s="263"/>
      <c r="AIP208" s="263"/>
      <c r="AIQ208" s="263"/>
      <c r="AIR208" s="263"/>
      <c r="AIS208" s="263"/>
      <c r="AIT208" s="263"/>
      <c r="AIU208" s="263"/>
      <c r="AIV208" s="263"/>
      <c r="AIW208" s="263"/>
      <c r="AIX208" s="263"/>
      <c r="AIY208" s="263"/>
      <c r="AIZ208" s="263"/>
      <c r="AJA208" s="263"/>
      <c r="AJB208" s="263"/>
      <c r="AJC208" s="263"/>
      <c r="AJD208" s="263"/>
      <c r="AJE208" s="263"/>
      <c r="AJF208" s="263"/>
      <c r="AJG208" s="263"/>
      <c r="AJH208" s="263"/>
      <c r="AJI208" s="263"/>
      <c r="AJJ208" s="263"/>
      <c r="AJK208" s="263"/>
      <c r="AJL208" s="263"/>
      <c r="AJM208" s="263"/>
      <c r="AJN208" s="263"/>
      <c r="AJO208" s="263"/>
      <c r="AJP208" s="263"/>
      <c r="AJQ208" s="263"/>
      <c r="AJR208" s="263"/>
      <c r="AJS208" s="263"/>
      <c r="AJT208" s="263"/>
      <c r="AJU208" s="263"/>
      <c r="AJV208" s="263"/>
      <c r="AJW208" s="263"/>
      <c r="AJX208" s="263"/>
      <c r="AJY208" s="263"/>
      <c r="AJZ208" s="263"/>
      <c r="AKA208" s="263"/>
      <c r="AKB208" s="263"/>
      <c r="AKC208" s="263"/>
      <c r="AKD208" s="263"/>
      <c r="AKE208" s="263"/>
      <c r="AKF208" s="263"/>
      <c r="AKG208" s="263"/>
      <c r="AKH208" s="263"/>
      <c r="AKI208" s="263"/>
      <c r="AKJ208" s="263"/>
      <c r="AKK208" s="263"/>
      <c r="AKL208" s="263"/>
      <c r="AKM208" s="263"/>
      <c r="AKN208" s="263"/>
      <c r="AKO208" s="263"/>
      <c r="AKP208" s="263"/>
      <c r="AKQ208" s="263"/>
      <c r="AKR208" s="263"/>
      <c r="AKS208" s="263"/>
      <c r="AKT208" s="263"/>
      <c r="AKU208" s="263"/>
      <c r="AKV208" s="263"/>
      <c r="AKW208" s="263"/>
      <c r="AKX208" s="263"/>
      <c r="AKY208" s="263"/>
      <c r="AKZ208" s="263"/>
      <c r="ALA208" s="263"/>
      <c r="ALB208" s="263"/>
      <c r="ALC208" s="263"/>
      <c r="ALD208" s="263"/>
      <c r="ALE208" s="263"/>
      <c r="ALF208" s="263"/>
      <c r="ALG208" s="263"/>
      <c r="ALH208" s="263"/>
      <c r="ALI208" s="263"/>
      <c r="ALJ208" s="263"/>
      <c r="ALK208" s="263"/>
      <c r="ALL208" s="263"/>
      <c r="ALM208" s="263"/>
      <c r="ALN208" s="263"/>
      <c r="ALO208" s="263"/>
      <c r="ALP208" s="263"/>
      <c r="ALQ208" s="263"/>
      <c r="ALR208" s="263"/>
      <c r="ALS208" s="263"/>
      <c r="ALT208" s="263"/>
      <c r="ALU208" s="263"/>
      <c r="ALV208" s="263"/>
      <c r="ALW208" s="263"/>
      <c r="ALX208" s="263"/>
      <c r="ALY208" s="263"/>
      <c r="ALZ208" s="263"/>
      <c r="AMA208" s="263"/>
      <c r="AMB208" s="263"/>
      <c r="AMC208" s="263"/>
      <c r="AMD208" s="263"/>
      <c r="AME208" s="263"/>
      <c r="AMF208" s="263"/>
      <c r="AMG208" s="263"/>
      <c r="AMH208" s="263"/>
      <c r="AMI208" s="263"/>
      <c r="AMJ208" s="299"/>
    </row>
    <row r="209" spans="1:1024" ht="22.35" customHeight="1">
      <c r="A209" s="295"/>
      <c r="B209" s="343"/>
      <c r="C209" s="343"/>
      <c r="D209" s="296"/>
      <c r="E209" s="297"/>
      <c r="F209" s="297"/>
      <c r="G209" s="298"/>
      <c r="H209" s="298"/>
      <c r="I209" s="29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  <c r="AE209" s="263"/>
      <c r="AF209" s="263"/>
      <c r="AG209" s="263"/>
      <c r="AH209" s="263"/>
      <c r="AI209" s="263"/>
      <c r="AJ209" s="263"/>
      <c r="AK209" s="263"/>
      <c r="AL209" s="263"/>
      <c r="AM209" s="263"/>
      <c r="AN209" s="263"/>
      <c r="AO209" s="263"/>
      <c r="AP209" s="263"/>
      <c r="AQ209" s="263"/>
      <c r="AR209" s="263"/>
      <c r="AS209" s="263"/>
      <c r="AT209" s="263"/>
      <c r="AU209" s="263"/>
      <c r="AV209" s="263"/>
      <c r="AW209" s="263"/>
      <c r="AX209" s="263"/>
      <c r="AY209" s="263"/>
      <c r="AZ209" s="263"/>
      <c r="BA209" s="263"/>
      <c r="BB209" s="263"/>
      <c r="BC209" s="263"/>
      <c r="BD209" s="263"/>
      <c r="BE209" s="263"/>
      <c r="BF209" s="263"/>
      <c r="BG209" s="263"/>
      <c r="BH209" s="263"/>
      <c r="BI209" s="263"/>
      <c r="BJ209" s="263"/>
      <c r="BK209" s="263"/>
      <c r="BL209" s="263"/>
      <c r="BM209" s="263"/>
      <c r="BN209" s="263"/>
      <c r="BO209" s="263"/>
      <c r="BP209" s="263"/>
      <c r="BQ209" s="263"/>
      <c r="BR209" s="263"/>
      <c r="BS209" s="263"/>
      <c r="BT209" s="263"/>
      <c r="BU209" s="263"/>
      <c r="BV209" s="263"/>
      <c r="BW209" s="263"/>
      <c r="BX209" s="263"/>
      <c r="BY209" s="263"/>
      <c r="BZ209" s="263"/>
      <c r="CA209" s="263"/>
      <c r="CB209" s="263"/>
      <c r="CC209" s="263"/>
      <c r="CD209" s="263"/>
      <c r="CE209" s="263"/>
      <c r="CF209" s="263"/>
      <c r="CG209" s="263"/>
      <c r="CH209" s="263"/>
      <c r="CI209" s="263"/>
      <c r="CJ209" s="263"/>
      <c r="CK209" s="263"/>
      <c r="CL209" s="263"/>
      <c r="CM209" s="263"/>
      <c r="CN209" s="263"/>
      <c r="CO209" s="263"/>
      <c r="CP209" s="263"/>
      <c r="CQ209" s="263"/>
      <c r="CR209" s="263"/>
      <c r="CS209" s="263"/>
      <c r="CT209" s="263"/>
      <c r="CU209" s="263"/>
      <c r="CV209" s="263"/>
      <c r="CW209" s="263"/>
      <c r="CX209" s="263"/>
      <c r="CY209" s="263"/>
      <c r="CZ209" s="263"/>
      <c r="DA209" s="263"/>
      <c r="DB209" s="263"/>
      <c r="DC209" s="263"/>
      <c r="DD209" s="263"/>
      <c r="DE209" s="263"/>
      <c r="DF209" s="263"/>
      <c r="DG209" s="263"/>
      <c r="DH209" s="263"/>
      <c r="DI209" s="263"/>
      <c r="DJ209" s="263"/>
      <c r="DK209" s="263"/>
      <c r="DL209" s="263"/>
      <c r="DM209" s="263"/>
      <c r="DN209" s="263"/>
      <c r="DO209" s="263"/>
      <c r="DP209" s="263"/>
      <c r="DQ209" s="263"/>
      <c r="DR209" s="263"/>
      <c r="DS209" s="263"/>
      <c r="DT209" s="263"/>
      <c r="DU209" s="263"/>
      <c r="DV209" s="263"/>
      <c r="DW209" s="263"/>
      <c r="DX209" s="263"/>
      <c r="DY209" s="263"/>
      <c r="DZ209" s="263"/>
      <c r="EA209" s="263"/>
      <c r="EB209" s="263"/>
      <c r="EC209" s="263"/>
      <c r="ED209" s="263"/>
      <c r="EE209" s="263"/>
      <c r="EF209" s="263"/>
      <c r="EG209" s="263"/>
      <c r="EH209" s="263"/>
      <c r="EI209" s="263"/>
      <c r="EJ209" s="263"/>
      <c r="EK209" s="263"/>
      <c r="EL209" s="263"/>
      <c r="EM209" s="263"/>
      <c r="EN209" s="263"/>
      <c r="EO209" s="263"/>
      <c r="EP209" s="263"/>
      <c r="EQ209" s="263"/>
      <c r="ER209" s="263"/>
      <c r="ES209" s="263"/>
      <c r="ET209" s="263"/>
      <c r="EU209" s="263"/>
      <c r="EV209" s="263"/>
      <c r="EW209" s="263"/>
      <c r="EX209" s="263"/>
      <c r="EY209" s="263"/>
      <c r="EZ209" s="263"/>
      <c r="FA209" s="263"/>
      <c r="FB209" s="263"/>
      <c r="FC209" s="263"/>
      <c r="FD209" s="263"/>
      <c r="FE209" s="263"/>
      <c r="FF209" s="263"/>
      <c r="FG209" s="263"/>
      <c r="FH209" s="263"/>
      <c r="FI209" s="263"/>
      <c r="FJ209" s="263"/>
      <c r="FK209" s="263"/>
      <c r="FL209" s="263"/>
      <c r="FM209" s="263"/>
      <c r="FN209" s="263"/>
      <c r="FO209" s="263"/>
      <c r="FP209" s="263"/>
      <c r="FQ209" s="263"/>
      <c r="FR209" s="263"/>
      <c r="FS209" s="263"/>
      <c r="FT209" s="263"/>
      <c r="FU209" s="263"/>
      <c r="FV209" s="263"/>
      <c r="FW209" s="263"/>
      <c r="FX209" s="263"/>
      <c r="FY209" s="263"/>
      <c r="FZ209" s="263"/>
      <c r="GA209" s="263"/>
      <c r="GB209" s="263"/>
      <c r="GC209" s="263"/>
      <c r="GD209" s="263"/>
      <c r="GE209" s="263"/>
      <c r="GF209" s="263"/>
      <c r="GG209" s="263"/>
      <c r="GH209" s="263"/>
      <c r="GI209" s="263"/>
      <c r="GJ209" s="263"/>
      <c r="GK209" s="263"/>
      <c r="GL209" s="263"/>
      <c r="GM209" s="263"/>
      <c r="GN209" s="263"/>
      <c r="GO209" s="263"/>
      <c r="GP209" s="263"/>
      <c r="GQ209" s="263"/>
      <c r="GR209" s="263"/>
      <c r="GS209" s="263"/>
      <c r="GT209" s="263"/>
      <c r="GU209" s="263"/>
      <c r="GV209" s="263"/>
      <c r="GW209" s="263"/>
      <c r="GX209" s="263"/>
      <c r="GY209" s="263"/>
      <c r="GZ209" s="263"/>
      <c r="HA209" s="263"/>
      <c r="HB209" s="263"/>
      <c r="HC209" s="263"/>
      <c r="HD209" s="263"/>
      <c r="HE209" s="263"/>
      <c r="HF209" s="263"/>
      <c r="HG209" s="263"/>
      <c r="HH209" s="263"/>
      <c r="HI209" s="263"/>
      <c r="HJ209" s="263"/>
      <c r="HK209" s="263"/>
      <c r="HL209" s="263"/>
      <c r="HM209" s="263"/>
      <c r="HN209" s="263"/>
      <c r="HO209" s="263"/>
      <c r="HP209" s="263"/>
      <c r="HQ209" s="263"/>
      <c r="HR209" s="263"/>
      <c r="HS209" s="263"/>
      <c r="HT209" s="263"/>
      <c r="HU209" s="263"/>
      <c r="HV209" s="263"/>
      <c r="HW209" s="263"/>
      <c r="HX209" s="263"/>
      <c r="HY209" s="263"/>
      <c r="HZ209" s="263"/>
      <c r="IA209" s="263"/>
      <c r="IB209" s="263"/>
      <c r="IC209" s="263"/>
      <c r="ID209" s="263"/>
      <c r="IE209" s="263"/>
      <c r="IF209" s="263"/>
      <c r="IG209" s="263"/>
      <c r="IH209" s="263"/>
      <c r="II209" s="263"/>
      <c r="IJ209" s="263"/>
      <c r="IK209" s="263"/>
      <c r="IL209" s="263"/>
      <c r="IM209" s="263"/>
      <c r="IN209" s="263"/>
      <c r="IO209" s="263"/>
      <c r="IP209" s="263"/>
      <c r="IQ209" s="263"/>
      <c r="IR209" s="263"/>
      <c r="IS209" s="263"/>
      <c r="IT209" s="263"/>
      <c r="IU209" s="263"/>
      <c r="IV209" s="263"/>
      <c r="IW209" s="263"/>
      <c r="IX209" s="263"/>
      <c r="IY209" s="263"/>
      <c r="IZ209" s="263"/>
      <c r="JA209" s="263"/>
      <c r="JB209" s="263"/>
      <c r="JC209" s="263"/>
      <c r="JD209" s="263"/>
      <c r="JE209" s="263"/>
      <c r="JF209" s="263"/>
      <c r="JG209" s="263"/>
      <c r="JH209" s="263"/>
      <c r="JI209" s="263"/>
      <c r="JJ209" s="263"/>
      <c r="JK209" s="263"/>
      <c r="JL209" s="263"/>
      <c r="JM209" s="263"/>
      <c r="JN209" s="263"/>
      <c r="JO209" s="263"/>
      <c r="JP209" s="263"/>
      <c r="JQ209" s="263"/>
      <c r="JR209" s="263"/>
      <c r="JS209" s="263"/>
      <c r="JT209" s="263"/>
      <c r="JU209" s="263"/>
      <c r="JV209" s="263"/>
      <c r="JW209" s="263"/>
      <c r="JX209" s="263"/>
      <c r="JY209" s="263"/>
      <c r="JZ209" s="263"/>
      <c r="KA209" s="263"/>
      <c r="KB209" s="263"/>
      <c r="KC209" s="263"/>
      <c r="KD209" s="263"/>
      <c r="KE209" s="263"/>
      <c r="KF209" s="263"/>
      <c r="KG209" s="263"/>
      <c r="KH209" s="263"/>
      <c r="KI209" s="263"/>
      <c r="KJ209" s="263"/>
      <c r="KK209" s="263"/>
      <c r="KL209" s="263"/>
      <c r="KM209" s="263"/>
      <c r="KN209" s="263"/>
      <c r="KO209" s="263"/>
      <c r="KP209" s="263"/>
      <c r="KQ209" s="263"/>
      <c r="KR209" s="263"/>
      <c r="KS209" s="263"/>
      <c r="KT209" s="263"/>
      <c r="KU209" s="263"/>
      <c r="KV209" s="263"/>
      <c r="KW209" s="263"/>
      <c r="KX209" s="263"/>
      <c r="KY209" s="263"/>
      <c r="KZ209" s="263"/>
      <c r="LA209" s="263"/>
      <c r="LB209" s="263"/>
      <c r="LC209" s="263"/>
      <c r="LD209" s="263"/>
      <c r="LE209" s="263"/>
      <c r="LF209" s="263"/>
      <c r="LG209" s="263"/>
      <c r="LH209" s="263"/>
      <c r="LI209" s="263"/>
      <c r="LJ209" s="263"/>
      <c r="LK209" s="263"/>
      <c r="LL209" s="263"/>
      <c r="LM209" s="263"/>
      <c r="LN209" s="263"/>
      <c r="LO209" s="263"/>
      <c r="LP209" s="263"/>
      <c r="LQ209" s="263"/>
      <c r="LR209" s="263"/>
      <c r="LS209" s="263"/>
      <c r="LT209" s="263"/>
      <c r="LU209" s="263"/>
      <c r="LV209" s="263"/>
      <c r="LW209" s="263"/>
      <c r="LX209" s="263"/>
      <c r="LY209" s="263"/>
      <c r="LZ209" s="263"/>
      <c r="MA209" s="263"/>
      <c r="MB209" s="263"/>
      <c r="MC209" s="263"/>
      <c r="MD209" s="263"/>
      <c r="ME209" s="263"/>
      <c r="MF209" s="263"/>
      <c r="MG209" s="263"/>
      <c r="MH209" s="263"/>
      <c r="MI209" s="263"/>
      <c r="MJ209" s="263"/>
      <c r="MK209" s="263"/>
      <c r="ML209" s="263"/>
      <c r="MM209" s="263"/>
      <c r="MN209" s="263"/>
      <c r="MO209" s="263"/>
      <c r="MP209" s="263"/>
      <c r="MQ209" s="263"/>
      <c r="MR209" s="263"/>
      <c r="MS209" s="263"/>
      <c r="MT209" s="263"/>
      <c r="MU209" s="263"/>
      <c r="MV209" s="263"/>
      <c r="MW209" s="263"/>
      <c r="MX209" s="263"/>
      <c r="MY209" s="263"/>
      <c r="MZ209" s="263"/>
      <c r="NA209" s="263"/>
      <c r="NB209" s="263"/>
      <c r="NC209" s="263"/>
      <c r="ND209" s="263"/>
      <c r="NE209" s="263"/>
      <c r="NF209" s="263"/>
      <c r="NG209" s="263"/>
      <c r="NH209" s="263"/>
      <c r="NI209" s="263"/>
      <c r="NJ209" s="263"/>
      <c r="NK209" s="263"/>
      <c r="NL209" s="263"/>
      <c r="NM209" s="263"/>
      <c r="NN209" s="263"/>
      <c r="NO209" s="263"/>
      <c r="NP209" s="263"/>
      <c r="NQ209" s="263"/>
      <c r="NR209" s="263"/>
      <c r="NS209" s="263"/>
      <c r="NT209" s="263"/>
      <c r="NU209" s="263"/>
      <c r="NV209" s="263"/>
      <c r="NW209" s="263"/>
      <c r="NX209" s="263"/>
      <c r="NY209" s="263"/>
      <c r="NZ209" s="263"/>
      <c r="OA209" s="263"/>
      <c r="OB209" s="263"/>
      <c r="OC209" s="263"/>
      <c r="OD209" s="263"/>
      <c r="OE209" s="263"/>
      <c r="OF209" s="263"/>
      <c r="OG209" s="263"/>
      <c r="OH209" s="263"/>
      <c r="OI209" s="263"/>
      <c r="OJ209" s="263"/>
      <c r="OK209" s="263"/>
      <c r="OL209" s="263"/>
      <c r="OM209" s="263"/>
      <c r="ON209" s="263"/>
      <c r="OO209" s="263"/>
      <c r="OP209" s="263"/>
      <c r="OQ209" s="263"/>
      <c r="OR209" s="263"/>
      <c r="OS209" s="263"/>
      <c r="OT209" s="263"/>
      <c r="OU209" s="263"/>
      <c r="OV209" s="263"/>
      <c r="OW209" s="263"/>
      <c r="OX209" s="263"/>
      <c r="OY209" s="263"/>
      <c r="OZ209" s="263"/>
      <c r="PA209" s="263"/>
      <c r="PB209" s="263"/>
      <c r="PC209" s="263"/>
      <c r="PD209" s="263"/>
      <c r="PE209" s="263"/>
      <c r="PF209" s="263"/>
      <c r="PG209" s="263"/>
      <c r="PH209" s="263"/>
      <c r="PI209" s="263"/>
      <c r="PJ209" s="263"/>
      <c r="PK209" s="263"/>
      <c r="PL209" s="263"/>
      <c r="PM209" s="263"/>
      <c r="PN209" s="263"/>
      <c r="PO209" s="263"/>
      <c r="PP209" s="263"/>
      <c r="PQ209" s="263"/>
      <c r="PR209" s="263"/>
      <c r="PS209" s="263"/>
      <c r="PT209" s="263"/>
      <c r="PU209" s="263"/>
      <c r="PV209" s="263"/>
      <c r="PW209" s="263"/>
      <c r="PX209" s="263"/>
      <c r="PY209" s="263"/>
      <c r="PZ209" s="263"/>
      <c r="QA209" s="263"/>
      <c r="QB209" s="263"/>
      <c r="QC209" s="263"/>
      <c r="QD209" s="263"/>
      <c r="QE209" s="263"/>
      <c r="QF209" s="263"/>
      <c r="QG209" s="263"/>
      <c r="QH209" s="263"/>
      <c r="QI209" s="263"/>
      <c r="QJ209" s="263"/>
      <c r="QK209" s="263"/>
      <c r="QL209" s="263"/>
      <c r="QM209" s="263"/>
      <c r="QN209" s="263"/>
      <c r="QO209" s="263"/>
      <c r="QP209" s="263"/>
      <c r="QQ209" s="263"/>
      <c r="QR209" s="263"/>
      <c r="QS209" s="263"/>
      <c r="QT209" s="263"/>
      <c r="QU209" s="263"/>
      <c r="QV209" s="263"/>
      <c r="QW209" s="263"/>
      <c r="QX209" s="263"/>
      <c r="QY209" s="263"/>
      <c r="QZ209" s="263"/>
      <c r="RA209" s="263"/>
      <c r="RB209" s="263"/>
      <c r="RC209" s="263"/>
      <c r="RD209" s="263"/>
      <c r="RE209" s="263"/>
      <c r="RF209" s="263"/>
      <c r="RG209" s="263"/>
      <c r="RH209" s="263"/>
      <c r="RI209" s="263"/>
      <c r="RJ209" s="263"/>
      <c r="RK209" s="263"/>
      <c r="RL209" s="263"/>
      <c r="RM209" s="263"/>
      <c r="RN209" s="263"/>
      <c r="RO209" s="263"/>
      <c r="RP209" s="263"/>
      <c r="RQ209" s="263"/>
      <c r="RR209" s="263"/>
      <c r="RS209" s="263"/>
      <c r="RT209" s="263"/>
      <c r="RU209" s="263"/>
      <c r="RV209" s="263"/>
      <c r="RW209" s="263"/>
      <c r="RX209" s="263"/>
      <c r="RY209" s="263"/>
      <c r="RZ209" s="263"/>
      <c r="SA209" s="263"/>
      <c r="SB209" s="263"/>
      <c r="SC209" s="263"/>
      <c r="SD209" s="263"/>
      <c r="SE209" s="263"/>
      <c r="SF209" s="263"/>
      <c r="SG209" s="263"/>
      <c r="SH209" s="263"/>
      <c r="SI209" s="263"/>
      <c r="SJ209" s="263"/>
      <c r="SK209" s="263"/>
      <c r="SL209" s="263"/>
      <c r="SM209" s="263"/>
      <c r="SN209" s="263"/>
      <c r="SO209" s="263"/>
      <c r="SP209" s="263"/>
      <c r="SQ209" s="263"/>
      <c r="SR209" s="263"/>
      <c r="SS209" s="263"/>
      <c r="ST209" s="263"/>
      <c r="SU209" s="263"/>
      <c r="SV209" s="263"/>
      <c r="SW209" s="263"/>
      <c r="SX209" s="263"/>
      <c r="SY209" s="263"/>
      <c r="SZ209" s="263"/>
      <c r="TA209" s="263"/>
      <c r="TB209" s="263"/>
      <c r="TC209" s="263"/>
      <c r="TD209" s="263"/>
      <c r="TE209" s="263"/>
      <c r="TF209" s="263"/>
      <c r="TG209" s="263"/>
      <c r="TH209" s="263"/>
      <c r="TI209" s="263"/>
      <c r="TJ209" s="263"/>
      <c r="TK209" s="263"/>
      <c r="TL209" s="263"/>
      <c r="TM209" s="263"/>
      <c r="TN209" s="263"/>
      <c r="TO209" s="263"/>
      <c r="TP209" s="263"/>
      <c r="TQ209" s="263"/>
      <c r="TR209" s="263"/>
      <c r="TS209" s="263"/>
      <c r="TT209" s="263"/>
      <c r="TU209" s="263"/>
      <c r="TV209" s="263"/>
      <c r="TW209" s="263"/>
      <c r="TX209" s="263"/>
      <c r="TY209" s="263"/>
      <c r="TZ209" s="263"/>
      <c r="UA209" s="263"/>
      <c r="UB209" s="263"/>
      <c r="UC209" s="263"/>
      <c r="UD209" s="263"/>
      <c r="UE209" s="263"/>
      <c r="UF209" s="263"/>
      <c r="UG209" s="263"/>
      <c r="UH209" s="263"/>
      <c r="UI209" s="263"/>
      <c r="UJ209" s="263"/>
      <c r="UK209" s="263"/>
      <c r="UL209" s="263"/>
      <c r="UM209" s="263"/>
      <c r="UN209" s="263"/>
      <c r="UO209" s="263"/>
      <c r="UP209" s="263"/>
      <c r="UQ209" s="263"/>
      <c r="UR209" s="263"/>
      <c r="US209" s="263"/>
      <c r="UT209" s="263"/>
      <c r="UU209" s="263"/>
      <c r="UV209" s="263"/>
      <c r="UW209" s="263"/>
      <c r="UX209" s="263"/>
      <c r="UY209" s="263"/>
      <c r="UZ209" s="263"/>
      <c r="VA209" s="263"/>
      <c r="VB209" s="263"/>
      <c r="VC209" s="263"/>
      <c r="VD209" s="263"/>
      <c r="VE209" s="263"/>
      <c r="VF209" s="263"/>
      <c r="VG209" s="263"/>
      <c r="VH209" s="263"/>
      <c r="VI209" s="263"/>
      <c r="VJ209" s="263"/>
      <c r="VK209" s="263"/>
      <c r="VL209" s="263"/>
      <c r="VM209" s="263"/>
      <c r="VN209" s="263"/>
      <c r="VO209" s="263"/>
      <c r="VP209" s="263"/>
      <c r="VQ209" s="263"/>
      <c r="VR209" s="263"/>
      <c r="VS209" s="263"/>
      <c r="VT209" s="263"/>
      <c r="VU209" s="263"/>
      <c r="VV209" s="263"/>
      <c r="VW209" s="263"/>
      <c r="VX209" s="263"/>
      <c r="VY209" s="263"/>
      <c r="VZ209" s="263"/>
      <c r="WA209" s="263"/>
      <c r="WB209" s="263"/>
      <c r="WC209" s="263"/>
      <c r="WD209" s="263"/>
      <c r="WE209" s="263"/>
      <c r="WF209" s="263"/>
      <c r="WG209" s="263"/>
      <c r="WH209" s="263"/>
      <c r="WI209" s="263"/>
      <c r="WJ209" s="263"/>
      <c r="WK209" s="263"/>
      <c r="WL209" s="263"/>
      <c r="WM209" s="263"/>
      <c r="WN209" s="263"/>
      <c r="WO209" s="263"/>
      <c r="WP209" s="263"/>
      <c r="WQ209" s="263"/>
      <c r="WR209" s="263"/>
      <c r="WS209" s="263"/>
      <c r="WT209" s="263"/>
      <c r="WU209" s="263"/>
      <c r="WV209" s="263"/>
      <c r="WW209" s="263"/>
      <c r="WX209" s="263"/>
      <c r="WY209" s="263"/>
      <c r="WZ209" s="263"/>
      <c r="XA209" s="263"/>
      <c r="XB209" s="263"/>
      <c r="XC209" s="263"/>
      <c r="XD209" s="263"/>
      <c r="XE209" s="263"/>
      <c r="XF209" s="263"/>
      <c r="XG209" s="263"/>
      <c r="XH209" s="263"/>
      <c r="XI209" s="263"/>
      <c r="XJ209" s="263"/>
      <c r="XK209" s="263"/>
      <c r="XL209" s="263"/>
      <c r="XM209" s="263"/>
      <c r="XN209" s="263"/>
      <c r="XO209" s="263"/>
      <c r="XP209" s="263"/>
      <c r="XQ209" s="263"/>
      <c r="XR209" s="263"/>
      <c r="XS209" s="263"/>
      <c r="XT209" s="263"/>
      <c r="XU209" s="263"/>
      <c r="XV209" s="263"/>
      <c r="XW209" s="263"/>
      <c r="XX209" s="263"/>
      <c r="XY209" s="263"/>
      <c r="XZ209" s="263"/>
      <c r="YA209" s="263"/>
      <c r="YB209" s="263"/>
      <c r="YC209" s="263"/>
      <c r="YD209" s="263"/>
      <c r="YE209" s="263"/>
      <c r="YF209" s="263"/>
      <c r="YG209" s="263"/>
      <c r="YH209" s="263"/>
      <c r="YI209" s="263"/>
      <c r="YJ209" s="263"/>
      <c r="YK209" s="263"/>
      <c r="YL209" s="263"/>
      <c r="YM209" s="263"/>
      <c r="YN209" s="263"/>
      <c r="YO209" s="263"/>
      <c r="YP209" s="263"/>
      <c r="YQ209" s="263"/>
      <c r="YR209" s="263"/>
      <c r="YS209" s="263"/>
      <c r="YT209" s="263"/>
      <c r="YU209" s="263"/>
      <c r="YV209" s="263"/>
      <c r="YW209" s="263"/>
      <c r="YX209" s="263"/>
      <c r="YY209" s="263"/>
      <c r="YZ209" s="263"/>
      <c r="ZA209" s="263"/>
      <c r="ZB209" s="263"/>
      <c r="ZC209" s="263"/>
      <c r="ZD209" s="263"/>
      <c r="ZE209" s="263"/>
      <c r="ZF209" s="263"/>
      <c r="ZG209" s="263"/>
      <c r="ZH209" s="263"/>
      <c r="ZI209" s="263"/>
      <c r="ZJ209" s="263"/>
      <c r="ZK209" s="263"/>
      <c r="ZL209" s="263"/>
      <c r="ZM209" s="263"/>
      <c r="ZN209" s="263"/>
      <c r="ZO209" s="263"/>
      <c r="ZP209" s="263"/>
      <c r="ZQ209" s="263"/>
      <c r="ZR209" s="263"/>
      <c r="ZS209" s="263"/>
      <c r="ZT209" s="263"/>
      <c r="ZU209" s="263"/>
      <c r="ZV209" s="263"/>
      <c r="ZW209" s="263"/>
      <c r="ZX209" s="263"/>
      <c r="ZY209" s="263"/>
      <c r="ZZ209" s="263"/>
      <c r="AAA209" s="263"/>
      <c r="AAB209" s="263"/>
      <c r="AAC209" s="263"/>
      <c r="AAD209" s="263"/>
      <c r="AAE209" s="263"/>
      <c r="AAF209" s="263"/>
      <c r="AAG209" s="263"/>
      <c r="AAH209" s="263"/>
      <c r="AAI209" s="263"/>
      <c r="AAJ209" s="263"/>
      <c r="AAK209" s="263"/>
      <c r="AAL209" s="263"/>
      <c r="AAM209" s="263"/>
      <c r="AAN209" s="263"/>
      <c r="AAO209" s="263"/>
      <c r="AAP209" s="263"/>
      <c r="AAQ209" s="263"/>
      <c r="AAR209" s="263"/>
      <c r="AAS209" s="263"/>
      <c r="AAT209" s="263"/>
      <c r="AAU209" s="263"/>
      <c r="AAV209" s="263"/>
      <c r="AAW209" s="263"/>
      <c r="AAX209" s="263"/>
      <c r="AAY209" s="263"/>
      <c r="AAZ209" s="263"/>
      <c r="ABA209" s="263"/>
      <c r="ABB209" s="263"/>
      <c r="ABC209" s="263"/>
      <c r="ABD209" s="263"/>
      <c r="ABE209" s="263"/>
      <c r="ABF209" s="263"/>
      <c r="ABG209" s="263"/>
      <c r="ABH209" s="263"/>
      <c r="ABI209" s="263"/>
      <c r="ABJ209" s="263"/>
      <c r="ABK209" s="263"/>
      <c r="ABL209" s="263"/>
      <c r="ABM209" s="263"/>
      <c r="ABN209" s="263"/>
      <c r="ABO209" s="263"/>
      <c r="ABP209" s="263"/>
      <c r="ABQ209" s="263"/>
      <c r="ABR209" s="263"/>
      <c r="ABS209" s="263"/>
      <c r="ABT209" s="263"/>
      <c r="ABU209" s="263"/>
      <c r="ABV209" s="263"/>
      <c r="ABW209" s="263"/>
      <c r="ABX209" s="263"/>
      <c r="ABY209" s="263"/>
      <c r="ABZ209" s="263"/>
      <c r="ACA209" s="263"/>
      <c r="ACB209" s="263"/>
      <c r="ACC209" s="263"/>
      <c r="ACD209" s="263"/>
      <c r="ACE209" s="263"/>
      <c r="ACF209" s="263"/>
      <c r="ACG209" s="263"/>
      <c r="ACH209" s="263"/>
      <c r="ACI209" s="263"/>
      <c r="ACJ209" s="263"/>
      <c r="ACK209" s="263"/>
      <c r="ACL209" s="263"/>
      <c r="ACM209" s="263"/>
      <c r="ACN209" s="263"/>
      <c r="ACO209" s="263"/>
      <c r="ACP209" s="263"/>
      <c r="ACQ209" s="263"/>
      <c r="ACR209" s="263"/>
      <c r="ACS209" s="263"/>
      <c r="ACT209" s="263"/>
      <c r="ACU209" s="263"/>
      <c r="ACV209" s="263"/>
      <c r="ACW209" s="263"/>
      <c r="ACX209" s="263"/>
      <c r="ACY209" s="263"/>
      <c r="ACZ209" s="263"/>
      <c r="ADA209" s="263"/>
      <c r="ADB209" s="263"/>
      <c r="ADC209" s="263"/>
      <c r="ADD209" s="263"/>
      <c r="ADE209" s="263"/>
      <c r="ADF209" s="263"/>
      <c r="ADG209" s="263"/>
      <c r="ADH209" s="263"/>
      <c r="ADI209" s="263"/>
      <c r="ADJ209" s="263"/>
      <c r="ADK209" s="263"/>
      <c r="ADL209" s="263"/>
      <c r="ADM209" s="263"/>
      <c r="ADN209" s="263"/>
      <c r="ADO209" s="263"/>
      <c r="ADP209" s="263"/>
      <c r="ADQ209" s="263"/>
      <c r="ADR209" s="263"/>
      <c r="ADS209" s="263"/>
      <c r="ADT209" s="263"/>
      <c r="ADU209" s="263"/>
      <c r="ADV209" s="263"/>
      <c r="ADW209" s="263"/>
      <c r="ADX209" s="263"/>
      <c r="ADY209" s="263"/>
      <c r="ADZ209" s="263"/>
      <c r="AEA209" s="263"/>
      <c r="AEB209" s="263"/>
      <c r="AEC209" s="263"/>
      <c r="AED209" s="263"/>
      <c r="AEE209" s="263"/>
      <c r="AEF209" s="263"/>
      <c r="AEG209" s="263"/>
      <c r="AEH209" s="263"/>
      <c r="AEI209" s="263"/>
      <c r="AEJ209" s="263"/>
      <c r="AEK209" s="263"/>
      <c r="AEL209" s="263"/>
      <c r="AEM209" s="263"/>
      <c r="AEN209" s="263"/>
      <c r="AEO209" s="263"/>
      <c r="AEP209" s="263"/>
      <c r="AEQ209" s="263"/>
      <c r="AER209" s="263"/>
      <c r="AES209" s="263"/>
      <c r="AET209" s="263"/>
      <c r="AEU209" s="263"/>
      <c r="AEV209" s="263"/>
      <c r="AEW209" s="263"/>
      <c r="AEX209" s="263"/>
      <c r="AEY209" s="263"/>
      <c r="AEZ209" s="263"/>
      <c r="AFA209" s="263"/>
      <c r="AFB209" s="263"/>
      <c r="AFC209" s="263"/>
      <c r="AFD209" s="263"/>
      <c r="AFE209" s="263"/>
      <c r="AFF209" s="263"/>
      <c r="AFG209" s="263"/>
      <c r="AFH209" s="263"/>
      <c r="AFI209" s="263"/>
      <c r="AFJ209" s="263"/>
      <c r="AFK209" s="263"/>
      <c r="AFL209" s="263"/>
      <c r="AFM209" s="263"/>
      <c r="AFN209" s="263"/>
      <c r="AFO209" s="263"/>
      <c r="AFP209" s="263"/>
      <c r="AFQ209" s="263"/>
      <c r="AFR209" s="263"/>
      <c r="AFS209" s="263"/>
      <c r="AFT209" s="263"/>
      <c r="AFU209" s="263"/>
      <c r="AFV209" s="263"/>
      <c r="AFW209" s="263"/>
      <c r="AFX209" s="263"/>
      <c r="AFY209" s="263"/>
      <c r="AFZ209" s="263"/>
      <c r="AGA209" s="263"/>
      <c r="AGB209" s="263"/>
      <c r="AGC209" s="263"/>
      <c r="AGD209" s="263"/>
      <c r="AGE209" s="263"/>
      <c r="AGF209" s="263"/>
      <c r="AGG209" s="263"/>
      <c r="AGH209" s="263"/>
      <c r="AGI209" s="263"/>
      <c r="AGJ209" s="263"/>
      <c r="AGK209" s="263"/>
      <c r="AGL209" s="263"/>
      <c r="AGM209" s="263"/>
      <c r="AGN209" s="263"/>
      <c r="AGO209" s="263"/>
      <c r="AGP209" s="263"/>
      <c r="AGQ209" s="263"/>
      <c r="AGR209" s="263"/>
      <c r="AGS209" s="263"/>
      <c r="AGT209" s="263"/>
      <c r="AGU209" s="263"/>
      <c r="AGV209" s="263"/>
      <c r="AGW209" s="263"/>
      <c r="AGX209" s="263"/>
      <c r="AGY209" s="263"/>
      <c r="AGZ209" s="263"/>
      <c r="AHA209" s="263"/>
      <c r="AHB209" s="263"/>
      <c r="AHC209" s="263"/>
      <c r="AHD209" s="263"/>
      <c r="AHE209" s="263"/>
      <c r="AHF209" s="263"/>
      <c r="AHG209" s="263"/>
      <c r="AHH209" s="263"/>
      <c r="AHI209" s="263"/>
      <c r="AHJ209" s="263"/>
      <c r="AHK209" s="263"/>
      <c r="AHL209" s="263"/>
      <c r="AHM209" s="263"/>
      <c r="AHN209" s="263"/>
      <c r="AHO209" s="263"/>
      <c r="AHP209" s="263"/>
      <c r="AHQ209" s="263"/>
      <c r="AHR209" s="263"/>
      <c r="AHS209" s="263"/>
      <c r="AHT209" s="263"/>
      <c r="AHU209" s="263"/>
      <c r="AHV209" s="263"/>
      <c r="AHW209" s="263"/>
      <c r="AHX209" s="263"/>
      <c r="AHY209" s="263"/>
      <c r="AHZ209" s="263"/>
      <c r="AIA209" s="263"/>
      <c r="AIB209" s="263"/>
      <c r="AIC209" s="263"/>
      <c r="AID209" s="263"/>
      <c r="AIE209" s="263"/>
      <c r="AIF209" s="263"/>
      <c r="AIG209" s="263"/>
      <c r="AIH209" s="263"/>
      <c r="AII209" s="263"/>
      <c r="AIJ209" s="263"/>
      <c r="AIK209" s="263"/>
      <c r="AIL209" s="263"/>
      <c r="AIM209" s="263"/>
      <c r="AIN209" s="263"/>
      <c r="AIO209" s="263"/>
      <c r="AIP209" s="263"/>
      <c r="AIQ209" s="263"/>
      <c r="AIR209" s="263"/>
      <c r="AIS209" s="263"/>
      <c r="AIT209" s="263"/>
      <c r="AIU209" s="263"/>
      <c r="AIV209" s="263"/>
      <c r="AIW209" s="263"/>
      <c r="AIX209" s="263"/>
      <c r="AIY209" s="263"/>
      <c r="AIZ209" s="263"/>
      <c r="AJA209" s="263"/>
      <c r="AJB209" s="263"/>
      <c r="AJC209" s="263"/>
      <c r="AJD209" s="263"/>
      <c r="AJE209" s="263"/>
      <c r="AJF209" s="263"/>
      <c r="AJG209" s="263"/>
      <c r="AJH209" s="263"/>
      <c r="AJI209" s="263"/>
      <c r="AJJ209" s="263"/>
      <c r="AJK209" s="263"/>
      <c r="AJL209" s="263"/>
      <c r="AJM209" s="263"/>
      <c r="AJN209" s="263"/>
      <c r="AJO209" s="263"/>
      <c r="AJP209" s="263"/>
      <c r="AJQ209" s="263"/>
      <c r="AJR209" s="263"/>
      <c r="AJS209" s="263"/>
      <c r="AJT209" s="263"/>
      <c r="AJU209" s="263"/>
      <c r="AJV209" s="263"/>
      <c r="AJW209" s="263"/>
      <c r="AJX209" s="263"/>
      <c r="AJY209" s="263"/>
      <c r="AJZ209" s="263"/>
      <c r="AKA209" s="263"/>
      <c r="AKB209" s="263"/>
      <c r="AKC209" s="263"/>
      <c r="AKD209" s="263"/>
      <c r="AKE209" s="263"/>
      <c r="AKF209" s="263"/>
      <c r="AKG209" s="263"/>
      <c r="AKH209" s="263"/>
      <c r="AKI209" s="263"/>
      <c r="AKJ209" s="263"/>
      <c r="AKK209" s="263"/>
      <c r="AKL209" s="263"/>
      <c r="AKM209" s="263"/>
      <c r="AKN209" s="263"/>
      <c r="AKO209" s="263"/>
      <c r="AKP209" s="263"/>
      <c r="AKQ209" s="263"/>
      <c r="AKR209" s="263"/>
      <c r="AKS209" s="263"/>
      <c r="AKT209" s="263"/>
      <c r="AKU209" s="263"/>
      <c r="AKV209" s="263"/>
      <c r="AKW209" s="263"/>
      <c r="AKX209" s="263"/>
      <c r="AKY209" s="263"/>
      <c r="AKZ209" s="263"/>
      <c r="ALA209" s="263"/>
      <c r="ALB209" s="263"/>
      <c r="ALC209" s="263"/>
      <c r="ALD209" s="263"/>
      <c r="ALE209" s="263"/>
      <c r="ALF209" s="263"/>
      <c r="ALG209" s="263"/>
      <c r="ALH209" s="263"/>
      <c r="ALI209" s="263"/>
      <c r="ALJ209" s="263"/>
      <c r="ALK209" s="263"/>
      <c r="ALL209" s="263"/>
      <c r="ALM209" s="263"/>
      <c r="ALN209" s="263"/>
      <c r="ALO209" s="263"/>
      <c r="ALP209" s="263"/>
      <c r="ALQ209" s="263"/>
      <c r="ALR209" s="263"/>
      <c r="ALS209" s="263"/>
      <c r="ALT209" s="263"/>
      <c r="ALU209" s="263"/>
      <c r="ALV209" s="263"/>
      <c r="ALW209" s="263"/>
      <c r="ALX209" s="263"/>
      <c r="ALY209" s="263"/>
      <c r="ALZ209" s="263"/>
      <c r="AMA209" s="263"/>
      <c r="AMB209" s="263"/>
      <c r="AMC209" s="263"/>
      <c r="AMD209" s="263"/>
      <c r="AME209" s="263"/>
      <c r="AMF209" s="263"/>
      <c r="AMG209" s="263"/>
      <c r="AMH209" s="263"/>
      <c r="AMI209" s="263"/>
      <c r="AMJ209" s="299"/>
    </row>
    <row r="210" spans="1:1024" s="263" customFormat="1" ht="12.9" customHeight="1">
      <c r="A210" s="295"/>
      <c r="B210" s="343"/>
      <c r="C210" s="343"/>
      <c r="D210" s="296"/>
      <c r="E210" s="297"/>
      <c r="F210" s="297"/>
      <c r="G210" s="298"/>
      <c r="H210" s="298"/>
      <c r="I210" s="293"/>
    </row>
    <row r="211" spans="1:1024" s="263" customFormat="1" ht="12.9" customHeight="1">
      <c r="A211" s="295"/>
      <c r="B211" s="343"/>
      <c r="C211" s="343"/>
      <c r="D211" s="296"/>
      <c r="E211" s="297"/>
      <c r="F211" s="297"/>
      <c r="G211" s="298"/>
      <c r="H211" s="298"/>
      <c r="I211" s="293"/>
    </row>
    <row r="212" spans="1:1024" s="263" customFormat="1" ht="12.9" customHeight="1">
      <c r="A212" s="295"/>
      <c r="B212" s="343"/>
      <c r="C212" s="343"/>
      <c r="D212" s="296"/>
      <c r="E212" s="297"/>
      <c r="F212" s="297"/>
      <c r="G212" s="298"/>
      <c r="H212" s="298"/>
      <c r="I212" s="293"/>
    </row>
    <row r="213" spans="1:1024" s="263" customFormat="1" ht="12.9" customHeight="1">
      <c r="A213" s="295"/>
      <c r="B213" s="343"/>
      <c r="C213" s="343"/>
      <c r="D213" s="296"/>
      <c r="E213" s="297"/>
      <c r="F213" s="297"/>
      <c r="G213" s="298"/>
      <c r="H213" s="298"/>
      <c r="I213" s="293"/>
    </row>
    <row r="214" spans="1:1024" s="263" customFormat="1" ht="12.9" customHeight="1">
      <c r="A214" s="295"/>
      <c r="B214" s="343"/>
      <c r="C214" s="343"/>
      <c r="D214" s="296"/>
      <c r="E214" s="297"/>
      <c r="F214" s="297"/>
      <c r="G214" s="298"/>
      <c r="H214" s="298"/>
      <c r="I214" s="293"/>
    </row>
    <row r="215" spans="1:1024" s="263" customFormat="1" ht="12.9" customHeight="1">
      <c r="A215" s="295"/>
      <c r="B215" s="343"/>
      <c r="C215" s="343"/>
      <c r="D215" s="296"/>
      <c r="E215" s="297"/>
      <c r="F215" s="297"/>
      <c r="G215" s="298"/>
      <c r="H215" s="298"/>
      <c r="I215" s="293"/>
    </row>
    <row r="216" spans="1:1024" s="263" customFormat="1" ht="22.35" customHeight="1">
      <c r="A216" s="295"/>
      <c r="B216" s="343"/>
      <c r="C216" s="343"/>
      <c r="D216" s="296"/>
      <c r="E216" s="297"/>
      <c r="F216" s="297"/>
      <c r="G216" s="298"/>
      <c r="H216" s="298"/>
      <c r="I216" s="293"/>
    </row>
    <row r="217" spans="1:1024" s="263" customFormat="1" ht="22.35" customHeight="1">
      <c r="A217" s="295"/>
      <c r="B217" s="343"/>
      <c r="C217" s="343"/>
      <c r="D217" s="296"/>
      <c r="E217" s="297"/>
      <c r="F217" s="297"/>
      <c r="G217" s="298"/>
      <c r="H217" s="298"/>
      <c r="I217" s="293"/>
    </row>
    <row r="218" spans="1:1024" s="263" customFormat="1" ht="12.75" customHeight="1">
      <c r="A218" s="295"/>
      <c r="B218" s="343"/>
      <c r="C218" s="343"/>
      <c r="D218" s="296"/>
      <c r="E218" s="297"/>
      <c r="F218" s="297"/>
      <c r="G218" s="298"/>
      <c r="H218" s="298"/>
      <c r="I218" s="293"/>
    </row>
    <row r="219" spans="1:1024" s="263" customFormat="1" ht="12.75" customHeight="1">
      <c r="A219" s="295"/>
      <c r="B219" s="343"/>
      <c r="C219" s="343"/>
      <c r="D219" s="296"/>
      <c r="E219" s="297"/>
      <c r="F219" s="297"/>
      <c r="G219" s="298"/>
      <c r="H219" s="298"/>
      <c r="I219" s="293"/>
    </row>
    <row r="220" spans="1:1024" s="263" customFormat="1" ht="22.35" customHeight="1">
      <c r="A220" s="295"/>
      <c r="B220" s="343"/>
      <c r="C220" s="343"/>
      <c r="D220" s="296"/>
      <c r="E220" s="297"/>
      <c r="F220" s="297"/>
      <c r="G220" s="298"/>
      <c r="H220" s="298"/>
      <c r="I220" s="293"/>
    </row>
    <row r="221" spans="1:1024" s="31" customFormat="1" ht="22.35" customHeight="1">
      <c r="A221" s="295"/>
      <c r="B221" s="343"/>
      <c r="C221" s="343"/>
      <c r="D221" s="296"/>
      <c r="E221" s="297"/>
      <c r="F221" s="297"/>
      <c r="G221" s="298"/>
      <c r="H221" s="298"/>
      <c r="I221" s="293"/>
      <c r="J221" s="263"/>
    </row>
    <row r="222" spans="1:1024" s="31" customFormat="1" ht="22.35" customHeight="1">
      <c r="A222" s="295"/>
      <c r="B222" s="343"/>
      <c r="C222" s="343"/>
      <c r="D222" s="296"/>
      <c r="E222" s="297"/>
      <c r="F222" s="297"/>
      <c r="G222" s="298"/>
      <c r="H222" s="298"/>
      <c r="I222" s="293"/>
      <c r="J222" s="263"/>
    </row>
    <row r="223" spans="1:1024" s="31" customFormat="1" ht="22.35" customHeight="1">
      <c r="A223" s="295"/>
      <c r="B223" s="343"/>
      <c r="C223" s="343"/>
      <c r="D223" s="296"/>
      <c r="E223" s="297"/>
      <c r="F223" s="297"/>
      <c r="G223" s="298"/>
      <c r="H223" s="298"/>
      <c r="I223" s="293"/>
      <c r="J223" s="263"/>
    </row>
    <row r="224" spans="1:1024" s="31" customFormat="1" ht="12.75" customHeight="1">
      <c r="A224" s="295"/>
      <c r="B224" s="343"/>
      <c r="C224" s="343"/>
      <c r="D224" s="296"/>
      <c r="E224" s="297"/>
      <c r="F224" s="297"/>
      <c r="G224" s="298"/>
      <c r="H224" s="298"/>
      <c r="I224" s="293"/>
      <c r="J224" s="263"/>
    </row>
    <row r="225" spans="1:10" s="31" customFormat="1" ht="22.35" customHeight="1">
      <c r="A225" s="295"/>
      <c r="B225" s="343"/>
      <c r="C225" s="343"/>
      <c r="D225" s="296"/>
      <c r="E225" s="297"/>
      <c r="F225" s="297"/>
      <c r="G225" s="298"/>
      <c r="H225" s="298"/>
      <c r="I225" s="293"/>
      <c r="J225" s="263"/>
    </row>
    <row r="226" spans="1:10" s="31" customFormat="1" ht="22.35" customHeight="1">
      <c r="A226" s="295"/>
      <c r="B226" s="343"/>
      <c r="C226" s="343"/>
      <c r="D226" s="296"/>
      <c r="E226" s="297"/>
      <c r="F226" s="297"/>
      <c r="G226" s="298"/>
      <c r="H226" s="298"/>
      <c r="I226" s="293"/>
      <c r="J226" s="263"/>
    </row>
    <row r="227" spans="1:10" s="31" customFormat="1" ht="12.9" customHeight="1">
      <c r="A227" s="295"/>
      <c r="B227" s="343"/>
      <c r="C227" s="343"/>
      <c r="D227" s="296"/>
      <c r="E227" s="297"/>
      <c r="F227" s="297"/>
      <c r="G227" s="298"/>
      <c r="H227" s="298"/>
      <c r="I227" s="293"/>
      <c r="J227" s="263"/>
    </row>
    <row r="228" spans="1:10" s="31" customFormat="1" ht="12.9" customHeight="1">
      <c r="A228" s="295"/>
      <c r="B228" s="343"/>
      <c r="C228" s="343"/>
      <c r="D228" s="296"/>
      <c r="E228" s="297"/>
      <c r="F228" s="297"/>
      <c r="G228" s="298"/>
      <c r="H228" s="298"/>
      <c r="I228" s="293"/>
      <c r="J228" s="263"/>
    </row>
    <row r="229" spans="1:10" s="31" customFormat="1" ht="12.9" customHeight="1">
      <c r="A229" s="295"/>
      <c r="B229" s="343"/>
      <c r="C229" s="343"/>
      <c r="D229" s="296"/>
      <c r="E229" s="297"/>
      <c r="F229" s="297"/>
      <c r="G229" s="298"/>
      <c r="H229" s="298"/>
      <c r="I229" s="293"/>
      <c r="J229" s="263"/>
    </row>
    <row r="230" spans="1:10" s="31" customFormat="1" ht="22.35" customHeight="1">
      <c r="A230" s="295"/>
      <c r="B230" s="343"/>
      <c r="C230" s="343"/>
      <c r="D230" s="296"/>
      <c r="E230" s="297"/>
      <c r="F230" s="297"/>
      <c r="G230" s="298"/>
      <c r="H230" s="298"/>
      <c r="I230" s="293"/>
      <c r="J230" s="263"/>
    </row>
    <row r="231" spans="1:10" s="31" customFormat="1" ht="12.9" customHeight="1">
      <c r="A231" s="295"/>
      <c r="B231" s="343"/>
      <c r="C231" s="343"/>
      <c r="D231" s="296"/>
      <c r="E231" s="297"/>
      <c r="F231" s="297"/>
      <c r="G231" s="298"/>
      <c r="H231" s="298"/>
      <c r="I231" s="293"/>
      <c r="J231" s="263"/>
    </row>
    <row r="232" spans="1:10" s="31" customFormat="1">
      <c r="A232" s="300"/>
      <c r="B232" s="300"/>
      <c r="C232" s="300"/>
      <c r="D232" s="301"/>
      <c r="E232" s="300"/>
      <c r="F232" s="300"/>
      <c r="G232" s="343"/>
      <c r="H232" s="343"/>
      <c r="I232" s="302"/>
      <c r="J232" s="300"/>
    </row>
    <row r="233" spans="1:10" s="31" customFormat="1">
      <c r="A233" s="303"/>
      <c r="B233" s="300"/>
      <c r="C233" s="300"/>
      <c r="D233" s="301"/>
      <c r="E233" s="300"/>
      <c r="F233" s="300"/>
      <c r="G233" s="300"/>
      <c r="H233" s="300"/>
      <c r="I233" s="302"/>
      <c r="J233" s="300"/>
    </row>
    <row r="234" spans="1:10" s="31" customFormat="1" ht="54" customHeight="1">
      <c r="A234" s="343"/>
      <c r="B234" s="343"/>
      <c r="C234" s="343"/>
      <c r="D234" s="343"/>
      <c r="E234" s="343"/>
      <c r="F234" s="343"/>
      <c r="G234" s="343"/>
      <c r="H234" s="343"/>
      <c r="I234" s="302"/>
      <c r="J234" s="300"/>
    </row>
    <row r="235" spans="1:10" s="31" customFormat="1">
      <c r="A235" s="300"/>
      <c r="B235" s="300"/>
      <c r="C235" s="300"/>
      <c r="D235" s="301"/>
      <c r="E235" s="300"/>
      <c r="F235" s="300"/>
      <c r="G235" s="300"/>
      <c r="H235" s="300"/>
      <c r="I235" s="302"/>
      <c r="J235" s="300"/>
    </row>
  </sheetData>
  <mergeCells count="228">
    <mergeCell ref="C10:D10"/>
    <mergeCell ref="C11:D11"/>
    <mergeCell ref="C12:D12"/>
    <mergeCell ref="C13:D13"/>
    <mergeCell ref="C14:D14"/>
    <mergeCell ref="C15:D15"/>
    <mergeCell ref="A1:H1"/>
    <mergeCell ref="C5:D5"/>
    <mergeCell ref="C6:D6"/>
    <mergeCell ref="C7:D7"/>
    <mergeCell ref="C8:D8"/>
    <mergeCell ref="C9:D9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B120:C120"/>
    <mergeCell ref="B121:C121"/>
    <mergeCell ref="B122:C122"/>
    <mergeCell ref="B123:C123"/>
    <mergeCell ref="B124:C124"/>
    <mergeCell ref="B125:C125"/>
    <mergeCell ref="C112:D112"/>
    <mergeCell ref="C113:D113"/>
    <mergeCell ref="C114:D114"/>
    <mergeCell ref="C115:D115"/>
    <mergeCell ref="A118:I118"/>
    <mergeCell ref="B119:C119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28:C228"/>
    <mergeCell ref="B229:C229"/>
    <mergeCell ref="B230:C230"/>
    <mergeCell ref="B231:C231"/>
    <mergeCell ref="G232:H232"/>
    <mergeCell ref="A234:H234"/>
    <mergeCell ref="B222:C222"/>
    <mergeCell ref="B223:C223"/>
    <mergeCell ref="B224:C224"/>
    <mergeCell ref="B225:C225"/>
    <mergeCell ref="B226:C226"/>
    <mergeCell ref="B227:C227"/>
  </mergeCells>
  <pageMargins left="0.39370078740157505" right="0.39370078740157505" top="0.75748031496063017" bottom="0.75748031496063017" header="0.39370078740157505" footer="0.39370078740157505"/>
  <pageSetup paperSize="0" fitToWidth="0" fitToHeight="0" orientation="landscape" horizontalDpi="0" verticalDpi="0" copies="0"/>
  <headerFooter alignWithMargins="0">
    <oddHeader>&amp;C&amp;12&amp;A</oddHeader>
    <oddFooter>&amp;C&amp;12Stránka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9" sqref="C9"/>
    </sheetView>
  </sheetViews>
  <sheetFormatPr defaultColWidth="7.109375" defaultRowHeight="13.2"/>
  <cols>
    <col min="1" max="1" width="4.88671875" customWidth="1"/>
    <col min="2" max="2" width="7.6640625" style="5" customWidth="1"/>
    <col min="3" max="3" width="32.5546875" style="5" customWidth="1"/>
    <col min="4" max="4" width="5.33203125" style="224" customWidth="1"/>
    <col min="5" max="5" width="6.109375" style="224" customWidth="1"/>
    <col min="6" max="6" width="7.21875" style="5" bestFit="1" customWidth="1"/>
    <col min="7" max="7" width="12.6640625" style="82" customWidth="1"/>
    <col min="8" max="8" width="7.109375" customWidth="1"/>
  </cols>
  <sheetData>
    <row r="1" spans="1:8" ht="23.4">
      <c r="B1" s="1"/>
      <c r="C1" s="311" t="s">
        <v>1559</v>
      </c>
      <c r="D1" s="15"/>
      <c r="E1" s="15"/>
      <c r="F1" s="1"/>
      <c r="G1" s="32"/>
    </row>
    <row r="2" spans="1:8">
      <c r="B2" s="1"/>
      <c r="C2" s="14"/>
      <c r="D2" s="15"/>
      <c r="E2" s="15"/>
      <c r="F2" s="1"/>
      <c r="G2" s="32"/>
    </row>
    <row r="3" spans="1:8" ht="25.65" customHeight="1">
      <c r="B3" s="14"/>
      <c r="C3" s="304" t="s">
        <v>1537</v>
      </c>
      <c r="D3" s="305"/>
      <c r="E3" s="305"/>
      <c r="F3" s="306"/>
      <c r="G3" s="335">
        <f>SUM(G5:G19)</f>
        <v>0</v>
      </c>
      <c r="H3" s="5"/>
    </row>
    <row r="4" spans="1:8" ht="25.65" customHeight="1">
      <c r="A4" s="307" t="s">
        <v>1538</v>
      </c>
      <c r="B4" s="14"/>
      <c r="C4" s="308"/>
      <c r="D4" s="309" t="s">
        <v>1539</v>
      </c>
      <c r="E4" s="309" t="s">
        <v>1540</v>
      </c>
      <c r="F4" s="309" t="s">
        <v>1541</v>
      </c>
      <c r="G4" s="336"/>
      <c r="H4" s="5"/>
    </row>
    <row r="5" spans="1:8" ht="18.600000000000001" customHeight="1">
      <c r="A5" s="307">
        <v>1</v>
      </c>
      <c r="B5" s="74">
        <v>32903000</v>
      </c>
      <c r="C5" s="50" t="s">
        <v>1542</v>
      </c>
      <c r="D5" s="74" t="s">
        <v>915</v>
      </c>
      <c r="E5" s="74">
        <v>1</v>
      </c>
      <c r="F5" s="310"/>
      <c r="G5" s="314">
        <f t="shared" ref="G5:G19" si="0">E5*F5</f>
        <v>0</v>
      </c>
      <c r="H5" s="5"/>
    </row>
    <row r="6" spans="1:8" ht="33.15" customHeight="1">
      <c r="A6" s="307">
        <v>3</v>
      </c>
      <c r="B6" s="74">
        <v>34203000</v>
      </c>
      <c r="C6" s="64" t="s">
        <v>1543</v>
      </c>
      <c r="D6" s="74" t="s">
        <v>915</v>
      </c>
      <c r="E6" s="74">
        <v>1</v>
      </c>
      <c r="F6" s="310"/>
      <c r="G6" s="314">
        <f t="shared" si="0"/>
        <v>0</v>
      </c>
      <c r="H6" s="5"/>
    </row>
    <row r="7" spans="1:8" ht="18.600000000000001" customHeight="1">
      <c r="A7" s="307">
        <v>5</v>
      </c>
      <c r="B7" s="74">
        <v>13294000</v>
      </c>
      <c r="C7" s="64" t="s">
        <v>1544</v>
      </c>
      <c r="D7" s="74" t="s">
        <v>915</v>
      </c>
      <c r="E7" s="74">
        <v>1</v>
      </c>
      <c r="F7" s="310"/>
      <c r="G7" s="314">
        <f t="shared" si="0"/>
        <v>0</v>
      </c>
      <c r="H7" s="5"/>
    </row>
    <row r="8" spans="1:8" ht="18.600000000000001" customHeight="1">
      <c r="A8" s="307">
        <v>6</v>
      </c>
      <c r="B8" s="74">
        <v>32603000</v>
      </c>
      <c r="C8" s="64" t="s">
        <v>1545</v>
      </c>
      <c r="D8" s="74" t="s">
        <v>915</v>
      </c>
      <c r="E8" s="74">
        <v>1</v>
      </c>
      <c r="F8" s="310"/>
      <c r="G8" s="314">
        <f t="shared" si="0"/>
        <v>0</v>
      </c>
      <c r="H8" s="5"/>
    </row>
    <row r="9" spans="1:8" ht="33.15" customHeight="1">
      <c r="A9" s="307">
        <v>8</v>
      </c>
      <c r="B9" s="74">
        <v>45303000</v>
      </c>
      <c r="C9" s="64" t="s">
        <v>1560</v>
      </c>
      <c r="D9" s="74" t="s">
        <v>915</v>
      </c>
      <c r="E9" s="74">
        <v>1</v>
      </c>
      <c r="F9" s="310"/>
      <c r="G9" s="314">
        <f t="shared" si="0"/>
        <v>0</v>
      </c>
      <c r="H9" s="5"/>
    </row>
    <row r="10" spans="1:8" ht="18.600000000000001" customHeight="1">
      <c r="A10" s="307">
        <v>9</v>
      </c>
      <c r="B10" s="74" t="s">
        <v>1546</v>
      </c>
      <c r="C10" s="64" t="s">
        <v>1547</v>
      </c>
      <c r="D10" s="74" t="s">
        <v>915</v>
      </c>
      <c r="E10" s="74">
        <v>1</v>
      </c>
      <c r="F10" s="310"/>
      <c r="G10" s="314">
        <f t="shared" si="0"/>
        <v>0</v>
      </c>
      <c r="H10" s="5"/>
    </row>
    <row r="11" spans="1:8" ht="18.600000000000001" customHeight="1">
      <c r="A11" s="307">
        <v>10</v>
      </c>
      <c r="B11" s="74" t="s">
        <v>1546</v>
      </c>
      <c r="C11" s="64" t="s">
        <v>1548</v>
      </c>
      <c r="D11" s="74" t="s">
        <v>915</v>
      </c>
      <c r="E11" s="74">
        <v>1</v>
      </c>
      <c r="F11" s="310"/>
      <c r="G11" s="314">
        <f t="shared" si="0"/>
        <v>0</v>
      </c>
      <c r="H11" s="5"/>
    </row>
    <row r="12" spans="1:8" ht="18.600000000000001" customHeight="1">
      <c r="A12" s="307">
        <v>11</v>
      </c>
      <c r="B12" s="74" t="s">
        <v>1546</v>
      </c>
      <c r="C12" s="64" t="s">
        <v>1549</v>
      </c>
      <c r="D12" s="74" t="s">
        <v>915</v>
      </c>
      <c r="E12" s="74">
        <v>1</v>
      </c>
      <c r="F12" s="310"/>
      <c r="G12" s="314">
        <f t="shared" si="0"/>
        <v>0</v>
      </c>
      <c r="H12" s="5"/>
    </row>
    <row r="13" spans="1:8" ht="18.600000000000001" customHeight="1">
      <c r="A13" s="307">
        <v>12</v>
      </c>
      <c r="B13" s="74" t="s">
        <v>1546</v>
      </c>
      <c r="C13" s="64" t="s">
        <v>1550</v>
      </c>
      <c r="D13" s="74" t="s">
        <v>915</v>
      </c>
      <c r="E13" s="74">
        <v>1</v>
      </c>
      <c r="F13" s="310"/>
      <c r="G13" s="314">
        <f t="shared" si="0"/>
        <v>0</v>
      </c>
      <c r="H13" s="5"/>
    </row>
    <row r="14" spans="1:8" ht="18.600000000000001" customHeight="1">
      <c r="A14" s="307">
        <v>13</v>
      </c>
      <c r="B14" s="74" t="s">
        <v>1546</v>
      </c>
      <c r="C14" s="64" t="s">
        <v>1551</v>
      </c>
      <c r="D14" s="74" t="s">
        <v>915</v>
      </c>
      <c r="E14" s="74">
        <v>1</v>
      </c>
      <c r="F14" s="310"/>
      <c r="G14" s="314">
        <f t="shared" si="0"/>
        <v>0</v>
      </c>
      <c r="H14" s="5"/>
    </row>
    <row r="15" spans="1:8" ht="18.600000000000001" customHeight="1">
      <c r="A15" s="307">
        <v>14</v>
      </c>
      <c r="B15" s="74" t="s">
        <v>1546</v>
      </c>
      <c r="C15" s="64" t="s">
        <v>1552</v>
      </c>
      <c r="D15" s="74" t="s">
        <v>915</v>
      </c>
      <c r="E15" s="74">
        <v>1</v>
      </c>
      <c r="F15" s="310"/>
      <c r="G15" s="314">
        <f t="shared" si="0"/>
        <v>0</v>
      </c>
      <c r="H15" s="5"/>
    </row>
    <row r="16" spans="1:8" ht="18.600000000000001" customHeight="1">
      <c r="A16" s="307">
        <v>15</v>
      </c>
      <c r="B16" s="74" t="s">
        <v>1546</v>
      </c>
      <c r="C16" s="64" t="s">
        <v>1553</v>
      </c>
      <c r="D16" s="74" t="s">
        <v>915</v>
      </c>
      <c r="E16" s="74">
        <v>1</v>
      </c>
      <c r="F16" s="310"/>
      <c r="G16" s="314">
        <f t="shared" si="0"/>
        <v>0</v>
      </c>
      <c r="H16" s="5"/>
    </row>
    <row r="17" spans="1:8" ht="18.600000000000001" customHeight="1">
      <c r="A17" s="307">
        <v>16</v>
      </c>
      <c r="B17" s="74" t="s">
        <v>1546</v>
      </c>
      <c r="C17" s="64" t="s">
        <v>1554</v>
      </c>
      <c r="D17" s="74" t="s">
        <v>915</v>
      </c>
      <c r="E17" s="74">
        <v>1</v>
      </c>
      <c r="F17" s="310"/>
      <c r="G17" s="314">
        <f t="shared" si="0"/>
        <v>0</v>
      </c>
      <c r="H17" s="5"/>
    </row>
    <row r="18" spans="1:8" ht="23.1" customHeight="1">
      <c r="A18" s="307">
        <v>17</v>
      </c>
      <c r="B18" s="74" t="s">
        <v>1546</v>
      </c>
      <c r="C18" s="64" t="s">
        <v>1555</v>
      </c>
      <c r="D18" s="74" t="s">
        <v>915</v>
      </c>
      <c r="E18" s="74">
        <v>1</v>
      </c>
      <c r="F18" s="310"/>
      <c r="G18" s="314">
        <f t="shared" si="0"/>
        <v>0</v>
      </c>
      <c r="H18" s="5"/>
    </row>
    <row r="19" spans="1:8" ht="18.600000000000001" customHeight="1">
      <c r="A19" s="307">
        <v>18</v>
      </c>
      <c r="B19" s="74" t="s">
        <v>1546</v>
      </c>
      <c r="C19" s="50" t="s">
        <v>1556</v>
      </c>
      <c r="D19" s="74" t="s">
        <v>915</v>
      </c>
      <c r="E19" s="74">
        <v>1</v>
      </c>
      <c r="F19" s="310"/>
      <c r="G19" s="314">
        <f t="shared" si="0"/>
        <v>0</v>
      </c>
      <c r="H19" s="5"/>
    </row>
    <row r="20" spans="1:8">
      <c r="H20" s="5"/>
    </row>
  </sheetData>
  <pageMargins left="0.70000000000000007" right="0.39370078740157505" top="0.78740157480315009" bottom="0.78740157480315009" header="0.39370078740157505" footer="0.39370078740157505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795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Rekapitulace_-_1_etapa</vt:lpstr>
      <vt:lpstr>01_STAVEBNÍ_-_1_etapa</vt:lpstr>
      <vt:lpstr>02_ELEKTRO_-_1__etapa</vt:lpstr>
      <vt:lpstr>03_VZT_-_1_etapa</vt:lpstr>
      <vt:lpstr>04_VYTÁPĚNÍ_-_1_etapa</vt:lpstr>
      <vt:lpstr>05_ZDRAVOTECH,_vč__plynu_-_1_et</vt:lpstr>
      <vt:lpstr>06_VRN_-_1_etapa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V.Marhan</dc:creator>
  <cp:lastModifiedBy>Jitka</cp:lastModifiedBy>
  <cp:revision>16</cp:revision>
  <cp:lastPrinted>2026-01-15T12:28:24Z</cp:lastPrinted>
  <dcterms:created xsi:type="dcterms:W3CDTF">2004-06-06T07:10:08Z</dcterms:created>
  <dcterms:modified xsi:type="dcterms:W3CDTF">2026-01-15T12:29:05Z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M</vt:lpwstr>
  </property>
</Properties>
</file>