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us.pavel\Documents\Veřejné zakázky\Jirka_Výměna dveří\Administrace\"/>
    </mc:Choice>
  </mc:AlternateContent>
  <xr:revisionPtr revIDLastSave="0" documentId="8_{59397FE9-242C-4B47-8F06-C7F765F23FF4}" xr6:coauthVersionLast="47" xr6:coauthVersionMax="47" xr10:uidLastSave="{00000000-0000-0000-0000-000000000000}"/>
  <bookViews>
    <workbookView xWindow="-120" yWindow="-120" windowWidth="29040" windowHeight="15720" xr2:uid="{B1D5FB27-A060-4202-835F-B7EB07E6256B}"/>
  </bookViews>
  <sheets>
    <sheet name="Položkový soupis dodávky" sheetId="2" r:id="rId1"/>
  </sheets>
  <definedNames>
    <definedName name="_xlnm._FilterDatabase" localSheetId="0" hidden="1">'Položkový soupis dodávky'!$A$3:$K$38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2" l="1"/>
  <c r="L41" i="2" s="1"/>
  <c r="L39" i="2"/>
  <c r="E50" i="2"/>
  <c r="E49" i="2"/>
  <c r="E48" i="2"/>
  <c r="E47" i="2"/>
  <c r="E46" i="2"/>
  <c r="E45" i="2"/>
  <c r="E44" i="2"/>
  <c r="E43" i="2"/>
</calcChain>
</file>

<file path=xl/sharedStrings.xml><?xml version="1.0" encoding="utf-8"?>
<sst xmlns="http://schemas.openxmlformats.org/spreadsheetml/2006/main" count="377" uniqueCount="114">
  <si>
    <t>ID</t>
  </si>
  <si>
    <t>Místnost</t>
  </si>
  <si>
    <t>Dveře</t>
  </si>
  <si>
    <t>Druh</t>
  </si>
  <si>
    <t>Šířka/výška
v mm</t>
  </si>
  <si>
    <t>Cylindrická vložka</t>
  </si>
  <si>
    <t>Počet klíčů</t>
  </si>
  <si>
    <t>Okopový plech
(výška v mm)</t>
  </si>
  <si>
    <t>Práh</t>
  </si>
  <si>
    <t>17/003</t>
  </si>
  <si>
    <t>003 - Kočárkárna</t>
  </si>
  <si>
    <t>PP 80L</t>
  </si>
  <si>
    <t>Protipožární</t>
  </si>
  <si>
    <t>800/1970</t>
  </si>
  <si>
    <t>ZA</t>
  </si>
  <si>
    <t>původní</t>
  </si>
  <si>
    <t>-</t>
  </si>
  <si>
    <t>400</t>
  </si>
  <si>
    <t>masiv dub</t>
  </si>
  <si>
    <t>17/004</t>
  </si>
  <si>
    <t>004 - Kolárna</t>
  </si>
  <si>
    <t>17/006</t>
  </si>
  <si>
    <t>006 - Sklepy</t>
  </si>
  <si>
    <t>PP 80P</t>
  </si>
  <si>
    <t>17/007</t>
  </si>
  <si>
    <t>007 - Sušárna (levá)</t>
  </si>
  <si>
    <t>80P</t>
  </si>
  <si>
    <t>nová</t>
  </si>
  <si>
    <t>17/008</t>
  </si>
  <si>
    <t>008 - Prádelna (pravá)</t>
  </si>
  <si>
    <t>80L</t>
  </si>
  <si>
    <t>17/010</t>
  </si>
  <si>
    <t>010 - Sklepy</t>
  </si>
  <si>
    <t>17/011</t>
  </si>
  <si>
    <t>011 - Sklep pod schody</t>
  </si>
  <si>
    <t>PP 60L</t>
  </si>
  <si>
    <t>600/1970</t>
  </si>
  <si>
    <t>100</t>
  </si>
  <si>
    <t>19/134</t>
  </si>
  <si>
    <t>134 - Zádveří  (HUP)</t>
  </si>
  <si>
    <t>19/136</t>
  </si>
  <si>
    <t>136 - Sklad</t>
  </si>
  <si>
    <t>PP 60P</t>
  </si>
  <si>
    <t>19/137</t>
  </si>
  <si>
    <t>137 - Kolárna</t>
  </si>
  <si>
    <t>19/139</t>
  </si>
  <si>
    <t>139 - Směšovací stanice</t>
  </si>
  <si>
    <t>19/140</t>
  </si>
  <si>
    <t>19/141</t>
  </si>
  <si>
    <t>19/143</t>
  </si>
  <si>
    <t>143 - Kočárkárna</t>
  </si>
  <si>
    <t>19/146</t>
  </si>
  <si>
    <t>146 - Sklepy</t>
  </si>
  <si>
    <t>21/102</t>
  </si>
  <si>
    <t>102 - Chodba-schodiště</t>
  </si>
  <si>
    <t>21/103</t>
  </si>
  <si>
    <t>103 - Sklad</t>
  </si>
  <si>
    <t>21/104</t>
  </si>
  <si>
    <t>104 - Kolárna</t>
  </si>
  <si>
    <t>21/111</t>
  </si>
  <si>
    <t>111 - Sklepy</t>
  </si>
  <si>
    <t>21/117</t>
  </si>
  <si>
    <t>117 - Kolárna (zadní vchod)</t>
  </si>
  <si>
    <t>21/120</t>
  </si>
  <si>
    <t>120 - Sklepy (pravé)</t>
  </si>
  <si>
    <t>1/030</t>
  </si>
  <si>
    <t>030 - Kolárna</t>
  </si>
  <si>
    <t>1/034</t>
  </si>
  <si>
    <t>034 - Sklepy (k sušárnám)</t>
  </si>
  <si>
    <t>1/036</t>
  </si>
  <si>
    <t>036 - Sušárna (pravá)</t>
  </si>
  <si>
    <t>1/038</t>
  </si>
  <si>
    <t>038 - Prádelna (levá)</t>
  </si>
  <si>
    <t>1/039</t>
  </si>
  <si>
    <t>039 - Sklad</t>
  </si>
  <si>
    <t>1/040</t>
  </si>
  <si>
    <t>040 - Sklepy (pravé)</t>
  </si>
  <si>
    <t>1/054</t>
  </si>
  <si>
    <t>054 - Kočárkárna</t>
  </si>
  <si>
    <t>3/003</t>
  </si>
  <si>
    <t>003 - Kolárna prava</t>
  </si>
  <si>
    <t>3/007</t>
  </si>
  <si>
    <t>007 - Sklepy (k sušárnám)</t>
  </si>
  <si>
    <t>3/009</t>
  </si>
  <si>
    <t>009 - Sušárna (levá)</t>
  </si>
  <si>
    <t>3/011</t>
  </si>
  <si>
    <t>011 - Prádelna (pravá)</t>
  </si>
  <si>
    <t>3/012</t>
  </si>
  <si>
    <t>012 - Sklad</t>
  </si>
  <si>
    <t>3/013</t>
  </si>
  <si>
    <t>040 - Sklepy (levé)</t>
  </si>
  <si>
    <t>3/027</t>
  </si>
  <si>
    <t xml:space="preserve">027 - Kočárkárna levá </t>
  </si>
  <si>
    <t>Protipožární dveře, levé 80</t>
  </si>
  <si>
    <t>Protipožární dveře, pravé 80</t>
  </si>
  <si>
    <t>Protipožární dveře, levé 60</t>
  </si>
  <si>
    <t>Typ</t>
  </si>
  <si>
    <t>Protipožární dveře, pravé 60</t>
  </si>
  <si>
    <t>Dveře plné</t>
  </si>
  <si>
    <t>Samozavírač dveří</t>
  </si>
  <si>
    <t>Vložka</t>
  </si>
  <si>
    <t>Cena  bez DPH vč. montáže</t>
  </si>
  <si>
    <t>Standardní</t>
  </si>
  <si>
    <t>Vysvětlivky/soupis</t>
  </si>
  <si>
    <t>Název</t>
  </si>
  <si>
    <t>P.č.</t>
  </si>
  <si>
    <t>Cena celkem bez DPH</t>
  </si>
  <si>
    <t>140 - Sklepy</t>
  </si>
  <si>
    <t>141 - Sklepy průchod 19-21</t>
  </si>
  <si>
    <t>Samozavírač</t>
  </si>
  <si>
    <t>Položkový rozpočet</t>
  </si>
  <si>
    <t>Celkem ks</t>
  </si>
  <si>
    <t>DPH</t>
  </si>
  <si>
    <t>Celkem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</si>
</sst>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2" fillId="0" borderId="1" xfId="1" applyBorder="1"/>
    <xf numFmtId="0" fontId="1" fillId="0" borderId="1" xfId="1" applyFont="1" applyBorder="1" applyAlignment="1">
      <alignment horizontal="center"/>
    </xf>
    <xf numFmtId="0" fontId="2" fillId="0" borderId="0" xfId="1"/>
    <xf numFmtId="49" fontId="2" fillId="0" borderId="0" xfId="1" applyNumberFormat="1"/>
    <xf numFmtId="0" fontId="2" fillId="0" borderId="0" xfId="1" applyAlignment="1">
      <alignment horizontal="center"/>
    </xf>
    <xf numFmtId="0" fontId="2" fillId="0" borderId="0" xfId="1" applyAlignment="1">
      <alignment horizontal="center" vertical="top" wrapText="1"/>
    </xf>
    <xf numFmtId="0" fontId="1" fillId="0" borderId="0" xfId="1" applyFont="1" applyAlignment="1">
      <alignment horizontal="center"/>
    </xf>
    <xf numFmtId="0" fontId="2" fillId="0" borderId="0" xfId="1" applyAlignment="1">
      <alignment horizontal="left" vertical="center"/>
    </xf>
    <xf numFmtId="0" fontId="2" fillId="0" borderId="0" xfId="1" applyAlignment="1">
      <alignment horizontal="left" vertical="center" wrapText="1"/>
    </xf>
    <xf numFmtId="0" fontId="2" fillId="0" borderId="0" xfId="1" applyAlignment="1">
      <alignment horizontal="left"/>
    </xf>
    <xf numFmtId="0" fontId="1" fillId="0" borderId="0" xfId="1" applyFont="1" applyAlignment="1">
      <alignment horizontal="left" vertical="center" wrapText="1"/>
    </xf>
    <xf numFmtId="0" fontId="2" fillId="0" borderId="0" xfId="1" applyAlignment="1">
      <alignment horizontal="center" wrapText="1"/>
    </xf>
    <xf numFmtId="49" fontId="1" fillId="0" borderId="1" xfId="1" applyNumberFormat="1" applyFont="1" applyBorder="1"/>
    <xf numFmtId="0" fontId="2" fillId="0" borderId="1" xfId="1" applyBorder="1" applyAlignment="1">
      <alignment horizontal="center"/>
    </xf>
    <xf numFmtId="49" fontId="2" fillId="0" borderId="1" xfId="1" applyNumberFormat="1" applyBorder="1" applyAlignment="1">
      <alignment horizontal="center"/>
    </xf>
    <xf numFmtId="49" fontId="2" fillId="0" borderId="1" xfId="1" applyNumberFormat="1" applyBorder="1"/>
    <xf numFmtId="0" fontId="1" fillId="0" borderId="1" xfId="1" applyFont="1" applyBorder="1"/>
    <xf numFmtId="49" fontId="1" fillId="0" borderId="1" xfId="1" applyNumberFormat="1" applyFont="1" applyBorder="1" applyAlignment="1">
      <alignment horizontal="center"/>
    </xf>
    <xf numFmtId="0" fontId="2" fillId="0" borderId="1" xfId="1" quotePrefix="1" applyBorder="1" applyAlignment="1">
      <alignment horizontal="center"/>
    </xf>
    <xf numFmtId="0" fontId="2" fillId="0" borderId="2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6" xfId="1" applyBorder="1"/>
    <xf numFmtId="49" fontId="2" fillId="0" borderId="6" xfId="1" applyNumberFormat="1" applyBorder="1"/>
    <xf numFmtId="0" fontId="2" fillId="0" borderId="6" xfId="1" applyBorder="1" applyAlignment="1">
      <alignment horizontal="center"/>
    </xf>
    <xf numFmtId="49" fontId="2" fillId="0" borderId="6" xfId="1" applyNumberFormat="1" applyBorder="1" applyAlignment="1">
      <alignment horizontal="center"/>
    </xf>
    <xf numFmtId="0" fontId="2" fillId="0" borderId="7" xfId="1" applyBorder="1" applyAlignment="1">
      <alignment horizontal="center" vertical="center"/>
    </xf>
    <xf numFmtId="0" fontId="2" fillId="0" borderId="8" xfId="1" applyBorder="1"/>
    <xf numFmtId="49" fontId="1" fillId="0" borderId="8" xfId="1" applyNumberFormat="1" applyFont="1" applyBorder="1"/>
    <xf numFmtId="0" fontId="2" fillId="0" borderId="8" xfId="1" applyBorder="1" applyAlignment="1">
      <alignment horizontal="center"/>
    </xf>
    <xf numFmtId="49" fontId="2" fillId="0" borderId="8" xfId="1" applyNumberFormat="1" applyBorder="1" applyAlignment="1">
      <alignment horizontal="center"/>
    </xf>
    <xf numFmtId="0" fontId="0" fillId="0" borderId="10" xfId="1" applyFont="1" applyBorder="1" applyAlignment="1">
      <alignment horizontal="center" vertical="top" wrapText="1"/>
    </xf>
    <xf numFmtId="0" fontId="2" fillId="0" borderId="11" xfId="1" applyBorder="1" applyAlignment="1">
      <alignment horizontal="center" vertical="top"/>
    </xf>
    <xf numFmtId="0" fontId="2" fillId="0" borderId="11" xfId="1" applyBorder="1" applyAlignment="1">
      <alignment horizontal="center" vertical="top" wrapText="1"/>
    </xf>
    <xf numFmtId="49" fontId="2" fillId="0" borderId="11" xfId="1" applyNumberFormat="1" applyBorder="1" applyAlignment="1">
      <alignment horizontal="center" vertical="top" wrapText="1"/>
    </xf>
    <xf numFmtId="0" fontId="2" fillId="0" borderId="12" xfId="1" applyBorder="1" applyAlignment="1">
      <alignment horizontal="center" vertical="top" wrapText="1"/>
    </xf>
    <xf numFmtId="0" fontId="4" fillId="0" borderId="0" xfId="1" applyFont="1"/>
    <xf numFmtId="0" fontId="3" fillId="0" borderId="0" xfId="1" applyFont="1"/>
    <xf numFmtId="0" fontId="2" fillId="0" borderId="2" xfId="1" applyBorder="1"/>
    <xf numFmtId="0" fontId="2" fillId="0" borderId="3" xfId="1" applyBorder="1" applyAlignment="1">
      <alignment horizontal="center" vertical="center"/>
    </xf>
    <xf numFmtId="0" fontId="2" fillId="0" borderId="4" xfId="1" applyBorder="1"/>
    <xf numFmtId="0" fontId="2" fillId="0" borderId="5" xfId="1" applyBorder="1" applyAlignment="1">
      <alignment horizontal="center" vertical="center"/>
    </xf>
    <xf numFmtId="0" fontId="2" fillId="0" borderId="7" xfId="1" applyBorder="1"/>
    <xf numFmtId="0" fontId="2" fillId="0" borderId="9" xfId="1" applyBorder="1" applyAlignment="1">
      <alignment horizontal="center" vertical="center"/>
    </xf>
    <xf numFmtId="0" fontId="0" fillId="0" borderId="10" xfId="1" applyFont="1" applyBorder="1" applyAlignment="1">
      <alignment horizontal="center" vertical="center"/>
    </xf>
    <xf numFmtId="0" fontId="0" fillId="0" borderId="11" xfId="1" applyFont="1" applyBorder="1" applyAlignment="1">
      <alignment horizontal="center" vertical="center"/>
    </xf>
    <xf numFmtId="0" fontId="0" fillId="0" borderId="12" xfId="1" applyFont="1" applyBorder="1" applyAlignment="1">
      <alignment horizontal="center" vertical="center"/>
    </xf>
    <xf numFmtId="0" fontId="0" fillId="0" borderId="1" xfId="1" applyFont="1" applyBorder="1"/>
    <xf numFmtId="0" fontId="0" fillId="0" borderId="11" xfId="1" applyFont="1" applyBorder="1" applyAlignment="1">
      <alignment horizontal="center" vertical="top" wrapText="1"/>
    </xf>
    <xf numFmtId="164" fontId="2" fillId="2" borderId="9" xfId="1" applyNumberFormat="1" applyFill="1" applyBorder="1" applyProtection="1">
      <protection locked="0"/>
    </xf>
    <xf numFmtId="164" fontId="2" fillId="2" borderId="3" xfId="1" applyNumberFormat="1" applyFill="1" applyBorder="1" applyProtection="1">
      <protection locked="0"/>
    </xf>
    <xf numFmtId="164" fontId="2" fillId="2" borderId="5" xfId="1" applyNumberFormat="1" applyFill="1" applyBorder="1" applyProtection="1">
      <protection locked="0"/>
    </xf>
    <xf numFmtId="164" fontId="0" fillId="2" borderId="3" xfId="1" applyNumberFormat="1" applyFont="1" applyFill="1" applyBorder="1" applyProtection="1">
      <protection locked="0"/>
    </xf>
    <xf numFmtId="0" fontId="6" fillId="3" borderId="13" xfId="1" applyFont="1" applyFill="1" applyBorder="1" applyAlignment="1">
      <alignment horizontal="left" vertical="center"/>
    </xf>
    <xf numFmtId="0" fontId="6" fillId="3" borderId="14" xfId="1" applyFont="1" applyFill="1" applyBorder="1" applyAlignment="1">
      <alignment horizontal="center" vertical="center"/>
    </xf>
    <xf numFmtId="164" fontId="6" fillId="3" borderId="15" xfId="1" applyNumberFormat="1" applyFont="1" applyFill="1" applyBorder="1" applyAlignment="1">
      <alignment vertical="center"/>
    </xf>
    <xf numFmtId="0" fontId="5" fillId="0" borderId="14" xfId="1" applyFont="1" applyBorder="1" applyAlignment="1">
      <alignment horizontal="center"/>
    </xf>
    <xf numFmtId="0" fontId="5" fillId="0" borderId="13" xfId="1" applyFont="1" applyBorder="1" applyAlignment="1">
      <alignment horizontal="left"/>
    </xf>
    <xf numFmtId="164" fontId="5" fillId="0" borderId="15" xfId="1" applyNumberFormat="1" applyFont="1" applyBorder="1"/>
    <xf numFmtId="0" fontId="7" fillId="0" borderId="13" xfId="1" applyFont="1" applyBorder="1" applyAlignment="1">
      <alignment horizontal="right"/>
    </xf>
    <xf numFmtId="9" fontId="7" fillId="0" borderId="14" xfId="1" applyNumberFormat="1" applyFont="1" applyBorder="1" applyAlignment="1">
      <alignment horizontal="center"/>
    </xf>
    <xf numFmtId="164" fontId="7" fillId="0" borderId="15" xfId="1" applyNumberFormat="1" applyFont="1" applyBorder="1"/>
  </cellXfs>
  <cellStyles count="2">
    <cellStyle name="Normální" xfId="0" builtinId="0"/>
    <cellStyle name="Normální 2" xfId="1" xr:uid="{481F002F-2CA9-42BA-9348-FAE0A2D98B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F5FD-F4B2-42E8-BC85-DFA07D59537B}">
  <dimension ref="A1:O54"/>
  <sheetViews>
    <sheetView showGridLines="0" tabSelected="1" zoomScale="90" zoomScaleNormal="90" workbookViewId="0">
      <pane xSplit="2" ySplit="3" topLeftCell="C4" activePane="bottomRight" state="frozen"/>
      <selection pane="topRight" activeCell="B1" sqref="B1"/>
      <selection pane="bottomLeft" activeCell="A5" sqref="A5"/>
      <selection pane="bottomRight" activeCell="I47" sqref="I47"/>
    </sheetView>
  </sheetViews>
  <sheetFormatPr defaultRowHeight="15" x14ac:dyDescent="0.25"/>
  <cols>
    <col min="1" max="1" width="9.140625" style="3"/>
    <col min="2" max="2" width="7.85546875" style="3" customWidth="1"/>
    <col min="3" max="3" width="28.140625" style="3" customWidth="1"/>
    <col min="4" max="4" width="9.140625" style="3" customWidth="1"/>
    <col min="5" max="5" width="13.5703125" style="3" customWidth="1"/>
    <col min="6" max="6" width="12.140625" style="4" customWidth="1"/>
    <col min="7" max="7" width="8" style="5" customWidth="1"/>
    <col min="8" max="8" width="10.85546875" style="3" customWidth="1"/>
    <col min="9" max="9" width="8" style="5" customWidth="1"/>
    <col min="10" max="10" width="13.85546875" style="5" customWidth="1"/>
    <col min="11" max="11" width="12.28515625" style="5" customWidth="1"/>
    <col min="12" max="12" width="24.28515625" style="3" customWidth="1"/>
    <col min="13" max="14" width="13.140625" style="3" customWidth="1"/>
    <col min="15" max="20" width="9.42578125" style="3" customWidth="1"/>
    <col min="21" max="16384" width="9.140625" style="3"/>
  </cols>
  <sheetData>
    <row r="1" spans="1:12" ht="21" x14ac:dyDescent="0.35">
      <c r="C1" s="36" t="s">
        <v>110</v>
      </c>
    </row>
    <row r="2" spans="1:12" ht="10.5" customHeight="1" thickBot="1" x14ac:dyDescent="0.3"/>
    <row r="3" spans="1:12" s="6" customFormat="1" ht="48.75" customHeight="1" thickBot="1" x14ac:dyDescent="0.3">
      <c r="A3" s="31" t="s">
        <v>105</v>
      </c>
      <c r="B3" s="32" t="s">
        <v>0</v>
      </c>
      <c r="C3" s="32" t="s">
        <v>1</v>
      </c>
      <c r="D3" s="33" t="s">
        <v>2</v>
      </c>
      <c r="E3" s="32" t="s">
        <v>3</v>
      </c>
      <c r="F3" s="34" t="s">
        <v>4</v>
      </c>
      <c r="G3" s="48" t="s">
        <v>109</v>
      </c>
      <c r="H3" s="33" t="s">
        <v>5</v>
      </c>
      <c r="I3" s="33" t="s">
        <v>6</v>
      </c>
      <c r="J3" s="33" t="s">
        <v>7</v>
      </c>
      <c r="K3" s="33" t="s">
        <v>8</v>
      </c>
      <c r="L3" s="35" t="s">
        <v>101</v>
      </c>
    </row>
    <row r="4" spans="1:12" x14ac:dyDescent="0.25">
      <c r="A4" s="26">
        <v>1</v>
      </c>
      <c r="B4" s="27" t="s">
        <v>9</v>
      </c>
      <c r="C4" s="27" t="s">
        <v>10</v>
      </c>
      <c r="D4" s="27" t="s">
        <v>11</v>
      </c>
      <c r="E4" s="27" t="s">
        <v>12</v>
      </c>
      <c r="F4" s="28" t="s">
        <v>13</v>
      </c>
      <c r="G4" s="29" t="s">
        <v>14</v>
      </c>
      <c r="H4" s="27" t="s">
        <v>15</v>
      </c>
      <c r="I4" s="29" t="s">
        <v>16</v>
      </c>
      <c r="J4" s="30" t="s">
        <v>17</v>
      </c>
      <c r="K4" s="30" t="s">
        <v>18</v>
      </c>
      <c r="L4" s="49"/>
    </row>
    <row r="5" spans="1:12" x14ac:dyDescent="0.25">
      <c r="A5" s="20">
        <v>2</v>
      </c>
      <c r="B5" s="1" t="s">
        <v>19</v>
      </c>
      <c r="C5" s="1" t="s">
        <v>20</v>
      </c>
      <c r="D5" s="1" t="s">
        <v>11</v>
      </c>
      <c r="E5" s="1" t="s">
        <v>12</v>
      </c>
      <c r="F5" s="13" t="s">
        <v>13</v>
      </c>
      <c r="G5" s="14" t="s">
        <v>14</v>
      </c>
      <c r="H5" s="1" t="s">
        <v>15</v>
      </c>
      <c r="I5" s="14" t="s">
        <v>16</v>
      </c>
      <c r="J5" s="15" t="s">
        <v>17</v>
      </c>
      <c r="K5" s="15" t="s">
        <v>18</v>
      </c>
      <c r="L5" s="50"/>
    </row>
    <row r="6" spans="1:12" x14ac:dyDescent="0.25">
      <c r="A6" s="20">
        <v>3</v>
      </c>
      <c r="B6" s="1" t="s">
        <v>21</v>
      </c>
      <c r="C6" s="1" t="s">
        <v>22</v>
      </c>
      <c r="D6" s="1" t="s">
        <v>23</v>
      </c>
      <c r="E6" s="1" t="s">
        <v>12</v>
      </c>
      <c r="F6" s="13" t="s">
        <v>13</v>
      </c>
      <c r="G6" s="14" t="s">
        <v>14</v>
      </c>
      <c r="H6" s="1" t="s">
        <v>15</v>
      </c>
      <c r="I6" s="14" t="s">
        <v>16</v>
      </c>
      <c r="J6" s="15" t="s">
        <v>17</v>
      </c>
      <c r="K6" s="15" t="s">
        <v>18</v>
      </c>
      <c r="L6" s="50"/>
    </row>
    <row r="7" spans="1:12" x14ac:dyDescent="0.25">
      <c r="A7" s="20">
        <v>4</v>
      </c>
      <c r="B7" s="1" t="s">
        <v>24</v>
      </c>
      <c r="C7" s="1" t="s">
        <v>25</v>
      </c>
      <c r="D7" s="1" t="s">
        <v>26</v>
      </c>
      <c r="E7" s="1" t="s">
        <v>102</v>
      </c>
      <c r="F7" s="13" t="s">
        <v>13</v>
      </c>
      <c r="G7" s="14" t="s">
        <v>16</v>
      </c>
      <c r="H7" s="1" t="s">
        <v>27</v>
      </c>
      <c r="I7" s="14">
        <v>6</v>
      </c>
      <c r="J7" s="15" t="s">
        <v>16</v>
      </c>
      <c r="K7" s="15" t="s">
        <v>16</v>
      </c>
      <c r="L7" s="50"/>
    </row>
    <row r="8" spans="1:12" x14ac:dyDescent="0.25">
      <c r="A8" s="20">
        <v>5</v>
      </c>
      <c r="B8" s="1" t="s">
        <v>28</v>
      </c>
      <c r="C8" s="1" t="s">
        <v>29</v>
      </c>
      <c r="D8" s="1" t="s">
        <v>30</v>
      </c>
      <c r="E8" s="1" t="s">
        <v>102</v>
      </c>
      <c r="F8" s="13" t="s">
        <v>13</v>
      </c>
      <c r="G8" s="14" t="s">
        <v>16</v>
      </c>
      <c r="H8" s="1" t="s">
        <v>27</v>
      </c>
      <c r="I8" s="14">
        <v>6</v>
      </c>
      <c r="J8" s="15" t="s">
        <v>16</v>
      </c>
      <c r="K8" s="15" t="s">
        <v>16</v>
      </c>
      <c r="L8" s="50"/>
    </row>
    <row r="9" spans="1:12" x14ac:dyDescent="0.25">
      <c r="A9" s="20">
        <v>6</v>
      </c>
      <c r="B9" s="1" t="s">
        <v>31</v>
      </c>
      <c r="C9" s="1" t="s">
        <v>32</v>
      </c>
      <c r="D9" s="1" t="s">
        <v>23</v>
      </c>
      <c r="E9" s="1" t="s">
        <v>12</v>
      </c>
      <c r="F9" s="13" t="s">
        <v>13</v>
      </c>
      <c r="G9" s="14" t="s">
        <v>14</v>
      </c>
      <c r="H9" s="1" t="s">
        <v>15</v>
      </c>
      <c r="I9" s="14" t="s">
        <v>16</v>
      </c>
      <c r="J9" s="15" t="s">
        <v>17</v>
      </c>
      <c r="K9" s="15" t="s">
        <v>18</v>
      </c>
      <c r="L9" s="50"/>
    </row>
    <row r="10" spans="1:12" x14ac:dyDescent="0.25">
      <c r="A10" s="20">
        <v>7</v>
      </c>
      <c r="B10" s="1" t="s">
        <v>33</v>
      </c>
      <c r="C10" s="1" t="s">
        <v>34</v>
      </c>
      <c r="D10" s="1" t="s">
        <v>35</v>
      </c>
      <c r="E10" s="1" t="s">
        <v>12</v>
      </c>
      <c r="F10" s="16" t="s">
        <v>36</v>
      </c>
      <c r="G10" s="14" t="s">
        <v>14</v>
      </c>
      <c r="H10" s="1" t="s">
        <v>15</v>
      </c>
      <c r="I10" s="14" t="s">
        <v>16</v>
      </c>
      <c r="J10" s="15" t="s">
        <v>37</v>
      </c>
      <c r="K10" s="15" t="s">
        <v>18</v>
      </c>
      <c r="L10" s="50"/>
    </row>
    <row r="11" spans="1:12" x14ac:dyDescent="0.25">
      <c r="A11" s="20">
        <v>8</v>
      </c>
      <c r="B11" s="1" t="s">
        <v>38</v>
      </c>
      <c r="C11" s="1" t="s">
        <v>39</v>
      </c>
      <c r="D11" s="1" t="s">
        <v>23</v>
      </c>
      <c r="E11" s="1" t="s">
        <v>12</v>
      </c>
      <c r="F11" s="16" t="s">
        <v>13</v>
      </c>
      <c r="G11" s="14" t="s">
        <v>16</v>
      </c>
      <c r="H11" s="1" t="s">
        <v>27</v>
      </c>
      <c r="I11" s="14">
        <v>6</v>
      </c>
      <c r="J11" s="15" t="s">
        <v>16</v>
      </c>
      <c r="K11" s="15" t="s">
        <v>18</v>
      </c>
      <c r="L11" s="50"/>
    </row>
    <row r="12" spans="1:12" x14ac:dyDescent="0.25">
      <c r="A12" s="20">
        <v>9</v>
      </c>
      <c r="B12" s="1" t="s">
        <v>40</v>
      </c>
      <c r="C12" s="1" t="s">
        <v>41</v>
      </c>
      <c r="D12" s="1" t="s">
        <v>42</v>
      </c>
      <c r="E12" s="1" t="s">
        <v>12</v>
      </c>
      <c r="F12" s="16" t="s">
        <v>36</v>
      </c>
      <c r="G12" s="14" t="s">
        <v>14</v>
      </c>
      <c r="H12" s="1" t="s">
        <v>15</v>
      </c>
      <c r="I12" s="14" t="s">
        <v>16</v>
      </c>
      <c r="J12" s="15" t="s">
        <v>37</v>
      </c>
      <c r="K12" s="15" t="s">
        <v>18</v>
      </c>
      <c r="L12" s="50"/>
    </row>
    <row r="13" spans="1:12" x14ac:dyDescent="0.25">
      <c r="A13" s="20">
        <v>10</v>
      </c>
      <c r="B13" s="1" t="s">
        <v>43</v>
      </c>
      <c r="C13" s="1" t="s">
        <v>44</v>
      </c>
      <c r="D13" s="1" t="s">
        <v>26</v>
      </c>
      <c r="E13" s="1" t="s">
        <v>102</v>
      </c>
      <c r="F13" s="16" t="s">
        <v>13</v>
      </c>
      <c r="G13" s="14" t="s">
        <v>16</v>
      </c>
      <c r="H13" s="1" t="s">
        <v>15</v>
      </c>
      <c r="I13" s="14" t="s">
        <v>16</v>
      </c>
      <c r="J13" s="15" t="s">
        <v>16</v>
      </c>
      <c r="K13" s="15" t="s">
        <v>16</v>
      </c>
      <c r="L13" s="50"/>
    </row>
    <row r="14" spans="1:12" x14ac:dyDescent="0.25">
      <c r="A14" s="20">
        <v>11</v>
      </c>
      <c r="B14" s="1" t="s">
        <v>45</v>
      </c>
      <c r="C14" s="1" t="s">
        <v>46</v>
      </c>
      <c r="D14" s="1" t="s">
        <v>26</v>
      </c>
      <c r="E14" s="1" t="s">
        <v>102</v>
      </c>
      <c r="F14" s="16" t="s">
        <v>13</v>
      </c>
      <c r="G14" s="14" t="s">
        <v>16</v>
      </c>
      <c r="H14" s="1" t="s">
        <v>27</v>
      </c>
      <c r="I14" s="14">
        <v>6</v>
      </c>
      <c r="J14" s="15" t="s">
        <v>16</v>
      </c>
      <c r="K14" s="15" t="s">
        <v>16</v>
      </c>
      <c r="L14" s="50"/>
    </row>
    <row r="15" spans="1:12" x14ac:dyDescent="0.25">
      <c r="A15" s="20">
        <v>12</v>
      </c>
      <c r="B15" s="17" t="s">
        <v>47</v>
      </c>
      <c r="C15" s="47" t="s">
        <v>107</v>
      </c>
      <c r="D15" s="1" t="s">
        <v>11</v>
      </c>
      <c r="E15" s="47" t="s">
        <v>12</v>
      </c>
      <c r="F15" s="16" t="s">
        <v>13</v>
      </c>
      <c r="G15" s="14" t="s">
        <v>16</v>
      </c>
      <c r="H15" s="1" t="s">
        <v>27</v>
      </c>
      <c r="I15" s="14">
        <v>6</v>
      </c>
      <c r="J15" s="15" t="s">
        <v>16</v>
      </c>
      <c r="K15" s="15" t="s">
        <v>16</v>
      </c>
      <c r="L15" s="50"/>
    </row>
    <row r="16" spans="1:12" x14ac:dyDescent="0.25">
      <c r="A16" s="20">
        <v>13</v>
      </c>
      <c r="B16" s="17" t="s">
        <v>48</v>
      </c>
      <c r="C16" s="17" t="s">
        <v>108</v>
      </c>
      <c r="D16" s="47" t="s">
        <v>26</v>
      </c>
      <c r="E16" s="47" t="s">
        <v>102</v>
      </c>
      <c r="F16" s="16" t="s">
        <v>13</v>
      </c>
      <c r="G16" s="14" t="s">
        <v>16</v>
      </c>
      <c r="H16" s="1" t="s">
        <v>27</v>
      </c>
      <c r="I16" s="14">
        <v>6</v>
      </c>
      <c r="J16" s="15" t="s">
        <v>16</v>
      </c>
      <c r="K16" s="15" t="s">
        <v>18</v>
      </c>
      <c r="L16" s="50"/>
    </row>
    <row r="17" spans="1:12" x14ac:dyDescent="0.25">
      <c r="A17" s="20">
        <v>14</v>
      </c>
      <c r="B17" s="1" t="s">
        <v>49</v>
      </c>
      <c r="C17" s="1" t="s">
        <v>50</v>
      </c>
      <c r="D17" s="1" t="s">
        <v>23</v>
      </c>
      <c r="E17" s="1" t="s">
        <v>12</v>
      </c>
      <c r="F17" s="16" t="s">
        <v>13</v>
      </c>
      <c r="G17" s="14" t="s">
        <v>14</v>
      </c>
      <c r="H17" s="1" t="s">
        <v>15</v>
      </c>
      <c r="I17" s="14" t="s">
        <v>16</v>
      </c>
      <c r="J17" s="15" t="s">
        <v>16</v>
      </c>
      <c r="K17" s="15" t="s">
        <v>18</v>
      </c>
      <c r="L17" s="50"/>
    </row>
    <row r="18" spans="1:12" x14ac:dyDescent="0.25">
      <c r="A18" s="20">
        <v>15</v>
      </c>
      <c r="B18" s="1" t="s">
        <v>51</v>
      </c>
      <c r="C18" s="1" t="s">
        <v>52</v>
      </c>
      <c r="D18" s="1" t="s">
        <v>23</v>
      </c>
      <c r="E18" s="1" t="s">
        <v>12</v>
      </c>
      <c r="F18" s="16" t="s">
        <v>13</v>
      </c>
      <c r="G18" s="14" t="s">
        <v>14</v>
      </c>
      <c r="H18" s="1" t="s">
        <v>15</v>
      </c>
      <c r="I18" s="14" t="s">
        <v>16</v>
      </c>
      <c r="J18" s="15" t="s">
        <v>16</v>
      </c>
      <c r="K18" s="15" t="s">
        <v>18</v>
      </c>
      <c r="L18" s="50"/>
    </row>
    <row r="19" spans="1:12" x14ac:dyDescent="0.25">
      <c r="A19" s="20">
        <v>16</v>
      </c>
      <c r="B19" s="17" t="s">
        <v>53</v>
      </c>
      <c r="C19" s="17" t="s">
        <v>54</v>
      </c>
      <c r="D19" s="1" t="s">
        <v>23</v>
      </c>
      <c r="E19" s="1" t="s">
        <v>12</v>
      </c>
      <c r="F19" s="16" t="s">
        <v>13</v>
      </c>
      <c r="G19" s="14" t="s">
        <v>14</v>
      </c>
      <c r="H19" s="17" t="s">
        <v>27</v>
      </c>
      <c r="I19" s="2">
        <v>3</v>
      </c>
      <c r="J19" s="18" t="s">
        <v>17</v>
      </c>
      <c r="K19" s="18" t="s">
        <v>18</v>
      </c>
      <c r="L19" s="50"/>
    </row>
    <row r="20" spans="1:12" x14ac:dyDescent="0.25">
      <c r="A20" s="20">
        <v>17</v>
      </c>
      <c r="B20" s="1" t="s">
        <v>55</v>
      </c>
      <c r="C20" s="1" t="s">
        <v>56</v>
      </c>
      <c r="D20" s="1" t="s">
        <v>42</v>
      </c>
      <c r="E20" s="1" t="s">
        <v>12</v>
      </c>
      <c r="F20" s="16" t="s">
        <v>36</v>
      </c>
      <c r="G20" s="14" t="s">
        <v>14</v>
      </c>
      <c r="H20" s="1" t="s">
        <v>15</v>
      </c>
      <c r="I20" s="14" t="s">
        <v>16</v>
      </c>
      <c r="J20" s="15" t="s">
        <v>37</v>
      </c>
      <c r="K20" s="15" t="s">
        <v>18</v>
      </c>
      <c r="L20" s="50"/>
    </row>
    <row r="21" spans="1:12" x14ac:dyDescent="0.25">
      <c r="A21" s="20">
        <v>18</v>
      </c>
      <c r="B21" s="1" t="s">
        <v>57</v>
      </c>
      <c r="C21" s="1" t="s">
        <v>58</v>
      </c>
      <c r="D21" s="1" t="s">
        <v>11</v>
      </c>
      <c r="E21" s="1" t="s">
        <v>12</v>
      </c>
      <c r="F21" s="16" t="s">
        <v>13</v>
      </c>
      <c r="G21" s="14" t="s">
        <v>14</v>
      </c>
      <c r="H21" s="1" t="s">
        <v>15</v>
      </c>
      <c r="I21" s="14" t="s">
        <v>16</v>
      </c>
      <c r="J21" s="15" t="s">
        <v>17</v>
      </c>
      <c r="K21" s="15" t="s">
        <v>18</v>
      </c>
      <c r="L21" s="50"/>
    </row>
    <row r="22" spans="1:12" x14ac:dyDescent="0.25">
      <c r="A22" s="20">
        <v>19</v>
      </c>
      <c r="B22" s="1" t="s">
        <v>59</v>
      </c>
      <c r="C22" s="1" t="s">
        <v>60</v>
      </c>
      <c r="D22" s="1" t="s">
        <v>11</v>
      </c>
      <c r="E22" s="1" t="s">
        <v>12</v>
      </c>
      <c r="F22" s="16" t="s">
        <v>13</v>
      </c>
      <c r="G22" s="14" t="s">
        <v>14</v>
      </c>
      <c r="H22" s="1" t="s">
        <v>15</v>
      </c>
      <c r="I22" s="19" t="s">
        <v>16</v>
      </c>
      <c r="J22" s="15" t="s">
        <v>17</v>
      </c>
      <c r="K22" s="15" t="s">
        <v>18</v>
      </c>
      <c r="L22" s="50"/>
    </row>
    <row r="23" spans="1:12" x14ac:dyDescent="0.25">
      <c r="A23" s="20">
        <v>20</v>
      </c>
      <c r="B23" s="1" t="s">
        <v>61</v>
      </c>
      <c r="C23" s="1" t="s">
        <v>62</v>
      </c>
      <c r="D23" s="1" t="s">
        <v>11</v>
      </c>
      <c r="E23" s="1" t="s">
        <v>12</v>
      </c>
      <c r="F23" s="16" t="s">
        <v>13</v>
      </c>
      <c r="G23" s="14" t="s">
        <v>14</v>
      </c>
      <c r="H23" s="1" t="s">
        <v>15</v>
      </c>
      <c r="I23" s="14" t="s">
        <v>16</v>
      </c>
      <c r="J23" s="15" t="s">
        <v>17</v>
      </c>
      <c r="K23" s="15" t="s">
        <v>18</v>
      </c>
      <c r="L23" s="50"/>
    </row>
    <row r="24" spans="1:12" x14ac:dyDescent="0.25">
      <c r="A24" s="20">
        <v>21</v>
      </c>
      <c r="B24" s="1" t="s">
        <v>63</v>
      </c>
      <c r="C24" s="1" t="s">
        <v>64</v>
      </c>
      <c r="D24" s="1" t="s">
        <v>30</v>
      </c>
      <c r="E24" s="1" t="s">
        <v>102</v>
      </c>
      <c r="F24" s="16" t="s">
        <v>13</v>
      </c>
      <c r="G24" s="14" t="s">
        <v>16</v>
      </c>
      <c r="H24" s="1" t="s">
        <v>15</v>
      </c>
      <c r="I24" s="14" t="s">
        <v>16</v>
      </c>
      <c r="J24" s="15" t="s">
        <v>37</v>
      </c>
      <c r="K24" s="15" t="s">
        <v>16</v>
      </c>
      <c r="L24" s="50"/>
    </row>
    <row r="25" spans="1:12" x14ac:dyDescent="0.25">
      <c r="A25" s="20">
        <v>22</v>
      </c>
      <c r="B25" s="1" t="s">
        <v>65</v>
      </c>
      <c r="C25" s="1" t="s">
        <v>66</v>
      </c>
      <c r="D25" s="1" t="s">
        <v>26</v>
      </c>
      <c r="E25" s="1" t="s">
        <v>102</v>
      </c>
      <c r="F25" s="16" t="s">
        <v>13</v>
      </c>
      <c r="G25" s="14" t="s">
        <v>16</v>
      </c>
      <c r="H25" s="1" t="s">
        <v>15</v>
      </c>
      <c r="I25" s="14" t="s">
        <v>16</v>
      </c>
      <c r="J25" s="15" t="s">
        <v>17</v>
      </c>
      <c r="K25" s="15" t="s">
        <v>16</v>
      </c>
      <c r="L25" s="50"/>
    </row>
    <row r="26" spans="1:12" x14ac:dyDescent="0.25">
      <c r="A26" s="20">
        <v>23</v>
      </c>
      <c r="B26" s="1" t="s">
        <v>67</v>
      </c>
      <c r="C26" s="1" t="s">
        <v>68</v>
      </c>
      <c r="D26" s="1" t="s">
        <v>23</v>
      </c>
      <c r="E26" s="1" t="s">
        <v>12</v>
      </c>
      <c r="F26" s="16" t="s">
        <v>13</v>
      </c>
      <c r="G26" s="14" t="s">
        <v>14</v>
      </c>
      <c r="H26" s="1" t="s">
        <v>15</v>
      </c>
      <c r="I26" s="14" t="s">
        <v>16</v>
      </c>
      <c r="J26" s="15" t="s">
        <v>17</v>
      </c>
      <c r="K26" s="15" t="s">
        <v>18</v>
      </c>
      <c r="L26" s="50"/>
    </row>
    <row r="27" spans="1:12" x14ac:dyDescent="0.25">
      <c r="A27" s="20">
        <v>24</v>
      </c>
      <c r="B27" s="1" t="s">
        <v>69</v>
      </c>
      <c r="C27" s="1" t="s">
        <v>70</v>
      </c>
      <c r="D27" s="1" t="s">
        <v>30</v>
      </c>
      <c r="E27" s="1" t="s">
        <v>102</v>
      </c>
      <c r="F27" s="16" t="s">
        <v>13</v>
      </c>
      <c r="G27" s="14" t="s">
        <v>16</v>
      </c>
      <c r="H27" s="1" t="s">
        <v>27</v>
      </c>
      <c r="I27" s="14">
        <v>6</v>
      </c>
      <c r="J27" s="15" t="s">
        <v>16</v>
      </c>
      <c r="K27" s="15" t="s">
        <v>16</v>
      </c>
      <c r="L27" s="50"/>
    </row>
    <row r="28" spans="1:12" x14ac:dyDescent="0.25">
      <c r="A28" s="20">
        <v>25</v>
      </c>
      <c r="B28" s="1" t="s">
        <v>71</v>
      </c>
      <c r="C28" s="1" t="s">
        <v>72</v>
      </c>
      <c r="D28" s="1" t="s">
        <v>26</v>
      </c>
      <c r="E28" s="1" t="s">
        <v>102</v>
      </c>
      <c r="F28" s="16" t="s">
        <v>13</v>
      </c>
      <c r="G28" s="14" t="s">
        <v>16</v>
      </c>
      <c r="H28" s="1" t="s">
        <v>27</v>
      </c>
      <c r="I28" s="14">
        <v>6</v>
      </c>
      <c r="J28" s="15" t="s">
        <v>16</v>
      </c>
      <c r="K28" s="15" t="s">
        <v>16</v>
      </c>
      <c r="L28" s="50"/>
    </row>
    <row r="29" spans="1:12" x14ac:dyDescent="0.25">
      <c r="A29" s="20">
        <v>26</v>
      </c>
      <c r="B29" s="1" t="s">
        <v>73</v>
      </c>
      <c r="C29" s="1" t="s">
        <v>74</v>
      </c>
      <c r="D29" s="1" t="s">
        <v>35</v>
      </c>
      <c r="E29" s="1" t="s">
        <v>12</v>
      </c>
      <c r="F29" s="16" t="s">
        <v>36</v>
      </c>
      <c r="G29" s="14" t="s">
        <v>14</v>
      </c>
      <c r="H29" s="1" t="s">
        <v>15</v>
      </c>
      <c r="I29" s="14" t="s">
        <v>16</v>
      </c>
      <c r="J29" s="15" t="s">
        <v>37</v>
      </c>
      <c r="K29" s="15" t="s">
        <v>18</v>
      </c>
      <c r="L29" s="50"/>
    </row>
    <row r="30" spans="1:12" x14ac:dyDescent="0.25">
      <c r="A30" s="20">
        <v>27</v>
      </c>
      <c r="B30" s="1" t="s">
        <v>75</v>
      </c>
      <c r="C30" s="1" t="s">
        <v>76</v>
      </c>
      <c r="D30" s="1" t="s">
        <v>11</v>
      </c>
      <c r="E30" s="1" t="s">
        <v>12</v>
      </c>
      <c r="F30" s="16" t="s">
        <v>13</v>
      </c>
      <c r="G30" s="14" t="s">
        <v>14</v>
      </c>
      <c r="H30" s="1" t="s">
        <v>15</v>
      </c>
      <c r="I30" s="14" t="s">
        <v>16</v>
      </c>
      <c r="J30" s="15" t="s">
        <v>17</v>
      </c>
      <c r="K30" s="15" t="s">
        <v>18</v>
      </c>
      <c r="L30" s="52"/>
    </row>
    <row r="31" spans="1:12" x14ac:dyDescent="0.25">
      <c r="A31" s="20">
        <v>28</v>
      </c>
      <c r="B31" s="1" t="s">
        <v>77</v>
      </c>
      <c r="C31" s="1" t="s">
        <v>78</v>
      </c>
      <c r="D31" s="1" t="s">
        <v>30</v>
      </c>
      <c r="E31" s="1" t="s">
        <v>102</v>
      </c>
      <c r="F31" s="16" t="s">
        <v>13</v>
      </c>
      <c r="G31" s="14" t="s">
        <v>16</v>
      </c>
      <c r="H31" s="1" t="s">
        <v>15</v>
      </c>
      <c r="I31" s="14" t="s">
        <v>16</v>
      </c>
      <c r="J31" s="15" t="s">
        <v>17</v>
      </c>
      <c r="K31" s="15" t="s">
        <v>16</v>
      </c>
      <c r="L31" s="50"/>
    </row>
    <row r="32" spans="1:12" x14ac:dyDescent="0.25">
      <c r="A32" s="20">
        <v>29</v>
      </c>
      <c r="B32" s="1" t="s">
        <v>79</v>
      </c>
      <c r="C32" s="1" t="s">
        <v>80</v>
      </c>
      <c r="D32" s="1" t="s">
        <v>30</v>
      </c>
      <c r="E32" s="1" t="s">
        <v>102</v>
      </c>
      <c r="F32" s="16" t="s">
        <v>13</v>
      </c>
      <c r="G32" s="14" t="s">
        <v>16</v>
      </c>
      <c r="H32" s="1" t="s">
        <v>15</v>
      </c>
      <c r="I32" s="14" t="s">
        <v>16</v>
      </c>
      <c r="J32" s="15" t="s">
        <v>17</v>
      </c>
      <c r="K32" s="15" t="s">
        <v>16</v>
      </c>
      <c r="L32" s="50"/>
    </row>
    <row r="33" spans="1:15" x14ac:dyDescent="0.25">
      <c r="A33" s="20">
        <v>30</v>
      </c>
      <c r="B33" s="1" t="s">
        <v>81</v>
      </c>
      <c r="C33" s="1" t="s">
        <v>82</v>
      </c>
      <c r="D33" s="1" t="s">
        <v>11</v>
      </c>
      <c r="E33" s="1" t="s">
        <v>12</v>
      </c>
      <c r="F33" s="16" t="s">
        <v>13</v>
      </c>
      <c r="G33" s="14" t="s">
        <v>14</v>
      </c>
      <c r="H33" s="1" t="s">
        <v>15</v>
      </c>
      <c r="I33" s="14" t="s">
        <v>16</v>
      </c>
      <c r="J33" s="15" t="s">
        <v>17</v>
      </c>
      <c r="K33" s="15" t="s">
        <v>18</v>
      </c>
      <c r="L33" s="50"/>
    </row>
    <row r="34" spans="1:15" x14ac:dyDescent="0.25">
      <c r="A34" s="20">
        <v>31</v>
      </c>
      <c r="B34" s="1" t="s">
        <v>83</v>
      </c>
      <c r="C34" s="1" t="s">
        <v>84</v>
      </c>
      <c r="D34" s="1" t="s">
        <v>26</v>
      </c>
      <c r="E34" s="1" t="s">
        <v>102</v>
      </c>
      <c r="F34" s="16" t="s">
        <v>13</v>
      </c>
      <c r="G34" s="14" t="s">
        <v>16</v>
      </c>
      <c r="H34" s="1" t="s">
        <v>15</v>
      </c>
      <c r="I34" s="19" t="s">
        <v>16</v>
      </c>
      <c r="J34" s="15" t="s">
        <v>16</v>
      </c>
      <c r="K34" s="15" t="s">
        <v>16</v>
      </c>
      <c r="L34" s="50"/>
    </row>
    <row r="35" spans="1:15" x14ac:dyDescent="0.25">
      <c r="A35" s="20">
        <v>32</v>
      </c>
      <c r="B35" s="1" t="s">
        <v>85</v>
      </c>
      <c r="C35" s="1" t="s">
        <v>86</v>
      </c>
      <c r="D35" s="1" t="s">
        <v>30</v>
      </c>
      <c r="E35" s="1" t="s">
        <v>102</v>
      </c>
      <c r="F35" s="16" t="s">
        <v>13</v>
      </c>
      <c r="G35" s="14" t="s">
        <v>16</v>
      </c>
      <c r="H35" s="1" t="s">
        <v>27</v>
      </c>
      <c r="I35" s="14">
        <v>6</v>
      </c>
      <c r="J35" s="15" t="s">
        <v>16</v>
      </c>
      <c r="K35" s="15" t="s">
        <v>16</v>
      </c>
      <c r="L35" s="50"/>
    </row>
    <row r="36" spans="1:15" x14ac:dyDescent="0.25">
      <c r="A36" s="20">
        <v>33</v>
      </c>
      <c r="B36" s="1" t="s">
        <v>87</v>
      </c>
      <c r="C36" s="1" t="s">
        <v>88</v>
      </c>
      <c r="D36" s="1" t="s">
        <v>42</v>
      </c>
      <c r="E36" s="1" t="s">
        <v>12</v>
      </c>
      <c r="F36" s="16" t="s">
        <v>36</v>
      </c>
      <c r="G36" s="14" t="s">
        <v>14</v>
      </c>
      <c r="H36" s="1" t="s">
        <v>15</v>
      </c>
      <c r="I36" s="14" t="s">
        <v>16</v>
      </c>
      <c r="J36" s="15" t="s">
        <v>37</v>
      </c>
      <c r="K36" s="15" t="s">
        <v>18</v>
      </c>
      <c r="L36" s="50"/>
    </row>
    <row r="37" spans="1:15" x14ac:dyDescent="0.25">
      <c r="A37" s="20">
        <v>34</v>
      </c>
      <c r="B37" s="1" t="s">
        <v>89</v>
      </c>
      <c r="C37" s="1" t="s">
        <v>90</v>
      </c>
      <c r="D37" s="1" t="s">
        <v>23</v>
      </c>
      <c r="E37" s="1" t="s">
        <v>12</v>
      </c>
      <c r="F37" s="16" t="s">
        <v>13</v>
      </c>
      <c r="G37" s="14" t="s">
        <v>14</v>
      </c>
      <c r="H37" s="1" t="s">
        <v>15</v>
      </c>
      <c r="I37" s="14" t="s">
        <v>16</v>
      </c>
      <c r="J37" s="15" t="s">
        <v>17</v>
      </c>
      <c r="K37" s="15" t="s">
        <v>18</v>
      </c>
      <c r="L37" s="50"/>
    </row>
    <row r="38" spans="1:15" ht="15.75" thickBot="1" x14ac:dyDescent="0.3">
      <c r="A38" s="21">
        <v>35</v>
      </c>
      <c r="B38" s="22" t="s">
        <v>91</v>
      </c>
      <c r="C38" s="22" t="s">
        <v>92</v>
      </c>
      <c r="D38" s="22" t="s">
        <v>26</v>
      </c>
      <c r="E38" s="22" t="s">
        <v>102</v>
      </c>
      <c r="F38" s="23" t="s">
        <v>13</v>
      </c>
      <c r="G38" s="24" t="s">
        <v>16</v>
      </c>
      <c r="H38" s="22" t="s">
        <v>15</v>
      </c>
      <c r="I38" s="24" t="s">
        <v>16</v>
      </c>
      <c r="J38" s="25" t="s">
        <v>17</v>
      </c>
      <c r="K38" s="25" t="s">
        <v>16</v>
      </c>
      <c r="L38" s="51"/>
    </row>
    <row r="39" spans="1:15" ht="31.5" customHeight="1" thickBot="1" x14ac:dyDescent="0.3">
      <c r="J39" s="53" t="s">
        <v>106</v>
      </c>
      <c r="K39" s="54"/>
      <c r="L39" s="55">
        <f>SUM(L4:L38)</f>
        <v>0</v>
      </c>
    </row>
    <row r="40" spans="1:15" ht="31.5" customHeight="1" thickBot="1" x14ac:dyDescent="0.3">
      <c r="J40" s="59" t="s">
        <v>112</v>
      </c>
      <c r="K40" s="60">
        <v>0.12</v>
      </c>
      <c r="L40" s="61">
        <f>L39*K40</f>
        <v>0</v>
      </c>
    </row>
    <row r="41" spans="1:15" ht="31.5" customHeight="1" thickBot="1" x14ac:dyDescent="0.35">
      <c r="C41" s="3" t="s">
        <v>103</v>
      </c>
      <c r="J41" s="57" t="s">
        <v>113</v>
      </c>
      <c r="K41" s="56"/>
      <c r="L41" s="58">
        <f>L40+L39</f>
        <v>0</v>
      </c>
      <c r="M41" s="5"/>
      <c r="N41" s="5"/>
    </row>
    <row r="42" spans="1:15" ht="15.75" thickBot="1" x14ac:dyDescent="0.3">
      <c r="C42" s="44" t="s">
        <v>104</v>
      </c>
      <c r="D42" s="45" t="s">
        <v>96</v>
      </c>
      <c r="E42" s="46" t="s">
        <v>111</v>
      </c>
      <c r="M42" s="7"/>
      <c r="N42" s="7"/>
    </row>
    <row r="43" spans="1:15" x14ac:dyDescent="0.25">
      <c r="C43" s="42" t="s">
        <v>93</v>
      </c>
      <c r="D43" s="27" t="s">
        <v>11</v>
      </c>
      <c r="E43" s="43">
        <f>COUNTIF(D$4:H$38,D43)</f>
        <v>8</v>
      </c>
      <c r="L43" s="8"/>
      <c r="M43" s="9"/>
      <c r="N43" s="9"/>
      <c r="O43" s="10"/>
    </row>
    <row r="44" spans="1:15" x14ac:dyDescent="0.25">
      <c r="C44" s="38" t="s">
        <v>94</v>
      </c>
      <c r="D44" s="1" t="s">
        <v>23</v>
      </c>
      <c r="E44" s="39">
        <f>COUNTIF(D$4:H$38,D44)</f>
        <v>8</v>
      </c>
      <c r="L44" s="8"/>
      <c r="M44" s="9"/>
      <c r="N44" s="11"/>
    </row>
    <row r="45" spans="1:15" x14ac:dyDescent="0.25">
      <c r="C45" s="38" t="s">
        <v>95</v>
      </c>
      <c r="D45" s="1" t="s">
        <v>35</v>
      </c>
      <c r="E45" s="39">
        <f>COUNTIF(D$4:H$38,D45)</f>
        <v>2</v>
      </c>
      <c r="L45" s="8"/>
      <c r="M45" s="9"/>
      <c r="N45" s="9"/>
    </row>
    <row r="46" spans="1:15" x14ac:dyDescent="0.25">
      <c r="C46" s="38" t="s">
        <v>97</v>
      </c>
      <c r="D46" s="1" t="s">
        <v>42</v>
      </c>
      <c r="E46" s="39">
        <f>COUNTIF(D$4:H$38,D46)</f>
        <v>3</v>
      </c>
      <c r="L46" s="8"/>
      <c r="M46" s="9"/>
      <c r="N46" s="9"/>
    </row>
    <row r="47" spans="1:15" x14ac:dyDescent="0.25">
      <c r="C47" s="38" t="s">
        <v>98</v>
      </c>
      <c r="D47" s="1" t="s">
        <v>26</v>
      </c>
      <c r="E47" s="39">
        <f>COUNTIF(D$4:H$38,D47)</f>
        <v>8</v>
      </c>
      <c r="L47" s="8"/>
      <c r="M47" s="9"/>
      <c r="N47" s="9"/>
    </row>
    <row r="48" spans="1:15" x14ac:dyDescent="0.25">
      <c r="C48" s="38" t="s">
        <v>98</v>
      </c>
      <c r="D48" s="1" t="s">
        <v>30</v>
      </c>
      <c r="E48" s="39">
        <f>COUNTIF(D$4:H$38,D48)</f>
        <v>6</v>
      </c>
      <c r="L48" s="8"/>
      <c r="M48" s="9"/>
      <c r="N48" s="9"/>
    </row>
    <row r="49" spans="2:14" x14ac:dyDescent="0.25">
      <c r="C49" s="38" t="s">
        <v>99</v>
      </c>
      <c r="D49" s="1" t="s">
        <v>14</v>
      </c>
      <c r="E49" s="39">
        <f>COUNTIF(D$4:H$38,D49)</f>
        <v>19</v>
      </c>
      <c r="L49" s="8"/>
      <c r="M49" s="9"/>
      <c r="N49" s="9"/>
    </row>
    <row r="50" spans="2:14" ht="15.75" thickBot="1" x14ac:dyDescent="0.3">
      <c r="B50" s="37" t="s">
        <v>100</v>
      </c>
      <c r="C50" s="40" t="s">
        <v>5</v>
      </c>
      <c r="D50" s="22" t="s">
        <v>27</v>
      </c>
      <c r="E50" s="41">
        <f>COUNTIF(D$4:H$38,D50)</f>
        <v>10</v>
      </c>
      <c r="L50" s="8"/>
      <c r="M50" s="11"/>
      <c r="N50" s="9"/>
    </row>
    <row r="51" spans="2:14" x14ac:dyDescent="0.25">
      <c r="L51" s="8"/>
      <c r="M51" s="11"/>
      <c r="N51" s="9"/>
    </row>
    <row r="52" spans="2:14" x14ac:dyDescent="0.25">
      <c r="L52" s="8"/>
      <c r="M52" s="9"/>
      <c r="N52" s="9"/>
    </row>
    <row r="53" spans="2:14" x14ac:dyDescent="0.25">
      <c r="L53" s="8"/>
      <c r="M53" s="11"/>
      <c r="N53" s="9"/>
    </row>
    <row r="54" spans="2:14" x14ac:dyDescent="0.25">
      <c r="M54" s="12"/>
      <c r="N54" s="12"/>
    </row>
  </sheetData>
  <sheetProtection algorithmName="SHA-512" hashValue="gjQrzfLzHRX9TkX0iWIxZUiXou/zy1kwQd9RdMBSjeIKCjv87IfUcD4VyLvt+U7xhRhthr4w6mETIxpq5+JJcg==" saltValue="Wox1VTJzRZ7xOtxeswi56w==" spinCount="100000" sheet="1" objects="1" scenarios="1"/>
  <autoFilter ref="A3:K38" xr:uid="{75A9F5FD-F4B2-42E8-BC85-DFA07D59537B}"/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soupis dodávky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Raus</dc:creator>
  <cp:lastModifiedBy>Pavel Raus</cp:lastModifiedBy>
  <cp:lastPrinted>2026-01-23T10:56:46Z</cp:lastPrinted>
  <dcterms:created xsi:type="dcterms:W3CDTF">2025-09-04T10:15:40Z</dcterms:created>
  <dcterms:modified xsi:type="dcterms:W3CDTF">2026-03-16T14:48:17Z</dcterms:modified>
</cp:coreProperties>
</file>