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aznick\AppData\Roaming\ELO Digital Office\croprod\990\checkout\"/>
    </mc:Choice>
  </mc:AlternateContent>
  <xr:revisionPtr revIDLastSave="0" documentId="13_ncr:1_{BC36C432-92EA-4922-9AEC-46170F82680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List1" sheetId="1" r:id="rId1"/>
    <sheet name="List2" sheetId="2" r:id="rId2"/>
    <sheet name="List3" sheetId="3" r:id="rId3"/>
  </sheets>
  <calcPr calcId="191029"/>
  <customWorkbookViews>
    <customWorkbookView name="Uživatel – osobní zobrazení" guid="{39C5184A-2E6A-42DD-B50B-F163058CC4AA}" mergeInterval="0" personalView="1" maximized="1" xWindow="-8" yWindow="-8" windowWidth="1936" windowHeight="1056" activeSheetId="1"/>
    <customWorkbookView name="Kráčala Pavel – osobní zobrazení" guid="{B61A2D07-B002-47D6-B9B2-FD8E673CAA9C}" mergeInterval="0" personalView="1" maximized="1" xWindow="-9" yWindow="-9" windowWidth="1938" windowHeight="1048" activeSheetId="1"/>
    <customWorkbookView name="Pavel Svoboda – osobní zobrazení" guid="{2287E191-D43A-429C-ABD9-3140C75E5F14}" mergeInterval="0" personalView="1" maximized="1" xWindow="-8" yWindow="-8" windowWidth="1936" windowHeight="1056" activeSheetId="1"/>
    <customWorkbookView name="mselejov - vlastní zobrazení" guid="{A79BED07-2B7B-42F1-B844-D7D53F5CD5D8}" mergeInterval="0" personalView="1" maximized="1" xWindow="1" yWindow="1" windowWidth="1276" windowHeight="830" activeSheetId="1" showFormulaBar="0"/>
    <customWorkbookView name="Gottová Eva – osobní zobrazení" guid="{DBEDD605-4F3B-4C38-A89A-D70912A9E850}" mergeInterval="0" personalView="1" maximized="1" windowWidth="1916" windowHeight="943" activeSheetId="1"/>
    <customWorkbookView name="Balíček Pavel – osobní zobrazení" guid="{7B18E5BD-996E-4712-A540-FE8688EC0C70}" mergeInterval="0" personalView="1" maximized="1" xWindow="-9" yWindow="-9" windowWidth="1938" windowHeight="1050" activeSheetId="1"/>
  </customWorkbookViews>
</workbook>
</file>

<file path=xl/calcChain.xml><?xml version="1.0" encoding="utf-8"?>
<calcChain xmlns="http://schemas.openxmlformats.org/spreadsheetml/2006/main">
  <c r="G38" i="1" l="1"/>
  <c r="G9" i="1" l="1"/>
  <c r="G42" i="2" l="1"/>
  <c r="G41" i="2"/>
  <c r="G40" i="2"/>
  <c r="G38" i="2"/>
  <c r="G36" i="2"/>
  <c r="G35" i="2"/>
  <c r="G34" i="2"/>
  <c r="G32" i="2"/>
  <c r="G31" i="2"/>
  <c r="G30" i="2"/>
  <c r="G28" i="2"/>
  <c r="G27" i="2"/>
  <c r="G26" i="2"/>
  <c r="G24" i="2"/>
  <c r="G23" i="2"/>
  <c r="G22" i="2"/>
  <c r="G21" i="2"/>
  <c r="G19" i="2"/>
  <c r="G18" i="2"/>
  <c r="G17" i="2"/>
  <c r="G16" i="2"/>
  <c r="G14" i="2"/>
  <c r="G12" i="2"/>
  <c r="G11" i="2"/>
  <c r="G10" i="2"/>
  <c r="G8" i="2"/>
  <c r="G7" i="2"/>
  <c r="G6" i="2"/>
  <c r="G5" i="2"/>
  <c r="G4" i="2"/>
  <c r="G4" i="1"/>
  <c r="G5" i="1"/>
  <c r="G6" i="1"/>
  <c r="G7" i="1"/>
  <c r="G8" i="1"/>
  <c r="G11" i="1"/>
  <c r="G12" i="1"/>
  <c r="G13" i="1"/>
  <c r="G15" i="1"/>
  <c r="G17" i="1"/>
  <c r="G18" i="1"/>
  <c r="G19" i="1"/>
  <c r="G21" i="1"/>
  <c r="G22" i="1"/>
  <c r="G23" i="1"/>
  <c r="G24" i="1"/>
  <c r="G26" i="1"/>
  <c r="G27" i="1"/>
  <c r="G28" i="1"/>
  <c r="G30" i="1"/>
  <c r="G31" i="1"/>
  <c r="G32" i="1"/>
  <c r="G34" i="1"/>
  <c r="G36" i="1"/>
  <c r="G37" i="1"/>
  <c r="G39" i="1"/>
  <c r="G41" i="1"/>
  <c r="G42" i="1"/>
  <c r="G43" i="1"/>
  <c r="G45" i="1" l="1"/>
  <c r="G46" i="1" s="1"/>
  <c r="G48" i="1" s="1"/>
  <c r="G49" i="1" s="1"/>
</calcChain>
</file>

<file path=xl/sharedStrings.xml><?xml version="1.0" encoding="utf-8"?>
<sst xmlns="http://schemas.openxmlformats.org/spreadsheetml/2006/main" count="258" uniqueCount="85">
  <si>
    <t>Druh požadovaných služeb</t>
  </si>
  <si>
    <t>Jednotka</t>
  </si>
  <si>
    <t>Cena / jednotka</t>
  </si>
  <si>
    <t>Počet jednotek</t>
  </si>
  <si>
    <t>Cena bez DPH</t>
  </si>
  <si>
    <t>(bez DPH)</t>
  </si>
  <si>
    <t>za měsíc</t>
  </si>
  <si>
    <t>za 1 měsíc</t>
  </si>
  <si>
    <t>1 SIM</t>
  </si>
  <si>
    <t>1 minuta</t>
  </si>
  <si>
    <t>1 MMS</t>
  </si>
  <si>
    <t>zřízení a poskytování VPN</t>
  </si>
  <si>
    <t>1 objednatel</t>
  </si>
  <si>
    <t>1 úkon</t>
  </si>
  <si>
    <t>ostatní služby</t>
  </si>
  <si>
    <t>- poplatek za tištěný výpis, vč. jeho doručení zadavateli</t>
  </si>
  <si>
    <t>CENA ZA JEDEN MĚSÍC BEZ  DPH</t>
  </si>
  <si>
    <t>EU</t>
  </si>
  <si>
    <t>- aktivační poplatek</t>
  </si>
  <si>
    <t xml:space="preserve">datové služby </t>
  </si>
  <si>
    <t>služba MMS - vnitrostátní</t>
  </si>
  <si>
    <t>Svět</t>
  </si>
  <si>
    <t>1 SMS</t>
  </si>
  <si>
    <t>max. cena</t>
  </si>
  <si>
    <t>SIM</t>
  </si>
  <si>
    <t xml:space="preserve">bez DPH </t>
  </si>
  <si>
    <t>Položka č.</t>
  </si>
  <si>
    <t>Poznámka:</t>
  </si>
  <si>
    <t>- odeslání 1 MMS (příchozí MMS zdarma)</t>
  </si>
  <si>
    <t>volání z ČR do zahraničí (nad rámec tarifu, do jiných operátorů/sítí)</t>
  </si>
  <si>
    <t>volání ze zahraničí do ČR - odchozí roaming (nad rámec tarifu, mimo EU)</t>
  </si>
  <si>
    <t>příchozí volání do zahraničí - příchozí roaming (nad rámec tarifu, mimo EU)</t>
  </si>
  <si>
    <t>služba SMS - odchozí roaming (nad rámec tarifu, mimo EU, příchozí SMS zdarma)</t>
  </si>
  <si>
    <t>- poplatek za aktivaci (zřízení) VPN</t>
  </si>
  <si>
    <t>počet SIM/linek</t>
  </si>
  <si>
    <t>- měs.poplatek (celkový paušál) za službu VPN</t>
  </si>
  <si>
    <t>- odeslání hromadné SMS (v rámci skupiny VPN)</t>
  </si>
  <si>
    <t>- měs.poplatek (jednotkový paušál) za užívání VPN (včetně volání v rámci VPN)</t>
  </si>
  <si>
    <t>Tarif E - minimální omezený paušál, tarifikované služby</t>
  </si>
  <si>
    <t>- volání pro omezený tarif E (do všech tuzemských sítí/operátorů vč. pevných)</t>
  </si>
  <si>
    <t>- SMS pro omezený tarif E (do všech tuzemských sítí/operátorů)</t>
  </si>
  <si>
    <t>- přenos dat - INTERNET - 10 GB</t>
  </si>
  <si>
    <t>- přenos dat - INTERNET - 20GB</t>
  </si>
  <si>
    <t>- přenos dat - INTERNET - 50GB</t>
  </si>
  <si>
    <t>Švýcarsko</t>
  </si>
  <si>
    <t>datové služby - roaming (nad rámec tarifu, mimo EU)</t>
  </si>
  <si>
    <t>Švýcarsko - přenos dat 1 GB</t>
  </si>
  <si>
    <t>1 balíček</t>
  </si>
  <si>
    <t>Tarif A, B, C, D - standardní "flat" paušál</t>
  </si>
  <si>
    <t>Evropa mimo EU</t>
  </si>
  <si>
    <t>CENA ZA CELOU DOBU PLNĚNÍ (36 měsíců) BEZ DPH - NABÍDKOVÁ CENA</t>
  </si>
  <si>
    <t>Cena DPH</t>
  </si>
  <si>
    <t>CENA ZA CELOU DOBU PLNĚNÍ (36 měsíců) VČETNĚ DPH</t>
  </si>
  <si>
    <t>Sazba DPH (%)</t>
  </si>
  <si>
    <t>Aukční hodnota</t>
  </si>
  <si>
    <t xml:space="preserve">Elektronická </t>
  </si>
  <si>
    <t>aukce</t>
  </si>
  <si>
    <t>Položky označené jako "Aukční hodnota" budou předmětem elektronické aukce.  Ostatní položky zůstanou pro elektronickou aukci uzamčené.</t>
  </si>
  <si>
    <t>Účastník vyplní modře označená pole.</t>
  </si>
  <si>
    <r>
      <t xml:space="preserve">Tarif A - měsíční tarif s neomezeným vnitrostátním voláním a neomezeným počtem SMS, min. </t>
    </r>
    <r>
      <rPr>
        <b/>
        <sz val="9"/>
        <rFont val="Arial"/>
        <family val="2"/>
        <charset val="238"/>
      </rPr>
      <t>5 GB</t>
    </r>
    <r>
      <rPr>
        <sz val="9"/>
        <rFont val="Arial"/>
        <family val="2"/>
        <charset val="238"/>
      </rPr>
      <t xml:space="preserve"> dat pro připojení na Internet</t>
    </r>
  </si>
  <si>
    <r>
      <t xml:space="preserve">Tarif B - měsíční tarif s neomezeným vnitrostátním voláním a neomezeným počtem SMS, min. </t>
    </r>
    <r>
      <rPr>
        <b/>
        <sz val="9"/>
        <rFont val="Arial"/>
        <family val="2"/>
        <charset val="238"/>
      </rPr>
      <t>20 GB</t>
    </r>
    <r>
      <rPr>
        <sz val="9"/>
        <rFont val="Arial"/>
        <family val="2"/>
        <charset val="238"/>
      </rPr>
      <t xml:space="preserve"> dat pro připojení na Internet </t>
    </r>
  </si>
  <si>
    <r>
      <t xml:space="preserve">Tarif C -  měsíční tarif s neomezeným vnitrostátním voláním a neomezeným počtem SMS, </t>
    </r>
    <r>
      <rPr>
        <b/>
        <sz val="9"/>
        <rFont val="Arial"/>
        <family val="2"/>
        <charset val="238"/>
      </rPr>
      <t>neomezená data pro připojení na Internet, rychlost připojení 20 Mbit/s</t>
    </r>
  </si>
  <si>
    <r>
      <t xml:space="preserve">Tarif D - měsíční tarif s neomezeným vnitrostátním voláním a neomezeným počtem SMS, </t>
    </r>
    <r>
      <rPr>
        <b/>
        <sz val="9"/>
        <rFont val="Arial"/>
        <family val="2"/>
        <charset val="238"/>
      </rPr>
      <t>neomezená data bez limitu rychlosti</t>
    </r>
    <r>
      <rPr>
        <sz val="9"/>
        <rFont val="Arial"/>
        <family val="2"/>
        <charset val="238"/>
      </rPr>
      <t xml:space="preserve"> pro připojení na Internet</t>
    </r>
  </si>
  <si>
    <r>
      <t>Jednorázový</t>
    </r>
    <r>
      <rPr>
        <b/>
        <sz val="9"/>
        <rFont val="Arial"/>
        <family val="2"/>
        <charset val="238"/>
      </rPr>
      <t xml:space="preserve"> měsíční dokup dat objemu 5 GB</t>
    </r>
    <r>
      <rPr>
        <sz val="9"/>
        <rFont val="Arial"/>
        <family val="2"/>
        <charset val="238"/>
      </rPr>
      <t xml:space="preserve"> po vyčerpání FUP k tarifu A, B</t>
    </r>
  </si>
  <si>
    <r>
      <t>Tarif E - základní měsíční paušál  (</t>
    </r>
    <r>
      <rPr>
        <b/>
        <sz val="9"/>
        <rFont val="Arial"/>
        <family val="2"/>
        <charset val="238"/>
      </rPr>
      <t>30 min/30 SMS)</t>
    </r>
  </si>
  <si>
    <t>- přenos dat - INTERNET min. 5 GB</t>
  </si>
  <si>
    <t>Další SIM/eSIM karta k tarifu - měsíční paušál</t>
  </si>
  <si>
    <t>Přenos dat - INTERNET neomezený limit dat</t>
  </si>
  <si>
    <t>1 paušál</t>
  </si>
  <si>
    <t>- volání do ostatních mobilních sítí (jiných tuzemských operátorů, mimo VPN)</t>
  </si>
  <si>
    <t>- volání do vlastní sítě v rámci VPN (registrovaná čísla objednatele)</t>
  </si>
  <si>
    <t>- volání do vlastní sítě mimo VPN (mimo registrovaná čísla objednatele)</t>
  </si>
  <si>
    <t>-</t>
  </si>
  <si>
    <t>Max. cena/jednotka</t>
  </si>
  <si>
    <t>V případě, že nabídková cena účastníka pro tyto položky bude vyšší, než cena uvedená zadavatelem, bude tato skutečnost považována za nesplnění zadávacích podmínek a účastník bude ze zadávacího řízení vyloučen.</t>
  </si>
  <si>
    <t xml:space="preserve">Pro položky č. 1, 2, 3, 4, 5, 6, 7, 11, 12 a 13 stanovil zadavatel maximální (nepřekročitelnou) nabídkovou cenu. </t>
  </si>
  <si>
    <r>
      <t xml:space="preserve">Tarif A - měsíční tarif s neomezeným vnitrostátním voláním a neomezeným počtem SMS, min. </t>
    </r>
    <r>
      <rPr>
        <b/>
        <sz val="9"/>
        <rFont val="Arial"/>
        <family val="2"/>
        <charset val="238"/>
      </rPr>
      <t>5 GB</t>
    </r>
    <r>
      <rPr>
        <sz val="9"/>
        <rFont val="Arial"/>
        <family val="2"/>
        <charset val="238"/>
      </rPr>
      <t xml:space="preserve"> dat pro připojení na Internet, po vyčerpání FUP rychlost připojení</t>
    </r>
    <r>
      <rPr>
        <b/>
        <sz val="9"/>
        <rFont val="Arial"/>
        <family val="2"/>
        <charset val="238"/>
      </rPr>
      <t xml:space="preserve"> min. 2 Mbit/s</t>
    </r>
  </si>
  <si>
    <r>
      <t xml:space="preserve">Tarif B - měsíční tarif s neomezeným vnitrostátním voláním a neomezeným počtem SMS, min. </t>
    </r>
    <r>
      <rPr>
        <b/>
        <sz val="9"/>
        <rFont val="Arial"/>
        <family val="2"/>
        <charset val="238"/>
      </rPr>
      <t>20 GB</t>
    </r>
    <r>
      <rPr>
        <sz val="9"/>
        <rFont val="Arial"/>
        <family val="2"/>
        <charset val="238"/>
      </rPr>
      <t xml:space="preserve"> dat pro připojení na Internet,  po vyčerpání FUP rychlost připojení </t>
    </r>
    <r>
      <rPr>
        <b/>
        <sz val="9"/>
        <rFont val="Arial"/>
        <family val="2"/>
        <charset val="238"/>
      </rPr>
      <t>min. 2 Mbit/s</t>
    </r>
  </si>
  <si>
    <r>
      <t xml:space="preserve">Tarif C -  měsíční tarif s neomezeným vnitrostátním voláním a neomezeným počtem SMS, min. </t>
    </r>
    <r>
      <rPr>
        <b/>
        <sz val="9"/>
        <rFont val="Arial"/>
        <family val="2"/>
        <charset val="238"/>
      </rPr>
      <t>30 GB</t>
    </r>
    <r>
      <rPr>
        <sz val="9"/>
        <rFont val="Arial"/>
        <family val="2"/>
        <charset val="238"/>
      </rPr>
      <t xml:space="preserve"> dat pro připojení na Internet, po vyčerpání FUP rychlost připojení</t>
    </r>
    <r>
      <rPr>
        <b/>
        <sz val="9"/>
        <rFont val="Arial"/>
        <family val="2"/>
        <charset val="238"/>
      </rPr>
      <t xml:space="preserve"> min. 20 Mbit/s</t>
    </r>
  </si>
  <si>
    <r>
      <t xml:space="preserve">Tarif D - měsíční tarif s neomezeným vnitrostátním voláním a neomezeným počtem SMS, </t>
    </r>
    <r>
      <rPr>
        <b/>
        <sz val="9"/>
        <rFont val="Arial"/>
        <family val="2"/>
        <charset val="238"/>
      </rPr>
      <t>neomezená limit dat, bez limitu rychlosti</t>
    </r>
    <r>
      <rPr>
        <sz val="9"/>
        <rFont val="Arial"/>
        <family val="2"/>
        <charset val="238"/>
      </rPr>
      <t xml:space="preserve"> pro připojení na Internet</t>
    </r>
  </si>
  <si>
    <r>
      <t>Jednorázový</t>
    </r>
    <r>
      <rPr>
        <b/>
        <sz val="9"/>
        <rFont val="Arial"/>
        <family val="2"/>
        <charset val="238"/>
      </rPr>
      <t xml:space="preserve"> měsíční dokup dat objemu 5 GB</t>
    </r>
    <r>
      <rPr>
        <sz val="9"/>
        <rFont val="Arial"/>
        <family val="2"/>
        <charset val="238"/>
      </rPr>
      <t xml:space="preserve"> po vyčerpání FUP k tarifu A, B, C</t>
    </r>
  </si>
  <si>
    <r>
      <t xml:space="preserve">Švýcarsko/non-EU Evropa - přenos dat </t>
    </r>
    <r>
      <rPr>
        <b/>
        <sz val="9"/>
        <rFont val="Arial"/>
        <family val="2"/>
        <charset val="238"/>
      </rPr>
      <t>3 GB</t>
    </r>
  </si>
  <si>
    <r>
      <t xml:space="preserve">Přenos dat - INTERNET min. </t>
    </r>
    <r>
      <rPr>
        <b/>
        <sz val="9"/>
        <rFont val="Arial"/>
        <family val="2"/>
        <charset val="238"/>
      </rPr>
      <t xml:space="preserve">20 GB, </t>
    </r>
    <r>
      <rPr>
        <sz val="9"/>
        <rFont val="Arial"/>
        <family val="2"/>
        <charset val="238"/>
      </rPr>
      <t>po vyčerpání rychlost min 2 Mbit/s</t>
    </r>
  </si>
  <si>
    <r>
      <t xml:space="preserve">Přenos dat - INTERNET min. </t>
    </r>
    <r>
      <rPr>
        <b/>
        <sz val="9"/>
        <rFont val="Arial"/>
        <family val="2"/>
        <charset val="238"/>
      </rPr>
      <t xml:space="preserve">5 GB, </t>
    </r>
    <r>
      <rPr>
        <sz val="9"/>
        <rFont val="Arial"/>
        <family val="2"/>
        <charset val="238"/>
      </rPr>
      <t>po vyčerpání rychlost min 2 Mbit/s</t>
    </r>
  </si>
  <si>
    <t>datové služby - vyhrazené SIM karty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</si>
</sst>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1" fillId="2" borderId="0" xfId="0" applyNumberFormat="1" applyFont="1" applyFill="1" applyBorder="1"/>
    <xf numFmtId="0" fontId="1" fillId="0" borderId="0" xfId="0" applyFont="1" applyFill="1" applyBorder="1"/>
    <xf numFmtId="0" fontId="2" fillId="3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3" fontId="2" fillId="5" borderId="3" xfId="0" applyNumberFormat="1" applyFont="1" applyFill="1" applyBorder="1" applyAlignment="1">
      <alignment horizontal="center"/>
    </xf>
    <xf numFmtId="4" fontId="2" fillId="5" borderId="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wrapText="1"/>
    </xf>
    <xf numFmtId="0" fontId="2" fillId="5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wrapText="1"/>
    </xf>
    <xf numFmtId="0" fontId="2" fillId="0" borderId="3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49" fontId="2" fillId="6" borderId="3" xfId="0" applyNumberFormat="1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/>
    <xf numFmtId="49" fontId="2" fillId="0" borderId="3" xfId="0" applyNumberFormat="1" applyFont="1" applyFill="1" applyBorder="1" applyAlignment="1">
      <alignment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6" borderId="7" xfId="0" applyFont="1" applyFill="1" applyBorder="1" applyAlignment="1">
      <alignment horizontal="center" vertical="center"/>
    </xf>
    <xf numFmtId="49" fontId="2" fillId="0" borderId="8" xfId="0" applyNumberFormat="1" applyFont="1" applyFill="1" applyBorder="1"/>
    <xf numFmtId="0" fontId="2" fillId="0" borderId="8" xfId="0" applyFont="1" applyFill="1" applyBorder="1" applyAlignment="1">
      <alignment horizontal="center"/>
    </xf>
    <xf numFmtId="3" fontId="2" fillId="5" borderId="8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/>
    </xf>
    <xf numFmtId="49" fontId="5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/>
    </xf>
    <xf numFmtId="49" fontId="5" fillId="7" borderId="16" xfId="0" applyNumberFormat="1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164" fontId="4" fillId="7" borderId="18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49" fontId="5" fillId="0" borderId="15" xfId="0" applyNumberFormat="1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10" fontId="5" fillId="8" borderId="18" xfId="0" applyNumberFormat="1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49" fontId="5" fillId="0" borderId="20" xfId="0" applyNumberFormat="1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164" fontId="5" fillId="0" borderId="22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wrapText="1"/>
    </xf>
    <xf numFmtId="164" fontId="2" fillId="0" borderId="24" xfId="0" applyNumberFormat="1" applyFont="1" applyFill="1" applyBorder="1" applyAlignment="1">
      <alignment horizontal="center" wrapText="1"/>
    </xf>
    <xf numFmtId="0" fontId="2" fillId="5" borderId="24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/>
    </xf>
    <xf numFmtId="164" fontId="1" fillId="2" borderId="26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0" fontId="2" fillId="9" borderId="27" xfId="0" applyFont="1" applyFill="1" applyBorder="1"/>
    <xf numFmtId="0" fontId="1" fillId="9" borderId="3" xfId="0" applyFont="1" applyFill="1" applyBorder="1"/>
    <xf numFmtId="0" fontId="2" fillId="9" borderId="3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3" fillId="8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49" fontId="1" fillId="2" borderId="26" xfId="0" applyNumberFormat="1" applyFont="1" applyFill="1" applyBorder="1" applyAlignment="1">
      <alignment horizontal="left"/>
    </xf>
    <xf numFmtId="49" fontId="2" fillId="0" borderId="24" xfId="0" applyNumberFormat="1" applyFont="1" applyFill="1" applyBorder="1" applyAlignment="1">
      <alignment wrapText="1"/>
    </xf>
    <xf numFmtId="49" fontId="2" fillId="6" borderId="3" xfId="0" applyNumberFormat="1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left"/>
    </xf>
    <xf numFmtId="49" fontId="2" fillId="0" borderId="5" xfId="0" applyNumberFormat="1" applyFont="1" applyFill="1" applyBorder="1"/>
    <xf numFmtId="49" fontId="5" fillId="0" borderId="16" xfId="0" applyNumberFormat="1" applyFont="1" applyFill="1" applyBorder="1"/>
    <xf numFmtId="49" fontId="4" fillId="7" borderId="16" xfId="0" applyNumberFormat="1" applyFont="1" applyFill="1" applyBorder="1"/>
    <xf numFmtId="49" fontId="5" fillId="0" borderId="15" xfId="0" applyNumberFormat="1" applyFont="1" applyFill="1" applyBorder="1"/>
    <xf numFmtId="49" fontId="5" fillId="0" borderId="20" xfId="0" applyNumberFormat="1" applyFont="1" applyFill="1" applyBorder="1"/>
    <xf numFmtId="49" fontId="6" fillId="0" borderId="0" xfId="0" applyNumberFormat="1" applyFont="1" applyFill="1" applyBorder="1"/>
    <xf numFmtId="49" fontId="6" fillId="8" borderId="0" xfId="0" applyNumberFormat="1" applyFont="1" applyFill="1" applyBorder="1"/>
    <xf numFmtId="49" fontId="3" fillId="0" borderId="0" xfId="0" applyNumberFormat="1" applyFont="1" applyAlignment="1">
      <alignment horizontal="left"/>
    </xf>
    <xf numFmtId="49" fontId="2" fillId="0" borderId="0" xfId="0" applyNumberFormat="1" applyFont="1" applyFill="1" applyBorder="1"/>
    <xf numFmtId="0" fontId="1" fillId="2" borderId="28" xfId="0" applyFont="1" applyFill="1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vertical="center" wrapText="1"/>
    </xf>
    <xf numFmtId="0" fontId="1" fillId="2" borderId="15" xfId="0" applyFont="1" applyFill="1" applyBorder="1" applyAlignment="1">
      <alignment horizontal="center" wrapText="1"/>
    </xf>
    <xf numFmtId="49" fontId="1" fillId="2" borderId="15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left" wrapText="1"/>
    </xf>
    <xf numFmtId="0" fontId="1" fillId="2" borderId="26" xfId="0" applyFont="1" applyFill="1" applyBorder="1" applyAlignment="1">
      <alignment horizontal="center" wrapText="1"/>
    </xf>
    <xf numFmtId="164" fontId="1" fillId="2" borderId="26" xfId="0" applyNumberFormat="1" applyFont="1" applyFill="1" applyBorder="1" applyAlignment="1">
      <alignment horizontal="center" wrapText="1"/>
    </xf>
    <xf numFmtId="49" fontId="1" fillId="2" borderId="26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0" fontId="2" fillId="9" borderId="27" xfId="0" applyFont="1" applyFill="1" applyBorder="1" applyAlignment="1">
      <alignment wrapText="1"/>
    </xf>
    <xf numFmtId="164" fontId="2" fillId="4" borderId="25" xfId="0" applyNumberFormat="1" applyFont="1" applyFill="1" applyBorder="1" applyAlignment="1" applyProtection="1">
      <alignment horizontal="center" wrapText="1"/>
      <protection locked="0"/>
    </xf>
    <xf numFmtId="164" fontId="2" fillId="4" borderId="2" xfId="0" applyNumberFormat="1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 wrapText="1"/>
    </xf>
    <xf numFmtId="0" fontId="1" fillId="9" borderId="3" xfId="0" applyFont="1" applyFill="1" applyBorder="1" applyAlignment="1">
      <alignment wrapText="1"/>
    </xf>
    <xf numFmtId="0" fontId="2" fillId="6" borderId="6" xfId="0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164" fontId="2" fillId="4" borderId="2" xfId="0" applyNumberFormat="1" applyFont="1" applyFill="1" applyBorder="1" applyAlignment="1">
      <alignment horizontal="center" wrapText="1"/>
    </xf>
    <xf numFmtId="0" fontId="2" fillId="9" borderId="3" xfId="0" applyFont="1" applyFill="1" applyBorder="1" applyAlignment="1">
      <alignment wrapText="1"/>
    </xf>
    <xf numFmtId="164" fontId="2" fillId="10" borderId="24" xfId="0" applyNumberFormat="1" applyFont="1" applyFill="1" applyBorder="1" applyAlignment="1">
      <alignment horizontal="center" wrapText="1"/>
    </xf>
    <xf numFmtId="164" fontId="2" fillId="10" borderId="3" xfId="0" applyNumberFormat="1" applyFont="1" applyFill="1" applyBorder="1" applyAlignment="1">
      <alignment horizontal="center" wrapText="1"/>
    </xf>
    <xf numFmtId="164" fontId="2" fillId="10" borderId="3" xfId="0" applyNumberFormat="1" applyFont="1" applyFill="1" applyBorder="1" applyAlignment="1">
      <alignment horizontal="center"/>
    </xf>
    <xf numFmtId="0" fontId="3" fillId="10" borderId="0" xfId="0" applyFont="1" applyFill="1" applyBorder="1" applyAlignment="1"/>
    <xf numFmtId="49" fontId="5" fillId="10" borderId="0" xfId="0" applyNumberFormat="1" applyFont="1" applyFill="1" applyAlignment="1"/>
    <xf numFmtId="0" fontId="0" fillId="10" borderId="0" xfId="0" applyFill="1" applyAlignment="1"/>
    <xf numFmtId="0" fontId="2" fillId="10" borderId="0" xfId="0" applyFont="1" applyFill="1" applyBorder="1" applyAlignment="1">
      <alignment horizontal="center"/>
    </xf>
    <xf numFmtId="164" fontId="2" fillId="8" borderId="9" xfId="0" applyNumberFormat="1" applyFont="1" applyFill="1" applyBorder="1" applyAlignment="1" applyProtection="1">
      <alignment horizontal="center"/>
      <protection locked="0"/>
    </xf>
    <xf numFmtId="164" fontId="2" fillId="8" borderId="2" xfId="0" applyNumberFormat="1" applyFont="1" applyFill="1" applyBorder="1" applyAlignment="1" applyProtection="1">
      <alignment horizontal="center"/>
      <protection locked="0"/>
    </xf>
    <xf numFmtId="164" fontId="2" fillId="8" borderId="2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" fillId="2" borderId="29" xfId="0" applyNumberFormat="1" applyFont="1" applyFill="1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55"/>
  <sheetViews>
    <sheetView tabSelected="1" zoomScaleNormal="100" workbookViewId="0">
      <selection activeCell="B16" sqref="B16"/>
    </sheetView>
  </sheetViews>
  <sheetFormatPr defaultRowHeight="15" customHeight="1" x14ac:dyDescent="0.2"/>
  <cols>
    <col min="1" max="1" width="9.28515625" style="20" bestFit="1" customWidth="1"/>
    <col min="2" max="2" width="68.5703125" style="93" customWidth="1"/>
    <col min="3" max="3" width="12.7109375" style="6" bestFit="1" customWidth="1"/>
    <col min="4" max="4" width="12.140625" style="6" customWidth="1"/>
    <col min="5" max="5" width="13.5703125" style="10" bestFit="1" customWidth="1"/>
    <col min="6" max="6" width="13.5703125" style="6" customWidth="1"/>
    <col min="7" max="7" width="15.7109375" style="6" bestFit="1" customWidth="1"/>
    <col min="8" max="8" width="18.5703125" style="1" customWidth="1"/>
    <col min="9" max="10" width="9.140625" style="1"/>
    <col min="11" max="11" width="78.85546875" style="1" customWidth="1"/>
    <col min="12" max="16384" width="9.140625" style="1"/>
  </cols>
  <sheetData>
    <row r="1" spans="1:54" s="2" customFormat="1" ht="29.25" customHeight="1" x14ac:dyDescent="0.2">
      <c r="A1" s="144" t="s">
        <v>26</v>
      </c>
      <c r="B1" s="146" t="s">
        <v>0</v>
      </c>
      <c r="C1" s="148" t="s">
        <v>1</v>
      </c>
      <c r="D1" s="138" t="s">
        <v>73</v>
      </c>
      <c r="E1" s="139" t="s">
        <v>2</v>
      </c>
      <c r="F1" s="140" t="s">
        <v>3</v>
      </c>
      <c r="G1" s="140" t="s">
        <v>4</v>
      </c>
      <c r="H1" s="141" t="s">
        <v>55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s="2" customFormat="1" ht="15" customHeight="1" x14ac:dyDescent="0.2">
      <c r="A2" s="145"/>
      <c r="B2" s="147"/>
      <c r="C2" s="149"/>
      <c r="D2" s="142" t="s">
        <v>25</v>
      </c>
      <c r="E2" s="143" t="s">
        <v>5</v>
      </c>
      <c r="F2" s="142" t="s">
        <v>6</v>
      </c>
      <c r="G2" s="142" t="s">
        <v>7</v>
      </c>
      <c r="H2" s="141" t="s">
        <v>56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s="2" customFormat="1" ht="15" customHeight="1" x14ac:dyDescent="0.2">
      <c r="A3" s="71"/>
      <c r="B3" s="81" t="s">
        <v>48</v>
      </c>
      <c r="C3" s="72"/>
      <c r="D3" s="73"/>
      <c r="E3" s="74"/>
      <c r="F3" s="11"/>
      <c r="G3" s="12"/>
      <c r="H3" s="7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s="16" customFormat="1" ht="39" customHeight="1" x14ac:dyDescent="0.2">
      <c r="A4" s="66">
        <v>1</v>
      </c>
      <c r="B4" s="82" t="s">
        <v>76</v>
      </c>
      <c r="C4" s="67" t="s">
        <v>8</v>
      </c>
      <c r="D4" s="128">
        <v>150</v>
      </c>
      <c r="E4" s="137"/>
      <c r="F4" s="69">
        <v>200</v>
      </c>
      <c r="G4" s="70">
        <f t="shared" ref="G4:G9" si="0">F4*E4</f>
        <v>0</v>
      </c>
      <c r="H4" s="23" t="s">
        <v>54</v>
      </c>
    </row>
    <row r="5" spans="1:54" s="16" customFormat="1" ht="36.75" customHeight="1" x14ac:dyDescent="0.2">
      <c r="A5" s="30">
        <v>2</v>
      </c>
      <c r="B5" s="29" t="s">
        <v>77</v>
      </c>
      <c r="C5" s="23" t="s">
        <v>8</v>
      </c>
      <c r="D5" s="129">
        <v>250</v>
      </c>
      <c r="E5" s="137"/>
      <c r="F5" s="17">
        <v>600</v>
      </c>
      <c r="G5" s="21">
        <f t="shared" si="0"/>
        <v>0</v>
      </c>
      <c r="H5" s="23" t="s">
        <v>54</v>
      </c>
    </row>
    <row r="6" spans="1:54" s="16" customFormat="1" ht="36.75" customHeight="1" x14ac:dyDescent="0.2">
      <c r="A6" s="30">
        <v>3</v>
      </c>
      <c r="B6" s="83" t="s">
        <v>78</v>
      </c>
      <c r="C6" s="23" t="s">
        <v>8</v>
      </c>
      <c r="D6" s="129">
        <v>450</v>
      </c>
      <c r="E6" s="137"/>
      <c r="F6" s="17">
        <v>250</v>
      </c>
      <c r="G6" s="21">
        <f t="shared" si="0"/>
        <v>0</v>
      </c>
      <c r="H6" s="23" t="s">
        <v>54</v>
      </c>
    </row>
    <row r="7" spans="1:54" s="16" customFormat="1" ht="36.75" customHeight="1" x14ac:dyDescent="0.2">
      <c r="A7" s="30">
        <v>4</v>
      </c>
      <c r="B7" s="83" t="s">
        <v>79</v>
      </c>
      <c r="C7" s="23" t="s">
        <v>8</v>
      </c>
      <c r="D7" s="129">
        <v>750</v>
      </c>
      <c r="E7" s="137"/>
      <c r="F7" s="17">
        <v>20</v>
      </c>
      <c r="G7" s="21">
        <f t="shared" si="0"/>
        <v>0</v>
      </c>
      <c r="H7" s="23" t="s">
        <v>54</v>
      </c>
    </row>
    <row r="8" spans="1:54" s="16" customFormat="1" ht="22.15" customHeight="1" x14ac:dyDescent="0.2">
      <c r="A8" s="30">
        <v>5</v>
      </c>
      <c r="B8" s="83" t="s">
        <v>80</v>
      </c>
      <c r="C8" s="23" t="s">
        <v>8</v>
      </c>
      <c r="D8" s="129">
        <v>150</v>
      </c>
      <c r="E8" s="137"/>
      <c r="F8" s="17">
        <v>15</v>
      </c>
      <c r="G8" s="21">
        <f t="shared" si="0"/>
        <v>0</v>
      </c>
      <c r="H8" s="23" t="s">
        <v>54</v>
      </c>
    </row>
    <row r="9" spans="1:54" s="16" customFormat="1" ht="22.15" customHeight="1" x14ac:dyDescent="0.2">
      <c r="A9" s="30">
        <v>6</v>
      </c>
      <c r="B9" s="83" t="s">
        <v>66</v>
      </c>
      <c r="C9" s="23" t="s">
        <v>8</v>
      </c>
      <c r="D9" s="129">
        <v>100</v>
      </c>
      <c r="E9" s="137"/>
      <c r="F9" s="17">
        <v>200</v>
      </c>
      <c r="G9" s="21">
        <f t="shared" si="0"/>
        <v>0</v>
      </c>
      <c r="H9" s="23" t="s">
        <v>54</v>
      </c>
    </row>
    <row r="10" spans="1:54" s="3" customFormat="1" ht="15" customHeight="1" x14ac:dyDescent="0.2">
      <c r="A10" s="19"/>
      <c r="B10" s="84" t="s">
        <v>38</v>
      </c>
      <c r="C10" s="4"/>
      <c r="D10" s="18"/>
      <c r="E10" s="5"/>
      <c r="F10" s="11"/>
      <c r="G10" s="12"/>
      <c r="H10" s="7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</row>
    <row r="11" spans="1:54" s="3" customFormat="1" ht="15" customHeight="1" x14ac:dyDescent="0.2">
      <c r="A11" s="31">
        <v>7</v>
      </c>
      <c r="B11" s="83" t="s">
        <v>64</v>
      </c>
      <c r="C11" s="23" t="s">
        <v>8</v>
      </c>
      <c r="D11" s="129">
        <v>30</v>
      </c>
      <c r="E11" s="137"/>
      <c r="F11" s="13">
        <v>80</v>
      </c>
      <c r="G11" s="15">
        <f>F11*E11</f>
        <v>0</v>
      </c>
      <c r="H11" s="23" t="s">
        <v>54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</row>
    <row r="12" spans="1:54" s="8" customFormat="1" ht="15" customHeight="1" x14ac:dyDescent="0.2">
      <c r="A12" s="31">
        <v>8</v>
      </c>
      <c r="B12" s="25" t="s">
        <v>39</v>
      </c>
      <c r="C12" s="26" t="s">
        <v>9</v>
      </c>
      <c r="D12" s="27" t="s">
        <v>72</v>
      </c>
      <c r="E12" s="136"/>
      <c r="F12" s="13">
        <v>5200</v>
      </c>
      <c r="G12" s="15">
        <f>F12*E12</f>
        <v>0</v>
      </c>
      <c r="H12" s="23" t="s">
        <v>54</v>
      </c>
    </row>
    <row r="13" spans="1:54" s="8" customFormat="1" ht="15" customHeight="1" x14ac:dyDescent="0.2">
      <c r="A13" s="31">
        <v>9</v>
      </c>
      <c r="B13" s="25" t="s">
        <v>40</v>
      </c>
      <c r="C13" s="26" t="s">
        <v>22</v>
      </c>
      <c r="D13" s="27" t="s">
        <v>72</v>
      </c>
      <c r="E13" s="136"/>
      <c r="F13" s="13">
        <v>200</v>
      </c>
      <c r="G13" s="15">
        <f>F13*E13</f>
        <v>0</v>
      </c>
      <c r="H13" s="23" t="s">
        <v>54</v>
      </c>
    </row>
    <row r="14" spans="1:54" s="3" customFormat="1" ht="15" customHeight="1" x14ac:dyDescent="0.2">
      <c r="A14" s="19"/>
      <c r="B14" s="7" t="s">
        <v>20</v>
      </c>
      <c r="C14" s="4"/>
      <c r="D14" s="18"/>
      <c r="E14" s="5"/>
      <c r="F14" s="11"/>
      <c r="G14" s="12"/>
      <c r="H14" s="7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</row>
    <row r="15" spans="1:54" ht="15" customHeight="1" x14ac:dyDescent="0.2">
      <c r="A15" s="32">
        <v>10</v>
      </c>
      <c r="B15" s="28" t="s">
        <v>28</v>
      </c>
      <c r="C15" s="26" t="s">
        <v>10</v>
      </c>
      <c r="D15" s="27" t="s">
        <v>72</v>
      </c>
      <c r="E15" s="137"/>
      <c r="F15" s="13">
        <v>100</v>
      </c>
      <c r="G15" s="15">
        <f>F15*E15</f>
        <v>0</v>
      </c>
      <c r="H15" s="26" t="s">
        <v>54</v>
      </c>
    </row>
    <row r="16" spans="1:54" s="3" customFormat="1" ht="15" customHeight="1" x14ac:dyDescent="0.2">
      <c r="A16" s="19"/>
      <c r="B16" s="7" t="s">
        <v>84</v>
      </c>
      <c r="C16" s="4"/>
      <c r="D16" s="18"/>
      <c r="E16" s="5"/>
      <c r="F16" s="11"/>
      <c r="G16" s="12"/>
      <c r="H16" s="7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</row>
    <row r="17" spans="1:54" s="8" customFormat="1" ht="15" customHeight="1" x14ac:dyDescent="0.2">
      <c r="A17" s="32">
        <v>11</v>
      </c>
      <c r="B17" s="29" t="s">
        <v>83</v>
      </c>
      <c r="C17" s="26" t="s">
        <v>8</v>
      </c>
      <c r="D17" s="130">
        <v>150</v>
      </c>
      <c r="E17" s="137"/>
      <c r="F17" s="13">
        <v>100</v>
      </c>
      <c r="G17" s="15">
        <f>F17*E17</f>
        <v>0</v>
      </c>
      <c r="H17" s="26" t="s">
        <v>54</v>
      </c>
    </row>
    <row r="18" spans="1:54" s="8" customFormat="1" ht="15" customHeight="1" x14ac:dyDescent="0.2">
      <c r="A18" s="32">
        <v>12</v>
      </c>
      <c r="B18" s="29" t="s">
        <v>82</v>
      </c>
      <c r="C18" s="26" t="s">
        <v>8</v>
      </c>
      <c r="D18" s="130">
        <v>250</v>
      </c>
      <c r="E18" s="137"/>
      <c r="F18" s="13">
        <v>100</v>
      </c>
      <c r="G18" s="15">
        <f>F18*E18</f>
        <v>0</v>
      </c>
      <c r="H18" s="26" t="s">
        <v>54</v>
      </c>
    </row>
    <row r="19" spans="1:54" s="8" customFormat="1" ht="15" customHeight="1" x14ac:dyDescent="0.2">
      <c r="A19" s="32">
        <v>13</v>
      </c>
      <c r="B19" s="29" t="s">
        <v>67</v>
      </c>
      <c r="C19" s="26" t="s">
        <v>8</v>
      </c>
      <c r="D19" s="130">
        <v>750</v>
      </c>
      <c r="E19" s="137"/>
      <c r="F19" s="13">
        <v>25</v>
      </c>
      <c r="G19" s="15">
        <f>F19*E19</f>
        <v>0</v>
      </c>
      <c r="H19" s="26" t="s">
        <v>54</v>
      </c>
    </row>
    <row r="20" spans="1:54" s="3" customFormat="1" ht="15" customHeight="1" x14ac:dyDescent="0.2">
      <c r="A20" s="19"/>
      <c r="B20" s="7" t="s">
        <v>29</v>
      </c>
      <c r="C20" s="4"/>
      <c r="D20" s="4"/>
      <c r="E20" s="5"/>
      <c r="F20" s="11"/>
      <c r="G20" s="12"/>
      <c r="H20" s="7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</row>
    <row r="21" spans="1:54" s="8" customFormat="1" ht="15" customHeight="1" x14ac:dyDescent="0.2">
      <c r="A21" s="32">
        <v>14</v>
      </c>
      <c r="B21" s="28" t="s">
        <v>17</v>
      </c>
      <c r="C21" s="26" t="s">
        <v>9</v>
      </c>
      <c r="D21" s="26" t="s">
        <v>72</v>
      </c>
      <c r="E21" s="137"/>
      <c r="F21" s="13">
        <v>5400</v>
      </c>
      <c r="G21" s="15">
        <f>F21*E21</f>
        <v>0</v>
      </c>
      <c r="H21" s="26" t="s">
        <v>54</v>
      </c>
    </row>
    <row r="22" spans="1:54" s="8" customFormat="1" ht="15" customHeight="1" x14ac:dyDescent="0.2">
      <c r="A22" s="32">
        <v>15</v>
      </c>
      <c r="B22" s="28" t="s">
        <v>44</v>
      </c>
      <c r="C22" s="26" t="s">
        <v>9</v>
      </c>
      <c r="D22" s="26" t="s">
        <v>72</v>
      </c>
      <c r="E22" s="137"/>
      <c r="F22" s="13">
        <v>50</v>
      </c>
      <c r="G22" s="15">
        <f>F22*E22</f>
        <v>0</v>
      </c>
      <c r="H22" s="26" t="s">
        <v>54</v>
      </c>
    </row>
    <row r="23" spans="1:54" s="8" customFormat="1" ht="15" customHeight="1" x14ac:dyDescent="0.2">
      <c r="A23" s="32">
        <v>16</v>
      </c>
      <c r="B23" s="28" t="s">
        <v>49</v>
      </c>
      <c r="C23" s="26" t="s">
        <v>9</v>
      </c>
      <c r="D23" s="26" t="s">
        <v>72</v>
      </c>
      <c r="E23" s="137"/>
      <c r="F23" s="13">
        <v>200</v>
      </c>
      <c r="G23" s="15">
        <f>F23*E23</f>
        <v>0</v>
      </c>
      <c r="H23" s="26" t="s">
        <v>54</v>
      </c>
    </row>
    <row r="24" spans="1:54" ht="15" customHeight="1" x14ac:dyDescent="0.2">
      <c r="A24" s="32">
        <v>17</v>
      </c>
      <c r="B24" s="28" t="s">
        <v>21</v>
      </c>
      <c r="C24" s="26" t="s">
        <v>9</v>
      </c>
      <c r="D24" s="26" t="s">
        <v>72</v>
      </c>
      <c r="E24" s="137"/>
      <c r="F24" s="13">
        <v>400</v>
      </c>
      <c r="G24" s="15">
        <f>F24*E24</f>
        <v>0</v>
      </c>
      <c r="H24" s="26" t="s">
        <v>54</v>
      </c>
    </row>
    <row r="25" spans="1:54" s="3" customFormat="1" ht="15" customHeight="1" x14ac:dyDescent="0.2">
      <c r="A25" s="19"/>
      <c r="B25" s="7" t="s">
        <v>30</v>
      </c>
      <c r="C25" s="4"/>
      <c r="D25" s="4"/>
      <c r="E25" s="5"/>
      <c r="F25" s="11"/>
      <c r="G25" s="12"/>
      <c r="H25" s="7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</row>
    <row r="26" spans="1:54" ht="15" customHeight="1" x14ac:dyDescent="0.2">
      <c r="A26" s="32">
        <v>18</v>
      </c>
      <c r="B26" s="28" t="s">
        <v>44</v>
      </c>
      <c r="C26" s="26" t="s">
        <v>9</v>
      </c>
      <c r="D26" s="26" t="s">
        <v>72</v>
      </c>
      <c r="E26" s="136"/>
      <c r="F26" s="13">
        <v>50</v>
      </c>
      <c r="G26" s="15">
        <f>F26*E26</f>
        <v>0</v>
      </c>
      <c r="H26" s="26" t="s">
        <v>54</v>
      </c>
    </row>
    <row r="27" spans="1:54" ht="15" customHeight="1" x14ac:dyDescent="0.2">
      <c r="A27" s="32">
        <v>19</v>
      </c>
      <c r="B27" s="28" t="s">
        <v>49</v>
      </c>
      <c r="C27" s="26" t="s">
        <v>9</v>
      </c>
      <c r="D27" s="26" t="s">
        <v>72</v>
      </c>
      <c r="E27" s="136"/>
      <c r="F27" s="13">
        <v>350</v>
      </c>
      <c r="G27" s="15">
        <f>F27*E27</f>
        <v>0</v>
      </c>
      <c r="H27" s="26" t="s">
        <v>54</v>
      </c>
    </row>
    <row r="28" spans="1:54" ht="15" customHeight="1" x14ac:dyDescent="0.2">
      <c r="A28" s="32">
        <v>20</v>
      </c>
      <c r="B28" s="28" t="s">
        <v>21</v>
      </c>
      <c r="C28" s="26" t="s">
        <v>9</v>
      </c>
      <c r="D28" s="26" t="s">
        <v>72</v>
      </c>
      <c r="E28" s="136"/>
      <c r="F28" s="13">
        <v>1000</v>
      </c>
      <c r="G28" s="15">
        <f>F28*E28</f>
        <v>0</v>
      </c>
      <c r="H28" s="26" t="s">
        <v>54</v>
      </c>
    </row>
    <row r="29" spans="1:54" s="3" customFormat="1" ht="15" customHeight="1" x14ac:dyDescent="0.2">
      <c r="A29" s="19"/>
      <c r="B29" s="7" t="s">
        <v>31</v>
      </c>
      <c r="C29" s="4"/>
      <c r="D29" s="4"/>
      <c r="E29" s="5"/>
      <c r="F29" s="11"/>
      <c r="G29" s="12"/>
      <c r="H29" s="7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</row>
    <row r="30" spans="1:54" ht="15" customHeight="1" x14ac:dyDescent="0.2">
      <c r="A30" s="32">
        <v>21</v>
      </c>
      <c r="B30" s="28" t="s">
        <v>44</v>
      </c>
      <c r="C30" s="26" t="s">
        <v>9</v>
      </c>
      <c r="D30" s="26" t="s">
        <v>72</v>
      </c>
      <c r="E30" s="136"/>
      <c r="F30" s="13">
        <v>50</v>
      </c>
      <c r="G30" s="15">
        <f>F30*E30</f>
        <v>0</v>
      </c>
      <c r="H30" s="26" t="s">
        <v>54</v>
      </c>
    </row>
    <row r="31" spans="1:54" ht="15" customHeight="1" x14ac:dyDescent="0.2">
      <c r="A31" s="32">
        <v>22</v>
      </c>
      <c r="B31" s="28" t="s">
        <v>49</v>
      </c>
      <c r="C31" s="26" t="s">
        <v>9</v>
      </c>
      <c r="D31" s="26" t="s">
        <v>72</v>
      </c>
      <c r="E31" s="136"/>
      <c r="F31" s="13">
        <v>580</v>
      </c>
      <c r="G31" s="15">
        <f>F31*E31</f>
        <v>0</v>
      </c>
      <c r="H31" s="26" t="s">
        <v>54</v>
      </c>
    </row>
    <row r="32" spans="1:54" ht="15" customHeight="1" x14ac:dyDescent="0.2">
      <c r="A32" s="32">
        <v>23</v>
      </c>
      <c r="B32" s="28" t="s">
        <v>21</v>
      </c>
      <c r="C32" s="26" t="s">
        <v>9</v>
      </c>
      <c r="D32" s="26" t="s">
        <v>72</v>
      </c>
      <c r="E32" s="136"/>
      <c r="F32" s="13">
        <v>200</v>
      </c>
      <c r="G32" s="15">
        <f>F32*E32</f>
        <v>0</v>
      </c>
      <c r="H32" s="26" t="s">
        <v>54</v>
      </c>
    </row>
    <row r="33" spans="1:54" ht="15" customHeight="1" x14ac:dyDescent="0.2">
      <c r="A33" s="19"/>
      <c r="B33" s="7" t="s">
        <v>45</v>
      </c>
      <c r="C33" s="4"/>
      <c r="D33" s="4"/>
      <c r="E33" s="5"/>
      <c r="F33" s="11"/>
      <c r="G33" s="12"/>
      <c r="H33" s="77"/>
    </row>
    <row r="34" spans="1:54" ht="15" customHeight="1" x14ac:dyDescent="0.2">
      <c r="A34" s="32">
        <v>24</v>
      </c>
      <c r="B34" s="28" t="s">
        <v>81</v>
      </c>
      <c r="C34" s="26" t="s">
        <v>47</v>
      </c>
      <c r="D34" s="26" t="s">
        <v>72</v>
      </c>
      <c r="E34" s="136"/>
      <c r="F34" s="13">
        <v>5</v>
      </c>
      <c r="G34" s="15">
        <f>F34*E34</f>
        <v>0</v>
      </c>
      <c r="H34" s="26" t="s">
        <v>54</v>
      </c>
    </row>
    <row r="35" spans="1:54" s="3" customFormat="1" ht="15" customHeight="1" x14ac:dyDescent="0.2">
      <c r="A35" s="19"/>
      <c r="B35" s="7" t="s">
        <v>11</v>
      </c>
      <c r="C35" s="4"/>
      <c r="D35" s="4"/>
      <c r="E35" s="5"/>
      <c r="F35" s="11"/>
      <c r="G35" s="12"/>
      <c r="H35" s="7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</row>
    <row r="36" spans="1:54" ht="15" customHeight="1" x14ac:dyDescent="0.2">
      <c r="A36" s="32">
        <v>25</v>
      </c>
      <c r="B36" s="28" t="s">
        <v>35</v>
      </c>
      <c r="C36" s="26" t="s">
        <v>68</v>
      </c>
      <c r="D36" s="26" t="s">
        <v>72</v>
      </c>
      <c r="E36" s="136"/>
      <c r="F36" s="13">
        <v>1</v>
      </c>
      <c r="G36" s="15">
        <f>F36*E36</f>
        <v>0</v>
      </c>
      <c r="H36" s="26" t="s">
        <v>54</v>
      </c>
    </row>
    <row r="37" spans="1:54" ht="15" customHeight="1" x14ac:dyDescent="0.2">
      <c r="A37" s="32">
        <v>26</v>
      </c>
      <c r="B37" s="28" t="s">
        <v>70</v>
      </c>
      <c r="C37" s="26" t="s">
        <v>9</v>
      </c>
      <c r="D37" s="26" t="s">
        <v>72</v>
      </c>
      <c r="E37" s="136"/>
      <c r="F37" s="13">
        <v>2000</v>
      </c>
      <c r="G37" s="15">
        <f>F37*E37</f>
        <v>0</v>
      </c>
      <c r="H37" s="26" t="s">
        <v>54</v>
      </c>
    </row>
    <row r="38" spans="1:54" ht="15" customHeight="1" x14ac:dyDescent="0.2">
      <c r="A38" s="32">
        <v>27</v>
      </c>
      <c r="B38" s="28" t="s">
        <v>71</v>
      </c>
      <c r="C38" s="26" t="s">
        <v>9</v>
      </c>
      <c r="D38" s="26" t="s">
        <v>72</v>
      </c>
      <c r="E38" s="136"/>
      <c r="F38" s="13">
        <v>4000</v>
      </c>
      <c r="G38" s="15">
        <f>F38*E38</f>
        <v>0</v>
      </c>
      <c r="H38" s="26" t="s">
        <v>54</v>
      </c>
    </row>
    <row r="39" spans="1:54" ht="15" customHeight="1" x14ac:dyDescent="0.2">
      <c r="A39" s="32">
        <v>28</v>
      </c>
      <c r="B39" s="28" t="s">
        <v>69</v>
      </c>
      <c r="C39" s="26" t="s">
        <v>9</v>
      </c>
      <c r="D39" s="26" t="s">
        <v>72</v>
      </c>
      <c r="E39" s="136"/>
      <c r="F39" s="13">
        <v>6000</v>
      </c>
      <c r="G39" s="15">
        <f>F39*E39</f>
        <v>0</v>
      </c>
      <c r="H39" s="26" t="s">
        <v>54</v>
      </c>
    </row>
    <row r="40" spans="1:54" s="3" customFormat="1" ht="15" customHeight="1" x14ac:dyDescent="0.2">
      <c r="A40" s="19"/>
      <c r="B40" s="7" t="s">
        <v>14</v>
      </c>
      <c r="C40" s="4"/>
      <c r="D40" s="4"/>
      <c r="E40" s="5"/>
      <c r="F40" s="11"/>
      <c r="G40" s="12"/>
      <c r="H40" s="7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</row>
    <row r="41" spans="1:54" ht="15" customHeight="1" x14ac:dyDescent="0.2">
      <c r="A41" s="31">
        <v>29</v>
      </c>
      <c r="B41" s="28" t="s">
        <v>15</v>
      </c>
      <c r="C41" s="26" t="s">
        <v>13</v>
      </c>
      <c r="D41" s="26" t="s">
        <v>72</v>
      </c>
      <c r="E41" s="136"/>
      <c r="F41" s="14">
        <v>1</v>
      </c>
      <c r="G41" s="15">
        <f t="shared" ref="G41:G43" si="1">F41*E41</f>
        <v>0</v>
      </c>
      <c r="H41" s="26" t="s">
        <v>54</v>
      </c>
    </row>
    <row r="42" spans="1:54" ht="15" customHeight="1" x14ac:dyDescent="0.2">
      <c r="A42" s="31">
        <v>30</v>
      </c>
      <c r="B42" s="28" t="s">
        <v>18</v>
      </c>
      <c r="C42" s="26" t="s">
        <v>13</v>
      </c>
      <c r="D42" s="26" t="s">
        <v>72</v>
      </c>
      <c r="E42" s="136"/>
      <c r="F42" s="14">
        <v>1</v>
      </c>
      <c r="G42" s="15">
        <f t="shared" si="1"/>
        <v>0</v>
      </c>
      <c r="H42" s="26" t="s">
        <v>54</v>
      </c>
    </row>
    <row r="43" spans="1:54" ht="15" customHeight="1" thickBot="1" x14ac:dyDescent="0.25">
      <c r="A43" s="36">
        <v>31</v>
      </c>
      <c r="B43" s="37" t="s">
        <v>36</v>
      </c>
      <c r="C43" s="38" t="s">
        <v>22</v>
      </c>
      <c r="D43" s="38" t="s">
        <v>72</v>
      </c>
      <c r="E43" s="135"/>
      <c r="F43" s="39">
        <v>1000</v>
      </c>
      <c r="G43" s="40">
        <f t="shared" si="1"/>
        <v>0</v>
      </c>
      <c r="H43" s="26" t="s">
        <v>54</v>
      </c>
    </row>
    <row r="44" spans="1:54" s="9" customFormat="1" ht="15" customHeight="1" thickBot="1" x14ac:dyDescent="0.25">
      <c r="A44" s="41"/>
      <c r="B44" s="85"/>
      <c r="C44" s="42"/>
      <c r="D44" s="42"/>
      <c r="E44" s="43"/>
      <c r="F44" s="44"/>
      <c r="G44" s="4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ht="15" customHeight="1" thickBot="1" x14ac:dyDescent="0.25">
      <c r="A45" s="46"/>
      <c r="B45" s="86" t="s">
        <v>16</v>
      </c>
      <c r="C45" s="49"/>
      <c r="D45" s="49"/>
      <c r="E45" s="50"/>
      <c r="F45" s="51"/>
      <c r="G45" s="52">
        <f>SUM(G4:G43)</f>
        <v>0</v>
      </c>
    </row>
    <row r="46" spans="1:54" ht="15" customHeight="1" thickBot="1" x14ac:dyDescent="0.25">
      <c r="A46" s="53"/>
      <c r="B46" s="87" t="s">
        <v>50</v>
      </c>
      <c r="C46" s="54"/>
      <c r="D46" s="54"/>
      <c r="E46" s="55"/>
      <c r="F46" s="56"/>
      <c r="G46" s="57">
        <f>G45*36</f>
        <v>0</v>
      </c>
    </row>
    <row r="47" spans="1:54" ht="15" customHeight="1" thickBot="1" x14ac:dyDescent="0.25">
      <c r="A47" s="48"/>
      <c r="B47" s="88" t="s">
        <v>53</v>
      </c>
      <c r="C47" s="58"/>
      <c r="D47" s="58"/>
      <c r="E47" s="59"/>
      <c r="F47" s="60"/>
      <c r="G47" s="61"/>
    </row>
    <row r="48" spans="1:54" ht="15" customHeight="1" thickBot="1" x14ac:dyDescent="0.25">
      <c r="A48" s="46"/>
      <c r="B48" s="86" t="s">
        <v>51</v>
      </c>
      <c r="C48" s="49"/>
      <c r="D48" s="49"/>
      <c r="E48" s="50"/>
      <c r="F48" s="51"/>
      <c r="G48" s="52">
        <f>G46*G47</f>
        <v>0</v>
      </c>
    </row>
    <row r="49" spans="1:7" ht="15" customHeight="1" thickBot="1" x14ac:dyDescent="0.25">
      <c r="A49" s="47"/>
      <c r="B49" s="89" t="s">
        <v>52</v>
      </c>
      <c r="C49" s="62"/>
      <c r="D49" s="62"/>
      <c r="E49" s="63"/>
      <c r="F49" s="64"/>
      <c r="G49" s="65">
        <f>SUM(G46,G48)</f>
        <v>0</v>
      </c>
    </row>
    <row r="51" spans="1:7" ht="15" customHeight="1" x14ac:dyDescent="0.2">
      <c r="A51" s="78" t="s">
        <v>27</v>
      </c>
      <c r="B51" s="90"/>
    </row>
    <row r="52" spans="1:7" ht="15" customHeight="1" x14ac:dyDescent="0.2">
      <c r="A52" s="79" t="s">
        <v>58</v>
      </c>
      <c r="B52" s="91"/>
    </row>
    <row r="53" spans="1:7" ht="15" customHeight="1" x14ac:dyDescent="0.2">
      <c r="A53" s="131" t="s">
        <v>75</v>
      </c>
      <c r="B53" s="132"/>
      <c r="C53" s="133"/>
      <c r="D53" s="134"/>
    </row>
    <row r="54" spans="1:7" ht="15" customHeight="1" x14ac:dyDescent="0.2">
      <c r="A54" s="80" t="s">
        <v>74</v>
      </c>
      <c r="B54" s="92"/>
      <c r="C54" s="34"/>
      <c r="D54" s="35"/>
      <c r="E54" s="35"/>
      <c r="F54" s="33"/>
      <c r="G54" s="33"/>
    </row>
    <row r="55" spans="1:7" ht="15" customHeight="1" x14ac:dyDescent="0.2">
      <c r="A55" s="80" t="s">
        <v>57</v>
      </c>
      <c r="B55" s="92"/>
      <c r="C55" s="34"/>
      <c r="D55" s="35"/>
      <c r="E55" s="35"/>
      <c r="F55" s="33"/>
      <c r="G55" s="33"/>
    </row>
  </sheetData>
  <customSheetViews>
    <customSheetView guid="{39C5184A-2E6A-42DD-B50B-F163058CC4AA}" fitToPage="1">
      <selection activeCell="K5" sqref="K5"/>
      <pageMargins left="0.39370078740157483" right="0.39370078740157483" top="0.78740157480314965" bottom="0.78740157480314965" header="0.51181102362204722" footer="0.51181102362204722"/>
      <pageSetup paperSize="9" scale="86" fitToHeight="0" orientation="landscape" r:id="rId1"/>
      <headerFooter alignWithMargins="0"/>
    </customSheetView>
    <customSheetView guid="{B61A2D07-B002-47D6-B9B2-FD8E673CAA9C}" fitToPage="1">
      <selection sqref="A1:A2"/>
      <pageMargins left="0.39370078740157483" right="0.39370078740157483" top="0.78740157480314965" bottom="0.78740157480314965" header="0.51181102362204722" footer="0.51181102362204722"/>
      <pageSetup paperSize="9" scale="86" fitToHeight="0" orientation="landscape" r:id="rId2"/>
      <headerFooter alignWithMargins="0"/>
    </customSheetView>
    <customSheetView guid="{2287E191-D43A-429C-ABD9-3140C75E5F14}">
      <selection sqref="A1:A2"/>
      <pageMargins left="0.39370078740157483" right="0.39370078740157483" top="0.78740157480314965" bottom="0.78740157480314965" header="0.51181102362204722" footer="0.51181102362204722"/>
      <pageSetup paperSize="9" orientation="landscape" r:id="rId3"/>
      <headerFooter alignWithMargins="0"/>
    </customSheetView>
    <customSheetView guid="{A79BED07-2B7B-42F1-B844-D7D53F5CD5D8}">
      <selection activeCell="B13" sqref="B13"/>
      <pageMargins left="0.39370078740157483" right="0.39370078740157483" top="0.78740157480314965" bottom="0.78740157480314965" header="0.51181102362204722" footer="0.51181102362204722"/>
      <pageSetup paperSize="9" orientation="landscape" r:id="rId4"/>
      <headerFooter alignWithMargins="0"/>
    </customSheetView>
    <customSheetView guid="{DBEDD605-4F3B-4C38-A89A-D70912A9E850}" showPageBreaks="1" fitToPage="1" topLeftCell="A16">
      <selection activeCell="L55" sqref="L55"/>
      <pageMargins left="0.39370078740157483" right="0.39370078740157483" top="0.78740157480314965" bottom="0.78740157480314965" header="0.51181102362204722" footer="0.51181102362204722"/>
      <pageSetup paperSize="9" scale="86" fitToHeight="0" orientation="landscape" r:id="rId5"/>
      <headerFooter alignWithMargins="0"/>
    </customSheetView>
    <customSheetView guid="{7B18E5BD-996E-4712-A540-FE8688EC0C70}">
      <selection activeCell="A68" sqref="A68"/>
      <pageMargins left="0.39370078740157483" right="0.39370078740157483" top="0.78740157480314965" bottom="0.78740157480314965" header="0.51181102362204722" footer="0.51181102362204722"/>
      <pageSetup paperSize="9" orientation="landscape" r:id="rId6"/>
      <headerFooter alignWithMargins="0"/>
    </customSheetView>
  </customSheetViews>
  <mergeCells count="3">
    <mergeCell ref="A1:A2"/>
    <mergeCell ref="B1:B2"/>
    <mergeCell ref="C1:C2"/>
  </mergeCells>
  <phoneticPr fontId="0" type="noConversion"/>
  <pageMargins left="0.39370078740157483" right="0.39370078740157483" top="0.78740157480314965" bottom="0.78740157480314965" header="0.51181102362204722" footer="0.51181102362204722"/>
  <pageSetup paperSize="9" scale="86" fitToHeight="0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workbookViewId="0">
      <selection activeCell="M19" sqref="M19"/>
    </sheetView>
  </sheetViews>
  <sheetFormatPr defaultRowHeight="12.75" x14ac:dyDescent="0.2"/>
  <cols>
    <col min="1" max="1" width="9.140625" style="99"/>
    <col min="2" max="2" width="54.5703125" style="99" customWidth="1"/>
    <col min="3" max="16384" width="9.140625" style="99"/>
  </cols>
  <sheetData>
    <row r="1" spans="1:8" ht="24" x14ac:dyDescent="0.2">
      <c r="A1" s="94" t="s">
        <v>26</v>
      </c>
      <c r="B1" s="95" t="s">
        <v>0</v>
      </c>
      <c r="C1" s="96" t="s">
        <v>1</v>
      </c>
      <c r="D1" s="96" t="s">
        <v>23</v>
      </c>
      <c r="E1" s="97" t="s">
        <v>2</v>
      </c>
      <c r="F1" s="96" t="s">
        <v>3</v>
      </c>
      <c r="G1" s="96" t="s">
        <v>4</v>
      </c>
      <c r="H1" s="98" t="s">
        <v>55</v>
      </c>
    </row>
    <row r="2" spans="1:8" ht="24" x14ac:dyDescent="0.2">
      <c r="A2" s="100"/>
      <c r="B2" s="101"/>
      <c r="C2" s="102" t="s">
        <v>24</v>
      </c>
      <c r="D2" s="102" t="s">
        <v>25</v>
      </c>
      <c r="E2" s="103" t="s">
        <v>5</v>
      </c>
      <c r="F2" s="102" t="s">
        <v>6</v>
      </c>
      <c r="G2" s="102" t="s">
        <v>7</v>
      </c>
      <c r="H2" s="98" t="s">
        <v>56</v>
      </c>
    </row>
    <row r="3" spans="1:8" x14ac:dyDescent="0.2">
      <c r="A3" s="104"/>
      <c r="B3" s="105" t="s">
        <v>48</v>
      </c>
      <c r="C3" s="106"/>
      <c r="D3" s="107"/>
      <c r="E3" s="108"/>
      <c r="F3" s="109"/>
      <c r="G3" s="110"/>
      <c r="H3" s="111"/>
    </row>
    <row r="4" spans="1:8" ht="24" x14ac:dyDescent="0.2">
      <c r="A4" s="66">
        <v>1</v>
      </c>
      <c r="B4" s="82" t="s">
        <v>59</v>
      </c>
      <c r="C4" s="67" t="s">
        <v>8</v>
      </c>
      <c r="D4" s="68">
        <v>160</v>
      </c>
      <c r="E4" s="112"/>
      <c r="F4" s="69">
        <v>200</v>
      </c>
      <c r="G4" s="70">
        <f>F4*E4</f>
        <v>0</v>
      </c>
      <c r="H4" s="22" t="s">
        <v>54</v>
      </c>
    </row>
    <row r="5" spans="1:8" ht="36" x14ac:dyDescent="0.2">
      <c r="A5" s="30">
        <v>2</v>
      </c>
      <c r="B5" s="29" t="s">
        <v>60</v>
      </c>
      <c r="C5" s="23" t="s">
        <v>8</v>
      </c>
      <c r="D5" s="24">
        <v>230</v>
      </c>
      <c r="E5" s="113"/>
      <c r="F5" s="17">
        <v>580</v>
      </c>
      <c r="G5" s="21">
        <f>F5*E5</f>
        <v>0</v>
      </c>
      <c r="H5" s="22" t="s">
        <v>54</v>
      </c>
    </row>
    <row r="6" spans="1:8" ht="36" x14ac:dyDescent="0.2">
      <c r="A6" s="30">
        <v>3</v>
      </c>
      <c r="B6" s="83" t="s">
        <v>61</v>
      </c>
      <c r="C6" s="23" t="s">
        <v>8</v>
      </c>
      <c r="D6" s="24">
        <v>380</v>
      </c>
      <c r="E6" s="113"/>
      <c r="F6" s="17">
        <v>250</v>
      </c>
      <c r="G6" s="21">
        <f>F6*E6</f>
        <v>0</v>
      </c>
      <c r="H6" s="22" t="s">
        <v>54</v>
      </c>
    </row>
    <row r="7" spans="1:8" ht="36" x14ac:dyDescent="0.2">
      <c r="A7" s="30">
        <v>4</v>
      </c>
      <c r="B7" s="83" t="s">
        <v>62</v>
      </c>
      <c r="C7" s="23" t="s">
        <v>8</v>
      </c>
      <c r="D7" s="24">
        <v>1000</v>
      </c>
      <c r="E7" s="113"/>
      <c r="F7" s="17">
        <v>20</v>
      </c>
      <c r="G7" s="21">
        <f>F7*E7</f>
        <v>0</v>
      </c>
      <c r="H7" s="22" t="s">
        <v>54</v>
      </c>
    </row>
    <row r="8" spans="1:8" ht="24" x14ac:dyDescent="0.2">
      <c r="A8" s="30">
        <v>5</v>
      </c>
      <c r="B8" s="83" t="s">
        <v>63</v>
      </c>
      <c r="C8" s="23" t="s">
        <v>8</v>
      </c>
      <c r="D8" s="24">
        <v>150</v>
      </c>
      <c r="E8" s="113"/>
      <c r="F8" s="17">
        <v>15</v>
      </c>
      <c r="G8" s="21">
        <f>F8*E8</f>
        <v>0</v>
      </c>
      <c r="H8" s="22" t="s">
        <v>54</v>
      </c>
    </row>
    <row r="9" spans="1:8" x14ac:dyDescent="0.2">
      <c r="A9" s="114"/>
      <c r="B9" s="115" t="s">
        <v>38</v>
      </c>
      <c r="C9" s="116"/>
      <c r="D9" s="117"/>
      <c r="E9" s="118"/>
      <c r="F9" s="109"/>
      <c r="G9" s="110"/>
      <c r="H9" s="119"/>
    </row>
    <row r="10" spans="1:8" ht="24" x14ac:dyDescent="0.2">
      <c r="A10" s="120">
        <v>6</v>
      </c>
      <c r="B10" s="83" t="s">
        <v>64</v>
      </c>
      <c r="C10" s="23" t="s">
        <v>8</v>
      </c>
      <c r="D10" s="24">
        <v>30</v>
      </c>
      <c r="E10" s="113"/>
      <c r="F10" s="121">
        <v>90</v>
      </c>
      <c r="G10" s="21">
        <f>F10*E10</f>
        <v>0</v>
      </c>
      <c r="H10" s="22" t="s">
        <v>54</v>
      </c>
    </row>
    <row r="11" spans="1:8" ht="24" x14ac:dyDescent="0.2">
      <c r="A11" s="120">
        <v>7</v>
      </c>
      <c r="B11" s="83" t="s">
        <v>39</v>
      </c>
      <c r="C11" s="122" t="s">
        <v>9</v>
      </c>
      <c r="D11" s="24"/>
      <c r="E11" s="113"/>
      <c r="F11" s="121">
        <v>5200</v>
      </c>
      <c r="G11" s="21">
        <f>F11*E11</f>
        <v>0</v>
      </c>
      <c r="H11" s="22" t="s">
        <v>54</v>
      </c>
    </row>
    <row r="12" spans="1:8" ht="24" x14ac:dyDescent="0.2">
      <c r="A12" s="120">
        <v>8</v>
      </c>
      <c r="B12" s="83" t="s">
        <v>40</v>
      </c>
      <c r="C12" s="122" t="s">
        <v>22</v>
      </c>
      <c r="D12" s="24"/>
      <c r="E12" s="113"/>
      <c r="F12" s="121">
        <v>200</v>
      </c>
      <c r="G12" s="21">
        <f>F12*E12</f>
        <v>0</v>
      </c>
      <c r="H12" s="22" t="s">
        <v>54</v>
      </c>
    </row>
    <row r="13" spans="1:8" x14ac:dyDescent="0.2">
      <c r="A13" s="114"/>
      <c r="B13" s="123" t="s">
        <v>20</v>
      </c>
      <c r="C13" s="116"/>
      <c r="D13" s="117"/>
      <c r="E13" s="118"/>
      <c r="F13" s="109"/>
      <c r="G13" s="110"/>
      <c r="H13" s="119"/>
    </row>
    <row r="14" spans="1:8" ht="24" x14ac:dyDescent="0.2">
      <c r="A14" s="124">
        <v>9</v>
      </c>
      <c r="B14" s="29" t="s">
        <v>28</v>
      </c>
      <c r="C14" s="122" t="s">
        <v>10</v>
      </c>
      <c r="D14" s="24"/>
      <c r="E14" s="113"/>
      <c r="F14" s="121">
        <v>100</v>
      </c>
      <c r="G14" s="21">
        <f>F14*E14</f>
        <v>0</v>
      </c>
      <c r="H14" s="125" t="s">
        <v>54</v>
      </c>
    </row>
    <row r="15" spans="1:8" x14ac:dyDescent="0.2">
      <c r="A15" s="114"/>
      <c r="B15" s="123" t="s">
        <v>19</v>
      </c>
      <c r="C15" s="116"/>
      <c r="D15" s="117"/>
      <c r="E15" s="118"/>
      <c r="F15" s="109"/>
      <c r="G15" s="110"/>
      <c r="H15" s="119"/>
    </row>
    <row r="16" spans="1:8" ht="24" x14ac:dyDescent="0.2">
      <c r="A16" s="124">
        <v>10</v>
      </c>
      <c r="B16" s="29" t="s">
        <v>65</v>
      </c>
      <c r="C16" s="122" t="s">
        <v>8</v>
      </c>
      <c r="D16" s="24">
        <v>150</v>
      </c>
      <c r="E16" s="113"/>
      <c r="F16" s="121">
        <v>200</v>
      </c>
      <c r="G16" s="21">
        <f>F16*E16</f>
        <v>0</v>
      </c>
      <c r="H16" s="125" t="s">
        <v>54</v>
      </c>
    </row>
    <row r="17" spans="1:8" ht="24" x14ac:dyDescent="0.2">
      <c r="A17" s="124">
        <v>11</v>
      </c>
      <c r="B17" s="29" t="s">
        <v>41</v>
      </c>
      <c r="C17" s="122" t="s">
        <v>8</v>
      </c>
      <c r="D17" s="24">
        <v>200</v>
      </c>
      <c r="E17" s="113"/>
      <c r="F17" s="121">
        <v>150</v>
      </c>
      <c r="G17" s="21">
        <f>F17*E17</f>
        <v>0</v>
      </c>
      <c r="H17" s="125" t="s">
        <v>54</v>
      </c>
    </row>
    <row r="18" spans="1:8" ht="24" x14ac:dyDescent="0.2">
      <c r="A18" s="124">
        <v>12</v>
      </c>
      <c r="B18" s="29" t="s">
        <v>42</v>
      </c>
      <c r="C18" s="122" t="s">
        <v>8</v>
      </c>
      <c r="D18" s="24">
        <v>350</v>
      </c>
      <c r="E18" s="113"/>
      <c r="F18" s="121">
        <v>30</v>
      </c>
      <c r="G18" s="21">
        <f>F18*E18</f>
        <v>0</v>
      </c>
      <c r="H18" s="125" t="s">
        <v>54</v>
      </c>
    </row>
    <row r="19" spans="1:8" ht="24" x14ac:dyDescent="0.2">
      <c r="A19" s="124">
        <v>13</v>
      </c>
      <c r="B19" s="29" t="s">
        <v>43</v>
      </c>
      <c r="C19" s="122" t="s">
        <v>8</v>
      </c>
      <c r="D19" s="24">
        <v>800</v>
      </c>
      <c r="E19" s="113"/>
      <c r="F19" s="121">
        <v>10</v>
      </c>
      <c r="G19" s="21">
        <f>F19*E19</f>
        <v>0</v>
      </c>
      <c r="H19" s="125" t="s">
        <v>54</v>
      </c>
    </row>
    <row r="20" spans="1:8" ht="24" x14ac:dyDescent="0.2">
      <c r="A20" s="114"/>
      <c r="B20" s="123" t="s">
        <v>29</v>
      </c>
      <c r="C20" s="116"/>
      <c r="D20" s="116"/>
      <c r="E20" s="118"/>
      <c r="F20" s="109"/>
      <c r="G20" s="110"/>
      <c r="H20" s="119"/>
    </row>
    <row r="21" spans="1:8" ht="24" x14ac:dyDescent="0.2">
      <c r="A21" s="124">
        <v>14</v>
      </c>
      <c r="B21" s="29" t="s">
        <v>17</v>
      </c>
      <c r="C21" s="122" t="s">
        <v>9</v>
      </c>
      <c r="D21" s="122"/>
      <c r="E21" s="126"/>
      <c r="F21" s="121">
        <v>5400</v>
      </c>
      <c r="G21" s="21">
        <f>F21*E21</f>
        <v>0</v>
      </c>
      <c r="H21" s="125" t="s">
        <v>54</v>
      </c>
    </row>
    <row r="22" spans="1:8" ht="24" x14ac:dyDescent="0.2">
      <c r="A22" s="124">
        <v>15</v>
      </c>
      <c r="B22" s="29" t="s">
        <v>44</v>
      </c>
      <c r="C22" s="122" t="s">
        <v>9</v>
      </c>
      <c r="D22" s="122"/>
      <c r="E22" s="126"/>
      <c r="F22" s="121">
        <v>50</v>
      </c>
      <c r="G22" s="21">
        <f>F22*E22</f>
        <v>0</v>
      </c>
      <c r="H22" s="125" t="s">
        <v>54</v>
      </c>
    </row>
    <row r="23" spans="1:8" ht="24" x14ac:dyDescent="0.2">
      <c r="A23" s="124">
        <v>16</v>
      </c>
      <c r="B23" s="29" t="s">
        <v>49</v>
      </c>
      <c r="C23" s="122" t="s">
        <v>9</v>
      </c>
      <c r="D23" s="122"/>
      <c r="E23" s="126"/>
      <c r="F23" s="121">
        <v>200</v>
      </c>
      <c r="G23" s="21">
        <f>F23*E23</f>
        <v>0</v>
      </c>
      <c r="H23" s="125" t="s">
        <v>54</v>
      </c>
    </row>
    <row r="24" spans="1:8" ht="24" x14ac:dyDescent="0.2">
      <c r="A24" s="124">
        <v>17</v>
      </c>
      <c r="B24" s="29" t="s">
        <v>21</v>
      </c>
      <c r="C24" s="122" t="s">
        <v>9</v>
      </c>
      <c r="D24" s="122"/>
      <c r="E24" s="126"/>
      <c r="F24" s="121">
        <v>400</v>
      </c>
      <c r="G24" s="21">
        <f>F24*E24</f>
        <v>0</v>
      </c>
      <c r="H24" s="125" t="s">
        <v>54</v>
      </c>
    </row>
    <row r="25" spans="1:8" ht="24" x14ac:dyDescent="0.2">
      <c r="A25" s="114"/>
      <c r="B25" s="123" t="s">
        <v>30</v>
      </c>
      <c r="C25" s="116"/>
      <c r="D25" s="116"/>
      <c r="E25" s="118"/>
      <c r="F25" s="109"/>
      <c r="G25" s="110"/>
      <c r="H25" s="119"/>
    </row>
    <row r="26" spans="1:8" ht="24" x14ac:dyDescent="0.2">
      <c r="A26" s="124">
        <v>18</v>
      </c>
      <c r="B26" s="29" t="s">
        <v>44</v>
      </c>
      <c r="C26" s="122" t="s">
        <v>9</v>
      </c>
      <c r="D26" s="122"/>
      <c r="E26" s="113"/>
      <c r="F26" s="121">
        <v>50</v>
      </c>
      <c r="G26" s="21">
        <f>F26*E26</f>
        <v>0</v>
      </c>
      <c r="H26" s="125" t="s">
        <v>54</v>
      </c>
    </row>
    <row r="27" spans="1:8" ht="24" x14ac:dyDescent="0.2">
      <c r="A27" s="124">
        <v>19</v>
      </c>
      <c r="B27" s="29" t="s">
        <v>49</v>
      </c>
      <c r="C27" s="122" t="s">
        <v>9</v>
      </c>
      <c r="D27" s="122"/>
      <c r="E27" s="113"/>
      <c r="F27" s="121">
        <v>350</v>
      </c>
      <c r="G27" s="21">
        <f>F27*E27</f>
        <v>0</v>
      </c>
      <c r="H27" s="125" t="s">
        <v>54</v>
      </c>
    </row>
    <row r="28" spans="1:8" ht="24" x14ac:dyDescent="0.2">
      <c r="A28" s="124">
        <v>20</v>
      </c>
      <c r="B28" s="29" t="s">
        <v>21</v>
      </c>
      <c r="C28" s="122" t="s">
        <v>9</v>
      </c>
      <c r="D28" s="122"/>
      <c r="E28" s="113"/>
      <c r="F28" s="121">
        <v>1400</v>
      </c>
      <c r="G28" s="21">
        <f>F28*E28</f>
        <v>0</v>
      </c>
      <c r="H28" s="125" t="s">
        <v>54</v>
      </c>
    </row>
    <row r="29" spans="1:8" ht="24" x14ac:dyDescent="0.2">
      <c r="A29" s="114"/>
      <c r="B29" s="123" t="s">
        <v>31</v>
      </c>
      <c r="C29" s="116"/>
      <c r="D29" s="116"/>
      <c r="E29" s="118"/>
      <c r="F29" s="109"/>
      <c r="G29" s="110"/>
      <c r="H29" s="119"/>
    </row>
    <row r="30" spans="1:8" ht="24" x14ac:dyDescent="0.2">
      <c r="A30" s="124">
        <v>21</v>
      </c>
      <c r="B30" s="29" t="s">
        <v>44</v>
      </c>
      <c r="C30" s="122" t="s">
        <v>9</v>
      </c>
      <c r="D30" s="122"/>
      <c r="E30" s="113"/>
      <c r="F30" s="121">
        <v>50</v>
      </c>
      <c r="G30" s="21">
        <f>F30*E30</f>
        <v>0</v>
      </c>
      <c r="H30" s="125" t="s">
        <v>54</v>
      </c>
    </row>
    <row r="31" spans="1:8" ht="24" x14ac:dyDescent="0.2">
      <c r="A31" s="124">
        <v>22</v>
      </c>
      <c r="B31" s="29" t="s">
        <v>49</v>
      </c>
      <c r="C31" s="122" t="s">
        <v>9</v>
      </c>
      <c r="D31" s="122"/>
      <c r="E31" s="113"/>
      <c r="F31" s="121">
        <v>580</v>
      </c>
      <c r="G31" s="21">
        <f>F31*E31</f>
        <v>0</v>
      </c>
      <c r="H31" s="125" t="s">
        <v>54</v>
      </c>
    </row>
    <row r="32" spans="1:8" ht="24" x14ac:dyDescent="0.2">
      <c r="A32" s="124">
        <v>23</v>
      </c>
      <c r="B32" s="29" t="s">
        <v>21</v>
      </c>
      <c r="C32" s="122" t="s">
        <v>9</v>
      </c>
      <c r="D32" s="122"/>
      <c r="E32" s="113"/>
      <c r="F32" s="121">
        <v>200</v>
      </c>
      <c r="G32" s="21">
        <f>F32*E32</f>
        <v>0</v>
      </c>
      <c r="H32" s="125" t="s">
        <v>54</v>
      </c>
    </row>
    <row r="33" spans="1:8" ht="24" x14ac:dyDescent="0.2">
      <c r="A33" s="114"/>
      <c r="B33" s="123" t="s">
        <v>32</v>
      </c>
      <c r="C33" s="116"/>
      <c r="D33" s="116"/>
      <c r="E33" s="118"/>
      <c r="F33" s="109"/>
      <c r="G33" s="110"/>
      <c r="H33" s="119"/>
    </row>
    <row r="34" spans="1:8" ht="24" x14ac:dyDescent="0.2">
      <c r="A34" s="124">
        <v>24</v>
      </c>
      <c r="B34" s="29" t="s">
        <v>44</v>
      </c>
      <c r="C34" s="122" t="s">
        <v>22</v>
      </c>
      <c r="D34" s="122"/>
      <c r="E34" s="113"/>
      <c r="F34" s="121">
        <v>10</v>
      </c>
      <c r="G34" s="21">
        <f>F34*E34</f>
        <v>0</v>
      </c>
      <c r="H34" s="125" t="s">
        <v>54</v>
      </c>
    </row>
    <row r="35" spans="1:8" ht="24" x14ac:dyDescent="0.2">
      <c r="A35" s="124">
        <v>25</v>
      </c>
      <c r="B35" s="29" t="s">
        <v>49</v>
      </c>
      <c r="C35" s="122" t="s">
        <v>22</v>
      </c>
      <c r="D35" s="122"/>
      <c r="E35" s="113"/>
      <c r="F35" s="121">
        <v>50</v>
      </c>
      <c r="G35" s="21">
        <f>F35*E35</f>
        <v>0</v>
      </c>
      <c r="H35" s="125" t="s">
        <v>54</v>
      </c>
    </row>
    <row r="36" spans="1:8" ht="24" x14ac:dyDescent="0.2">
      <c r="A36" s="124">
        <v>26</v>
      </c>
      <c r="B36" s="29" t="s">
        <v>21</v>
      </c>
      <c r="C36" s="122" t="s">
        <v>22</v>
      </c>
      <c r="D36" s="122"/>
      <c r="E36" s="113"/>
      <c r="F36" s="121">
        <v>50</v>
      </c>
      <c r="G36" s="21">
        <f>F36*E36</f>
        <v>0</v>
      </c>
      <c r="H36" s="125" t="s">
        <v>54</v>
      </c>
    </row>
    <row r="37" spans="1:8" x14ac:dyDescent="0.2">
      <c r="A37" s="114"/>
      <c r="B37" s="123" t="s">
        <v>45</v>
      </c>
      <c r="C37" s="116"/>
      <c r="D37" s="116"/>
      <c r="E37" s="118"/>
      <c r="F37" s="109"/>
      <c r="G37" s="110"/>
      <c r="H37" s="127"/>
    </row>
    <row r="38" spans="1:8" ht="24" x14ac:dyDescent="0.2">
      <c r="A38" s="124">
        <v>27</v>
      </c>
      <c r="B38" s="29" t="s">
        <v>46</v>
      </c>
      <c r="C38" s="122" t="s">
        <v>47</v>
      </c>
      <c r="D38" s="122"/>
      <c r="E38" s="113"/>
      <c r="F38" s="121">
        <v>5</v>
      </c>
      <c r="G38" s="21">
        <f>F38*E38</f>
        <v>0</v>
      </c>
      <c r="H38" s="125" t="s">
        <v>54</v>
      </c>
    </row>
    <row r="39" spans="1:8" x14ac:dyDescent="0.2">
      <c r="A39" s="114"/>
      <c r="B39" s="123" t="s">
        <v>11</v>
      </c>
      <c r="C39" s="116"/>
      <c r="D39" s="116"/>
      <c r="E39" s="118"/>
      <c r="F39" s="109"/>
      <c r="G39" s="110"/>
      <c r="H39" s="119"/>
    </row>
    <row r="40" spans="1:8" ht="24" x14ac:dyDescent="0.2">
      <c r="A40" s="124">
        <v>28</v>
      </c>
      <c r="B40" s="29" t="s">
        <v>33</v>
      </c>
      <c r="C40" s="122" t="s">
        <v>34</v>
      </c>
      <c r="D40" s="122"/>
      <c r="E40" s="113"/>
      <c r="F40" s="121">
        <v>2800</v>
      </c>
      <c r="G40" s="21">
        <f>F40*E40</f>
        <v>0</v>
      </c>
      <c r="H40" s="127"/>
    </row>
    <row r="41" spans="1:8" ht="36" x14ac:dyDescent="0.2">
      <c r="A41" s="124">
        <v>29</v>
      </c>
      <c r="B41" s="29" t="s">
        <v>35</v>
      </c>
      <c r="C41" s="122" t="s">
        <v>12</v>
      </c>
      <c r="D41" s="122"/>
      <c r="E41" s="113"/>
      <c r="F41" s="121">
        <v>1</v>
      </c>
      <c r="G41" s="21">
        <f>F41*E41</f>
        <v>0</v>
      </c>
      <c r="H41" s="127"/>
    </row>
    <row r="42" spans="1:8" ht="24" x14ac:dyDescent="0.2">
      <c r="A42" s="124">
        <v>30</v>
      </c>
      <c r="B42" s="29" t="s">
        <v>37</v>
      </c>
      <c r="C42" s="122" t="s">
        <v>34</v>
      </c>
      <c r="D42" s="122"/>
      <c r="E42" s="113"/>
      <c r="F42" s="121">
        <v>2800</v>
      </c>
      <c r="G42" s="21">
        <f>F42*E42</f>
        <v>0</v>
      </c>
      <c r="H42" s="127"/>
    </row>
  </sheetData>
  <customSheetViews>
    <customSheetView guid="{39C5184A-2E6A-42DD-B50B-F163058CC4AA}">
      <selection activeCell="M19" sqref="M19"/>
      <pageMargins left="0.78740157499999996" right="0.78740157499999996" top="0.984251969" bottom="0.984251969" header="0.4921259845" footer="0.4921259845"/>
      <pageSetup paperSize="9" orientation="portrait" verticalDpi="0" r:id="rId1"/>
      <headerFooter alignWithMargins="0"/>
    </customSheetView>
    <customSheetView guid="{B61A2D07-B002-47D6-B9B2-FD8E673CAA9C}">
      <pageMargins left="0.78740157499999996" right="0.78740157499999996" top="0.984251969" bottom="0.984251969" header="0.4921259845" footer="0.4921259845"/>
      <pageSetup paperSize="9" orientation="portrait" verticalDpi="0" r:id="rId2"/>
      <headerFooter alignWithMargins="0"/>
    </customSheetView>
    <customSheetView guid="{2287E191-D43A-429C-ABD9-3140C75E5F14}">
      <pageMargins left="0.78740157499999996" right="0.78740157499999996" top="0.984251969" bottom="0.984251969" header="0.4921259845" footer="0.4921259845"/>
      <headerFooter alignWithMargins="0"/>
    </customSheetView>
    <customSheetView guid="{A79BED07-2B7B-42F1-B844-D7D53F5CD5D8}">
      <pageMargins left="0.78740157499999996" right="0.78740157499999996" top="0.984251969" bottom="0.984251969" header="0.4921259845" footer="0.4921259845"/>
      <headerFooter alignWithMargins="0"/>
    </customSheetView>
    <customSheetView guid="{DBEDD605-4F3B-4C38-A89A-D70912A9E850}">
      <pageMargins left="0.78740157499999996" right="0.78740157499999996" top="0.984251969" bottom="0.984251969" header="0.4921259845" footer="0.4921259845"/>
      <headerFooter alignWithMargins="0"/>
    </customSheetView>
    <customSheetView guid="{7B18E5BD-996E-4712-A540-FE8688EC0C70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customSheetViews>
    <customSheetView guid="{39C5184A-2E6A-42DD-B50B-F163058CC4AA}">
      <pageMargins left="0.78740157499999996" right="0.78740157499999996" top="0.984251969" bottom="0.984251969" header="0.4921259845" footer="0.4921259845"/>
      <pageSetup paperSize="9" orientation="portrait" verticalDpi="0" r:id="rId1"/>
      <headerFooter alignWithMargins="0"/>
    </customSheetView>
    <customSheetView guid="{B61A2D07-B002-47D6-B9B2-FD8E673CAA9C}">
      <pageMargins left="0.78740157499999996" right="0.78740157499999996" top="0.984251969" bottom="0.984251969" header="0.4921259845" footer="0.4921259845"/>
      <pageSetup paperSize="9" orientation="portrait" verticalDpi="0" r:id="rId2"/>
      <headerFooter alignWithMargins="0"/>
    </customSheetView>
    <customSheetView guid="{2287E191-D43A-429C-ABD9-3140C75E5F14}">
      <pageMargins left="0.78740157499999996" right="0.78740157499999996" top="0.984251969" bottom="0.984251969" header="0.4921259845" footer="0.4921259845"/>
      <headerFooter alignWithMargins="0"/>
    </customSheetView>
    <customSheetView guid="{A79BED07-2B7B-42F1-B844-D7D53F5CD5D8}">
      <pageMargins left="0.78740157499999996" right="0.78740157499999996" top="0.984251969" bottom="0.984251969" header="0.4921259845" footer="0.4921259845"/>
      <headerFooter alignWithMargins="0"/>
    </customSheetView>
    <customSheetView guid="{DBEDD605-4F3B-4C38-A89A-D70912A9E850}">
      <pageMargins left="0.78740157499999996" right="0.78740157499999996" top="0.984251969" bottom="0.984251969" header="0.4921259845" footer="0.4921259845"/>
      <headerFooter alignWithMargins="0"/>
    </customSheetView>
    <customSheetView guid="{7B18E5BD-996E-4712-A540-FE8688EC0C70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46E5B04C65574AAC345827BE666F8C" ma:contentTypeVersion="" ma:contentTypeDescription="Vytvoří nový dokument" ma:contentTypeScope="" ma:versionID="fe1ef9dc227f3df483c89fc56864ed1f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false</PripominkoveRizeni>
    <TypVZ xmlns="$ListId:dokumentyvz;" xsi:nil="true"/>
    <SchvalovaciRizeni xmlns="$ListId:dokumentyvz;">true</SchvalovaciRizeni>
    <Povinny xmlns="$ListId:dokumentyvz;">false</Povinny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D853FFB-FA58-4991-AB4D-9A095205B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5F59FC-E17E-46FB-AA74-802EF6C329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9AA8C-1DE6-44B4-B41D-DD29ABA49961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$ListId:dokumentyvz;"/>
  </ds:schemaRefs>
</ds:datastoreItem>
</file>

<file path=customXml/itemProps4.xml><?xml version="1.0" encoding="utf-8"?>
<ds:datastoreItem xmlns:ds="http://schemas.openxmlformats.org/officeDocument/2006/customXml" ds:itemID="{94F851C4-47F6-4251-A12B-CB0AA573650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Český rozhlas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Balíček Pavel</dc:creator>
  <cp:lastModifiedBy>Lázničková Marcela</cp:lastModifiedBy>
  <cp:lastPrinted>2023-04-05T12:18:14Z</cp:lastPrinted>
  <dcterms:created xsi:type="dcterms:W3CDTF">2010-02-19T13:59:19Z</dcterms:created>
  <dcterms:modified xsi:type="dcterms:W3CDTF">2026-04-08T10:57:55Z</dcterms:modified>
</cp:coreProperties>
</file>