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V:\VEŘEJNÉ ZAKÁZKY\ZAKÁZKY rozpracované\ZPŘ - kotelny a servis\02 Výzva + přílohy\"/>
    </mc:Choice>
  </mc:AlternateContent>
  <xr:revisionPtr revIDLastSave="0" documentId="13_ncr:1_{4BB542D6-5950-4422-913A-8F20DBDF4201}" xr6:coauthVersionLast="47" xr6:coauthVersionMax="47" xr10:uidLastSave="{00000000-0000-0000-0000-000000000000}"/>
  <bookViews>
    <workbookView xWindow="28680" yWindow="-45" windowWidth="29040" windowHeight="15720" xr2:uid="{00000000-000D-0000-FFFF-FFFF00000000}"/>
  </bookViews>
  <sheets>
    <sheet name="Souhrn" sheetId="1" r:id="rId1"/>
    <sheet name="1. Monitoring" sheetId="2" r:id="rId2"/>
    <sheet name="2. Obsluha" sheetId="4" r:id="rId3"/>
    <sheet name="3. Pohotovost" sheetId="3" r:id="rId4"/>
    <sheet name="4. Odečty" sheetId="5" r:id="rId5"/>
  </sheets>
  <definedNames>
    <definedName name="_xlnm._FilterDatabase" localSheetId="1" hidden="1">'1. Monitoring'!$A$2:$J$65</definedName>
    <definedName name="_xlnm._FilterDatabase" localSheetId="2" hidden="1">'2. Obsluha'!$A$2:$K$63</definedName>
    <definedName name="_xlnm._FilterDatabase" localSheetId="3" hidden="1">'3. Pohotovost'!$A$2:$J$63</definedName>
    <definedName name="_xlnm._FilterDatabase" localSheetId="4" hidden="1">'4. Odečty'!$A$2:$K$63</definedName>
    <definedName name="_Hlk124854112" localSheetId="0">Souhrn!$A$5</definedName>
    <definedName name="_Hlk124854278" localSheetId="0">Souhrn!$A$48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42" i="1" l="1"/>
  <c r="J61" i="5" l="1"/>
  <c r="J62" i="5"/>
  <c r="J63" i="5"/>
  <c r="J60" i="5"/>
  <c r="J56" i="5"/>
  <c r="J57" i="5"/>
  <c r="J58" i="5"/>
  <c r="J55" i="5"/>
  <c r="J53" i="5"/>
  <c r="J51" i="5"/>
  <c r="J46" i="5"/>
  <c r="J47" i="5"/>
  <c r="J48" i="5"/>
  <c r="J49" i="5"/>
  <c r="J45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3" i="5"/>
  <c r="K63" i="5" l="1"/>
  <c r="K62" i="5"/>
  <c r="K61" i="5"/>
  <c r="K60" i="5"/>
  <c r="K58" i="5"/>
  <c r="K57" i="5"/>
  <c r="K56" i="5"/>
  <c r="K55" i="5"/>
  <c r="K59" i="5" s="1"/>
  <c r="K53" i="5"/>
  <c r="K54" i="5" s="1"/>
  <c r="K51" i="5"/>
  <c r="K52" i="5" s="1"/>
  <c r="K49" i="5"/>
  <c r="K48" i="5"/>
  <c r="K47" i="5"/>
  <c r="K46" i="5"/>
  <c r="K45" i="5"/>
  <c r="K43" i="5"/>
  <c r="K42" i="5"/>
  <c r="K41" i="5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12" i="5"/>
  <c r="K11" i="5"/>
  <c r="K10" i="5"/>
  <c r="K9" i="5"/>
  <c r="K8" i="5"/>
  <c r="K7" i="5"/>
  <c r="K6" i="5"/>
  <c r="K5" i="5"/>
  <c r="K4" i="5"/>
  <c r="K3" i="5"/>
  <c r="J3" i="4"/>
  <c r="K3" i="4"/>
  <c r="J4" i="4"/>
  <c r="K4" i="4" s="1"/>
  <c r="J5" i="4"/>
  <c r="K5" i="4" s="1"/>
  <c r="J6" i="4"/>
  <c r="K6" i="4" s="1"/>
  <c r="J7" i="4"/>
  <c r="K7" i="4" s="1"/>
  <c r="J8" i="4"/>
  <c r="K8" i="4"/>
  <c r="J9" i="4"/>
  <c r="K9" i="4"/>
  <c r="J10" i="4"/>
  <c r="K10" i="4" s="1"/>
  <c r="J11" i="4"/>
  <c r="K11" i="4"/>
  <c r="J12" i="4"/>
  <c r="K12" i="4" s="1"/>
  <c r="J13" i="4"/>
  <c r="K13" i="4" s="1"/>
  <c r="J14" i="4"/>
  <c r="K14" i="4" s="1"/>
  <c r="J15" i="4"/>
  <c r="J16" i="4"/>
  <c r="K16" i="4" s="1"/>
  <c r="J17" i="4"/>
  <c r="K17" i="4" s="1"/>
  <c r="J18" i="4"/>
  <c r="K18" i="4" s="1"/>
  <c r="J19" i="4"/>
  <c r="K19" i="4" s="1"/>
  <c r="J20" i="4"/>
  <c r="K20" i="4"/>
  <c r="J21" i="4"/>
  <c r="K21" i="4" s="1"/>
  <c r="J22" i="4"/>
  <c r="K22" i="4" s="1"/>
  <c r="J23" i="4"/>
  <c r="K23" i="4" s="1"/>
  <c r="J24" i="4"/>
  <c r="K24" i="4" s="1"/>
  <c r="J25" i="4"/>
  <c r="K25" i="4" s="1"/>
  <c r="J26" i="4"/>
  <c r="K26" i="4"/>
  <c r="J27" i="4"/>
  <c r="K27" i="4" s="1"/>
  <c r="J28" i="4"/>
  <c r="K28" i="4"/>
  <c r="J29" i="4"/>
  <c r="K29" i="4" s="1"/>
  <c r="J30" i="4"/>
  <c r="K30" i="4" s="1"/>
  <c r="J31" i="4"/>
  <c r="K31" i="4"/>
  <c r="J32" i="4"/>
  <c r="K32" i="4" s="1"/>
  <c r="J33" i="4"/>
  <c r="K33" i="4" s="1"/>
  <c r="J34" i="4"/>
  <c r="K34" i="4" s="1"/>
  <c r="J35" i="4"/>
  <c r="K35" i="4" s="1"/>
  <c r="J36" i="4"/>
  <c r="K36" i="4" s="1"/>
  <c r="J37" i="4"/>
  <c r="K37" i="4" s="1"/>
  <c r="J38" i="4"/>
  <c r="K38" i="4" s="1"/>
  <c r="J39" i="4"/>
  <c r="K39" i="4" s="1"/>
  <c r="J40" i="4"/>
  <c r="K40" i="4" s="1"/>
  <c r="J41" i="4"/>
  <c r="K41" i="4"/>
  <c r="J42" i="4"/>
  <c r="K42" i="4" s="1"/>
  <c r="J43" i="4"/>
  <c r="K43" i="4" s="1"/>
  <c r="J45" i="4"/>
  <c r="K45" i="4" s="1"/>
  <c r="J46" i="4"/>
  <c r="K46" i="4" s="1"/>
  <c r="J47" i="4"/>
  <c r="K47" i="4" s="1"/>
  <c r="J48" i="4"/>
  <c r="K48" i="4" s="1"/>
  <c r="J49" i="4"/>
  <c r="K49" i="4" s="1"/>
  <c r="J51" i="4"/>
  <c r="K51" i="4" s="1"/>
  <c r="K52" i="4" s="1"/>
  <c r="J53" i="4"/>
  <c r="K53" i="4"/>
  <c r="K54" i="4" s="1"/>
  <c r="J55" i="4"/>
  <c r="K55" i="4" s="1"/>
  <c r="J56" i="4"/>
  <c r="K56" i="4" s="1"/>
  <c r="J57" i="4"/>
  <c r="K57" i="4" s="1"/>
  <c r="J58" i="4"/>
  <c r="K58" i="4" s="1"/>
  <c r="J60" i="4"/>
  <c r="K60" i="4" s="1"/>
  <c r="J61" i="4"/>
  <c r="K61" i="4" s="1"/>
  <c r="J62" i="4"/>
  <c r="K62" i="4"/>
  <c r="J63" i="4"/>
  <c r="K63" i="4" s="1"/>
  <c r="I63" i="3"/>
  <c r="J63" i="3" s="1"/>
  <c r="I62" i="3"/>
  <c r="J62" i="3" s="1"/>
  <c r="I61" i="3"/>
  <c r="J61" i="3" s="1"/>
  <c r="I60" i="3"/>
  <c r="J60" i="3" s="1"/>
  <c r="I58" i="3"/>
  <c r="J58" i="3" s="1"/>
  <c r="I57" i="3"/>
  <c r="J57" i="3" s="1"/>
  <c r="I56" i="3"/>
  <c r="J56" i="3" s="1"/>
  <c r="I55" i="3"/>
  <c r="J55" i="3" s="1"/>
  <c r="I53" i="3"/>
  <c r="J53" i="3" s="1"/>
  <c r="J54" i="3" s="1"/>
  <c r="I51" i="3"/>
  <c r="J51" i="3" s="1"/>
  <c r="J52" i="3" s="1"/>
  <c r="I49" i="3"/>
  <c r="J49" i="3" s="1"/>
  <c r="I48" i="3"/>
  <c r="J48" i="3" s="1"/>
  <c r="I47" i="3"/>
  <c r="J47" i="3" s="1"/>
  <c r="I46" i="3"/>
  <c r="J46" i="3" s="1"/>
  <c r="I45" i="3"/>
  <c r="J45" i="3" s="1"/>
  <c r="I43" i="3"/>
  <c r="J43" i="3" s="1"/>
  <c r="I42" i="3"/>
  <c r="J42" i="3" s="1"/>
  <c r="I41" i="3"/>
  <c r="J41" i="3" s="1"/>
  <c r="I40" i="3"/>
  <c r="J40" i="3" s="1"/>
  <c r="I39" i="3"/>
  <c r="J39" i="3" s="1"/>
  <c r="I38" i="3"/>
  <c r="J38" i="3" s="1"/>
  <c r="I37" i="3"/>
  <c r="J37" i="3" s="1"/>
  <c r="I36" i="3"/>
  <c r="J36" i="3" s="1"/>
  <c r="I35" i="3"/>
  <c r="J35" i="3" s="1"/>
  <c r="I34" i="3"/>
  <c r="J34" i="3" s="1"/>
  <c r="I33" i="3"/>
  <c r="J33" i="3" s="1"/>
  <c r="I32" i="3"/>
  <c r="J32" i="3" s="1"/>
  <c r="I31" i="3"/>
  <c r="J31" i="3" s="1"/>
  <c r="I30" i="3"/>
  <c r="J30" i="3" s="1"/>
  <c r="I29" i="3"/>
  <c r="J29" i="3" s="1"/>
  <c r="I28" i="3"/>
  <c r="J28" i="3" s="1"/>
  <c r="I27" i="3"/>
  <c r="J27" i="3" s="1"/>
  <c r="I26" i="3"/>
  <c r="J26" i="3" s="1"/>
  <c r="I25" i="3"/>
  <c r="J25" i="3" s="1"/>
  <c r="I24" i="3"/>
  <c r="J24" i="3" s="1"/>
  <c r="I23" i="3"/>
  <c r="J23" i="3" s="1"/>
  <c r="I22" i="3"/>
  <c r="J22" i="3" s="1"/>
  <c r="I21" i="3"/>
  <c r="J21" i="3" s="1"/>
  <c r="I20" i="3"/>
  <c r="J20" i="3" s="1"/>
  <c r="I19" i="3"/>
  <c r="J19" i="3" s="1"/>
  <c r="I18" i="3"/>
  <c r="J18" i="3" s="1"/>
  <c r="I17" i="3"/>
  <c r="J17" i="3" s="1"/>
  <c r="I16" i="3"/>
  <c r="J16" i="3" s="1"/>
  <c r="I15" i="3"/>
  <c r="J15" i="3" s="1"/>
  <c r="I14" i="3"/>
  <c r="J14" i="3" s="1"/>
  <c r="I13" i="3"/>
  <c r="J13" i="3" s="1"/>
  <c r="I12" i="3"/>
  <c r="J12" i="3" s="1"/>
  <c r="I11" i="3"/>
  <c r="J11" i="3" s="1"/>
  <c r="I10" i="3"/>
  <c r="J10" i="3" s="1"/>
  <c r="I9" i="3"/>
  <c r="J9" i="3" s="1"/>
  <c r="I8" i="3"/>
  <c r="J8" i="3" s="1"/>
  <c r="I7" i="3"/>
  <c r="J7" i="3" s="1"/>
  <c r="I6" i="3"/>
  <c r="J6" i="3" s="1"/>
  <c r="I5" i="3"/>
  <c r="J5" i="3" s="1"/>
  <c r="I4" i="3"/>
  <c r="J4" i="3" s="1"/>
  <c r="I3" i="3"/>
  <c r="I63" i="2"/>
  <c r="J63" i="2" s="1"/>
  <c r="I62" i="2"/>
  <c r="J62" i="2" s="1"/>
  <c r="I61" i="2"/>
  <c r="J61" i="2" s="1"/>
  <c r="I60" i="2"/>
  <c r="J60" i="2" s="1"/>
  <c r="I58" i="2"/>
  <c r="J58" i="2" s="1"/>
  <c r="I57" i="2"/>
  <c r="J57" i="2" s="1"/>
  <c r="I56" i="2"/>
  <c r="J56" i="2" s="1"/>
  <c r="I55" i="2"/>
  <c r="J55" i="2" s="1"/>
  <c r="I53" i="2"/>
  <c r="J53" i="2" s="1"/>
  <c r="J54" i="2" s="1"/>
  <c r="I51" i="2"/>
  <c r="J51" i="2" s="1"/>
  <c r="J52" i="2" s="1"/>
  <c r="I49" i="2"/>
  <c r="J49" i="2" s="1"/>
  <c r="I48" i="2"/>
  <c r="J48" i="2" s="1"/>
  <c r="I47" i="2"/>
  <c r="J47" i="2" s="1"/>
  <c r="I46" i="2"/>
  <c r="J46" i="2" s="1"/>
  <c r="I45" i="2"/>
  <c r="J45" i="2" s="1"/>
  <c r="I43" i="2"/>
  <c r="J43" i="2" s="1"/>
  <c r="I42" i="2"/>
  <c r="J42" i="2" s="1"/>
  <c r="I41" i="2"/>
  <c r="J41" i="2" s="1"/>
  <c r="I40" i="2"/>
  <c r="J40" i="2" s="1"/>
  <c r="I39" i="2"/>
  <c r="J39" i="2" s="1"/>
  <c r="I38" i="2"/>
  <c r="J38" i="2" s="1"/>
  <c r="I37" i="2"/>
  <c r="J37" i="2" s="1"/>
  <c r="I36" i="2"/>
  <c r="J36" i="2" s="1"/>
  <c r="I35" i="2"/>
  <c r="J35" i="2" s="1"/>
  <c r="I34" i="2"/>
  <c r="J34" i="2" s="1"/>
  <c r="I33" i="2"/>
  <c r="J33" i="2" s="1"/>
  <c r="I32" i="2"/>
  <c r="J32" i="2" s="1"/>
  <c r="I31" i="2"/>
  <c r="J31" i="2" s="1"/>
  <c r="I30" i="2"/>
  <c r="J30" i="2" s="1"/>
  <c r="I29" i="2"/>
  <c r="J29" i="2" s="1"/>
  <c r="I28" i="2"/>
  <c r="J28" i="2" s="1"/>
  <c r="I27" i="2"/>
  <c r="J27" i="2" s="1"/>
  <c r="I26" i="2"/>
  <c r="J26" i="2" s="1"/>
  <c r="I25" i="2"/>
  <c r="J25" i="2" s="1"/>
  <c r="I24" i="2"/>
  <c r="J24" i="2" s="1"/>
  <c r="I23" i="2"/>
  <c r="J23" i="2" s="1"/>
  <c r="I22" i="2"/>
  <c r="J22" i="2" s="1"/>
  <c r="I21" i="2"/>
  <c r="J21" i="2" s="1"/>
  <c r="I20" i="2"/>
  <c r="J20" i="2" s="1"/>
  <c r="I19" i="2"/>
  <c r="J19" i="2" s="1"/>
  <c r="I18" i="2"/>
  <c r="J18" i="2" s="1"/>
  <c r="I17" i="2"/>
  <c r="J17" i="2" s="1"/>
  <c r="I16" i="2"/>
  <c r="J16" i="2" s="1"/>
  <c r="I15" i="2"/>
  <c r="J15" i="2" s="1"/>
  <c r="I14" i="2"/>
  <c r="J14" i="2" s="1"/>
  <c r="I13" i="2"/>
  <c r="J13" i="2" s="1"/>
  <c r="I12" i="2"/>
  <c r="J12" i="2" s="1"/>
  <c r="I11" i="2"/>
  <c r="J11" i="2" s="1"/>
  <c r="I10" i="2"/>
  <c r="J10" i="2" s="1"/>
  <c r="I9" i="2"/>
  <c r="J9" i="2" s="1"/>
  <c r="I8" i="2"/>
  <c r="J8" i="2" s="1"/>
  <c r="I7" i="2"/>
  <c r="J7" i="2" s="1"/>
  <c r="I6" i="2"/>
  <c r="J6" i="2" s="1"/>
  <c r="I5" i="2"/>
  <c r="J5" i="2" s="1"/>
  <c r="I4" i="2"/>
  <c r="J4" i="2" s="1"/>
  <c r="I3" i="2"/>
  <c r="J64" i="2" l="1"/>
  <c r="J64" i="3"/>
  <c r="J59" i="2"/>
  <c r="J59" i="3"/>
  <c r="J50" i="2"/>
  <c r="K64" i="4"/>
  <c r="K50" i="4"/>
  <c r="K59" i="4"/>
  <c r="J65" i="4"/>
  <c r="F16" i="1" s="1"/>
  <c r="K64" i="5"/>
  <c r="K50" i="5"/>
  <c r="J66" i="5"/>
  <c r="F30" i="1" s="1"/>
  <c r="K44" i="5"/>
  <c r="I66" i="2"/>
  <c r="J50" i="3"/>
  <c r="I66" i="3"/>
  <c r="F23" i="1" s="1"/>
  <c r="K15" i="4"/>
  <c r="K44" i="4" s="1"/>
  <c r="K65" i="4" s="1"/>
  <c r="J3" i="3"/>
  <c r="J3" i="2"/>
  <c r="K66" i="5" l="1"/>
  <c r="J44" i="3"/>
  <c r="J66" i="3" s="1"/>
  <c r="J44" i="2"/>
  <c r="J66" i="2" s="1"/>
</calcChain>
</file>

<file path=xl/sharedStrings.xml><?xml version="1.0" encoding="utf-8"?>
<sst xmlns="http://schemas.openxmlformats.org/spreadsheetml/2006/main" count="1179" uniqueCount="151">
  <si>
    <t>Cena celkem</t>
  </si>
  <si>
    <t>Umístění</t>
  </si>
  <si>
    <t>č.or./č.p.</t>
  </si>
  <si>
    <t>8.března</t>
  </si>
  <si>
    <t>1/264</t>
  </si>
  <si>
    <t>3/265</t>
  </si>
  <si>
    <t>4/272</t>
  </si>
  <si>
    <t>Antošovická</t>
  </si>
  <si>
    <t>107/55</t>
  </si>
  <si>
    <t>84/381</t>
  </si>
  <si>
    <t>Bohumínská</t>
  </si>
  <si>
    <t>138/399</t>
  </si>
  <si>
    <t>176/364</t>
  </si>
  <si>
    <t>Bořivojova</t>
  </si>
  <si>
    <t>45/101</t>
  </si>
  <si>
    <t>Dědičná</t>
  </si>
  <si>
    <t>8/1338</t>
  </si>
  <si>
    <t xml:space="preserve">Heřmanická </t>
  </si>
  <si>
    <t>19A/1857</t>
  </si>
  <si>
    <t>19/1431</t>
  </si>
  <si>
    <t>21/1445</t>
  </si>
  <si>
    <t>23/1446</t>
  </si>
  <si>
    <t>25/1447</t>
  </si>
  <si>
    <t>22/1456</t>
  </si>
  <si>
    <t>Hladnovská</t>
  </si>
  <si>
    <t>49/80</t>
  </si>
  <si>
    <t>Hladnovska</t>
  </si>
  <si>
    <t>Kepkova</t>
  </si>
  <si>
    <t>5/1441</t>
  </si>
  <si>
    <t>7/1440</t>
  </si>
  <si>
    <t xml:space="preserve">Kubínova </t>
  </si>
  <si>
    <t>50/385</t>
  </si>
  <si>
    <t>52/379</t>
  </si>
  <si>
    <t>54/380</t>
  </si>
  <si>
    <t>56/393</t>
  </si>
  <si>
    <t>58/394</t>
  </si>
  <si>
    <t>49/442</t>
  </si>
  <si>
    <t>M.D.Rettigové</t>
  </si>
  <si>
    <t>2/1755</t>
  </si>
  <si>
    <t>M.Henryho</t>
  </si>
  <si>
    <t>2/356</t>
  </si>
  <si>
    <t>4/380</t>
  </si>
  <si>
    <t>Muglinovská</t>
  </si>
  <si>
    <t>82/166</t>
  </si>
  <si>
    <t>97/11</t>
  </si>
  <si>
    <t>nám. J. Gagarina</t>
  </si>
  <si>
    <t>4/1196</t>
  </si>
  <si>
    <t>5/1195</t>
  </si>
  <si>
    <t>6/1194</t>
  </si>
  <si>
    <t>Nová Osada</t>
  </si>
  <si>
    <t>3/1471</t>
  </si>
  <si>
    <t>5/1470</t>
  </si>
  <si>
    <t>4/1466</t>
  </si>
  <si>
    <t>6/1463</t>
  </si>
  <si>
    <t>8/1461</t>
  </si>
  <si>
    <t>10/1459</t>
  </si>
  <si>
    <t>Pláničkova</t>
  </si>
  <si>
    <t>10A/478</t>
  </si>
  <si>
    <t>Plechanovova</t>
  </si>
  <si>
    <t>2/473</t>
  </si>
  <si>
    <t>9/426</t>
  </si>
  <si>
    <t>Požární</t>
  </si>
  <si>
    <t>26/114</t>
  </si>
  <si>
    <t>Stará cesta</t>
  </si>
  <si>
    <t>4/125</t>
  </si>
  <si>
    <t>Stromovka</t>
  </si>
  <si>
    <t>11/1467</t>
  </si>
  <si>
    <t>13/1464</t>
  </si>
  <si>
    <t>15/1462</t>
  </si>
  <si>
    <t>17/1460</t>
  </si>
  <si>
    <t>19/1439</t>
  </si>
  <si>
    <t>Štěpaňákova</t>
  </si>
  <si>
    <t>13/634</t>
  </si>
  <si>
    <t>Těšínská</t>
  </si>
  <si>
    <t>35/138</t>
  </si>
  <si>
    <t>105/415</t>
  </si>
  <si>
    <t>Vančurova</t>
  </si>
  <si>
    <t>4/609</t>
  </si>
  <si>
    <t>Zámostní</t>
  </si>
  <si>
    <t>23/1930</t>
  </si>
  <si>
    <t xml:space="preserve">Koněvova </t>
  </si>
  <si>
    <t>107/155</t>
  </si>
  <si>
    <t>Revize plynových kotelen a souvisejících technologických zařízení</t>
  </si>
  <si>
    <t>Cena v Kč bez DPH</t>
  </si>
  <si>
    <t>Prohlídka plynového spotřebiče (kotle, 1x za rok) – cena za 1 ks</t>
  </si>
  <si>
    <t>Kontrola plynového zařízení (1x za rok) – cena za 1 ks</t>
  </si>
  <si>
    <t>Revize plynového zařízení (1x za 3 roky) – cena za 1 ks</t>
  </si>
  <si>
    <t>Revize elektrického zařízení (1x za 3 roky) – cena za 1 ks</t>
  </si>
  <si>
    <t xml:space="preserve">Kontrola a kalibrace detektorů plynu – cena za 1 ks </t>
  </si>
  <si>
    <t>Odborná prohlídka kotelny dle vyhlášky č. 91/1993 Sb. cena za 1 ks</t>
  </si>
  <si>
    <t>Cena v Kč bez DPH / 1 km</t>
  </si>
  <si>
    <t xml:space="preserve">Dopravné za 1 km </t>
  </si>
  <si>
    <t>10/343</t>
  </si>
  <si>
    <t>981/121</t>
  </si>
  <si>
    <t xml:space="preserve">2. Obsluha a provoz plynových kotelen </t>
  </si>
  <si>
    <t xml:space="preserve">3. Pohotovostní služba </t>
  </si>
  <si>
    <t xml:space="preserve">6. Opravy zařízení, údržba plynových kotelen </t>
  </si>
  <si>
    <t>Provozní revize tlakové nádoby stabilní (1x za rok) – cena za 1 ks</t>
  </si>
  <si>
    <t>Práce profesí ústřední topení, zdravotně technická instalace, plyn – cena za 1 hodinu</t>
  </si>
  <si>
    <t>Práce profesí elektro, měření a regulace – cena za 1 hodinu</t>
  </si>
  <si>
    <t>Cena v Kč bez DPH/ 1 hod.</t>
  </si>
  <si>
    <t xml:space="preserve"> </t>
  </si>
  <si>
    <t>Část města</t>
  </si>
  <si>
    <t>Kapitola</t>
  </si>
  <si>
    <t>TUV</t>
  </si>
  <si>
    <t>počet měsíců</t>
  </si>
  <si>
    <t>celkem bez DPH</t>
  </si>
  <si>
    <t>včetně DPH</t>
  </si>
  <si>
    <t>Sl. Ostrava</t>
  </si>
  <si>
    <t>Bytový dům</t>
  </si>
  <si>
    <t>•</t>
  </si>
  <si>
    <t>Muglinov</t>
  </si>
  <si>
    <t>Heřmanice</t>
  </si>
  <si>
    <t>Hrušov</t>
  </si>
  <si>
    <t>Kunčice</t>
  </si>
  <si>
    <t>Bytový dům Celkem</t>
  </si>
  <si>
    <t>Antošovice</t>
  </si>
  <si>
    <t>Hasiči</t>
  </si>
  <si>
    <t>Kunčičky</t>
  </si>
  <si>
    <t xml:space="preserve">Sojčí </t>
  </si>
  <si>
    <t>Koblov</t>
  </si>
  <si>
    <t>Hasiči Celkem</t>
  </si>
  <si>
    <t>Hřbitovy</t>
  </si>
  <si>
    <t>Hřbitovy Celkem</t>
  </si>
  <si>
    <t>Kultura</t>
  </si>
  <si>
    <t>Kultura Celkem</t>
  </si>
  <si>
    <t>Nebyty</t>
  </si>
  <si>
    <t>Nebyty Celkem</t>
  </si>
  <si>
    <t>Vnitřní správa</t>
  </si>
  <si>
    <t>Vnitřní správa Celkem</t>
  </si>
  <si>
    <t>Celkový součet</t>
  </si>
  <si>
    <t>četnost (týdně)</t>
  </si>
  <si>
    <t>Paušální cena za 1 rok za všechny zdroje</t>
  </si>
  <si>
    <t xml:space="preserve"> č. kotelny</t>
  </si>
  <si>
    <t xml:space="preserve"> číslo kotelny</t>
  </si>
  <si>
    <t xml:space="preserve">1.Poskytování služby pro vzdálenou komunikaci a dispečink tepelných zdrojů (rok) </t>
  </si>
  <si>
    <t xml:space="preserve">2. Obsluha a provoz plynových kotelen (1 rok) </t>
  </si>
  <si>
    <t xml:space="preserve">3. Pohotovostní služba  (1 rok) </t>
  </si>
  <si>
    <t>Cena v Kč bez DPH / 1 rok</t>
  </si>
  <si>
    <t>Cenový formulář</t>
  </si>
  <si>
    <t>4. Odečty měřidel a zpracování dat</t>
  </si>
  <si>
    <t xml:space="preserve">5. Revizní činnost </t>
  </si>
  <si>
    <t xml:space="preserve">7. Opravy zařízení, údržba plynových kotelen </t>
  </si>
  <si>
    <t xml:space="preserve">8. Dopravné </t>
  </si>
  <si>
    <t xml:space="preserve">4. Odečty měřidel a zpracování dat  (1 rok) </t>
  </si>
  <si>
    <t>Zajištění odečtů (plynoměr, elektroměr, vodoměr)</t>
  </si>
  <si>
    <t>Evidence a zpracování dat 1x ročně</t>
  </si>
  <si>
    <t>částka za 1 měsíc</t>
  </si>
  <si>
    <t xml:space="preserve">částka </t>
  </si>
  <si>
    <t>počet intervalů</t>
  </si>
  <si>
    <t>1.Poskytování služby pro vzdálenou komunikaci, MaR a dispečink tepelných zdrojů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</si>
</sst>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#,##0.00\ &quot;Kč&quot;"/>
    <numFmt numFmtId="165" formatCode="#,##0\ &quot;Kč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3" fillId="0" borderId="0"/>
  </cellStyleXfs>
  <cellXfs count="12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0" xfId="0" applyFont="1"/>
    <xf numFmtId="0" fontId="1" fillId="0" borderId="8" xfId="0" applyFont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2" fillId="0" borderId="0" xfId="0" applyFont="1" applyAlignment="1">
      <alignment horizontal="center"/>
    </xf>
    <xf numFmtId="0" fontId="0" fillId="0" borderId="7" xfId="0" applyBorder="1"/>
    <xf numFmtId="0" fontId="5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17" xfId="0" applyFont="1" applyBorder="1"/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164" fontId="7" fillId="0" borderId="18" xfId="0" applyNumberFormat="1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7" fillId="0" borderId="1" xfId="0" applyFont="1" applyBorder="1" applyAlignment="1">
      <alignment horizontal="center"/>
    </xf>
    <xf numFmtId="0" fontId="6" fillId="4" borderId="20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/>
    <xf numFmtId="0" fontId="7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/>
    <xf numFmtId="0" fontId="8" fillId="4" borderId="1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/>
    </xf>
    <xf numFmtId="0" fontId="5" fillId="4" borderId="22" xfId="0" applyFont="1" applyFill="1" applyBorder="1"/>
    <xf numFmtId="0" fontId="6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5" fillId="4" borderId="0" xfId="0" applyFont="1" applyFill="1"/>
    <xf numFmtId="164" fontId="7" fillId="0" borderId="1" xfId="0" applyNumberFormat="1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5" fillId="0" borderId="0" xfId="0" applyNumberFormat="1" applyFont="1" applyAlignment="1">
      <alignment horizontal="center"/>
    </xf>
    <xf numFmtId="164" fontId="6" fillId="3" borderId="1" xfId="0" applyNumberFormat="1" applyFont="1" applyFill="1" applyBorder="1" applyAlignment="1">
      <alignment horizontal="center"/>
    </xf>
    <xf numFmtId="0" fontId="6" fillId="4" borderId="24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/>
    </xf>
    <xf numFmtId="0" fontId="5" fillId="4" borderId="11" xfId="0" applyFont="1" applyFill="1" applyBorder="1"/>
    <xf numFmtId="0" fontId="6" fillId="4" borderId="25" xfId="0" applyFont="1" applyFill="1" applyBorder="1"/>
    <xf numFmtId="0" fontId="5" fillId="4" borderId="25" xfId="0" applyFont="1" applyFill="1" applyBorder="1" applyAlignment="1">
      <alignment horizontal="center"/>
    </xf>
    <xf numFmtId="0" fontId="7" fillId="0" borderId="25" xfId="0" applyFont="1" applyBorder="1" applyAlignment="1">
      <alignment horizontal="center"/>
    </xf>
    <xf numFmtId="164" fontId="7" fillId="0" borderId="25" xfId="0" applyNumberFormat="1" applyFont="1" applyBorder="1" applyAlignment="1">
      <alignment horizontal="center"/>
    </xf>
    <xf numFmtId="2" fontId="5" fillId="4" borderId="0" xfId="0" applyNumberFormat="1" applyFont="1" applyFill="1" applyAlignment="1">
      <alignment horizontal="center"/>
    </xf>
    <xf numFmtId="0" fontId="6" fillId="4" borderId="5" xfId="0" applyFont="1" applyFill="1" applyBorder="1"/>
    <xf numFmtId="0" fontId="5" fillId="4" borderId="6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164" fontId="7" fillId="0" borderId="6" xfId="0" applyNumberFormat="1" applyFont="1" applyBorder="1" applyAlignment="1">
      <alignment horizontal="center"/>
    </xf>
    <xf numFmtId="0" fontId="6" fillId="4" borderId="27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 vertical="center"/>
    </xf>
    <xf numFmtId="0" fontId="5" fillId="4" borderId="25" xfId="0" applyFont="1" applyFill="1" applyBorder="1"/>
    <xf numFmtId="44" fontId="5" fillId="4" borderId="23" xfId="1" applyFont="1" applyFill="1" applyBorder="1" applyAlignment="1">
      <alignment horizontal="center"/>
    </xf>
    <xf numFmtId="0" fontId="5" fillId="0" borderId="28" xfId="0" applyFont="1" applyBorder="1"/>
    <xf numFmtId="0" fontId="5" fillId="0" borderId="24" xfId="0" applyFont="1" applyBorder="1"/>
    <xf numFmtId="0" fontId="5" fillId="0" borderId="11" xfId="0" applyFont="1" applyBorder="1"/>
    <xf numFmtId="0" fontId="5" fillId="0" borderId="11" xfId="0" applyFont="1" applyBorder="1" applyAlignment="1">
      <alignment horizontal="center"/>
    </xf>
    <xf numFmtId="0" fontId="6" fillId="3" borderId="25" xfId="0" applyFont="1" applyFill="1" applyBorder="1"/>
    <xf numFmtId="0" fontId="5" fillId="3" borderId="25" xfId="0" applyFont="1" applyFill="1" applyBorder="1" applyAlignment="1">
      <alignment horizontal="center"/>
    </xf>
    <xf numFmtId="44" fontId="5" fillId="3" borderId="25" xfId="1" applyFont="1" applyFill="1" applyBorder="1" applyAlignment="1">
      <alignment horizontal="center"/>
    </xf>
    <xf numFmtId="164" fontId="5" fillId="3" borderId="25" xfId="0" applyNumberFormat="1" applyFont="1" applyFill="1" applyBorder="1" applyAlignment="1">
      <alignment horizontal="center"/>
    </xf>
    <xf numFmtId="164" fontId="7" fillId="5" borderId="18" xfId="0" applyNumberFormat="1" applyFont="1" applyFill="1" applyBorder="1" applyAlignment="1">
      <alignment horizontal="center"/>
    </xf>
    <xf numFmtId="164" fontId="7" fillId="5" borderId="1" xfId="0" applyNumberFormat="1" applyFont="1" applyFill="1" applyBorder="1" applyAlignment="1">
      <alignment horizontal="center"/>
    </xf>
    <xf numFmtId="164" fontId="7" fillId="4" borderId="30" xfId="0" applyNumberFormat="1" applyFont="1" applyFill="1" applyBorder="1" applyAlignment="1">
      <alignment horizontal="center"/>
    </xf>
    <xf numFmtId="164" fontId="7" fillId="4" borderId="19" xfId="0" applyNumberFormat="1" applyFont="1" applyFill="1" applyBorder="1" applyAlignment="1">
      <alignment horizontal="center"/>
    </xf>
    <xf numFmtId="164" fontId="7" fillId="4" borderId="26" xfId="0" applyNumberFormat="1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 vertical="center"/>
    </xf>
    <xf numFmtId="0" fontId="6" fillId="0" borderId="31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5" fillId="0" borderId="18" xfId="0" applyFont="1" applyBorder="1"/>
    <xf numFmtId="164" fontId="5" fillId="4" borderId="0" xfId="0" applyNumberFormat="1" applyFont="1" applyFill="1" applyAlignment="1">
      <alignment horizontal="center"/>
    </xf>
    <xf numFmtId="164" fontId="6" fillId="4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5" borderId="18" xfId="0" applyFont="1" applyFill="1" applyBorder="1" applyAlignment="1">
      <alignment horizontal="center"/>
    </xf>
    <xf numFmtId="164" fontId="9" fillId="4" borderId="7" xfId="0" applyNumberFormat="1" applyFont="1" applyFill="1" applyBorder="1" applyAlignment="1">
      <alignment horizontal="center"/>
    </xf>
    <xf numFmtId="0" fontId="5" fillId="4" borderId="29" xfId="0" applyFont="1" applyFill="1" applyBorder="1" applyAlignment="1">
      <alignment horizontal="center"/>
    </xf>
    <xf numFmtId="44" fontId="6" fillId="4" borderId="26" xfId="1" applyFont="1" applyFill="1" applyBorder="1" applyAlignment="1">
      <alignment horizontal="center"/>
    </xf>
    <xf numFmtId="164" fontId="7" fillId="4" borderId="25" xfId="0" applyNumberFormat="1" applyFont="1" applyFill="1" applyBorder="1" applyAlignment="1">
      <alignment horizontal="center"/>
    </xf>
    <xf numFmtId="0" fontId="7" fillId="4" borderId="25" xfId="0" applyFont="1" applyFill="1" applyBorder="1" applyAlignment="1">
      <alignment horizontal="center"/>
    </xf>
    <xf numFmtId="164" fontId="7" fillId="4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1" fillId="2" borderId="8" xfId="0" applyNumberFormat="1" applyFont="1" applyFill="1" applyBorder="1"/>
    <xf numFmtId="165" fontId="1" fillId="2" borderId="10" xfId="0" applyNumberFormat="1" applyFont="1" applyFill="1" applyBorder="1"/>
    <xf numFmtId="165" fontId="0" fillId="5" borderId="8" xfId="0" applyNumberFormat="1" applyFill="1" applyBorder="1"/>
    <xf numFmtId="165" fontId="0" fillId="5" borderId="10" xfId="0" applyNumberFormat="1" applyFill="1" applyBorder="1"/>
    <xf numFmtId="164" fontId="1" fillId="2" borderId="8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horizontal="center"/>
    </xf>
    <xf numFmtId="164" fontId="0" fillId="5" borderId="9" xfId="0" applyNumberFormat="1" applyFill="1" applyBorder="1" applyAlignment="1">
      <alignment horizontal="right"/>
    </xf>
    <xf numFmtId="164" fontId="0" fillId="5" borderId="10" xfId="0" applyNumberForma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4" fillId="0" borderId="11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</cellXfs>
  <cellStyles count="3">
    <cellStyle name="Měna" xfId="1" builtinId="4"/>
    <cellStyle name="Normální" xfId="0" builtinId="0"/>
    <cellStyle name="Normální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tabSelected="1" topLeftCell="A39" zoomScale="110" zoomScaleNormal="110" workbookViewId="0">
      <selection activeCell="K4" sqref="K4"/>
    </sheetView>
  </sheetViews>
  <sheetFormatPr defaultRowHeight="15" x14ac:dyDescent="0.25"/>
  <cols>
    <col min="2" max="2" width="15.7109375" customWidth="1"/>
    <col min="5" max="5" width="33.7109375" customWidth="1"/>
    <col min="6" max="6" width="12.42578125" customWidth="1"/>
    <col min="7" max="7" width="13.85546875" customWidth="1"/>
    <col min="8" max="8" width="16" customWidth="1"/>
  </cols>
  <sheetData>
    <row r="1" spans="1:7" x14ac:dyDescent="0.25">
      <c r="A1" s="103"/>
      <c r="B1" s="103"/>
      <c r="C1" s="103"/>
      <c r="D1" s="103"/>
      <c r="E1" s="103"/>
      <c r="F1" s="103"/>
      <c r="G1" s="103"/>
    </row>
    <row r="2" spans="1:7" ht="18.75" x14ac:dyDescent="0.3">
      <c r="A2" s="114" t="s">
        <v>139</v>
      </c>
      <c r="B2" s="114"/>
      <c r="C2" s="114"/>
      <c r="D2" s="114"/>
      <c r="E2" s="114"/>
      <c r="F2" s="114"/>
      <c r="G2" s="114"/>
    </row>
    <row r="3" spans="1:7" ht="18.75" x14ac:dyDescent="0.3">
      <c r="A3" s="14"/>
      <c r="B3" s="14"/>
      <c r="C3" s="14"/>
      <c r="D3" s="14"/>
      <c r="E3" s="14"/>
      <c r="F3" s="14"/>
    </row>
    <row r="5" spans="1:7" x14ac:dyDescent="0.25">
      <c r="A5" s="9" t="s">
        <v>150</v>
      </c>
      <c r="B5" s="9"/>
    </row>
    <row r="6" spans="1:7" x14ac:dyDescent="0.25">
      <c r="B6" s="9"/>
    </row>
    <row r="7" spans="1:7" ht="15" customHeight="1" x14ac:dyDescent="0.25">
      <c r="A7" s="112"/>
      <c r="B7" s="112"/>
      <c r="C7" s="112"/>
      <c r="D7" s="112"/>
      <c r="E7" s="112"/>
      <c r="F7" s="2" t="s">
        <v>138</v>
      </c>
      <c r="G7" s="3"/>
    </row>
    <row r="8" spans="1:7" ht="15" customHeight="1" x14ac:dyDescent="0.25">
      <c r="A8" s="112" t="s">
        <v>132</v>
      </c>
      <c r="B8" s="112"/>
      <c r="C8" s="112"/>
      <c r="D8" s="112"/>
      <c r="E8" s="112"/>
      <c r="F8" s="115"/>
      <c r="G8" s="116"/>
    </row>
    <row r="9" spans="1:7" ht="15" customHeight="1" x14ac:dyDescent="0.25">
      <c r="A9" s="113" t="s">
        <v>0</v>
      </c>
      <c r="B9" s="113"/>
      <c r="C9" s="113"/>
      <c r="D9" s="113"/>
      <c r="E9" s="113"/>
      <c r="F9" s="119">
        <f>F8</f>
        <v>0</v>
      </c>
      <c r="G9" s="120"/>
    </row>
    <row r="10" spans="1:7" ht="15.75" customHeight="1" x14ac:dyDescent="0.25"/>
    <row r="12" spans="1:7" x14ac:dyDescent="0.25">
      <c r="A12" s="9" t="s">
        <v>94</v>
      </c>
    </row>
    <row r="13" spans="1:7" x14ac:dyDescent="0.25">
      <c r="A13" s="9"/>
    </row>
    <row r="14" spans="1:7" ht="15" customHeight="1" x14ac:dyDescent="0.25">
      <c r="A14" s="112"/>
      <c r="B14" s="112"/>
      <c r="C14" s="112"/>
      <c r="D14" s="112"/>
      <c r="E14" s="112"/>
      <c r="F14" s="2" t="s">
        <v>138</v>
      </c>
      <c r="G14" s="3"/>
    </row>
    <row r="15" spans="1:7" ht="15" customHeight="1" x14ac:dyDescent="0.25">
      <c r="A15" s="112" t="s">
        <v>132</v>
      </c>
      <c r="B15" s="112"/>
      <c r="C15" s="112"/>
      <c r="D15" s="112"/>
      <c r="E15" s="112"/>
      <c r="F15" s="110"/>
      <c r="G15" s="111"/>
    </row>
    <row r="16" spans="1:7" ht="15" customHeight="1" x14ac:dyDescent="0.25">
      <c r="A16" s="113" t="s">
        <v>0</v>
      </c>
      <c r="B16" s="113"/>
      <c r="C16" s="113"/>
      <c r="D16" s="113"/>
      <c r="E16" s="113"/>
      <c r="F16" s="108">
        <f>'2. Obsluha'!J65</f>
        <v>0</v>
      </c>
      <c r="G16" s="109"/>
    </row>
    <row r="19" spans="1:7" x14ac:dyDescent="0.25">
      <c r="A19" s="9" t="s">
        <v>95</v>
      </c>
    </row>
    <row r="20" spans="1:7" x14ac:dyDescent="0.25">
      <c r="A20" s="9"/>
    </row>
    <row r="21" spans="1:7" ht="15" customHeight="1" x14ac:dyDescent="0.25">
      <c r="A21" s="1"/>
      <c r="B21" s="2"/>
      <c r="C21" s="2"/>
      <c r="D21" s="2"/>
      <c r="E21" s="3"/>
      <c r="F21" s="2" t="s">
        <v>138</v>
      </c>
      <c r="G21" s="3"/>
    </row>
    <row r="22" spans="1:7" ht="15" customHeight="1" x14ac:dyDescent="0.25">
      <c r="A22" s="6" t="s">
        <v>132</v>
      </c>
      <c r="B22" s="7"/>
      <c r="C22" s="7"/>
      <c r="D22" s="7"/>
      <c r="E22" s="8"/>
      <c r="F22" s="110"/>
      <c r="G22" s="111"/>
    </row>
    <row r="23" spans="1:7" ht="15" customHeight="1" x14ac:dyDescent="0.25">
      <c r="A23" s="11" t="s">
        <v>0</v>
      </c>
      <c r="B23" s="12"/>
      <c r="C23" s="12"/>
      <c r="D23" s="12"/>
      <c r="E23" s="13"/>
      <c r="F23" s="108">
        <f>'3. Pohotovost'!I66</f>
        <v>0</v>
      </c>
      <c r="G23" s="109"/>
    </row>
    <row r="24" spans="1:7" ht="15" customHeight="1" x14ac:dyDescent="0.25"/>
    <row r="25" spans="1:7" ht="15" customHeight="1" x14ac:dyDescent="0.25"/>
    <row r="26" spans="1:7" ht="15" customHeight="1" x14ac:dyDescent="0.25">
      <c r="A26" s="9" t="s">
        <v>140</v>
      </c>
    </row>
    <row r="27" spans="1:7" ht="15" customHeight="1" x14ac:dyDescent="0.25">
      <c r="A27" s="9"/>
    </row>
    <row r="28" spans="1:7" ht="15" customHeight="1" x14ac:dyDescent="0.25">
      <c r="A28" s="1"/>
      <c r="B28" s="2"/>
      <c r="C28" s="2"/>
      <c r="D28" s="2"/>
      <c r="E28" s="3"/>
      <c r="F28" s="2" t="s">
        <v>138</v>
      </c>
      <c r="G28" s="3"/>
    </row>
    <row r="29" spans="1:7" ht="15" customHeight="1" x14ac:dyDescent="0.25">
      <c r="A29" s="6" t="s">
        <v>132</v>
      </c>
      <c r="B29" s="7"/>
      <c r="C29" s="7"/>
      <c r="D29" s="7"/>
      <c r="E29" s="8"/>
      <c r="F29" s="110"/>
      <c r="G29" s="111"/>
    </row>
    <row r="30" spans="1:7" ht="15" customHeight="1" x14ac:dyDescent="0.25">
      <c r="A30" s="11" t="s">
        <v>0</v>
      </c>
      <c r="B30" s="12"/>
      <c r="C30" s="12"/>
      <c r="D30" s="12"/>
      <c r="E30" s="13"/>
      <c r="F30" s="108">
        <f>'4. Odečty'!J66</f>
        <v>0</v>
      </c>
      <c r="G30" s="109"/>
    </row>
    <row r="32" spans="1:7" x14ac:dyDescent="0.25">
      <c r="A32" s="9" t="s">
        <v>141</v>
      </c>
    </row>
    <row r="33" spans="1:7" x14ac:dyDescent="0.25">
      <c r="A33" s="9"/>
    </row>
    <row r="34" spans="1:7" x14ac:dyDescent="0.25">
      <c r="A34" s="10" t="s">
        <v>82</v>
      </c>
      <c r="B34" s="7"/>
      <c r="C34" s="7"/>
      <c r="D34" s="7"/>
      <c r="E34" s="7"/>
      <c r="F34" s="6" t="s">
        <v>83</v>
      </c>
      <c r="G34" s="8"/>
    </row>
    <row r="35" spans="1:7" x14ac:dyDescent="0.25">
      <c r="A35" s="1" t="s">
        <v>84</v>
      </c>
      <c r="B35" s="2"/>
      <c r="C35" s="2"/>
      <c r="D35" s="2"/>
      <c r="E35" s="2"/>
      <c r="F35" s="106"/>
      <c r="G35" s="107"/>
    </row>
    <row r="36" spans="1:7" x14ac:dyDescent="0.25">
      <c r="A36" s="1" t="s">
        <v>97</v>
      </c>
      <c r="B36" s="2"/>
      <c r="C36" s="2"/>
      <c r="D36" s="2"/>
      <c r="E36" s="2"/>
      <c r="F36" s="106"/>
      <c r="G36" s="107"/>
    </row>
    <row r="37" spans="1:7" x14ac:dyDescent="0.25">
      <c r="A37" s="1" t="s">
        <v>85</v>
      </c>
      <c r="B37" s="2"/>
      <c r="C37" s="2"/>
      <c r="D37" s="2"/>
      <c r="E37" s="2"/>
      <c r="F37" s="106"/>
      <c r="G37" s="107"/>
    </row>
    <row r="38" spans="1:7" x14ac:dyDescent="0.25">
      <c r="A38" s="6" t="s">
        <v>86</v>
      </c>
      <c r="B38" s="7"/>
      <c r="C38" s="7"/>
      <c r="D38" s="7"/>
      <c r="E38" s="7"/>
      <c r="F38" s="106"/>
      <c r="G38" s="107"/>
    </row>
    <row r="39" spans="1:7" x14ac:dyDescent="0.25">
      <c r="A39" s="4" t="s">
        <v>87</v>
      </c>
      <c r="B39" s="5"/>
      <c r="C39" s="5"/>
      <c r="D39" s="5"/>
      <c r="E39" s="5"/>
      <c r="F39" s="106"/>
      <c r="G39" s="107"/>
    </row>
    <row r="40" spans="1:7" x14ac:dyDescent="0.25">
      <c r="A40" s="4" t="s">
        <v>88</v>
      </c>
      <c r="B40" s="5"/>
      <c r="C40" s="5"/>
      <c r="D40" s="5"/>
      <c r="E40" s="5"/>
      <c r="F40" s="106"/>
      <c r="G40" s="107"/>
    </row>
    <row r="41" spans="1:7" x14ac:dyDescent="0.25">
      <c r="A41" s="4" t="s">
        <v>89</v>
      </c>
      <c r="B41" s="5"/>
      <c r="C41" s="5"/>
      <c r="D41" s="5"/>
      <c r="E41" s="5"/>
      <c r="F41" s="106"/>
      <c r="G41" s="107"/>
    </row>
    <row r="42" spans="1:7" ht="20.45" customHeight="1" x14ac:dyDescent="0.25">
      <c r="A42" s="11" t="s">
        <v>0</v>
      </c>
      <c r="B42" s="12"/>
      <c r="C42" s="12"/>
      <c r="D42" s="12"/>
      <c r="E42" s="12"/>
      <c r="F42" s="104">
        <f>F35+SUM(F35:G41)</f>
        <v>0</v>
      </c>
      <c r="G42" s="105"/>
    </row>
    <row r="45" spans="1:7" x14ac:dyDescent="0.25">
      <c r="A45" s="9" t="s">
        <v>96</v>
      </c>
      <c r="B45" s="9"/>
      <c r="C45" s="9"/>
      <c r="D45" s="9"/>
      <c r="E45" s="9"/>
    </row>
    <row r="46" spans="1:7" x14ac:dyDescent="0.25">
      <c r="A46" s="9"/>
      <c r="B46" s="9"/>
      <c r="C46" s="9"/>
      <c r="D46" s="9"/>
      <c r="E46" s="9"/>
    </row>
    <row r="47" spans="1:7" x14ac:dyDescent="0.25">
      <c r="A47" s="6"/>
      <c r="B47" s="7"/>
      <c r="C47" s="7"/>
      <c r="D47" s="7"/>
      <c r="E47" s="8"/>
      <c r="F47" s="7" t="s">
        <v>100</v>
      </c>
      <c r="G47" s="8"/>
    </row>
    <row r="48" spans="1:7" x14ac:dyDescent="0.25">
      <c r="A48" s="6" t="s">
        <v>98</v>
      </c>
      <c r="B48" s="7"/>
      <c r="C48" s="7"/>
      <c r="D48" s="7"/>
      <c r="E48" s="8"/>
      <c r="F48" s="117">
        <v>0</v>
      </c>
      <c r="G48" s="118"/>
    </row>
    <row r="51" spans="1:7" x14ac:dyDescent="0.25">
      <c r="A51" s="9" t="s">
        <v>142</v>
      </c>
    </row>
    <row r="52" spans="1:7" x14ac:dyDescent="0.25">
      <c r="A52" s="9"/>
    </row>
    <row r="53" spans="1:7" x14ac:dyDescent="0.25">
      <c r="A53" s="6"/>
      <c r="B53" s="7"/>
      <c r="C53" s="7"/>
      <c r="D53" s="7"/>
      <c r="E53" s="8"/>
      <c r="F53" s="7" t="s">
        <v>100</v>
      </c>
      <c r="G53" s="8"/>
    </row>
    <row r="54" spans="1:7" x14ac:dyDescent="0.25">
      <c r="A54" s="6" t="s">
        <v>99</v>
      </c>
      <c r="B54" s="7"/>
      <c r="C54" s="7"/>
      <c r="D54" s="7"/>
      <c r="E54" s="8"/>
      <c r="F54" s="117">
        <v>0</v>
      </c>
      <c r="G54" s="118"/>
    </row>
    <row r="57" spans="1:7" x14ac:dyDescent="0.25">
      <c r="A57" s="9" t="s">
        <v>143</v>
      </c>
    </row>
    <row r="58" spans="1:7" x14ac:dyDescent="0.25">
      <c r="A58" s="9"/>
    </row>
    <row r="59" spans="1:7" x14ac:dyDescent="0.25">
      <c r="A59" s="6"/>
      <c r="B59" s="7"/>
      <c r="C59" s="7"/>
      <c r="D59" s="7"/>
      <c r="E59" s="8"/>
      <c r="F59" s="7" t="s">
        <v>90</v>
      </c>
      <c r="G59" s="8"/>
    </row>
    <row r="60" spans="1:7" ht="18.75" customHeight="1" x14ac:dyDescent="0.25">
      <c r="A60" s="4" t="s">
        <v>91</v>
      </c>
      <c r="B60" s="5"/>
      <c r="C60" s="5"/>
      <c r="D60" s="5"/>
      <c r="E60" s="15"/>
      <c r="F60" s="117">
        <v>0</v>
      </c>
      <c r="G60" s="118"/>
    </row>
  </sheetData>
  <mergeCells count="27">
    <mergeCell ref="A8:E8"/>
    <mergeCell ref="A9:E9"/>
    <mergeCell ref="F9:G9"/>
    <mergeCell ref="F54:G54"/>
    <mergeCell ref="F48:G48"/>
    <mergeCell ref="F60:G60"/>
    <mergeCell ref="F37:G37"/>
    <mergeCell ref="F38:G38"/>
    <mergeCell ref="F39:G39"/>
    <mergeCell ref="F40:G40"/>
    <mergeCell ref="F41:G41"/>
    <mergeCell ref="A1:G1"/>
    <mergeCell ref="F42:G42"/>
    <mergeCell ref="F36:G36"/>
    <mergeCell ref="F35:G35"/>
    <mergeCell ref="F23:G23"/>
    <mergeCell ref="F22:G22"/>
    <mergeCell ref="F15:G15"/>
    <mergeCell ref="F16:G16"/>
    <mergeCell ref="F30:G30"/>
    <mergeCell ref="F29:G29"/>
    <mergeCell ref="A14:E14"/>
    <mergeCell ref="A15:E15"/>
    <mergeCell ref="A16:E16"/>
    <mergeCell ref="A2:G2"/>
    <mergeCell ref="F8:G8"/>
    <mergeCell ref="A7:E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7"/>
  <sheetViews>
    <sheetView zoomScaleNormal="100" zoomScaleSheetLayoutView="115" workbookViewId="0">
      <pane ySplit="2" topLeftCell="A3" activePane="bottomLeft" state="frozen"/>
      <selection pane="bottomLeft" activeCell="G24" sqref="G24"/>
    </sheetView>
  </sheetViews>
  <sheetFormatPr defaultRowHeight="15" outlineLevelRow="2" x14ac:dyDescent="0.25"/>
  <cols>
    <col min="1" max="1" width="3.28515625" customWidth="1"/>
    <col min="2" max="2" width="15" customWidth="1"/>
    <col min="3" max="3" width="10.5703125" style="55" customWidth="1"/>
    <col min="4" max="4" width="9.5703125" customWidth="1"/>
    <col min="5" max="5" width="12.28515625" customWidth="1"/>
    <col min="6" max="6" width="4.28515625" style="55" customWidth="1"/>
    <col min="7" max="7" width="12.5703125" style="55" customWidth="1"/>
    <col min="8" max="8" width="9.5703125" style="55" customWidth="1"/>
    <col min="9" max="10" width="13.28515625" style="55" customWidth="1"/>
    <col min="11" max="11" width="12.140625" customWidth="1"/>
  </cols>
  <sheetData>
    <row r="1" spans="1:10" ht="21.75" customHeight="1" thickBot="1" x14ac:dyDescent="0.3">
      <c r="A1" s="121" t="s">
        <v>135</v>
      </c>
      <c r="B1" s="121"/>
      <c r="C1" s="121"/>
      <c r="D1" s="121"/>
      <c r="E1" s="121"/>
      <c r="F1" s="121"/>
      <c r="G1" s="121"/>
      <c r="H1" s="121"/>
      <c r="I1" s="121"/>
      <c r="J1" s="121"/>
    </row>
    <row r="2" spans="1:10" ht="27.75" customHeight="1" thickBot="1" x14ac:dyDescent="0.3">
      <c r="A2" s="16" t="s">
        <v>101</v>
      </c>
      <c r="B2" s="17" t="s">
        <v>1</v>
      </c>
      <c r="C2" s="17" t="s">
        <v>2</v>
      </c>
      <c r="D2" s="17" t="s">
        <v>102</v>
      </c>
      <c r="E2" s="17" t="s">
        <v>103</v>
      </c>
      <c r="F2" s="17" t="s">
        <v>104</v>
      </c>
      <c r="G2" s="19" t="s">
        <v>147</v>
      </c>
      <c r="H2" s="19" t="s">
        <v>105</v>
      </c>
      <c r="I2" s="18" t="s">
        <v>106</v>
      </c>
      <c r="J2" s="88" t="s">
        <v>107</v>
      </c>
    </row>
    <row r="3" spans="1:10" ht="16.5" customHeight="1" outlineLevel="2" x14ac:dyDescent="0.25">
      <c r="A3" s="89">
        <v>1</v>
      </c>
      <c r="B3" s="90" t="s">
        <v>3</v>
      </c>
      <c r="C3" s="91" t="s">
        <v>4</v>
      </c>
      <c r="D3" s="92" t="s">
        <v>108</v>
      </c>
      <c r="E3" s="92" t="s">
        <v>109</v>
      </c>
      <c r="F3" s="25" t="s">
        <v>110</v>
      </c>
      <c r="G3" s="83"/>
      <c r="H3" s="25">
        <v>12</v>
      </c>
      <c r="I3" s="26">
        <f>G3*H3</f>
        <v>0</v>
      </c>
      <c r="J3" s="85">
        <f>I3*1.21</f>
        <v>0</v>
      </c>
    </row>
    <row r="4" spans="1:10" ht="16.5" customHeight="1" outlineLevel="2" x14ac:dyDescent="0.25">
      <c r="A4" s="27">
        <v>2</v>
      </c>
      <c r="B4" s="28" t="s">
        <v>3</v>
      </c>
      <c r="C4" s="29" t="s">
        <v>5</v>
      </c>
      <c r="D4" s="30" t="s">
        <v>108</v>
      </c>
      <c r="E4" s="30" t="s">
        <v>109</v>
      </c>
      <c r="F4" s="31" t="s">
        <v>110</v>
      </c>
      <c r="G4" s="84"/>
      <c r="H4" s="31">
        <v>12</v>
      </c>
      <c r="I4" s="52">
        <f t="shared" ref="I4:I63" si="0">G4*H4</f>
        <v>0</v>
      </c>
      <c r="J4" s="86">
        <f t="shared" ref="J4:J63" si="1">I4*1.21</f>
        <v>0</v>
      </c>
    </row>
    <row r="5" spans="1:10" ht="16.5" customHeight="1" outlineLevel="2" x14ac:dyDescent="0.25">
      <c r="A5" s="27">
        <v>3</v>
      </c>
      <c r="B5" s="28" t="s">
        <v>3</v>
      </c>
      <c r="C5" s="29" t="s">
        <v>6</v>
      </c>
      <c r="D5" s="30" t="s">
        <v>108</v>
      </c>
      <c r="E5" s="30" t="s">
        <v>109</v>
      </c>
      <c r="F5" s="31" t="s">
        <v>110</v>
      </c>
      <c r="G5" s="84"/>
      <c r="H5" s="31">
        <v>12</v>
      </c>
      <c r="I5" s="52">
        <f t="shared" si="0"/>
        <v>0</v>
      </c>
      <c r="J5" s="86">
        <f t="shared" si="1"/>
        <v>0</v>
      </c>
    </row>
    <row r="6" spans="1:10" ht="16.5" customHeight="1" outlineLevel="2" x14ac:dyDescent="0.25">
      <c r="A6" s="32">
        <v>6</v>
      </c>
      <c r="B6" s="33" t="s">
        <v>10</v>
      </c>
      <c r="C6" s="34" t="s">
        <v>11</v>
      </c>
      <c r="D6" s="35" t="s">
        <v>111</v>
      </c>
      <c r="E6" s="35" t="s">
        <v>109</v>
      </c>
      <c r="F6" s="36" t="s">
        <v>110</v>
      </c>
      <c r="G6" s="84"/>
      <c r="H6" s="31">
        <v>12</v>
      </c>
      <c r="I6" s="52">
        <f t="shared" si="0"/>
        <v>0</v>
      </c>
      <c r="J6" s="86">
        <f t="shared" si="1"/>
        <v>0</v>
      </c>
    </row>
    <row r="7" spans="1:10" ht="16.5" customHeight="1" outlineLevel="2" x14ac:dyDescent="0.25">
      <c r="A7" s="32">
        <v>7</v>
      </c>
      <c r="B7" s="33" t="s">
        <v>10</v>
      </c>
      <c r="C7" s="34" t="s">
        <v>12</v>
      </c>
      <c r="D7" s="35" t="s">
        <v>111</v>
      </c>
      <c r="E7" s="35" t="s">
        <v>109</v>
      </c>
      <c r="F7" s="36" t="s">
        <v>110</v>
      </c>
      <c r="G7" s="84"/>
      <c r="H7" s="31">
        <v>12</v>
      </c>
      <c r="I7" s="52">
        <f t="shared" si="0"/>
        <v>0</v>
      </c>
      <c r="J7" s="86">
        <f t="shared" si="1"/>
        <v>0</v>
      </c>
    </row>
    <row r="8" spans="1:10" ht="16.5" customHeight="1" outlineLevel="2" x14ac:dyDescent="0.25">
      <c r="A8" s="32">
        <v>9</v>
      </c>
      <c r="B8" s="33" t="s">
        <v>15</v>
      </c>
      <c r="C8" s="37" t="s">
        <v>16</v>
      </c>
      <c r="D8" s="38" t="s">
        <v>108</v>
      </c>
      <c r="E8" s="39" t="s">
        <v>109</v>
      </c>
      <c r="F8" s="40" t="s">
        <v>110</v>
      </c>
      <c r="G8" s="84"/>
      <c r="H8" s="31">
        <v>12</v>
      </c>
      <c r="I8" s="52">
        <f t="shared" si="0"/>
        <v>0</v>
      </c>
      <c r="J8" s="86">
        <f t="shared" si="1"/>
        <v>0</v>
      </c>
    </row>
    <row r="9" spans="1:10" ht="16.5" customHeight="1" outlineLevel="2" x14ac:dyDescent="0.25">
      <c r="A9" s="32">
        <v>11</v>
      </c>
      <c r="B9" s="33" t="s">
        <v>17</v>
      </c>
      <c r="C9" s="34" t="s">
        <v>19</v>
      </c>
      <c r="D9" s="35" t="s">
        <v>108</v>
      </c>
      <c r="E9" s="35" t="s">
        <v>109</v>
      </c>
      <c r="F9" s="34"/>
      <c r="G9" s="84"/>
      <c r="H9" s="31">
        <v>9</v>
      </c>
      <c r="I9" s="52">
        <f t="shared" si="0"/>
        <v>0</v>
      </c>
      <c r="J9" s="86">
        <f t="shared" si="1"/>
        <v>0</v>
      </c>
    </row>
    <row r="10" spans="1:10" ht="16.5" customHeight="1" outlineLevel="2" x14ac:dyDescent="0.25">
      <c r="A10" s="32">
        <v>12</v>
      </c>
      <c r="B10" s="33" t="s">
        <v>17</v>
      </c>
      <c r="C10" s="34" t="s">
        <v>20</v>
      </c>
      <c r="D10" s="35" t="s">
        <v>108</v>
      </c>
      <c r="E10" s="35" t="s">
        <v>109</v>
      </c>
      <c r="F10" s="34"/>
      <c r="G10" s="84"/>
      <c r="H10" s="31">
        <v>9</v>
      </c>
      <c r="I10" s="52">
        <f t="shared" si="0"/>
        <v>0</v>
      </c>
      <c r="J10" s="86">
        <f t="shared" si="1"/>
        <v>0</v>
      </c>
    </row>
    <row r="11" spans="1:10" ht="16.5" customHeight="1" outlineLevel="2" x14ac:dyDescent="0.25">
      <c r="A11" s="32">
        <v>15</v>
      </c>
      <c r="B11" s="33" t="s">
        <v>17</v>
      </c>
      <c r="C11" s="34" t="s">
        <v>23</v>
      </c>
      <c r="D11" s="35" t="s">
        <v>108</v>
      </c>
      <c r="E11" s="35" t="s">
        <v>109</v>
      </c>
      <c r="F11" s="36" t="s">
        <v>110</v>
      </c>
      <c r="G11" s="84"/>
      <c r="H11" s="31">
        <v>12</v>
      </c>
      <c r="I11" s="52">
        <f t="shared" si="0"/>
        <v>0</v>
      </c>
      <c r="J11" s="86">
        <f t="shared" si="1"/>
        <v>0</v>
      </c>
    </row>
    <row r="12" spans="1:10" ht="16.5" customHeight="1" outlineLevel="2" x14ac:dyDescent="0.25">
      <c r="A12" s="32">
        <v>13</v>
      </c>
      <c r="B12" s="33" t="s">
        <v>17</v>
      </c>
      <c r="C12" s="34" t="s">
        <v>21</v>
      </c>
      <c r="D12" s="35" t="s">
        <v>108</v>
      </c>
      <c r="E12" s="35" t="s">
        <v>109</v>
      </c>
      <c r="F12" s="34"/>
      <c r="G12" s="84"/>
      <c r="H12" s="31">
        <v>9</v>
      </c>
      <c r="I12" s="52">
        <f t="shared" si="0"/>
        <v>0</v>
      </c>
      <c r="J12" s="86">
        <f t="shared" si="1"/>
        <v>0</v>
      </c>
    </row>
    <row r="13" spans="1:10" ht="16.5" customHeight="1" outlineLevel="2" x14ac:dyDescent="0.25">
      <c r="A13" s="32">
        <v>14</v>
      </c>
      <c r="B13" s="33" t="s">
        <v>17</v>
      </c>
      <c r="C13" s="34" t="s">
        <v>22</v>
      </c>
      <c r="D13" s="35" t="s">
        <v>108</v>
      </c>
      <c r="E13" s="35" t="s">
        <v>109</v>
      </c>
      <c r="F13" s="34"/>
      <c r="G13" s="84"/>
      <c r="H13" s="31">
        <v>9</v>
      </c>
      <c r="I13" s="52">
        <f t="shared" si="0"/>
        <v>0</v>
      </c>
      <c r="J13" s="86">
        <f t="shared" si="1"/>
        <v>0</v>
      </c>
    </row>
    <row r="14" spans="1:10" ht="16.5" customHeight="1" outlineLevel="2" x14ac:dyDescent="0.25">
      <c r="A14" s="32">
        <v>18</v>
      </c>
      <c r="B14" s="33" t="s">
        <v>27</v>
      </c>
      <c r="C14" s="34" t="s">
        <v>28</v>
      </c>
      <c r="D14" s="35" t="s">
        <v>108</v>
      </c>
      <c r="E14" s="35" t="s">
        <v>109</v>
      </c>
      <c r="F14" s="36" t="s">
        <v>110</v>
      </c>
      <c r="G14" s="84"/>
      <c r="H14" s="31">
        <v>12</v>
      </c>
      <c r="I14" s="52">
        <f t="shared" si="0"/>
        <v>0</v>
      </c>
      <c r="J14" s="86">
        <f t="shared" si="1"/>
        <v>0</v>
      </c>
    </row>
    <row r="15" spans="1:10" ht="16.5" customHeight="1" outlineLevel="2" x14ac:dyDescent="0.25">
      <c r="A15" s="32">
        <v>19</v>
      </c>
      <c r="B15" s="33" t="s">
        <v>27</v>
      </c>
      <c r="C15" s="34" t="s">
        <v>29</v>
      </c>
      <c r="D15" s="35" t="s">
        <v>108</v>
      </c>
      <c r="E15" s="35" t="s">
        <v>109</v>
      </c>
      <c r="F15" s="36" t="s">
        <v>110</v>
      </c>
      <c r="G15" s="84"/>
      <c r="H15" s="31">
        <v>12</v>
      </c>
      <c r="I15" s="52">
        <f t="shared" si="0"/>
        <v>0</v>
      </c>
      <c r="J15" s="86">
        <f t="shared" si="1"/>
        <v>0</v>
      </c>
    </row>
    <row r="16" spans="1:10" ht="16.5" customHeight="1" outlineLevel="2" x14ac:dyDescent="0.25">
      <c r="A16" s="32">
        <v>25</v>
      </c>
      <c r="B16" s="41" t="s">
        <v>30</v>
      </c>
      <c r="C16" s="34" t="s">
        <v>36</v>
      </c>
      <c r="D16" s="35" t="s">
        <v>112</v>
      </c>
      <c r="E16" s="35" t="s">
        <v>109</v>
      </c>
      <c r="F16" s="36" t="s">
        <v>110</v>
      </c>
      <c r="G16" s="84"/>
      <c r="H16" s="31">
        <v>12</v>
      </c>
      <c r="I16" s="52">
        <f t="shared" si="0"/>
        <v>0</v>
      </c>
      <c r="J16" s="86">
        <f t="shared" si="1"/>
        <v>0</v>
      </c>
    </row>
    <row r="17" spans="1:10" ht="16.5" customHeight="1" outlineLevel="2" x14ac:dyDescent="0.25">
      <c r="A17" s="32">
        <v>20</v>
      </c>
      <c r="B17" s="33" t="s">
        <v>30</v>
      </c>
      <c r="C17" s="34" t="s">
        <v>31</v>
      </c>
      <c r="D17" s="35" t="s">
        <v>112</v>
      </c>
      <c r="E17" s="35" t="s">
        <v>109</v>
      </c>
      <c r="F17" s="36" t="s">
        <v>110</v>
      </c>
      <c r="G17" s="84"/>
      <c r="H17" s="31">
        <v>12</v>
      </c>
      <c r="I17" s="52">
        <f t="shared" si="0"/>
        <v>0</v>
      </c>
      <c r="J17" s="86">
        <f t="shared" si="1"/>
        <v>0</v>
      </c>
    </row>
    <row r="18" spans="1:10" ht="16.5" customHeight="1" outlineLevel="2" x14ac:dyDescent="0.25">
      <c r="A18" s="32">
        <v>21</v>
      </c>
      <c r="B18" s="33" t="s">
        <v>30</v>
      </c>
      <c r="C18" s="34" t="s">
        <v>32</v>
      </c>
      <c r="D18" s="35" t="s">
        <v>112</v>
      </c>
      <c r="E18" s="35" t="s">
        <v>109</v>
      </c>
      <c r="F18" s="36" t="s">
        <v>110</v>
      </c>
      <c r="G18" s="84"/>
      <c r="H18" s="31">
        <v>12</v>
      </c>
      <c r="I18" s="52">
        <f t="shared" si="0"/>
        <v>0</v>
      </c>
      <c r="J18" s="86">
        <f t="shared" si="1"/>
        <v>0</v>
      </c>
    </row>
    <row r="19" spans="1:10" ht="16.5" customHeight="1" outlineLevel="2" x14ac:dyDescent="0.25">
      <c r="A19" s="32">
        <v>22</v>
      </c>
      <c r="B19" s="33" t="s">
        <v>30</v>
      </c>
      <c r="C19" s="34" t="s">
        <v>33</v>
      </c>
      <c r="D19" s="35" t="s">
        <v>112</v>
      </c>
      <c r="E19" s="35" t="s">
        <v>109</v>
      </c>
      <c r="F19" s="36" t="s">
        <v>110</v>
      </c>
      <c r="G19" s="84"/>
      <c r="H19" s="31">
        <v>12</v>
      </c>
      <c r="I19" s="52">
        <f t="shared" si="0"/>
        <v>0</v>
      </c>
      <c r="J19" s="86">
        <f t="shared" si="1"/>
        <v>0</v>
      </c>
    </row>
    <row r="20" spans="1:10" ht="16.5" customHeight="1" outlineLevel="2" x14ac:dyDescent="0.25">
      <c r="A20" s="32">
        <v>23</v>
      </c>
      <c r="B20" s="33" t="s">
        <v>30</v>
      </c>
      <c r="C20" s="34" t="s">
        <v>34</v>
      </c>
      <c r="D20" s="35" t="s">
        <v>112</v>
      </c>
      <c r="E20" s="35" t="s">
        <v>109</v>
      </c>
      <c r="F20" s="36" t="s">
        <v>110</v>
      </c>
      <c r="G20" s="84"/>
      <c r="H20" s="31">
        <v>12</v>
      </c>
      <c r="I20" s="52">
        <f t="shared" si="0"/>
        <v>0</v>
      </c>
      <c r="J20" s="86">
        <f t="shared" si="1"/>
        <v>0</v>
      </c>
    </row>
    <row r="21" spans="1:10" ht="16.5" customHeight="1" outlineLevel="2" x14ac:dyDescent="0.25">
      <c r="A21" s="32">
        <v>24</v>
      </c>
      <c r="B21" s="33" t="s">
        <v>30</v>
      </c>
      <c r="C21" s="34" t="s">
        <v>35</v>
      </c>
      <c r="D21" s="35" t="s">
        <v>112</v>
      </c>
      <c r="E21" s="35" t="s">
        <v>109</v>
      </c>
      <c r="F21" s="36" t="s">
        <v>110</v>
      </c>
      <c r="G21" s="84"/>
      <c r="H21" s="31">
        <v>12</v>
      </c>
      <c r="I21" s="52">
        <f t="shared" si="0"/>
        <v>0</v>
      </c>
      <c r="J21" s="86">
        <f t="shared" si="1"/>
        <v>0</v>
      </c>
    </row>
    <row r="22" spans="1:10" ht="16.5" customHeight="1" outlineLevel="2" x14ac:dyDescent="0.25">
      <c r="A22" s="32">
        <v>26</v>
      </c>
      <c r="B22" s="33" t="s">
        <v>37</v>
      </c>
      <c r="C22" s="34" t="s">
        <v>38</v>
      </c>
      <c r="D22" s="35" t="s">
        <v>108</v>
      </c>
      <c r="E22" s="35" t="s">
        <v>109</v>
      </c>
      <c r="F22" s="34"/>
      <c r="G22" s="84"/>
      <c r="H22" s="31">
        <v>9</v>
      </c>
      <c r="I22" s="52">
        <f t="shared" si="0"/>
        <v>0</v>
      </c>
      <c r="J22" s="86">
        <f t="shared" si="1"/>
        <v>0</v>
      </c>
    </row>
    <row r="23" spans="1:10" ht="16.5" customHeight="1" outlineLevel="2" x14ac:dyDescent="0.25">
      <c r="A23" s="32">
        <v>27</v>
      </c>
      <c r="B23" s="33" t="s">
        <v>39</v>
      </c>
      <c r="C23" s="34" t="s">
        <v>40</v>
      </c>
      <c r="D23" s="35" t="s">
        <v>113</v>
      </c>
      <c r="E23" s="35" t="s">
        <v>109</v>
      </c>
      <c r="F23" s="36" t="s">
        <v>110</v>
      </c>
      <c r="G23" s="84"/>
      <c r="H23" s="31">
        <v>12</v>
      </c>
      <c r="I23" s="52">
        <f t="shared" si="0"/>
        <v>0</v>
      </c>
      <c r="J23" s="86">
        <f t="shared" si="1"/>
        <v>0</v>
      </c>
    </row>
    <row r="24" spans="1:10" ht="16.5" customHeight="1" outlineLevel="2" x14ac:dyDescent="0.25">
      <c r="A24" s="32">
        <v>28</v>
      </c>
      <c r="B24" s="33" t="s">
        <v>39</v>
      </c>
      <c r="C24" s="34" t="s">
        <v>41</v>
      </c>
      <c r="D24" s="35" t="s">
        <v>113</v>
      </c>
      <c r="E24" s="35" t="s">
        <v>109</v>
      </c>
      <c r="F24" s="36" t="s">
        <v>110</v>
      </c>
      <c r="G24" s="84"/>
      <c r="H24" s="31">
        <v>12</v>
      </c>
      <c r="I24" s="52">
        <f t="shared" si="0"/>
        <v>0</v>
      </c>
      <c r="J24" s="86">
        <f t="shared" si="1"/>
        <v>0</v>
      </c>
    </row>
    <row r="25" spans="1:10" ht="16.5" customHeight="1" outlineLevel="2" x14ac:dyDescent="0.25">
      <c r="A25" s="32">
        <v>29</v>
      </c>
      <c r="B25" s="33" t="s">
        <v>42</v>
      </c>
      <c r="C25" s="34" t="s">
        <v>43</v>
      </c>
      <c r="D25" s="35" t="s">
        <v>111</v>
      </c>
      <c r="E25" s="35" t="s">
        <v>109</v>
      </c>
      <c r="F25" s="36" t="s">
        <v>110</v>
      </c>
      <c r="G25" s="84"/>
      <c r="H25" s="31">
        <v>12</v>
      </c>
      <c r="I25" s="52">
        <f t="shared" si="0"/>
        <v>0</v>
      </c>
      <c r="J25" s="86">
        <f t="shared" si="1"/>
        <v>0</v>
      </c>
    </row>
    <row r="26" spans="1:10" outlineLevel="2" x14ac:dyDescent="0.25">
      <c r="A26" s="32">
        <v>30</v>
      </c>
      <c r="B26" s="33" t="s">
        <v>42</v>
      </c>
      <c r="C26" s="34" t="s">
        <v>44</v>
      </c>
      <c r="D26" s="35" t="s">
        <v>111</v>
      </c>
      <c r="E26" s="35" t="s">
        <v>109</v>
      </c>
      <c r="F26" s="36" t="s">
        <v>110</v>
      </c>
      <c r="G26" s="84"/>
      <c r="H26" s="31">
        <v>12</v>
      </c>
      <c r="I26" s="52">
        <f t="shared" si="0"/>
        <v>0</v>
      </c>
      <c r="J26" s="86">
        <f t="shared" si="1"/>
        <v>0</v>
      </c>
    </row>
    <row r="27" spans="1:10" ht="16.5" customHeight="1" outlineLevel="2" x14ac:dyDescent="0.25">
      <c r="A27" s="32">
        <v>39</v>
      </c>
      <c r="B27" s="33" t="s">
        <v>49</v>
      </c>
      <c r="C27" s="34" t="s">
        <v>55</v>
      </c>
      <c r="D27" s="35" t="s">
        <v>108</v>
      </c>
      <c r="E27" s="35" t="s">
        <v>109</v>
      </c>
      <c r="F27" s="36" t="s">
        <v>110</v>
      </c>
      <c r="G27" s="84"/>
      <c r="H27" s="31">
        <v>12</v>
      </c>
      <c r="I27" s="52">
        <f t="shared" si="0"/>
        <v>0</v>
      </c>
      <c r="J27" s="86">
        <f t="shared" si="1"/>
        <v>0</v>
      </c>
    </row>
    <row r="28" spans="1:10" ht="16.5" customHeight="1" outlineLevel="2" x14ac:dyDescent="0.25">
      <c r="A28" s="32">
        <v>34</v>
      </c>
      <c r="B28" s="33" t="s">
        <v>49</v>
      </c>
      <c r="C28" s="34" t="s">
        <v>50</v>
      </c>
      <c r="D28" s="35" t="s">
        <v>108</v>
      </c>
      <c r="E28" s="35" t="s">
        <v>109</v>
      </c>
      <c r="F28" s="36" t="s">
        <v>110</v>
      </c>
      <c r="G28" s="84"/>
      <c r="H28" s="31">
        <v>12</v>
      </c>
      <c r="I28" s="52">
        <f t="shared" si="0"/>
        <v>0</v>
      </c>
      <c r="J28" s="86">
        <f t="shared" si="1"/>
        <v>0</v>
      </c>
    </row>
    <row r="29" spans="1:10" ht="16.5" customHeight="1" outlineLevel="2" x14ac:dyDescent="0.25">
      <c r="A29" s="32">
        <v>36</v>
      </c>
      <c r="B29" s="33" t="s">
        <v>49</v>
      </c>
      <c r="C29" s="34" t="s">
        <v>52</v>
      </c>
      <c r="D29" s="35" t="s">
        <v>108</v>
      </c>
      <c r="E29" s="35" t="s">
        <v>109</v>
      </c>
      <c r="F29" s="36" t="s">
        <v>110</v>
      </c>
      <c r="G29" s="84"/>
      <c r="H29" s="31">
        <v>12</v>
      </c>
      <c r="I29" s="52">
        <f t="shared" si="0"/>
        <v>0</v>
      </c>
      <c r="J29" s="86">
        <f t="shared" si="1"/>
        <v>0</v>
      </c>
    </row>
    <row r="30" spans="1:10" ht="15.75" customHeight="1" outlineLevel="2" x14ac:dyDescent="0.25">
      <c r="A30" s="32">
        <v>35</v>
      </c>
      <c r="B30" s="33" t="s">
        <v>49</v>
      </c>
      <c r="C30" s="34" t="s">
        <v>51</v>
      </c>
      <c r="D30" s="35" t="s">
        <v>108</v>
      </c>
      <c r="E30" s="35" t="s">
        <v>109</v>
      </c>
      <c r="F30" s="36" t="s">
        <v>110</v>
      </c>
      <c r="G30" s="84"/>
      <c r="H30" s="31">
        <v>12</v>
      </c>
      <c r="I30" s="52">
        <f t="shared" si="0"/>
        <v>0</v>
      </c>
      <c r="J30" s="86">
        <f t="shared" si="1"/>
        <v>0</v>
      </c>
    </row>
    <row r="31" spans="1:10" ht="16.5" customHeight="1" outlineLevel="2" x14ac:dyDescent="0.25">
      <c r="A31" s="32">
        <v>37</v>
      </c>
      <c r="B31" s="33" t="s">
        <v>49</v>
      </c>
      <c r="C31" s="34" t="s">
        <v>53</v>
      </c>
      <c r="D31" s="35" t="s">
        <v>108</v>
      </c>
      <c r="E31" s="35" t="s">
        <v>109</v>
      </c>
      <c r="F31" s="36" t="s">
        <v>110</v>
      </c>
      <c r="G31" s="84"/>
      <c r="H31" s="31">
        <v>12</v>
      </c>
      <c r="I31" s="52">
        <f t="shared" si="0"/>
        <v>0</v>
      </c>
      <c r="J31" s="86">
        <f t="shared" si="1"/>
        <v>0</v>
      </c>
    </row>
    <row r="32" spans="1:10" ht="16.5" customHeight="1" outlineLevel="2" x14ac:dyDescent="0.25">
      <c r="A32" s="32">
        <v>38</v>
      </c>
      <c r="B32" s="33" t="s">
        <v>49</v>
      </c>
      <c r="C32" s="34" t="s">
        <v>54</v>
      </c>
      <c r="D32" s="35" t="s">
        <v>108</v>
      </c>
      <c r="E32" s="35" t="s">
        <v>109</v>
      </c>
      <c r="F32" s="36" t="s">
        <v>110</v>
      </c>
      <c r="G32" s="84"/>
      <c r="H32" s="31">
        <v>12</v>
      </c>
      <c r="I32" s="52">
        <f t="shared" si="0"/>
        <v>0</v>
      </c>
      <c r="J32" s="86">
        <f t="shared" si="1"/>
        <v>0</v>
      </c>
    </row>
    <row r="33" spans="1:10" ht="16.5" customHeight="1" outlineLevel="2" x14ac:dyDescent="0.25">
      <c r="A33" s="32">
        <v>40</v>
      </c>
      <c r="B33" s="33" t="s">
        <v>56</v>
      </c>
      <c r="C33" s="34" t="s">
        <v>57</v>
      </c>
      <c r="D33" s="35" t="s">
        <v>113</v>
      </c>
      <c r="E33" s="35" t="s">
        <v>109</v>
      </c>
      <c r="F33" s="36" t="s">
        <v>110</v>
      </c>
      <c r="G33" s="84"/>
      <c r="H33" s="31">
        <v>12</v>
      </c>
      <c r="I33" s="52">
        <f t="shared" si="0"/>
        <v>0</v>
      </c>
      <c r="J33" s="86">
        <f t="shared" si="1"/>
        <v>0</v>
      </c>
    </row>
    <row r="34" spans="1:10" ht="16.5" customHeight="1" outlineLevel="2" x14ac:dyDescent="0.25">
      <c r="A34" s="32">
        <v>41</v>
      </c>
      <c r="B34" s="33" t="s">
        <v>58</v>
      </c>
      <c r="C34" s="34" t="s">
        <v>59</v>
      </c>
      <c r="D34" s="35" t="s">
        <v>113</v>
      </c>
      <c r="E34" s="35" t="s">
        <v>109</v>
      </c>
      <c r="F34" s="36" t="s">
        <v>110</v>
      </c>
      <c r="G34" s="84"/>
      <c r="H34" s="31">
        <v>12</v>
      </c>
      <c r="I34" s="52">
        <f t="shared" si="0"/>
        <v>0</v>
      </c>
      <c r="J34" s="86">
        <f t="shared" si="1"/>
        <v>0</v>
      </c>
    </row>
    <row r="35" spans="1:10" ht="16.5" customHeight="1" outlineLevel="2" x14ac:dyDescent="0.25">
      <c r="A35" s="32">
        <v>42</v>
      </c>
      <c r="B35" s="33" t="s">
        <v>58</v>
      </c>
      <c r="C35" s="34" t="s">
        <v>60</v>
      </c>
      <c r="D35" s="35" t="s">
        <v>113</v>
      </c>
      <c r="E35" s="35" t="s">
        <v>109</v>
      </c>
      <c r="F35" s="36" t="s">
        <v>110</v>
      </c>
      <c r="G35" s="84"/>
      <c r="H35" s="31">
        <v>12</v>
      </c>
      <c r="I35" s="52">
        <f t="shared" si="0"/>
        <v>0</v>
      </c>
      <c r="J35" s="86">
        <f t="shared" si="1"/>
        <v>0</v>
      </c>
    </row>
    <row r="36" spans="1:10" ht="16.5" customHeight="1" outlineLevel="2" x14ac:dyDescent="0.25">
      <c r="A36" s="32">
        <v>46</v>
      </c>
      <c r="B36" s="33" t="s">
        <v>65</v>
      </c>
      <c r="C36" s="34" t="s">
        <v>66</v>
      </c>
      <c r="D36" s="35" t="s">
        <v>108</v>
      </c>
      <c r="E36" s="35" t="s">
        <v>109</v>
      </c>
      <c r="F36" s="36" t="s">
        <v>110</v>
      </c>
      <c r="G36" s="84"/>
      <c r="H36" s="31">
        <v>12</v>
      </c>
      <c r="I36" s="52">
        <f t="shared" si="0"/>
        <v>0</v>
      </c>
      <c r="J36" s="86">
        <f t="shared" si="1"/>
        <v>0</v>
      </c>
    </row>
    <row r="37" spans="1:10" ht="16.5" customHeight="1" outlineLevel="2" x14ac:dyDescent="0.25">
      <c r="A37" s="32">
        <v>47</v>
      </c>
      <c r="B37" s="33" t="s">
        <v>65</v>
      </c>
      <c r="C37" s="34" t="s">
        <v>67</v>
      </c>
      <c r="D37" s="35" t="s">
        <v>108</v>
      </c>
      <c r="E37" s="35" t="s">
        <v>109</v>
      </c>
      <c r="F37" s="36" t="s">
        <v>110</v>
      </c>
      <c r="G37" s="84"/>
      <c r="H37" s="31">
        <v>12</v>
      </c>
      <c r="I37" s="52">
        <f t="shared" si="0"/>
        <v>0</v>
      </c>
      <c r="J37" s="86">
        <f t="shared" si="1"/>
        <v>0</v>
      </c>
    </row>
    <row r="38" spans="1:10" ht="16.5" customHeight="1" outlineLevel="2" x14ac:dyDescent="0.25">
      <c r="A38" s="32">
        <v>48</v>
      </c>
      <c r="B38" s="33" t="s">
        <v>65</v>
      </c>
      <c r="C38" s="34" t="s">
        <v>68</v>
      </c>
      <c r="D38" s="35" t="s">
        <v>108</v>
      </c>
      <c r="E38" s="35" t="s">
        <v>109</v>
      </c>
      <c r="F38" s="36" t="s">
        <v>110</v>
      </c>
      <c r="G38" s="84"/>
      <c r="H38" s="31">
        <v>12</v>
      </c>
      <c r="I38" s="52">
        <f t="shared" si="0"/>
        <v>0</v>
      </c>
      <c r="J38" s="86">
        <f t="shared" si="1"/>
        <v>0</v>
      </c>
    </row>
    <row r="39" spans="1:10" ht="16.5" customHeight="1" outlineLevel="2" x14ac:dyDescent="0.25">
      <c r="A39" s="32">
        <v>49</v>
      </c>
      <c r="B39" s="33" t="s">
        <v>65</v>
      </c>
      <c r="C39" s="34" t="s">
        <v>69</v>
      </c>
      <c r="D39" s="35" t="s">
        <v>108</v>
      </c>
      <c r="E39" s="35" t="s">
        <v>109</v>
      </c>
      <c r="F39" s="36" t="s">
        <v>110</v>
      </c>
      <c r="G39" s="84"/>
      <c r="H39" s="31">
        <v>12</v>
      </c>
      <c r="I39" s="52">
        <f t="shared" si="0"/>
        <v>0</v>
      </c>
      <c r="J39" s="86">
        <f t="shared" si="1"/>
        <v>0</v>
      </c>
    </row>
    <row r="40" spans="1:10" ht="16.5" customHeight="1" outlineLevel="2" x14ac:dyDescent="0.25">
      <c r="A40" s="32">
        <v>50</v>
      </c>
      <c r="B40" s="33" t="s">
        <v>65</v>
      </c>
      <c r="C40" s="34" t="s">
        <v>70</v>
      </c>
      <c r="D40" s="35" t="s">
        <v>108</v>
      </c>
      <c r="E40" s="35" t="s">
        <v>109</v>
      </c>
      <c r="F40" s="36" t="s">
        <v>110</v>
      </c>
      <c r="G40" s="84"/>
      <c r="H40" s="31">
        <v>12</v>
      </c>
      <c r="I40" s="52">
        <f t="shared" si="0"/>
        <v>0</v>
      </c>
      <c r="J40" s="86">
        <f t="shared" si="1"/>
        <v>0</v>
      </c>
    </row>
    <row r="41" spans="1:10" ht="16.5" customHeight="1" outlineLevel="2" x14ac:dyDescent="0.25">
      <c r="A41" s="32">
        <v>51</v>
      </c>
      <c r="B41" s="33" t="s">
        <v>71</v>
      </c>
      <c r="C41" s="34" t="s">
        <v>72</v>
      </c>
      <c r="D41" s="35" t="s">
        <v>114</v>
      </c>
      <c r="E41" s="35" t="s">
        <v>109</v>
      </c>
      <c r="F41" s="36" t="s">
        <v>110</v>
      </c>
      <c r="G41" s="84"/>
      <c r="H41" s="31">
        <v>12</v>
      </c>
      <c r="I41" s="52">
        <f t="shared" si="0"/>
        <v>0</v>
      </c>
      <c r="J41" s="86">
        <f t="shared" si="1"/>
        <v>0</v>
      </c>
    </row>
    <row r="42" spans="1:10" ht="16.5" customHeight="1" outlineLevel="2" x14ac:dyDescent="0.25">
      <c r="A42" s="32">
        <v>54</v>
      </c>
      <c r="B42" s="33" t="s">
        <v>76</v>
      </c>
      <c r="C42" s="34" t="s">
        <v>77</v>
      </c>
      <c r="D42" s="35" t="s">
        <v>111</v>
      </c>
      <c r="E42" s="35" t="s">
        <v>109</v>
      </c>
      <c r="F42" s="36" t="s">
        <v>110</v>
      </c>
      <c r="G42" s="84"/>
      <c r="H42" s="31">
        <v>12</v>
      </c>
      <c r="I42" s="52">
        <f t="shared" si="0"/>
        <v>0</v>
      </c>
      <c r="J42" s="86">
        <f t="shared" si="1"/>
        <v>0</v>
      </c>
    </row>
    <row r="43" spans="1:10" ht="16.5" customHeight="1" outlineLevel="2" x14ac:dyDescent="0.25">
      <c r="A43" s="32">
        <v>55</v>
      </c>
      <c r="B43" s="33" t="s">
        <v>78</v>
      </c>
      <c r="C43" s="34" t="s">
        <v>79</v>
      </c>
      <c r="D43" s="35" t="s">
        <v>108</v>
      </c>
      <c r="E43" s="35" t="s">
        <v>109</v>
      </c>
      <c r="F43" s="36" t="s">
        <v>110</v>
      </c>
      <c r="G43" s="84"/>
      <c r="H43" s="31">
        <v>12</v>
      </c>
      <c r="I43" s="52">
        <f t="shared" si="0"/>
        <v>0</v>
      </c>
      <c r="J43" s="86">
        <f t="shared" si="1"/>
        <v>0</v>
      </c>
    </row>
    <row r="44" spans="1:10" ht="16.5" customHeight="1" outlineLevel="1" x14ac:dyDescent="0.25">
      <c r="A44" s="32"/>
      <c r="B44" s="33"/>
      <c r="C44" s="34"/>
      <c r="D44" s="35"/>
      <c r="E44" s="42" t="s">
        <v>115</v>
      </c>
      <c r="F44" s="36"/>
      <c r="G44" s="31"/>
      <c r="H44" s="31"/>
      <c r="I44" s="52"/>
      <c r="J44" s="86">
        <f>SUBTOTAL(9,J3:J43)</f>
        <v>0</v>
      </c>
    </row>
    <row r="45" spans="1:10" ht="16.5" customHeight="1" outlineLevel="2" x14ac:dyDescent="0.25">
      <c r="A45" s="32">
        <v>5</v>
      </c>
      <c r="B45" s="33" t="s">
        <v>7</v>
      </c>
      <c r="C45" s="43" t="s">
        <v>9</v>
      </c>
      <c r="D45" s="35" t="s">
        <v>116</v>
      </c>
      <c r="E45" s="35" t="s">
        <v>117</v>
      </c>
      <c r="F45" s="36" t="s">
        <v>110</v>
      </c>
      <c r="G45" s="84"/>
      <c r="H45" s="31">
        <v>12</v>
      </c>
      <c r="I45" s="52">
        <f t="shared" si="0"/>
        <v>0</v>
      </c>
      <c r="J45" s="86">
        <f t="shared" si="1"/>
        <v>0</v>
      </c>
    </row>
    <row r="46" spans="1:10" ht="16.5" customHeight="1" outlineLevel="2" x14ac:dyDescent="0.25">
      <c r="A46" s="32">
        <v>8</v>
      </c>
      <c r="B46" s="33" t="s">
        <v>13</v>
      </c>
      <c r="C46" s="43" t="s">
        <v>14</v>
      </c>
      <c r="D46" s="35" t="s">
        <v>118</v>
      </c>
      <c r="E46" s="35" t="s">
        <v>117</v>
      </c>
      <c r="F46" s="36" t="s">
        <v>110</v>
      </c>
      <c r="G46" s="84"/>
      <c r="H46" s="31">
        <v>12</v>
      </c>
      <c r="I46" s="52">
        <f t="shared" si="0"/>
        <v>0</v>
      </c>
      <c r="J46" s="86">
        <f t="shared" si="1"/>
        <v>0</v>
      </c>
    </row>
    <row r="47" spans="1:10" ht="16.5" customHeight="1" outlineLevel="2" x14ac:dyDescent="0.25">
      <c r="A47" s="32">
        <v>17</v>
      </c>
      <c r="B47" s="33" t="s">
        <v>26</v>
      </c>
      <c r="C47" s="34" t="s">
        <v>93</v>
      </c>
      <c r="D47" s="35" t="s">
        <v>111</v>
      </c>
      <c r="E47" s="35" t="s">
        <v>117</v>
      </c>
      <c r="F47" s="36" t="s">
        <v>110</v>
      </c>
      <c r="G47" s="84"/>
      <c r="H47" s="31">
        <v>12</v>
      </c>
      <c r="I47" s="52">
        <f t="shared" si="0"/>
        <v>0</v>
      </c>
      <c r="J47" s="86">
        <f t="shared" si="1"/>
        <v>0</v>
      </c>
    </row>
    <row r="48" spans="1:10" ht="16.5" customHeight="1" outlineLevel="2" x14ac:dyDescent="0.25">
      <c r="A48" s="32">
        <v>43</v>
      </c>
      <c r="B48" s="33" t="s">
        <v>61</v>
      </c>
      <c r="C48" s="34" t="s">
        <v>62</v>
      </c>
      <c r="D48" s="35" t="s">
        <v>112</v>
      </c>
      <c r="E48" s="35" t="s">
        <v>117</v>
      </c>
      <c r="F48" s="36" t="s">
        <v>110</v>
      </c>
      <c r="G48" s="84"/>
      <c r="H48" s="31">
        <v>12</v>
      </c>
      <c r="I48" s="52">
        <f t="shared" si="0"/>
        <v>0</v>
      </c>
      <c r="J48" s="86">
        <f t="shared" si="1"/>
        <v>0</v>
      </c>
    </row>
    <row r="49" spans="1:10" ht="16.5" customHeight="1" outlineLevel="2" x14ac:dyDescent="0.25">
      <c r="A49" s="32">
        <v>44</v>
      </c>
      <c r="B49" s="33" t="s">
        <v>119</v>
      </c>
      <c r="C49" s="34" t="s">
        <v>92</v>
      </c>
      <c r="D49" s="35" t="s">
        <v>120</v>
      </c>
      <c r="E49" s="35" t="s">
        <v>117</v>
      </c>
      <c r="F49" s="34"/>
      <c r="G49" s="84"/>
      <c r="H49" s="31">
        <v>9</v>
      </c>
      <c r="I49" s="52">
        <f t="shared" si="0"/>
        <v>0</v>
      </c>
      <c r="J49" s="86">
        <f t="shared" si="1"/>
        <v>0</v>
      </c>
    </row>
    <row r="50" spans="1:10" ht="16.5" customHeight="1" outlineLevel="1" x14ac:dyDescent="0.25">
      <c r="A50" s="32"/>
      <c r="B50" s="33"/>
      <c r="C50" s="34"/>
      <c r="D50" s="35"/>
      <c r="E50" s="42" t="s">
        <v>121</v>
      </c>
      <c r="F50" s="34"/>
      <c r="G50" s="31"/>
      <c r="H50" s="31"/>
      <c r="I50" s="52"/>
      <c r="J50" s="86">
        <f>SUBTOTAL(9,J45:J49)</f>
        <v>0</v>
      </c>
    </row>
    <row r="51" spans="1:10" ht="16.5" customHeight="1" outlineLevel="2" x14ac:dyDescent="0.25">
      <c r="A51" s="32">
        <v>53</v>
      </c>
      <c r="B51" s="33" t="s">
        <v>73</v>
      </c>
      <c r="C51" s="34" t="s">
        <v>75</v>
      </c>
      <c r="D51" s="35" t="s">
        <v>108</v>
      </c>
      <c r="E51" s="35" t="s">
        <v>122</v>
      </c>
      <c r="F51" s="34"/>
      <c r="G51" s="84"/>
      <c r="H51" s="31">
        <v>9</v>
      </c>
      <c r="I51" s="52">
        <f t="shared" si="0"/>
        <v>0</v>
      </c>
      <c r="J51" s="86">
        <f t="shared" si="1"/>
        <v>0</v>
      </c>
    </row>
    <row r="52" spans="1:10" ht="16.5" customHeight="1" outlineLevel="1" x14ac:dyDescent="0.25">
      <c r="A52" s="32"/>
      <c r="B52" s="33"/>
      <c r="C52" s="34"/>
      <c r="D52" s="35"/>
      <c r="E52" s="42" t="s">
        <v>123</v>
      </c>
      <c r="F52" s="34"/>
      <c r="G52" s="31"/>
      <c r="H52" s="31"/>
      <c r="I52" s="52"/>
      <c r="J52" s="86">
        <f>SUBTOTAL(9,J51:J51)</f>
        <v>0</v>
      </c>
    </row>
    <row r="53" spans="1:10" ht="16.5" customHeight="1" outlineLevel="2" x14ac:dyDescent="0.25">
      <c r="A53" s="32">
        <v>56</v>
      </c>
      <c r="B53" s="41" t="s">
        <v>80</v>
      </c>
      <c r="C53" s="34" t="s">
        <v>81</v>
      </c>
      <c r="D53" s="35" t="s">
        <v>108</v>
      </c>
      <c r="E53" s="35" t="s">
        <v>124</v>
      </c>
      <c r="F53" s="36" t="s">
        <v>110</v>
      </c>
      <c r="G53" s="84"/>
      <c r="H53" s="31">
        <v>12</v>
      </c>
      <c r="I53" s="52">
        <f t="shared" si="0"/>
        <v>0</v>
      </c>
      <c r="J53" s="86">
        <f t="shared" si="1"/>
        <v>0</v>
      </c>
    </row>
    <row r="54" spans="1:10" ht="16.5" customHeight="1" outlineLevel="1" x14ac:dyDescent="0.25">
      <c r="A54" s="32"/>
      <c r="B54" s="41"/>
      <c r="C54" s="34"/>
      <c r="D54" s="35"/>
      <c r="E54" s="42" t="s">
        <v>125</v>
      </c>
      <c r="F54" s="36"/>
      <c r="G54" s="31"/>
      <c r="H54" s="31"/>
      <c r="I54" s="52"/>
      <c r="J54" s="86">
        <f>SUBTOTAL(9,J53:J53)</f>
        <v>0</v>
      </c>
    </row>
    <row r="55" spans="1:10" ht="16.5" customHeight="1" outlineLevel="2" x14ac:dyDescent="0.25">
      <c r="A55" s="32">
        <v>4</v>
      </c>
      <c r="B55" s="33" t="s">
        <v>7</v>
      </c>
      <c r="C55" s="34" t="s">
        <v>8</v>
      </c>
      <c r="D55" s="35" t="s">
        <v>120</v>
      </c>
      <c r="E55" s="35" t="s">
        <v>126</v>
      </c>
      <c r="F55" s="36" t="s">
        <v>110</v>
      </c>
      <c r="G55" s="84"/>
      <c r="H55" s="31">
        <v>12</v>
      </c>
      <c r="I55" s="52">
        <f t="shared" si="0"/>
        <v>0</v>
      </c>
      <c r="J55" s="86">
        <f t="shared" si="1"/>
        <v>0</v>
      </c>
    </row>
    <row r="56" spans="1:10" ht="16.5" customHeight="1" outlineLevel="2" x14ac:dyDescent="0.25">
      <c r="A56" s="32">
        <v>10</v>
      </c>
      <c r="B56" s="33" t="s">
        <v>17</v>
      </c>
      <c r="C56" s="34" t="s">
        <v>18</v>
      </c>
      <c r="D56" s="35" t="s">
        <v>108</v>
      </c>
      <c r="E56" s="35" t="s">
        <v>126</v>
      </c>
      <c r="F56" s="36" t="s">
        <v>110</v>
      </c>
      <c r="G56" s="84"/>
      <c r="H56" s="31">
        <v>12</v>
      </c>
      <c r="I56" s="52">
        <f t="shared" si="0"/>
        <v>0</v>
      </c>
      <c r="J56" s="86">
        <f t="shared" si="1"/>
        <v>0</v>
      </c>
    </row>
    <row r="57" spans="1:10" ht="16.5" customHeight="1" outlineLevel="2" x14ac:dyDescent="0.25">
      <c r="A57" s="32">
        <v>16</v>
      </c>
      <c r="B57" s="33" t="s">
        <v>24</v>
      </c>
      <c r="C57" s="34" t="s">
        <v>25</v>
      </c>
      <c r="D57" s="35" t="s">
        <v>111</v>
      </c>
      <c r="E57" s="35" t="s">
        <v>126</v>
      </c>
      <c r="F57" s="36"/>
      <c r="G57" s="84"/>
      <c r="H57" s="31">
        <v>9</v>
      </c>
      <c r="I57" s="52">
        <f t="shared" si="0"/>
        <v>0</v>
      </c>
      <c r="J57" s="86">
        <f t="shared" si="1"/>
        <v>0</v>
      </c>
    </row>
    <row r="58" spans="1:10" ht="16.5" customHeight="1" outlineLevel="2" x14ac:dyDescent="0.25">
      <c r="A58" s="32">
        <v>45</v>
      </c>
      <c r="B58" s="33" t="s">
        <v>63</v>
      </c>
      <c r="C58" s="34" t="s">
        <v>64</v>
      </c>
      <c r="D58" s="35" t="s">
        <v>113</v>
      </c>
      <c r="E58" s="35" t="s">
        <v>126</v>
      </c>
      <c r="F58" s="34"/>
      <c r="G58" s="84"/>
      <c r="H58" s="31">
        <v>9</v>
      </c>
      <c r="I58" s="52">
        <f t="shared" si="0"/>
        <v>0</v>
      </c>
      <c r="J58" s="86">
        <f t="shared" si="1"/>
        <v>0</v>
      </c>
    </row>
    <row r="59" spans="1:10" ht="16.5" customHeight="1" outlineLevel="1" x14ac:dyDescent="0.25">
      <c r="A59" s="32"/>
      <c r="B59" s="33"/>
      <c r="C59" s="34"/>
      <c r="D59" s="35"/>
      <c r="E59" s="42" t="s">
        <v>127</v>
      </c>
      <c r="F59" s="34"/>
      <c r="G59" s="31"/>
      <c r="H59" s="31"/>
      <c r="I59" s="52"/>
      <c r="J59" s="86">
        <f>SUBTOTAL(9,J55:J58)</f>
        <v>0</v>
      </c>
    </row>
    <row r="60" spans="1:10" ht="16.5" customHeight="1" outlineLevel="2" x14ac:dyDescent="0.25">
      <c r="A60" s="32">
        <v>31</v>
      </c>
      <c r="B60" s="33" t="s">
        <v>45</v>
      </c>
      <c r="C60" s="34" t="s">
        <v>46</v>
      </c>
      <c r="D60" s="35" t="s">
        <v>108</v>
      </c>
      <c r="E60" s="35" t="s">
        <v>128</v>
      </c>
      <c r="F60" s="34"/>
      <c r="G60" s="84"/>
      <c r="H60" s="31">
        <v>9</v>
      </c>
      <c r="I60" s="52">
        <f t="shared" si="0"/>
        <v>0</v>
      </c>
      <c r="J60" s="86">
        <f t="shared" si="1"/>
        <v>0</v>
      </c>
    </row>
    <row r="61" spans="1:10" ht="16.5" customHeight="1" outlineLevel="2" x14ac:dyDescent="0.25">
      <c r="A61" s="32">
        <v>32</v>
      </c>
      <c r="B61" s="33" t="s">
        <v>45</v>
      </c>
      <c r="C61" s="34" t="s">
        <v>47</v>
      </c>
      <c r="D61" s="35" t="s">
        <v>108</v>
      </c>
      <c r="E61" s="35" t="s">
        <v>128</v>
      </c>
      <c r="F61" s="34"/>
      <c r="G61" s="84"/>
      <c r="H61" s="31">
        <v>9</v>
      </c>
      <c r="I61" s="52">
        <f t="shared" si="0"/>
        <v>0</v>
      </c>
      <c r="J61" s="86">
        <f t="shared" si="1"/>
        <v>0</v>
      </c>
    </row>
    <row r="62" spans="1:10" ht="16.5" customHeight="1" outlineLevel="2" x14ac:dyDescent="0.25">
      <c r="A62" s="32">
        <v>33</v>
      </c>
      <c r="B62" s="33" t="s">
        <v>45</v>
      </c>
      <c r="C62" s="34" t="s">
        <v>48</v>
      </c>
      <c r="D62" s="35" t="s">
        <v>108</v>
      </c>
      <c r="E62" s="35" t="s">
        <v>128</v>
      </c>
      <c r="F62" s="34"/>
      <c r="G62" s="84"/>
      <c r="H62" s="31">
        <v>9</v>
      </c>
      <c r="I62" s="52">
        <f t="shared" si="0"/>
        <v>0</v>
      </c>
      <c r="J62" s="86">
        <f t="shared" si="1"/>
        <v>0</v>
      </c>
    </row>
    <row r="63" spans="1:10" outlineLevel="2" x14ac:dyDescent="0.25">
      <c r="A63" s="32">
        <v>52</v>
      </c>
      <c r="B63" s="33" t="s">
        <v>73</v>
      </c>
      <c r="C63" s="34" t="s">
        <v>74</v>
      </c>
      <c r="D63" s="35" t="s">
        <v>108</v>
      </c>
      <c r="E63" s="35" t="s">
        <v>128</v>
      </c>
      <c r="F63" s="34"/>
      <c r="G63" s="84"/>
      <c r="H63" s="31">
        <v>9</v>
      </c>
      <c r="I63" s="52">
        <f t="shared" si="0"/>
        <v>0</v>
      </c>
      <c r="J63" s="86">
        <f t="shared" si="1"/>
        <v>0</v>
      </c>
    </row>
    <row r="64" spans="1:10" outlineLevel="1" x14ac:dyDescent="0.25">
      <c r="A64" s="44"/>
      <c r="B64" s="45"/>
      <c r="C64" s="46"/>
      <c r="D64" s="47"/>
      <c r="E64" s="42" t="s">
        <v>129</v>
      </c>
      <c r="F64" s="34"/>
      <c r="G64" s="31"/>
      <c r="H64" s="31"/>
      <c r="I64" s="52"/>
      <c r="J64" s="86">
        <f>SUBTOTAL(9,J60:J63)</f>
        <v>0</v>
      </c>
    </row>
    <row r="65" spans="1:10" outlineLevel="1" x14ac:dyDescent="0.25">
      <c r="A65" s="75"/>
      <c r="B65" s="53"/>
      <c r="C65" s="54"/>
      <c r="D65" s="53"/>
      <c r="E65" s="53"/>
      <c r="F65" s="54"/>
      <c r="G65" s="74"/>
      <c r="H65" s="54"/>
      <c r="I65" s="54"/>
      <c r="J65" s="98"/>
    </row>
    <row r="66" spans="1:10" ht="15.75" outlineLevel="1" thickBot="1" x14ac:dyDescent="0.3">
      <c r="A66" s="76"/>
      <c r="B66" s="77"/>
      <c r="C66" s="78"/>
      <c r="D66" s="77"/>
      <c r="E66" s="79" t="s">
        <v>130</v>
      </c>
      <c r="F66" s="80"/>
      <c r="G66" s="81"/>
      <c r="H66" s="80"/>
      <c r="I66" s="82">
        <f>SUM(I3:I65)</f>
        <v>0</v>
      </c>
      <c r="J66" s="99">
        <f>SUBTOTAL(9,J3:J65)</f>
        <v>0</v>
      </c>
    </row>
    <row r="67" spans="1:10" x14ac:dyDescent="0.25">
      <c r="A67" s="53"/>
      <c r="B67" s="53"/>
      <c r="C67" s="54"/>
      <c r="D67" s="53"/>
      <c r="E67" s="53"/>
      <c r="F67" s="54"/>
      <c r="G67" s="54"/>
      <c r="H67" s="54"/>
      <c r="I67" s="54"/>
      <c r="J67" s="54"/>
    </row>
  </sheetData>
  <autoFilter ref="A2:J65" xr:uid="{00000000-0009-0000-0000-000001000000}">
    <sortState xmlns:xlrd2="http://schemas.microsoft.com/office/spreadsheetml/2017/richdata2" ref="A3:K63">
      <sortCondition ref="E3:E63"/>
      <sortCondition ref="B3:B63"/>
      <sortCondition ref="C3:C63"/>
    </sortState>
  </autoFilter>
  <mergeCells count="1">
    <mergeCell ref="A1:J1"/>
  </mergeCells>
  <pageMargins left="0.51181102362204722" right="0.31496062992125984" top="0.78740157480314965" bottom="0.78740157480314965" header="0.31496062992125984" footer="0.31496062992125984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7"/>
  <sheetViews>
    <sheetView zoomScaleNormal="100" zoomScaleSheetLayoutView="115" workbookViewId="0">
      <pane ySplit="2" topLeftCell="A3" activePane="bottomLeft" state="frozen"/>
      <selection pane="bottomLeft" activeCell="H8" sqref="H8"/>
    </sheetView>
  </sheetViews>
  <sheetFormatPr defaultRowHeight="15" outlineLevelRow="2" x14ac:dyDescent="0.25"/>
  <cols>
    <col min="1" max="1" width="3.28515625" customWidth="1"/>
    <col min="2" max="2" width="17.140625" customWidth="1"/>
    <col min="3" max="3" width="11.7109375" style="55" customWidth="1"/>
    <col min="4" max="4" width="9.5703125" customWidth="1"/>
    <col min="5" max="5" width="12.28515625" customWidth="1"/>
    <col min="6" max="6" width="4.28515625" style="55" customWidth="1"/>
    <col min="7" max="7" width="8.5703125" style="55" customWidth="1"/>
    <col min="8" max="8" width="10.42578125" style="55" customWidth="1"/>
    <col min="9" max="9" width="9.5703125" style="55" customWidth="1"/>
    <col min="10" max="11" width="13.28515625" style="55" customWidth="1"/>
  </cols>
  <sheetData>
    <row r="1" spans="1:11" ht="21.75" customHeight="1" thickBot="1" x14ac:dyDescent="0.3">
      <c r="A1" s="121" t="s">
        <v>136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</row>
    <row r="2" spans="1:11" ht="27.75" customHeight="1" thickBot="1" x14ac:dyDescent="0.3">
      <c r="A2" s="16" t="s">
        <v>134</v>
      </c>
      <c r="B2" s="17" t="s">
        <v>1</v>
      </c>
      <c r="C2" s="17" t="s">
        <v>2</v>
      </c>
      <c r="D2" s="17" t="s">
        <v>102</v>
      </c>
      <c r="E2" s="17" t="s">
        <v>103</v>
      </c>
      <c r="F2" s="17" t="s">
        <v>104</v>
      </c>
      <c r="G2" s="19" t="s">
        <v>131</v>
      </c>
      <c r="H2" s="19" t="s">
        <v>148</v>
      </c>
      <c r="I2" s="19" t="s">
        <v>105</v>
      </c>
      <c r="J2" s="18" t="s">
        <v>106</v>
      </c>
      <c r="K2" s="88" t="s">
        <v>107</v>
      </c>
    </row>
    <row r="3" spans="1:11" ht="16.5" customHeight="1" outlineLevel="2" x14ac:dyDescent="0.25">
      <c r="A3" s="89">
        <v>1</v>
      </c>
      <c r="B3" s="90" t="s">
        <v>3</v>
      </c>
      <c r="C3" s="91" t="s">
        <v>4</v>
      </c>
      <c r="D3" s="92" t="s">
        <v>108</v>
      </c>
      <c r="E3" s="92" t="s">
        <v>109</v>
      </c>
      <c r="F3" s="25" t="s">
        <v>110</v>
      </c>
      <c r="G3" s="25">
        <v>1</v>
      </c>
      <c r="H3" s="83"/>
      <c r="I3" s="25">
        <v>12</v>
      </c>
      <c r="J3" s="26">
        <f t="shared" ref="J3:J43" si="0">G3*H3*I3</f>
        <v>0</v>
      </c>
      <c r="K3" s="85">
        <f t="shared" ref="K3:K43" si="1">J3*1.21</f>
        <v>0</v>
      </c>
    </row>
    <row r="4" spans="1:11" ht="16.5" customHeight="1" outlineLevel="2" x14ac:dyDescent="0.25">
      <c r="A4" s="27">
        <v>2</v>
      </c>
      <c r="B4" s="28" t="s">
        <v>3</v>
      </c>
      <c r="C4" s="29" t="s">
        <v>5</v>
      </c>
      <c r="D4" s="30" t="s">
        <v>108</v>
      </c>
      <c r="E4" s="30" t="s">
        <v>109</v>
      </c>
      <c r="F4" s="31" t="s">
        <v>110</v>
      </c>
      <c r="G4" s="31">
        <v>1</v>
      </c>
      <c r="H4" s="84"/>
      <c r="I4" s="31">
        <v>12</v>
      </c>
      <c r="J4" s="52">
        <f t="shared" si="0"/>
        <v>0</v>
      </c>
      <c r="K4" s="86">
        <f t="shared" si="1"/>
        <v>0</v>
      </c>
    </row>
    <row r="5" spans="1:11" ht="16.5" customHeight="1" outlineLevel="2" x14ac:dyDescent="0.25">
      <c r="A5" s="27">
        <v>3</v>
      </c>
      <c r="B5" s="28" t="s">
        <v>3</v>
      </c>
      <c r="C5" s="29" t="s">
        <v>6</v>
      </c>
      <c r="D5" s="30" t="s">
        <v>108</v>
      </c>
      <c r="E5" s="30" t="s">
        <v>109</v>
      </c>
      <c r="F5" s="31" t="s">
        <v>110</v>
      </c>
      <c r="G5" s="31">
        <v>1</v>
      </c>
      <c r="H5" s="84"/>
      <c r="I5" s="31">
        <v>12</v>
      </c>
      <c r="J5" s="52">
        <f t="shared" si="0"/>
        <v>0</v>
      </c>
      <c r="K5" s="86">
        <f t="shared" si="1"/>
        <v>0</v>
      </c>
    </row>
    <row r="6" spans="1:11" ht="16.5" customHeight="1" outlineLevel="2" x14ac:dyDescent="0.25">
      <c r="A6" s="32">
        <v>6</v>
      </c>
      <c r="B6" s="33" t="s">
        <v>10</v>
      </c>
      <c r="C6" s="34" t="s">
        <v>11</v>
      </c>
      <c r="D6" s="35" t="s">
        <v>111</v>
      </c>
      <c r="E6" s="35" t="s">
        <v>109</v>
      </c>
      <c r="F6" s="36" t="s">
        <v>110</v>
      </c>
      <c r="G6" s="36">
        <v>2</v>
      </c>
      <c r="H6" s="84"/>
      <c r="I6" s="31">
        <v>12</v>
      </c>
      <c r="J6" s="52">
        <f t="shared" si="0"/>
        <v>0</v>
      </c>
      <c r="K6" s="86">
        <f t="shared" si="1"/>
        <v>0</v>
      </c>
    </row>
    <row r="7" spans="1:11" ht="16.5" customHeight="1" outlineLevel="2" x14ac:dyDescent="0.25">
      <c r="A7" s="32">
        <v>7</v>
      </c>
      <c r="B7" s="33" t="s">
        <v>10</v>
      </c>
      <c r="C7" s="34" t="s">
        <v>12</v>
      </c>
      <c r="D7" s="35" t="s">
        <v>111</v>
      </c>
      <c r="E7" s="35" t="s">
        <v>109</v>
      </c>
      <c r="F7" s="36" t="s">
        <v>110</v>
      </c>
      <c r="G7" s="36">
        <v>2</v>
      </c>
      <c r="H7" s="84"/>
      <c r="I7" s="31">
        <v>12</v>
      </c>
      <c r="J7" s="52">
        <f t="shared" si="0"/>
        <v>0</v>
      </c>
      <c r="K7" s="86">
        <f t="shared" si="1"/>
        <v>0</v>
      </c>
    </row>
    <row r="8" spans="1:11" ht="16.5" customHeight="1" outlineLevel="2" x14ac:dyDescent="0.25">
      <c r="A8" s="32">
        <v>9</v>
      </c>
      <c r="B8" s="33" t="s">
        <v>15</v>
      </c>
      <c r="C8" s="37" t="s">
        <v>16</v>
      </c>
      <c r="D8" s="38" t="s">
        <v>108</v>
      </c>
      <c r="E8" s="39" t="s">
        <v>109</v>
      </c>
      <c r="F8" s="40" t="s">
        <v>110</v>
      </c>
      <c r="G8" s="40">
        <v>2</v>
      </c>
      <c r="H8" s="84"/>
      <c r="I8" s="31">
        <v>12</v>
      </c>
      <c r="J8" s="52">
        <f t="shared" si="0"/>
        <v>0</v>
      </c>
      <c r="K8" s="86">
        <f t="shared" si="1"/>
        <v>0</v>
      </c>
    </row>
    <row r="9" spans="1:11" ht="16.5" customHeight="1" outlineLevel="2" x14ac:dyDescent="0.25">
      <c r="A9" s="32">
        <v>11</v>
      </c>
      <c r="B9" s="33" t="s">
        <v>17</v>
      </c>
      <c r="C9" s="34" t="s">
        <v>19</v>
      </c>
      <c r="D9" s="35" t="s">
        <v>108</v>
      </c>
      <c r="E9" s="35" t="s">
        <v>109</v>
      </c>
      <c r="F9" s="34"/>
      <c r="G9" s="31">
        <v>1</v>
      </c>
      <c r="H9" s="84"/>
      <c r="I9" s="31">
        <v>9</v>
      </c>
      <c r="J9" s="52">
        <f t="shared" si="0"/>
        <v>0</v>
      </c>
      <c r="K9" s="86">
        <f t="shared" si="1"/>
        <v>0</v>
      </c>
    </row>
    <row r="10" spans="1:11" ht="16.5" customHeight="1" outlineLevel="2" x14ac:dyDescent="0.25">
      <c r="A10" s="32">
        <v>12</v>
      </c>
      <c r="B10" s="33" t="s">
        <v>17</v>
      </c>
      <c r="C10" s="34" t="s">
        <v>20</v>
      </c>
      <c r="D10" s="35" t="s">
        <v>108</v>
      </c>
      <c r="E10" s="35" t="s">
        <v>109</v>
      </c>
      <c r="F10" s="34"/>
      <c r="G10" s="31">
        <v>1</v>
      </c>
      <c r="H10" s="84"/>
      <c r="I10" s="31">
        <v>9</v>
      </c>
      <c r="J10" s="52">
        <f t="shared" si="0"/>
        <v>0</v>
      </c>
      <c r="K10" s="86">
        <f t="shared" si="1"/>
        <v>0</v>
      </c>
    </row>
    <row r="11" spans="1:11" ht="16.5" customHeight="1" outlineLevel="2" x14ac:dyDescent="0.25">
      <c r="A11" s="32">
        <v>15</v>
      </c>
      <c r="B11" s="33" t="s">
        <v>17</v>
      </c>
      <c r="C11" s="34" t="s">
        <v>23</v>
      </c>
      <c r="D11" s="35" t="s">
        <v>108</v>
      </c>
      <c r="E11" s="35" t="s">
        <v>109</v>
      </c>
      <c r="F11" s="36" t="s">
        <v>110</v>
      </c>
      <c r="G11" s="31">
        <v>1</v>
      </c>
      <c r="H11" s="84"/>
      <c r="I11" s="31">
        <v>12</v>
      </c>
      <c r="J11" s="52">
        <f t="shared" si="0"/>
        <v>0</v>
      </c>
      <c r="K11" s="86">
        <f t="shared" si="1"/>
        <v>0</v>
      </c>
    </row>
    <row r="12" spans="1:11" ht="16.5" customHeight="1" outlineLevel="2" x14ac:dyDescent="0.25">
      <c r="A12" s="32">
        <v>13</v>
      </c>
      <c r="B12" s="33" t="s">
        <v>17</v>
      </c>
      <c r="C12" s="34" t="s">
        <v>21</v>
      </c>
      <c r="D12" s="35" t="s">
        <v>108</v>
      </c>
      <c r="E12" s="35" t="s">
        <v>109</v>
      </c>
      <c r="F12" s="34"/>
      <c r="G12" s="31">
        <v>1</v>
      </c>
      <c r="H12" s="84"/>
      <c r="I12" s="31">
        <v>9</v>
      </c>
      <c r="J12" s="52">
        <f t="shared" si="0"/>
        <v>0</v>
      </c>
      <c r="K12" s="86">
        <f t="shared" si="1"/>
        <v>0</v>
      </c>
    </row>
    <row r="13" spans="1:11" ht="16.5" customHeight="1" outlineLevel="2" x14ac:dyDescent="0.25">
      <c r="A13" s="32">
        <v>14</v>
      </c>
      <c r="B13" s="33" t="s">
        <v>17</v>
      </c>
      <c r="C13" s="34" t="s">
        <v>22</v>
      </c>
      <c r="D13" s="35" t="s">
        <v>108</v>
      </c>
      <c r="E13" s="35" t="s">
        <v>109</v>
      </c>
      <c r="F13" s="34"/>
      <c r="G13" s="31">
        <v>1</v>
      </c>
      <c r="H13" s="84"/>
      <c r="I13" s="31">
        <v>9</v>
      </c>
      <c r="J13" s="52">
        <f t="shared" si="0"/>
        <v>0</v>
      </c>
      <c r="K13" s="86">
        <f t="shared" si="1"/>
        <v>0</v>
      </c>
    </row>
    <row r="14" spans="1:11" ht="16.5" customHeight="1" outlineLevel="2" x14ac:dyDescent="0.25">
      <c r="A14" s="32">
        <v>18</v>
      </c>
      <c r="B14" s="33" t="s">
        <v>27</v>
      </c>
      <c r="C14" s="34" t="s">
        <v>28</v>
      </c>
      <c r="D14" s="35" t="s">
        <v>108</v>
      </c>
      <c r="E14" s="35" t="s">
        <v>109</v>
      </c>
      <c r="F14" s="36" t="s">
        <v>110</v>
      </c>
      <c r="G14" s="31">
        <v>1</v>
      </c>
      <c r="H14" s="84"/>
      <c r="I14" s="31">
        <v>12</v>
      </c>
      <c r="J14" s="52">
        <f t="shared" si="0"/>
        <v>0</v>
      </c>
      <c r="K14" s="86">
        <f t="shared" si="1"/>
        <v>0</v>
      </c>
    </row>
    <row r="15" spans="1:11" ht="16.5" customHeight="1" outlineLevel="2" x14ac:dyDescent="0.25">
      <c r="A15" s="32">
        <v>19</v>
      </c>
      <c r="B15" s="33" t="s">
        <v>27</v>
      </c>
      <c r="C15" s="34" t="s">
        <v>29</v>
      </c>
      <c r="D15" s="35" t="s">
        <v>108</v>
      </c>
      <c r="E15" s="35" t="s">
        <v>109</v>
      </c>
      <c r="F15" s="36" t="s">
        <v>110</v>
      </c>
      <c r="G15" s="31">
        <v>1</v>
      </c>
      <c r="H15" s="84"/>
      <c r="I15" s="31">
        <v>12</v>
      </c>
      <c r="J15" s="52">
        <f t="shared" si="0"/>
        <v>0</v>
      </c>
      <c r="K15" s="86">
        <f t="shared" si="1"/>
        <v>0</v>
      </c>
    </row>
    <row r="16" spans="1:11" ht="16.5" customHeight="1" outlineLevel="2" x14ac:dyDescent="0.25">
      <c r="A16" s="32">
        <v>25</v>
      </c>
      <c r="B16" s="41" t="s">
        <v>30</v>
      </c>
      <c r="C16" s="34" t="s">
        <v>36</v>
      </c>
      <c r="D16" s="35" t="s">
        <v>112</v>
      </c>
      <c r="E16" s="35" t="s">
        <v>109</v>
      </c>
      <c r="F16" s="36" t="s">
        <v>110</v>
      </c>
      <c r="G16" s="36">
        <v>2</v>
      </c>
      <c r="H16" s="84"/>
      <c r="I16" s="31">
        <v>12</v>
      </c>
      <c r="J16" s="52">
        <f t="shared" si="0"/>
        <v>0</v>
      </c>
      <c r="K16" s="86">
        <f t="shared" si="1"/>
        <v>0</v>
      </c>
    </row>
    <row r="17" spans="1:11" ht="16.5" customHeight="1" outlineLevel="2" x14ac:dyDescent="0.25">
      <c r="A17" s="32">
        <v>20</v>
      </c>
      <c r="B17" s="33" t="s">
        <v>30</v>
      </c>
      <c r="C17" s="34" t="s">
        <v>31</v>
      </c>
      <c r="D17" s="35" t="s">
        <v>112</v>
      </c>
      <c r="E17" s="35" t="s">
        <v>109</v>
      </c>
      <c r="F17" s="36" t="s">
        <v>110</v>
      </c>
      <c r="G17" s="31">
        <v>1</v>
      </c>
      <c r="H17" s="84"/>
      <c r="I17" s="31">
        <v>12</v>
      </c>
      <c r="J17" s="52">
        <f t="shared" si="0"/>
        <v>0</v>
      </c>
      <c r="K17" s="86">
        <f t="shared" si="1"/>
        <v>0</v>
      </c>
    </row>
    <row r="18" spans="1:11" ht="16.5" customHeight="1" outlineLevel="2" x14ac:dyDescent="0.25">
      <c r="A18" s="32">
        <v>21</v>
      </c>
      <c r="B18" s="33" t="s">
        <v>30</v>
      </c>
      <c r="C18" s="34" t="s">
        <v>32</v>
      </c>
      <c r="D18" s="35" t="s">
        <v>112</v>
      </c>
      <c r="E18" s="35" t="s">
        <v>109</v>
      </c>
      <c r="F18" s="36" t="s">
        <v>110</v>
      </c>
      <c r="G18" s="31">
        <v>1</v>
      </c>
      <c r="H18" s="84"/>
      <c r="I18" s="31">
        <v>12</v>
      </c>
      <c r="J18" s="52">
        <f t="shared" si="0"/>
        <v>0</v>
      </c>
      <c r="K18" s="86">
        <f t="shared" si="1"/>
        <v>0</v>
      </c>
    </row>
    <row r="19" spans="1:11" ht="16.5" customHeight="1" outlineLevel="2" x14ac:dyDescent="0.25">
      <c r="A19" s="32">
        <v>22</v>
      </c>
      <c r="B19" s="33" t="s">
        <v>30</v>
      </c>
      <c r="C19" s="34" t="s">
        <v>33</v>
      </c>
      <c r="D19" s="35" t="s">
        <v>112</v>
      </c>
      <c r="E19" s="35" t="s">
        <v>109</v>
      </c>
      <c r="F19" s="36" t="s">
        <v>110</v>
      </c>
      <c r="G19" s="31">
        <v>1</v>
      </c>
      <c r="H19" s="84"/>
      <c r="I19" s="31">
        <v>12</v>
      </c>
      <c r="J19" s="52">
        <f t="shared" si="0"/>
        <v>0</v>
      </c>
      <c r="K19" s="86">
        <f t="shared" si="1"/>
        <v>0</v>
      </c>
    </row>
    <row r="20" spans="1:11" ht="16.5" customHeight="1" outlineLevel="2" x14ac:dyDescent="0.25">
      <c r="A20" s="32">
        <v>23</v>
      </c>
      <c r="B20" s="33" t="s">
        <v>30</v>
      </c>
      <c r="C20" s="34" t="s">
        <v>34</v>
      </c>
      <c r="D20" s="35" t="s">
        <v>112</v>
      </c>
      <c r="E20" s="35" t="s">
        <v>109</v>
      </c>
      <c r="F20" s="36" t="s">
        <v>110</v>
      </c>
      <c r="G20" s="31">
        <v>1</v>
      </c>
      <c r="H20" s="84"/>
      <c r="I20" s="31">
        <v>12</v>
      </c>
      <c r="J20" s="52">
        <f t="shared" si="0"/>
        <v>0</v>
      </c>
      <c r="K20" s="86">
        <f t="shared" si="1"/>
        <v>0</v>
      </c>
    </row>
    <row r="21" spans="1:11" ht="16.5" customHeight="1" outlineLevel="2" x14ac:dyDescent="0.25">
      <c r="A21" s="32">
        <v>24</v>
      </c>
      <c r="B21" s="33" t="s">
        <v>30</v>
      </c>
      <c r="C21" s="34" t="s">
        <v>35</v>
      </c>
      <c r="D21" s="35" t="s">
        <v>112</v>
      </c>
      <c r="E21" s="35" t="s">
        <v>109</v>
      </c>
      <c r="F21" s="36" t="s">
        <v>110</v>
      </c>
      <c r="G21" s="31">
        <v>1</v>
      </c>
      <c r="H21" s="84"/>
      <c r="I21" s="31">
        <v>12</v>
      </c>
      <c r="J21" s="52">
        <f t="shared" si="0"/>
        <v>0</v>
      </c>
      <c r="K21" s="86">
        <f t="shared" si="1"/>
        <v>0</v>
      </c>
    </row>
    <row r="22" spans="1:11" ht="16.5" customHeight="1" outlineLevel="2" x14ac:dyDescent="0.25">
      <c r="A22" s="32">
        <v>26</v>
      </c>
      <c r="B22" s="33" t="s">
        <v>37</v>
      </c>
      <c r="C22" s="34" t="s">
        <v>38</v>
      </c>
      <c r="D22" s="35" t="s">
        <v>108</v>
      </c>
      <c r="E22" s="35" t="s">
        <v>109</v>
      </c>
      <c r="F22" s="34"/>
      <c r="G22" s="34">
        <v>2</v>
      </c>
      <c r="H22" s="84"/>
      <c r="I22" s="31">
        <v>9</v>
      </c>
      <c r="J22" s="52">
        <f t="shared" si="0"/>
        <v>0</v>
      </c>
      <c r="K22" s="86">
        <f t="shared" si="1"/>
        <v>0</v>
      </c>
    </row>
    <row r="23" spans="1:11" ht="16.5" customHeight="1" outlineLevel="2" x14ac:dyDescent="0.25">
      <c r="A23" s="32">
        <v>27</v>
      </c>
      <c r="B23" s="33" t="s">
        <v>39</v>
      </c>
      <c r="C23" s="34" t="s">
        <v>40</v>
      </c>
      <c r="D23" s="35" t="s">
        <v>113</v>
      </c>
      <c r="E23" s="35" t="s">
        <v>109</v>
      </c>
      <c r="F23" s="36" t="s">
        <v>110</v>
      </c>
      <c r="G23" s="36">
        <v>2</v>
      </c>
      <c r="H23" s="84"/>
      <c r="I23" s="31">
        <v>12</v>
      </c>
      <c r="J23" s="52">
        <f t="shared" si="0"/>
        <v>0</v>
      </c>
      <c r="K23" s="86">
        <f t="shared" si="1"/>
        <v>0</v>
      </c>
    </row>
    <row r="24" spans="1:11" ht="16.5" customHeight="1" outlineLevel="2" x14ac:dyDescent="0.25">
      <c r="A24" s="32">
        <v>28</v>
      </c>
      <c r="B24" s="33" t="s">
        <v>39</v>
      </c>
      <c r="C24" s="34" t="s">
        <v>41</v>
      </c>
      <c r="D24" s="35" t="s">
        <v>113</v>
      </c>
      <c r="E24" s="35" t="s">
        <v>109</v>
      </c>
      <c r="F24" s="36" t="s">
        <v>110</v>
      </c>
      <c r="G24" s="36">
        <v>2</v>
      </c>
      <c r="H24" s="84"/>
      <c r="I24" s="31">
        <v>12</v>
      </c>
      <c r="J24" s="52">
        <f t="shared" si="0"/>
        <v>0</v>
      </c>
      <c r="K24" s="86">
        <f t="shared" si="1"/>
        <v>0</v>
      </c>
    </row>
    <row r="25" spans="1:11" ht="16.5" customHeight="1" outlineLevel="2" x14ac:dyDescent="0.25">
      <c r="A25" s="32">
        <v>29</v>
      </c>
      <c r="B25" s="33" t="s">
        <v>42</v>
      </c>
      <c r="C25" s="34" t="s">
        <v>43</v>
      </c>
      <c r="D25" s="35" t="s">
        <v>111</v>
      </c>
      <c r="E25" s="35" t="s">
        <v>109</v>
      </c>
      <c r="F25" s="36" t="s">
        <v>110</v>
      </c>
      <c r="G25" s="36">
        <v>2</v>
      </c>
      <c r="H25" s="84"/>
      <c r="I25" s="31">
        <v>12</v>
      </c>
      <c r="J25" s="52">
        <f t="shared" si="0"/>
        <v>0</v>
      </c>
      <c r="K25" s="86">
        <f t="shared" si="1"/>
        <v>0</v>
      </c>
    </row>
    <row r="26" spans="1:11" outlineLevel="2" x14ac:dyDescent="0.25">
      <c r="A26" s="32">
        <v>30</v>
      </c>
      <c r="B26" s="33" t="s">
        <v>42</v>
      </c>
      <c r="C26" s="34" t="s">
        <v>44</v>
      </c>
      <c r="D26" s="35" t="s">
        <v>111</v>
      </c>
      <c r="E26" s="35" t="s">
        <v>109</v>
      </c>
      <c r="F26" s="36" t="s">
        <v>110</v>
      </c>
      <c r="G26" s="31">
        <v>1</v>
      </c>
      <c r="H26" s="84"/>
      <c r="I26" s="31">
        <v>12</v>
      </c>
      <c r="J26" s="52">
        <f t="shared" si="0"/>
        <v>0</v>
      </c>
      <c r="K26" s="86">
        <f t="shared" si="1"/>
        <v>0</v>
      </c>
    </row>
    <row r="27" spans="1:11" ht="16.5" customHeight="1" outlineLevel="2" x14ac:dyDescent="0.25">
      <c r="A27" s="32">
        <v>39</v>
      </c>
      <c r="B27" s="33" t="s">
        <v>49</v>
      </c>
      <c r="C27" s="34" t="s">
        <v>55</v>
      </c>
      <c r="D27" s="35" t="s">
        <v>108</v>
      </c>
      <c r="E27" s="35" t="s">
        <v>109</v>
      </c>
      <c r="F27" s="36" t="s">
        <v>110</v>
      </c>
      <c r="G27" s="31">
        <v>1</v>
      </c>
      <c r="H27" s="84"/>
      <c r="I27" s="31">
        <v>12</v>
      </c>
      <c r="J27" s="52">
        <f t="shared" si="0"/>
        <v>0</v>
      </c>
      <c r="K27" s="86">
        <f t="shared" si="1"/>
        <v>0</v>
      </c>
    </row>
    <row r="28" spans="1:11" ht="16.5" customHeight="1" outlineLevel="2" x14ac:dyDescent="0.25">
      <c r="A28" s="32">
        <v>34</v>
      </c>
      <c r="B28" s="33" t="s">
        <v>49</v>
      </c>
      <c r="C28" s="34" t="s">
        <v>50</v>
      </c>
      <c r="D28" s="35" t="s">
        <v>108</v>
      </c>
      <c r="E28" s="35" t="s">
        <v>109</v>
      </c>
      <c r="F28" s="36" t="s">
        <v>110</v>
      </c>
      <c r="G28" s="31">
        <v>1</v>
      </c>
      <c r="H28" s="84"/>
      <c r="I28" s="31">
        <v>12</v>
      </c>
      <c r="J28" s="52">
        <f t="shared" si="0"/>
        <v>0</v>
      </c>
      <c r="K28" s="86">
        <f t="shared" si="1"/>
        <v>0</v>
      </c>
    </row>
    <row r="29" spans="1:11" ht="16.5" customHeight="1" outlineLevel="2" x14ac:dyDescent="0.25">
      <c r="A29" s="32">
        <v>36</v>
      </c>
      <c r="B29" s="33" t="s">
        <v>49</v>
      </c>
      <c r="C29" s="34" t="s">
        <v>52</v>
      </c>
      <c r="D29" s="35" t="s">
        <v>108</v>
      </c>
      <c r="E29" s="35" t="s">
        <v>109</v>
      </c>
      <c r="F29" s="36" t="s">
        <v>110</v>
      </c>
      <c r="G29" s="31">
        <v>1</v>
      </c>
      <c r="H29" s="84"/>
      <c r="I29" s="31">
        <v>12</v>
      </c>
      <c r="J29" s="52">
        <f t="shared" si="0"/>
        <v>0</v>
      </c>
      <c r="K29" s="86">
        <f t="shared" si="1"/>
        <v>0</v>
      </c>
    </row>
    <row r="30" spans="1:11" ht="15.75" customHeight="1" outlineLevel="2" x14ac:dyDescent="0.25">
      <c r="A30" s="32">
        <v>35</v>
      </c>
      <c r="B30" s="33" t="s">
        <v>49</v>
      </c>
      <c r="C30" s="34" t="s">
        <v>51</v>
      </c>
      <c r="D30" s="35" t="s">
        <v>108</v>
      </c>
      <c r="E30" s="35" t="s">
        <v>109</v>
      </c>
      <c r="F30" s="36" t="s">
        <v>110</v>
      </c>
      <c r="G30" s="31">
        <v>1</v>
      </c>
      <c r="H30" s="84"/>
      <c r="I30" s="31">
        <v>12</v>
      </c>
      <c r="J30" s="52">
        <f t="shared" si="0"/>
        <v>0</v>
      </c>
      <c r="K30" s="86">
        <f t="shared" si="1"/>
        <v>0</v>
      </c>
    </row>
    <row r="31" spans="1:11" ht="16.5" customHeight="1" outlineLevel="2" x14ac:dyDescent="0.25">
      <c r="A31" s="32">
        <v>37</v>
      </c>
      <c r="B31" s="33" t="s">
        <v>49</v>
      </c>
      <c r="C31" s="34" t="s">
        <v>53</v>
      </c>
      <c r="D31" s="35" t="s">
        <v>108</v>
      </c>
      <c r="E31" s="35" t="s">
        <v>109</v>
      </c>
      <c r="F31" s="36" t="s">
        <v>110</v>
      </c>
      <c r="G31" s="31">
        <v>1</v>
      </c>
      <c r="H31" s="84"/>
      <c r="I31" s="31">
        <v>12</v>
      </c>
      <c r="J31" s="52">
        <f t="shared" si="0"/>
        <v>0</v>
      </c>
      <c r="K31" s="86">
        <f t="shared" si="1"/>
        <v>0</v>
      </c>
    </row>
    <row r="32" spans="1:11" ht="16.5" customHeight="1" outlineLevel="2" x14ac:dyDescent="0.25">
      <c r="A32" s="32">
        <v>38</v>
      </c>
      <c r="B32" s="33" t="s">
        <v>49</v>
      </c>
      <c r="C32" s="34" t="s">
        <v>54</v>
      </c>
      <c r="D32" s="35" t="s">
        <v>108</v>
      </c>
      <c r="E32" s="35" t="s">
        <v>109</v>
      </c>
      <c r="F32" s="36" t="s">
        <v>110</v>
      </c>
      <c r="G32" s="31">
        <v>1</v>
      </c>
      <c r="H32" s="84"/>
      <c r="I32" s="31">
        <v>12</v>
      </c>
      <c r="J32" s="52">
        <f t="shared" si="0"/>
        <v>0</v>
      </c>
      <c r="K32" s="86">
        <f t="shared" si="1"/>
        <v>0</v>
      </c>
    </row>
    <row r="33" spans="1:11" ht="16.5" customHeight="1" outlineLevel="2" x14ac:dyDescent="0.25">
      <c r="A33" s="32">
        <v>40</v>
      </c>
      <c r="B33" s="33" t="s">
        <v>56</v>
      </c>
      <c r="C33" s="34" t="s">
        <v>57</v>
      </c>
      <c r="D33" s="35" t="s">
        <v>113</v>
      </c>
      <c r="E33" s="35" t="s">
        <v>109</v>
      </c>
      <c r="F33" s="36" t="s">
        <v>110</v>
      </c>
      <c r="G33" s="36">
        <v>2</v>
      </c>
      <c r="H33" s="84"/>
      <c r="I33" s="31">
        <v>12</v>
      </c>
      <c r="J33" s="52">
        <f t="shared" si="0"/>
        <v>0</v>
      </c>
      <c r="K33" s="86">
        <f t="shared" si="1"/>
        <v>0</v>
      </c>
    </row>
    <row r="34" spans="1:11" ht="16.5" customHeight="1" outlineLevel="2" x14ac:dyDescent="0.25">
      <c r="A34" s="32">
        <v>41</v>
      </c>
      <c r="B34" s="33" t="s">
        <v>58</v>
      </c>
      <c r="C34" s="34" t="s">
        <v>59</v>
      </c>
      <c r="D34" s="35" t="s">
        <v>113</v>
      </c>
      <c r="E34" s="35" t="s">
        <v>109</v>
      </c>
      <c r="F34" s="36" t="s">
        <v>110</v>
      </c>
      <c r="G34" s="36">
        <v>2</v>
      </c>
      <c r="H34" s="84"/>
      <c r="I34" s="31">
        <v>12</v>
      </c>
      <c r="J34" s="52">
        <f t="shared" si="0"/>
        <v>0</v>
      </c>
      <c r="K34" s="86">
        <f t="shared" si="1"/>
        <v>0</v>
      </c>
    </row>
    <row r="35" spans="1:11" ht="16.5" customHeight="1" outlineLevel="2" x14ac:dyDescent="0.25">
      <c r="A35" s="32">
        <v>42</v>
      </c>
      <c r="B35" s="33" t="s">
        <v>58</v>
      </c>
      <c r="C35" s="34" t="s">
        <v>60</v>
      </c>
      <c r="D35" s="35" t="s">
        <v>113</v>
      </c>
      <c r="E35" s="35" t="s">
        <v>109</v>
      </c>
      <c r="F35" s="36" t="s">
        <v>110</v>
      </c>
      <c r="G35" s="31">
        <v>1</v>
      </c>
      <c r="H35" s="84"/>
      <c r="I35" s="31">
        <v>12</v>
      </c>
      <c r="J35" s="52">
        <f t="shared" si="0"/>
        <v>0</v>
      </c>
      <c r="K35" s="86">
        <f t="shared" si="1"/>
        <v>0</v>
      </c>
    </row>
    <row r="36" spans="1:11" ht="16.5" customHeight="1" outlineLevel="2" x14ac:dyDescent="0.25">
      <c r="A36" s="32">
        <v>46</v>
      </c>
      <c r="B36" s="33" t="s">
        <v>65</v>
      </c>
      <c r="C36" s="34" t="s">
        <v>66</v>
      </c>
      <c r="D36" s="35" t="s">
        <v>108</v>
      </c>
      <c r="E36" s="35" t="s">
        <v>109</v>
      </c>
      <c r="F36" s="36" t="s">
        <v>110</v>
      </c>
      <c r="G36" s="31">
        <v>1</v>
      </c>
      <c r="H36" s="84"/>
      <c r="I36" s="31">
        <v>12</v>
      </c>
      <c r="J36" s="52">
        <f t="shared" si="0"/>
        <v>0</v>
      </c>
      <c r="K36" s="86">
        <f t="shared" si="1"/>
        <v>0</v>
      </c>
    </row>
    <row r="37" spans="1:11" ht="16.5" customHeight="1" outlineLevel="2" x14ac:dyDescent="0.25">
      <c r="A37" s="32">
        <v>47</v>
      </c>
      <c r="B37" s="33" t="s">
        <v>65</v>
      </c>
      <c r="C37" s="34" t="s">
        <v>67</v>
      </c>
      <c r="D37" s="35" t="s">
        <v>108</v>
      </c>
      <c r="E37" s="35" t="s">
        <v>109</v>
      </c>
      <c r="F37" s="36" t="s">
        <v>110</v>
      </c>
      <c r="G37" s="31">
        <v>1</v>
      </c>
      <c r="H37" s="84"/>
      <c r="I37" s="31">
        <v>12</v>
      </c>
      <c r="J37" s="52">
        <f t="shared" si="0"/>
        <v>0</v>
      </c>
      <c r="K37" s="86">
        <f t="shared" si="1"/>
        <v>0</v>
      </c>
    </row>
    <row r="38" spans="1:11" ht="16.5" customHeight="1" outlineLevel="2" x14ac:dyDescent="0.25">
      <c r="A38" s="32">
        <v>48</v>
      </c>
      <c r="B38" s="33" t="s">
        <v>65</v>
      </c>
      <c r="C38" s="34" t="s">
        <v>68</v>
      </c>
      <c r="D38" s="35" t="s">
        <v>108</v>
      </c>
      <c r="E38" s="35" t="s">
        <v>109</v>
      </c>
      <c r="F38" s="36" t="s">
        <v>110</v>
      </c>
      <c r="G38" s="31">
        <v>1</v>
      </c>
      <c r="H38" s="84"/>
      <c r="I38" s="31">
        <v>12</v>
      </c>
      <c r="J38" s="52">
        <f t="shared" si="0"/>
        <v>0</v>
      </c>
      <c r="K38" s="86">
        <f t="shared" si="1"/>
        <v>0</v>
      </c>
    </row>
    <row r="39" spans="1:11" ht="16.5" customHeight="1" outlineLevel="2" x14ac:dyDescent="0.25">
      <c r="A39" s="32">
        <v>49</v>
      </c>
      <c r="B39" s="33" t="s">
        <v>65</v>
      </c>
      <c r="C39" s="34" t="s">
        <v>69</v>
      </c>
      <c r="D39" s="35" t="s">
        <v>108</v>
      </c>
      <c r="E39" s="35" t="s">
        <v>109</v>
      </c>
      <c r="F39" s="36" t="s">
        <v>110</v>
      </c>
      <c r="G39" s="31">
        <v>1</v>
      </c>
      <c r="H39" s="84"/>
      <c r="I39" s="31">
        <v>12</v>
      </c>
      <c r="J39" s="52">
        <f t="shared" si="0"/>
        <v>0</v>
      </c>
      <c r="K39" s="86">
        <f t="shared" si="1"/>
        <v>0</v>
      </c>
    </row>
    <row r="40" spans="1:11" ht="16.5" customHeight="1" outlineLevel="2" x14ac:dyDescent="0.25">
      <c r="A40" s="32">
        <v>50</v>
      </c>
      <c r="B40" s="33" t="s">
        <v>65</v>
      </c>
      <c r="C40" s="34" t="s">
        <v>70</v>
      </c>
      <c r="D40" s="35" t="s">
        <v>108</v>
      </c>
      <c r="E40" s="35" t="s">
        <v>109</v>
      </c>
      <c r="F40" s="36" t="s">
        <v>110</v>
      </c>
      <c r="G40" s="31">
        <v>1</v>
      </c>
      <c r="H40" s="84"/>
      <c r="I40" s="31">
        <v>12</v>
      </c>
      <c r="J40" s="52">
        <f t="shared" si="0"/>
        <v>0</v>
      </c>
      <c r="K40" s="86">
        <f t="shared" si="1"/>
        <v>0</v>
      </c>
    </row>
    <row r="41" spans="1:11" ht="16.5" customHeight="1" outlineLevel="2" x14ac:dyDescent="0.25">
      <c r="A41" s="32">
        <v>51</v>
      </c>
      <c r="B41" s="33" t="s">
        <v>71</v>
      </c>
      <c r="C41" s="34" t="s">
        <v>72</v>
      </c>
      <c r="D41" s="35" t="s">
        <v>114</v>
      </c>
      <c r="E41" s="35" t="s">
        <v>109</v>
      </c>
      <c r="F41" s="36" t="s">
        <v>110</v>
      </c>
      <c r="G41" s="36">
        <v>2</v>
      </c>
      <c r="H41" s="84"/>
      <c r="I41" s="31">
        <v>12</v>
      </c>
      <c r="J41" s="52">
        <f t="shared" si="0"/>
        <v>0</v>
      </c>
      <c r="K41" s="86">
        <f t="shared" si="1"/>
        <v>0</v>
      </c>
    </row>
    <row r="42" spans="1:11" ht="16.5" customHeight="1" outlineLevel="2" x14ac:dyDescent="0.25">
      <c r="A42" s="32">
        <v>54</v>
      </c>
      <c r="B42" s="33" t="s">
        <v>76</v>
      </c>
      <c r="C42" s="34" t="s">
        <v>77</v>
      </c>
      <c r="D42" s="35" t="s">
        <v>111</v>
      </c>
      <c r="E42" s="35" t="s">
        <v>109</v>
      </c>
      <c r="F42" s="36" t="s">
        <v>110</v>
      </c>
      <c r="G42" s="36">
        <v>2</v>
      </c>
      <c r="H42" s="84"/>
      <c r="I42" s="31">
        <v>12</v>
      </c>
      <c r="J42" s="52">
        <f t="shared" si="0"/>
        <v>0</v>
      </c>
      <c r="K42" s="86">
        <f t="shared" si="1"/>
        <v>0</v>
      </c>
    </row>
    <row r="43" spans="1:11" ht="16.5" customHeight="1" outlineLevel="2" x14ac:dyDescent="0.25">
      <c r="A43" s="32">
        <v>55</v>
      </c>
      <c r="B43" s="33" t="s">
        <v>78</v>
      </c>
      <c r="C43" s="34" t="s">
        <v>79</v>
      </c>
      <c r="D43" s="35" t="s">
        <v>108</v>
      </c>
      <c r="E43" s="35" t="s">
        <v>109</v>
      </c>
      <c r="F43" s="36" t="s">
        <v>110</v>
      </c>
      <c r="G43" s="36">
        <v>2</v>
      </c>
      <c r="H43" s="84"/>
      <c r="I43" s="31">
        <v>12</v>
      </c>
      <c r="J43" s="52">
        <f t="shared" si="0"/>
        <v>0</v>
      </c>
      <c r="K43" s="86">
        <f t="shared" si="1"/>
        <v>0</v>
      </c>
    </row>
    <row r="44" spans="1:11" ht="16.5" customHeight="1" outlineLevel="1" x14ac:dyDescent="0.25">
      <c r="A44" s="32"/>
      <c r="B44" s="33"/>
      <c r="C44" s="34"/>
      <c r="D44" s="35"/>
      <c r="E44" s="42" t="s">
        <v>115</v>
      </c>
      <c r="F44" s="36"/>
      <c r="G44" s="36"/>
      <c r="H44" s="102"/>
      <c r="I44" s="36"/>
      <c r="J44" s="102"/>
      <c r="K44" s="86">
        <f>SUBTOTAL(9,K3:K43)</f>
        <v>0</v>
      </c>
    </row>
    <row r="45" spans="1:11" ht="16.5" customHeight="1" outlineLevel="2" x14ac:dyDescent="0.25">
      <c r="A45" s="32">
        <v>5</v>
      </c>
      <c r="B45" s="33" t="s">
        <v>7</v>
      </c>
      <c r="C45" s="43" t="s">
        <v>9</v>
      </c>
      <c r="D45" s="35" t="s">
        <v>116</v>
      </c>
      <c r="E45" s="35" t="s">
        <v>117</v>
      </c>
      <c r="F45" s="36" t="s">
        <v>110</v>
      </c>
      <c r="G45" s="31">
        <v>1</v>
      </c>
      <c r="H45" s="84"/>
      <c r="I45" s="31">
        <v>12</v>
      </c>
      <c r="J45" s="52">
        <f>G45*H45*I45</f>
        <v>0</v>
      </c>
      <c r="K45" s="86">
        <f>J45*1.21</f>
        <v>0</v>
      </c>
    </row>
    <row r="46" spans="1:11" ht="16.5" customHeight="1" outlineLevel="2" x14ac:dyDescent="0.25">
      <c r="A46" s="32">
        <v>8</v>
      </c>
      <c r="B46" s="33" t="s">
        <v>13</v>
      </c>
      <c r="C46" s="43" t="s">
        <v>14</v>
      </c>
      <c r="D46" s="35" t="s">
        <v>118</v>
      </c>
      <c r="E46" s="35" t="s">
        <v>117</v>
      </c>
      <c r="F46" s="36" t="s">
        <v>110</v>
      </c>
      <c r="G46" s="31">
        <v>1</v>
      </c>
      <c r="H46" s="84"/>
      <c r="I46" s="31">
        <v>12</v>
      </c>
      <c r="J46" s="52">
        <f>G46*H46*I46</f>
        <v>0</v>
      </c>
      <c r="K46" s="86">
        <f>J46*1.21</f>
        <v>0</v>
      </c>
    </row>
    <row r="47" spans="1:11" ht="16.5" customHeight="1" outlineLevel="2" x14ac:dyDescent="0.25">
      <c r="A47" s="32">
        <v>17</v>
      </c>
      <c r="B47" s="33" t="s">
        <v>24</v>
      </c>
      <c r="C47" s="34" t="s">
        <v>93</v>
      </c>
      <c r="D47" s="35" t="s">
        <v>111</v>
      </c>
      <c r="E47" s="35" t="s">
        <v>117</v>
      </c>
      <c r="F47" s="36" t="s">
        <v>110</v>
      </c>
      <c r="G47" s="31">
        <v>1</v>
      </c>
      <c r="H47" s="84"/>
      <c r="I47" s="31">
        <v>12</v>
      </c>
      <c r="J47" s="52">
        <f>G47*H47*I47</f>
        <v>0</v>
      </c>
      <c r="K47" s="86">
        <f>J47*1.21</f>
        <v>0</v>
      </c>
    </row>
    <row r="48" spans="1:11" ht="16.5" customHeight="1" outlineLevel="2" x14ac:dyDescent="0.25">
      <c r="A48" s="32">
        <v>43</v>
      </c>
      <c r="B48" s="33" t="s">
        <v>61</v>
      </c>
      <c r="C48" s="34" t="s">
        <v>62</v>
      </c>
      <c r="D48" s="35" t="s">
        <v>112</v>
      </c>
      <c r="E48" s="35" t="s">
        <v>117</v>
      </c>
      <c r="F48" s="36" t="s">
        <v>110</v>
      </c>
      <c r="G48" s="31">
        <v>1</v>
      </c>
      <c r="H48" s="84"/>
      <c r="I48" s="31">
        <v>12</v>
      </c>
      <c r="J48" s="52">
        <f>G48*H48*I48</f>
        <v>0</v>
      </c>
      <c r="K48" s="86">
        <f>J48*1.21</f>
        <v>0</v>
      </c>
    </row>
    <row r="49" spans="1:11" ht="16.5" customHeight="1" outlineLevel="2" x14ac:dyDescent="0.25">
      <c r="A49" s="32">
        <v>44</v>
      </c>
      <c r="B49" s="33" t="s">
        <v>119</v>
      </c>
      <c r="C49" s="34" t="s">
        <v>92</v>
      </c>
      <c r="D49" s="35" t="s">
        <v>120</v>
      </c>
      <c r="E49" s="35" t="s">
        <v>117</v>
      </c>
      <c r="F49" s="34"/>
      <c r="G49" s="31">
        <v>1</v>
      </c>
      <c r="H49" s="84"/>
      <c r="I49" s="31">
        <v>9</v>
      </c>
      <c r="J49" s="52">
        <f>G49*H49*I49</f>
        <v>0</v>
      </c>
      <c r="K49" s="86">
        <f>J49*1.21</f>
        <v>0</v>
      </c>
    </row>
    <row r="50" spans="1:11" ht="16.5" customHeight="1" outlineLevel="1" x14ac:dyDescent="0.25">
      <c r="A50" s="32"/>
      <c r="B50" s="33"/>
      <c r="C50" s="34"/>
      <c r="D50" s="35"/>
      <c r="E50" s="42" t="s">
        <v>121</v>
      </c>
      <c r="F50" s="34"/>
      <c r="G50" s="36"/>
      <c r="H50" s="102"/>
      <c r="I50" s="36"/>
      <c r="J50" s="102"/>
      <c r="K50" s="86">
        <f>SUBTOTAL(9,K45:K49)</f>
        <v>0</v>
      </c>
    </row>
    <row r="51" spans="1:11" ht="16.5" customHeight="1" outlineLevel="2" x14ac:dyDescent="0.25">
      <c r="A51" s="32">
        <v>53</v>
      </c>
      <c r="B51" s="33" t="s">
        <v>73</v>
      </c>
      <c r="C51" s="34" t="s">
        <v>75</v>
      </c>
      <c r="D51" s="35" t="s">
        <v>108</v>
      </c>
      <c r="E51" s="35" t="s">
        <v>122</v>
      </c>
      <c r="F51" s="34"/>
      <c r="G51" s="31">
        <v>1</v>
      </c>
      <c r="H51" s="84"/>
      <c r="I51" s="31">
        <v>9</v>
      </c>
      <c r="J51" s="52">
        <f>G51*H51*I51</f>
        <v>0</v>
      </c>
      <c r="K51" s="86">
        <f>J51*1.21</f>
        <v>0</v>
      </c>
    </row>
    <row r="52" spans="1:11" ht="16.5" customHeight="1" outlineLevel="1" x14ac:dyDescent="0.25">
      <c r="A52" s="32"/>
      <c r="B52" s="33"/>
      <c r="C52" s="34"/>
      <c r="D52" s="35"/>
      <c r="E52" s="42" t="s">
        <v>123</v>
      </c>
      <c r="F52" s="34"/>
      <c r="G52" s="36"/>
      <c r="H52" s="102"/>
      <c r="I52" s="36"/>
      <c r="J52" s="102"/>
      <c r="K52" s="86">
        <f>SUBTOTAL(9,K51:K51)</f>
        <v>0</v>
      </c>
    </row>
    <row r="53" spans="1:11" ht="16.5" customHeight="1" outlineLevel="2" x14ac:dyDescent="0.25">
      <c r="A53" s="32">
        <v>56</v>
      </c>
      <c r="B53" s="41" t="s">
        <v>80</v>
      </c>
      <c r="C53" s="34" t="s">
        <v>81</v>
      </c>
      <c r="D53" s="35" t="s">
        <v>108</v>
      </c>
      <c r="E53" s="35" t="s">
        <v>124</v>
      </c>
      <c r="F53" s="36" t="s">
        <v>110</v>
      </c>
      <c r="G53" s="31">
        <v>1</v>
      </c>
      <c r="H53" s="84"/>
      <c r="I53" s="31">
        <v>12</v>
      </c>
      <c r="J53" s="52">
        <f>G53*H53*I53</f>
        <v>0</v>
      </c>
      <c r="K53" s="86">
        <f>J53*1.21</f>
        <v>0</v>
      </c>
    </row>
    <row r="54" spans="1:11" ht="16.5" customHeight="1" outlineLevel="1" x14ac:dyDescent="0.25">
      <c r="A54" s="32"/>
      <c r="B54" s="41"/>
      <c r="C54" s="34"/>
      <c r="D54" s="35"/>
      <c r="E54" s="42" t="s">
        <v>125</v>
      </c>
      <c r="F54" s="36"/>
      <c r="G54" s="36"/>
      <c r="H54" s="102"/>
      <c r="I54" s="36"/>
      <c r="J54" s="102"/>
      <c r="K54" s="86">
        <f>SUBTOTAL(9,K53:K53)</f>
        <v>0</v>
      </c>
    </row>
    <row r="55" spans="1:11" ht="16.5" customHeight="1" outlineLevel="2" x14ac:dyDescent="0.25">
      <c r="A55" s="32">
        <v>4</v>
      </c>
      <c r="B55" s="33" t="s">
        <v>7</v>
      </c>
      <c r="C55" s="34" t="s">
        <v>8</v>
      </c>
      <c r="D55" s="35" t="s">
        <v>120</v>
      </c>
      <c r="E55" s="35" t="s">
        <v>126</v>
      </c>
      <c r="F55" s="36" t="s">
        <v>110</v>
      </c>
      <c r="G55" s="36">
        <v>2</v>
      </c>
      <c r="H55" s="84"/>
      <c r="I55" s="31">
        <v>12</v>
      </c>
      <c r="J55" s="52">
        <f>G55*H55*I55</f>
        <v>0</v>
      </c>
      <c r="K55" s="86">
        <f>J55*1.21</f>
        <v>0</v>
      </c>
    </row>
    <row r="56" spans="1:11" ht="16.5" customHeight="1" outlineLevel="2" x14ac:dyDescent="0.25">
      <c r="A56" s="32">
        <v>10</v>
      </c>
      <c r="B56" s="33" t="s">
        <v>17</v>
      </c>
      <c r="C56" s="34" t="s">
        <v>18</v>
      </c>
      <c r="D56" s="35" t="s">
        <v>108</v>
      </c>
      <c r="E56" s="35" t="s">
        <v>126</v>
      </c>
      <c r="F56" s="36" t="s">
        <v>110</v>
      </c>
      <c r="G56" s="31">
        <v>1</v>
      </c>
      <c r="H56" s="84"/>
      <c r="I56" s="31">
        <v>12</v>
      </c>
      <c r="J56" s="52">
        <f>G56*H56*I56</f>
        <v>0</v>
      </c>
      <c r="K56" s="86">
        <f>J56*1.21</f>
        <v>0</v>
      </c>
    </row>
    <row r="57" spans="1:11" ht="16.5" customHeight="1" outlineLevel="2" x14ac:dyDescent="0.25">
      <c r="A57" s="32">
        <v>16</v>
      </c>
      <c r="B57" s="33" t="s">
        <v>24</v>
      </c>
      <c r="C57" s="34" t="s">
        <v>25</v>
      </c>
      <c r="D57" s="35" t="s">
        <v>111</v>
      </c>
      <c r="E57" s="35" t="s">
        <v>126</v>
      </c>
      <c r="F57" s="36"/>
      <c r="G57" s="31">
        <v>1</v>
      </c>
      <c r="H57" s="84"/>
      <c r="I57" s="31">
        <v>9</v>
      </c>
      <c r="J57" s="52">
        <f>G57*H57*I57</f>
        <v>0</v>
      </c>
      <c r="K57" s="86">
        <f>J57*1.21</f>
        <v>0</v>
      </c>
    </row>
    <row r="58" spans="1:11" ht="16.5" customHeight="1" outlineLevel="2" x14ac:dyDescent="0.25">
      <c r="A58" s="32">
        <v>45</v>
      </c>
      <c r="B58" s="33" t="s">
        <v>63</v>
      </c>
      <c r="C58" s="34" t="s">
        <v>64</v>
      </c>
      <c r="D58" s="35" t="s">
        <v>113</v>
      </c>
      <c r="E58" s="35" t="s">
        <v>126</v>
      </c>
      <c r="F58" s="34"/>
      <c r="G58" s="34">
        <v>3</v>
      </c>
      <c r="H58" s="84"/>
      <c r="I58" s="31">
        <v>9</v>
      </c>
      <c r="J58" s="52">
        <f>G58*H58*I58</f>
        <v>0</v>
      </c>
      <c r="K58" s="86">
        <f>J58*1.21</f>
        <v>0</v>
      </c>
    </row>
    <row r="59" spans="1:11" ht="16.5" customHeight="1" outlineLevel="1" x14ac:dyDescent="0.25">
      <c r="A59" s="32"/>
      <c r="B59" s="33"/>
      <c r="C59" s="34"/>
      <c r="D59" s="35"/>
      <c r="E59" s="42" t="s">
        <v>127</v>
      </c>
      <c r="F59" s="34"/>
      <c r="G59" s="34"/>
      <c r="H59" s="102"/>
      <c r="I59" s="36"/>
      <c r="J59" s="102"/>
      <c r="K59" s="86">
        <f>SUBTOTAL(9,K55:K58)</f>
        <v>0</v>
      </c>
    </row>
    <row r="60" spans="1:11" ht="16.5" customHeight="1" outlineLevel="2" x14ac:dyDescent="0.25">
      <c r="A60" s="32">
        <v>31</v>
      </c>
      <c r="B60" s="33" t="s">
        <v>45</v>
      </c>
      <c r="C60" s="34" t="s">
        <v>46</v>
      </c>
      <c r="D60" s="35" t="s">
        <v>108</v>
      </c>
      <c r="E60" s="35" t="s">
        <v>128</v>
      </c>
      <c r="F60" s="34"/>
      <c r="G60" s="31">
        <v>1</v>
      </c>
      <c r="H60" s="84"/>
      <c r="I60" s="31">
        <v>9</v>
      </c>
      <c r="J60" s="52">
        <f>G60*H60*I60</f>
        <v>0</v>
      </c>
      <c r="K60" s="86">
        <f>J60*1.21</f>
        <v>0</v>
      </c>
    </row>
    <row r="61" spans="1:11" ht="16.5" customHeight="1" outlineLevel="2" x14ac:dyDescent="0.25">
      <c r="A61" s="32">
        <v>32</v>
      </c>
      <c r="B61" s="33" t="s">
        <v>45</v>
      </c>
      <c r="C61" s="34" t="s">
        <v>47</v>
      </c>
      <c r="D61" s="35" t="s">
        <v>108</v>
      </c>
      <c r="E61" s="35" t="s">
        <v>128</v>
      </c>
      <c r="F61" s="34"/>
      <c r="G61" s="31">
        <v>1</v>
      </c>
      <c r="H61" s="84"/>
      <c r="I61" s="31">
        <v>9</v>
      </c>
      <c r="J61" s="52">
        <f>G61*H61*I61</f>
        <v>0</v>
      </c>
      <c r="K61" s="86">
        <f>J61*1.21</f>
        <v>0</v>
      </c>
    </row>
    <row r="62" spans="1:11" ht="16.5" customHeight="1" outlineLevel="2" x14ac:dyDescent="0.25">
      <c r="A62" s="32">
        <v>33</v>
      </c>
      <c r="B62" s="33" t="s">
        <v>45</v>
      </c>
      <c r="C62" s="34" t="s">
        <v>48</v>
      </c>
      <c r="D62" s="35" t="s">
        <v>108</v>
      </c>
      <c r="E62" s="35" t="s">
        <v>128</v>
      </c>
      <c r="F62" s="34"/>
      <c r="G62" s="31">
        <v>1</v>
      </c>
      <c r="H62" s="84"/>
      <c r="I62" s="31">
        <v>9</v>
      </c>
      <c r="J62" s="52">
        <f>G62*H62*I62</f>
        <v>0</v>
      </c>
      <c r="K62" s="86">
        <f>J62*1.21</f>
        <v>0</v>
      </c>
    </row>
    <row r="63" spans="1:11" outlineLevel="2" x14ac:dyDescent="0.25">
      <c r="A63" s="32">
        <v>52</v>
      </c>
      <c r="B63" s="33" t="s">
        <v>73</v>
      </c>
      <c r="C63" s="34" t="s">
        <v>74</v>
      </c>
      <c r="D63" s="35" t="s">
        <v>108</v>
      </c>
      <c r="E63" s="35" t="s">
        <v>128</v>
      </c>
      <c r="F63" s="34"/>
      <c r="G63" s="34">
        <v>2</v>
      </c>
      <c r="H63" s="84"/>
      <c r="I63" s="31">
        <v>9</v>
      </c>
      <c r="J63" s="52">
        <f>G63*H63*I63</f>
        <v>0</v>
      </c>
      <c r="K63" s="86">
        <f>J63*1.21</f>
        <v>0</v>
      </c>
    </row>
    <row r="64" spans="1:11" ht="15.75" outlineLevel="1" thickBot="1" x14ac:dyDescent="0.3">
      <c r="A64" s="71"/>
      <c r="B64" s="72"/>
      <c r="C64" s="63"/>
      <c r="D64" s="73"/>
      <c r="E64" s="62" t="s">
        <v>129</v>
      </c>
      <c r="F64" s="63"/>
      <c r="G64" s="63"/>
      <c r="H64" s="100"/>
      <c r="I64" s="101"/>
      <c r="J64" s="100"/>
      <c r="K64" s="87">
        <f>SUBTOTAL(9,K60:K63)</f>
        <v>0</v>
      </c>
    </row>
    <row r="65" spans="1:11" x14ac:dyDescent="0.25">
      <c r="A65" s="48"/>
      <c r="B65" s="49"/>
      <c r="C65" s="50"/>
      <c r="D65" s="51"/>
      <c r="E65" s="67" t="s">
        <v>130</v>
      </c>
      <c r="F65" s="68"/>
      <c r="G65" s="68"/>
      <c r="H65" s="69"/>
      <c r="I65" s="69"/>
      <c r="J65" s="70">
        <f>SUM(J3:J63)</f>
        <v>0</v>
      </c>
      <c r="K65" s="97">
        <f>SUBTOTAL(9,K3:K63)</f>
        <v>0</v>
      </c>
    </row>
    <row r="66" spans="1:11" x14ac:dyDescent="0.25">
      <c r="A66" s="53"/>
      <c r="B66" s="53"/>
      <c r="C66" s="54"/>
      <c r="D66" s="53"/>
      <c r="E66" s="53"/>
      <c r="F66" s="54"/>
      <c r="G66" s="54"/>
      <c r="H66" s="54"/>
      <c r="I66" s="54"/>
      <c r="J66" s="54"/>
      <c r="K66" s="54"/>
    </row>
    <row r="67" spans="1:11" x14ac:dyDescent="0.25">
      <c r="A67" s="53"/>
      <c r="B67" s="53"/>
      <c r="C67" s="54"/>
      <c r="D67" s="53"/>
      <c r="E67" s="53"/>
      <c r="F67" s="54"/>
      <c r="G67" s="54"/>
      <c r="H67" s="48"/>
      <c r="I67" s="54"/>
      <c r="J67" s="54"/>
      <c r="K67" s="54"/>
    </row>
  </sheetData>
  <autoFilter ref="A2:K63" xr:uid="{00000000-0009-0000-0000-000002000000}">
    <sortState xmlns:xlrd2="http://schemas.microsoft.com/office/spreadsheetml/2017/richdata2" ref="A3:L63">
      <sortCondition ref="E3:E63"/>
      <sortCondition ref="B3:B63"/>
      <sortCondition ref="C3:C63"/>
    </sortState>
  </autoFilter>
  <mergeCells count="1">
    <mergeCell ref="A1:K1"/>
  </mergeCells>
  <pageMargins left="0.51181102362204722" right="0.31496062992125984" top="0.78740157480314965" bottom="0.78740157480314965" header="0.31496062992125984" footer="0.31496062992125984"/>
  <pageSetup paperSize="9" scale="6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67"/>
  <sheetViews>
    <sheetView zoomScaleNormal="100" zoomScaleSheetLayoutView="115" workbookViewId="0">
      <pane ySplit="2" topLeftCell="A3" activePane="bottomLeft" state="frozen"/>
      <selection pane="bottomLeft" activeCell="G27" sqref="G27"/>
    </sheetView>
  </sheetViews>
  <sheetFormatPr defaultRowHeight="15" outlineLevelRow="2" x14ac:dyDescent="0.25"/>
  <cols>
    <col min="1" max="1" width="3.28515625" customWidth="1"/>
    <col min="2" max="2" width="15.28515625" customWidth="1"/>
    <col min="3" max="3" width="11.7109375" style="55" customWidth="1"/>
    <col min="4" max="4" width="9.5703125" customWidth="1"/>
    <col min="5" max="5" width="12.28515625" customWidth="1"/>
    <col min="6" max="6" width="4.28515625" style="55" customWidth="1"/>
    <col min="7" max="7" width="10.42578125" style="55" customWidth="1"/>
    <col min="8" max="8" width="8.42578125" style="55" customWidth="1"/>
    <col min="9" max="10" width="13.28515625" style="55" customWidth="1"/>
  </cols>
  <sheetData>
    <row r="1" spans="1:10" ht="21.75" customHeight="1" thickBot="1" x14ac:dyDescent="0.3">
      <c r="A1" s="121" t="s">
        <v>137</v>
      </c>
      <c r="B1" s="121"/>
      <c r="C1" s="121"/>
      <c r="D1" s="121"/>
      <c r="E1" s="121"/>
      <c r="F1" s="121"/>
      <c r="G1" s="121"/>
      <c r="H1" s="121"/>
      <c r="I1" s="121"/>
      <c r="J1" s="121"/>
    </row>
    <row r="2" spans="1:10" ht="27.75" customHeight="1" thickBot="1" x14ac:dyDescent="0.3">
      <c r="A2" s="16" t="s">
        <v>133</v>
      </c>
      <c r="B2" s="17" t="s">
        <v>1</v>
      </c>
      <c r="C2" s="17" t="s">
        <v>2</v>
      </c>
      <c r="D2" s="17" t="s">
        <v>102</v>
      </c>
      <c r="E2" s="17" t="s">
        <v>103</v>
      </c>
      <c r="F2" s="17" t="s">
        <v>104</v>
      </c>
      <c r="G2" s="19" t="s">
        <v>147</v>
      </c>
      <c r="H2" s="19" t="s">
        <v>105</v>
      </c>
      <c r="I2" s="18" t="s">
        <v>106</v>
      </c>
      <c r="J2" s="88" t="s">
        <v>107</v>
      </c>
    </row>
    <row r="3" spans="1:10" ht="16.5" customHeight="1" outlineLevel="2" x14ac:dyDescent="0.25">
      <c r="A3" s="89">
        <v>1</v>
      </c>
      <c r="B3" s="90" t="s">
        <v>3</v>
      </c>
      <c r="C3" s="91" t="s">
        <v>4</v>
      </c>
      <c r="D3" s="92" t="s">
        <v>108</v>
      </c>
      <c r="E3" s="92" t="s">
        <v>109</v>
      </c>
      <c r="F3" s="25" t="s">
        <v>110</v>
      </c>
      <c r="G3" s="96"/>
      <c r="H3" s="25">
        <v>12</v>
      </c>
      <c r="I3" s="26">
        <f>G3*H3</f>
        <v>0</v>
      </c>
      <c r="J3" s="85">
        <f>I3*1.21</f>
        <v>0</v>
      </c>
    </row>
    <row r="4" spans="1:10" ht="16.5" customHeight="1" outlineLevel="2" x14ac:dyDescent="0.25">
      <c r="A4" s="27">
        <v>2</v>
      </c>
      <c r="B4" s="28" t="s">
        <v>3</v>
      </c>
      <c r="C4" s="29" t="s">
        <v>5</v>
      </c>
      <c r="D4" s="30" t="s">
        <v>108</v>
      </c>
      <c r="E4" s="30" t="s">
        <v>109</v>
      </c>
      <c r="F4" s="31" t="s">
        <v>110</v>
      </c>
      <c r="G4" s="95"/>
      <c r="H4" s="31">
        <v>12</v>
      </c>
      <c r="I4" s="52">
        <f t="shared" ref="I4:I43" si="0">G4*H4</f>
        <v>0</v>
      </c>
      <c r="J4" s="86">
        <f t="shared" ref="J4:J43" si="1">I4*1.21</f>
        <v>0</v>
      </c>
    </row>
    <row r="5" spans="1:10" ht="16.5" customHeight="1" outlineLevel="2" x14ac:dyDescent="0.25">
      <c r="A5" s="27">
        <v>3</v>
      </c>
      <c r="B5" s="28" t="s">
        <v>3</v>
      </c>
      <c r="C5" s="29" t="s">
        <v>6</v>
      </c>
      <c r="D5" s="30" t="s">
        <v>108</v>
      </c>
      <c r="E5" s="30" t="s">
        <v>109</v>
      </c>
      <c r="F5" s="31" t="s">
        <v>110</v>
      </c>
      <c r="G5" s="95"/>
      <c r="H5" s="31">
        <v>12</v>
      </c>
      <c r="I5" s="52">
        <f t="shared" si="0"/>
        <v>0</v>
      </c>
      <c r="J5" s="86">
        <f t="shared" si="1"/>
        <v>0</v>
      </c>
    </row>
    <row r="6" spans="1:10" ht="16.5" customHeight="1" outlineLevel="2" x14ac:dyDescent="0.25">
      <c r="A6" s="32">
        <v>6</v>
      </c>
      <c r="B6" s="33" t="s">
        <v>10</v>
      </c>
      <c r="C6" s="34" t="s">
        <v>11</v>
      </c>
      <c r="D6" s="35" t="s">
        <v>111</v>
      </c>
      <c r="E6" s="35" t="s">
        <v>109</v>
      </c>
      <c r="F6" s="36" t="s">
        <v>110</v>
      </c>
      <c r="G6" s="95"/>
      <c r="H6" s="31">
        <v>12</v>
      </c>
      <c r="I6" s="52">
        <f t="shared" si="0"/>
        <v>0</v>
      </c>
      <c r="J6" s="86">
        <f t="shared" si="1"/>
        <v>0</v>
      </c>
    </row>
    <row r="7" spans="1:10" ht="16.5" customHeight="1" outlineLevel="2" x14ac:dyDescent="0.25">
      <c r="A7" s="32">
        <v>7</v>
      </c>
      <c r="B7" s="33" t="s">
        <v>10</v>
      </c>
      <c r="C7" s="34" t="s">
        <v>12</v>
      </c>
      <c r="D7" s="35" t="s">
        <v>111</v>
      </c>
      <c r="E7" s="35" t="s">
        <v>109</v>
      </c>
      <c r="F7" s="36" t="s">
        <v>110</v>
      </c>
      <c r="G7" s="95"/>
      <c r="H7" s="31">
        <v>12</v>
      </c>
      <c r="I7" s="52">
        <f t="shared" si="0"/>
        <v>0</v>
      </c>
      <c r="J7" s="86">
        <f t="shared" si="1"/>
        <v>0</v>
      </c>
    </row>
    <row r="8" spans="1:10" ht="16.5" customHeight="1" outlineLevel="2" x14ac:dyDescent="0.25">
      <c r="A8" s="32">
        <v>9</v>
      </c>
      <c r="B8" s="33" t="s">
        <v>15</v>
      </c>
      <c r="C8" s="37" t="s">
        <v>16</v>
      </c>
      <c r="D8" s="38" t="s">
        <v>108</v>
      </c>
      <c r="E8" s="39" t="s">
        <v>109</v>
      </c>
      <c r="F8" s="40" t="s">
        <v>110</v>
      </c>
      <c r="G8" s="95"/>
      <c r="H8" s="31">
        <v>12</v>
      </c>
      <c r="I8" s="52">
        <f t="shared" si="0"/>
        <v>0</v>
      </c>
      <c r="J8" s="86">
        <f t="shared" si="1"/>
        <v>0</v>
      </c>
    </row>
    <row r="9" spans="1:10" ht="16.5" customHeight="1" outlineLevel="2" x14ac:dyDescent="0.25">
      <c r="A9" s="32">
        <v>11</v>
      </c>
      <c r="B9" s="33" t="s">
        <v>17</v>
      </c>
      <c r="C9" s="34" t="s">
        <v>19</v>
      </c>
      <c r="D9" s="35" t="s">
        <v>108</v>
      </c>
      <c r="E9" s="35" t="s">
        <v>109</v>
      </c>
      <c r="F9" s="34"/>
      <c r="G9" s="95"/>
      <c r="H9" s="31">
        <v>9</v>
      </c>
      <c r="I9" s="52">
        <f t="shared" si="0"/>
        <v>0</v>
      </c>
      <c r="J9" s="86">
        <f t="shared" si="1"/>
        <v>0</v>
      </c>
    </row>
    <row r="10" spans="1:10" ht="16.5" customHeight="1" outlineLevel="2" x14ac:dyDescent="0.25">
      <c r="A10" s="32">
        <v>12</v>
      </c>
      <c r="B10" s="33" t="s">
        <v>17</v>
      </c>
      <c r="C10" s="34" t="s">
        <v>20</v>
      </c>
      <c r="D10" s="35" t="s">
        <v>108</v>
      </c>
      <c r="E10" s="35" t="s">
        <v>109</v>
      </c>
      <c r="F10" s="34"/>
      <c r="G10" s="95"/>
      <c r="H10" s="31">
        <v>9</v>
      </c>
      <c r="I10" s="52">
        <f t="shared" si="0"/>
        <v>0</v>
      </c>
      <c r="J10" s="86">
        <f t="shared" si="1"/>
        <v>0</v>
      </c>
    </row>
    <row r="11" spans="1:10" ht="16.5" customHeight="1" outlineLevel="2" x14ac:dyDescent="0.25">
      <c r="A11" s="32">
        <v>15</v>
      </c>
      <c r="B11" s="33" t="s">
        <v>17</v>
      </c>
      <c r="C11" s="34" t="s">
        <v>23</v>
      </c>
      <c r="D11" s="35" t="s">
        <v>108</v>
      </c>
      <c r="E11" s="35" t="s">
        <v>109</v>
      </c>
      <c r="F11" s="36" t="s">
        <v>110</v>
      </c>
      <c r="G11" s="95"/>
      <c r="H11" s="31">
        <v>12</v>
      </c>
      <c r="I11" s="52">
        <f t="shared" si="0"/>
        <v>0</v>
      </c>
      <c r="J11" s="86">
        <f t="shared" si="1"/>
        <v>0</v>
      </c>
    </row>
    <row r="12" spans="1:10" ht="16.5" customHeight="1" outlineLevel="2" x14ac:dyDescent="0.25">
      <c r="A12" s="32">
        <v>13</v>
      </c>
      <c r="B12" s="33" t="s">
        <v>17</v>
      </c>
      <c r="C12" s="34" t="s">
        <v>21</v>
      </c>
      <c r="D12" s="35" t="s">
        <v>108</v>
      </c>
      <c r="E12" s="35" t="s">
        <v>109</v>
      </c>
      <c r="F12" s="34"/>
      <c r="G12" s="95"/>
      <c r="H12" s="31">
        <v>9</v>
      </c>
      <c r="I12" s="52">
        <f t="shared" si="0"/>
        <v>0</v>
      </c>
      <c r="J12" s="86">
        <f t="shared" si="1"/>
        <v>0</v>
      </c>
    </row>
    <row r="13" spans="1:10" ht="16.5" customHeight="1" outlineLevel="2" x14ac:dyDescent="0.25">
      <c r="A13" s="32">
        <v>14</v>
      </c>
      <c r="B13" s="33" t="s">
        <v>17</v>
      </c>
      <c r="C13" s="34" t="s">
        <v>22</v>
      </c>
      <c r="D13" s="35" t="s">
        <v>108</v>
      </c>
      <c r="E13" s="35" t="s">
        <v>109</v>
      </c>
      <c r="F13" s="34"/>
      <c r="G13" s="95"/>
      <c r="H13" s="31">
        <v>9</v>
      </c>
      <c r="I13" s="52">
        <f t="shared" si="0"/>
        <v>0</v>
      </c>
      <c r="J13" s="86">
        <f t="shared" si="1"/>
        <v>0</v>
      </c>
    </row>
    <row r="14" spans="1:10" ht="16.5" customHeight="1" outlineLevel="2" x14ac:dyDescent="0.25">
      <c r="A14" s="32">
        <v>18</v>
      </c>
      <c r="B14" s="33" t="s">
        <v>27</v>
      </c>
      <c r="C14" s="34" t="s">
        <v>28</v>
      </c>
      <c r="D14" s="35" t="s">
        <v>108</v>
      </c>
      <c r="E14" s="35" t="s">
        <v>109</v>
      </c>
      <c r="F14" s="36" t="s">
        <v>110</v>
      </c>
      <c r="G14" s="95"/>
      <c r="H14" s="31">
        <v>12</v>
      </c>
      <c r="I14" s="52">
        <f t="shared" si="0"/>
        <v>0</v>
      </c>
      <c r="J14" s="86">
        <f t="shared" si="1"/>
        <v>0</v>
      </c>
    </row>
    <row r="15" spans="1:10" ht="16.5" customHeight="1" outlineLevel="2" x14ac:dyDescent="0.25">
      <c r="A15" s="32">
        <v>19</v>
      </c>
      <c r="B15" s="33" t="s">
        <v>27</v>
      </c>
      <c r="C15" s="34" t="s">
        <v>29</v>
      </c>
      <c r="D15" s="35" t="s">
        <v>108</v>
      </c>
      <c r="E15" s="35" t="s">
        <v>109</v>
      </c>
      <c r="F15" s="36" t="s">
        <v>110</v>
      </c>
      <c r="G15" s="95"/>
      <c r="H15" s="31">
        <v>12</v>
      </c>
      <c r="I15" s="52">
        <f t="shared" si="0"/>
        <v>0</v>
      </c>
      <c r="J15" s="86">
        <f t="shared" si="1"/>
        <v>0</v>
      </c>
    </row>
    <row r="16" spans="1:10" ht="16.5" customHeight="1" outlineLevel="2" x14ac:dyDescent="0.25">
      <c r="A16" s="32">
        <v>25</v>
      </c>
      <c r="B16" s="41" t="s">
        <v>30</v>
      </c>
      <c r="C16" s="34" t="s">
        <v>36</v>
      </c>
      <c r="D16" s="35" t="s">
        <v>112</v>
      </c>
      <c r="E16" s="35" t="s">
        <v>109</v>
      </c>
      <c r="F16" s="36" t="s">
        <v>110</v>
      </c>
      <c r="G16" s="95"/>
      <c r="H16" s="31">
        <v>12</v>
      </c>
      <c r="I16" s="52">
        <f t="shared" si="0"/>
        <v>0</v>
      </c>
      <c r="J16" s="86">
        <f t="shared" si="1"/>
        <v>0</v>
      </c>
    </row>
    <row r="17" spans="1:10" ht="16.5" customHeight="1" outlineLevel="2" x14ac:dyDescent="0.25">
      <c r="A17" s="32">
        <v>20</v>
      </c>
      <c r="B17" s="33" t="s">
        <v>30</v>
      </c>
      <c r="C17" s="34" t="s">
        <v>31</v>
      </c>
      <c r="D17" s="35" t="s">
        <v>112</v>
      </c>
      <c r="E17" s="35" t="s">
        <v>109</v>
      </c>
      <c r="F17" s="36" t="s">
        <v>110</v>
      </c>
      <c r="G17" s="95"/>
      <c r="H17" s="31">
        <v>12</v>
      </c>
      <c r="I17" s="52">
        <f t="shared" si="0"/>
        <v>0</v>
      </c>
      <c r="J17" s="86">
        <f t="shared" si="1"/>
        <v>0</v>
      </c>
    </row>
    <row r="18" spans="1:10" ht="16.5" customHeight="1" outlineLevel="2" x14ac:dyDescent="0.25">
      <c r="A18" s="32">
        <v>21</v>
      </c>
      <c r="B18" s="33" t="s">
        <v>30</v>
      </c>
      <c r="C18" s="34" t="s">
        <v>32</v>
      </c>
      <c r="D18" s="35" t="s">
        <v>112</v>
      </c>
      <c r="E18" s="35" t="s">
        <v>109</v>
      </c>
      <c r="F18" s="36" t="s">
        <v>110</v>
      </c>
      <c r="G18" s="95"/>
      <c r="H18" s="31">
        <v>12</v>
      </c>
      <c r="I18" s="52">
        <f t="shared" si="0"/>
        <v>0</v>
      </c>
      <c r="J18" s="86">
        <f t="shared" si="1"/>
        <v>0</v>
      </c>
    </row>
    <row r="19" spans="1:10" ht="16.5" customHeight="1" outlineLevel="2" x14ac:dyDescent="0.25">
      <c r="A19" s="32">
        <v>22</v>
      </c>
      <c r="B19" s="33" t="s">
        <v>30</v>
      </c>
      <c r="C19" s="34" t="s">
        <v>33</v>
      </c>
      <c r="D19" s="35" t="s">
        <v>112</v>
      </c>
      <c r="E19" s="35" t="s">
        <v>109</v>
      </c>
      <c r="F19" s="36" t="s">
        <v>110</v>
      </c>
      <c r="G19" s="95"/>
      <c r="H19" s="31">
        <v>12</v>
      </c>
      <c r="I19" s="52">
        <f t="shared" si="0"/>
        <v>0</v>
      </c>
      <c r="J19" s="86">
        <f t="shared" si="1"/>
        <v>0</v>
      </c>
    </row>
    <row r="20" spans="1:10" ht="16.5" customHeight="1" outlineLevel="2" x14ac:dyDescent="0.25">
      <c r="A20" s="32">
        <v>23</v>
      </c>
      <c r="B20" s="33" t="s">
        <v>30</v>
      </c>
      <c r="C20" s="34" t="s">
        <v>34</v>
      </c>
      <c r="D20" s="35" t="s">
        <v>112</v>
      </c>
      <c r="E20" s="35" t="s">
        <v>109</v>
      </c>
      <c r="F20" s="36" t="s">
        <v>110</v>
      </c>
      <c r="G20" s="95"/>
      <c r="H20" s="31">
        <v>12</v>
      </c>
      <c r="I20" s="52">
        <f t="shared" si="0"/>
        <v>0</v>
      </c>
      <c r="J20" s="86">
        <f t="shared" si="1"/>
        <v>0</v>
      </c>
    </row>
    <row r="21" spans="1:10" ht="16.5" customHeight="1" outlineLevel="2" x14ac:dyDescent="0.25">
      <c r="A21" s="32">
        <v>24</v>
      </c>
      <c r="B21" s="33" t="s">
        <v>30</v>
      </c>
      <c r="C21" s="34" t="s">
        <v>35</v>
      </c>
      <c r="D21" s="35" t="s">
        <v>112</v>
      </c>
      <c r="E21" s="35" t="s">
        <v>109</v>
      </c>
      <c r="F21" s="36" t="s">
        <v>110</v>
      </c>
      <c r="G21" s="95"/>
      <c r="H21" s="31">
        <v>12</v>
      </c>
      <c r="I21" s="52">
        <f t="shared" si="0"/>
        <v>0</v>
      </c>
      <c r="J21" s="86">
        <f t="shared" si="1"/>
        <v>0</v>
      </c>
    </row>
    <row r="22" spans="1:10" ht="16.5" customHeight="1" outlineLevel="2" x14ac:dyDescent="0.25">
      <c r="A22" s="32">
        <v>26</v>
      </c>
      <c r="B22" s="33" t="s">
        <v>37</v>
      </c>
      <c r="C22" s="34" t="s">
        <v>38</v>
      </c>
      <c r="D22" s="35" t="s">
        <v>108</v>
      </c>
      <c r="E22" s="35" t="s">
        <v>109</v>
      </c>
      <c r="F22" s="34"/>
      <c r="G22" s="95"/>
      <c r="H22" s="31">
        <v>9</v>
      </c>
      <c r="I22" s="52">
        <f t="shared" si="0"/>
        <v>0</v>
      </c>
      <c r="J22" s="86">
        <f t="shared" si="1"/>
        <v>0</v>
      </c>
    </row>
    <row r="23" spans="1:10" ht="16.5" customHeight="1" outlineLevel="2" x14ac:dyDescent="0.25">
      <c r="A23" s="32">
        <v>27</v>
      </c>
      <c r="B23" s="33" t="s">
        <v>39</v>
      </c>
      <c r="C23" s="34" t="s">
        <v>40</v>
      </c>
      <c r="D23" s="35" t="s">
        <v>113</v>
      </c>
      <c r="E23" s="35" t="s">
        <v>109</v>
      </c>
      <c r="F23" s="36" t="s">
        <v>110</v>
      </c>
      <c r="G23" s="95"/>
      <c r="H23" s="31">
        <v>12</v>
      </c>
      <c r="I23" s="52">
        <f t="shared" si="0"/>
        <v>0</v>
      </c>
      <c r="J23" s="86">
        <f t="shared" si="1"/>
        <v>0</v>
      </c>
    </row>
    <row r="24" spans="1:10" ht="16.5" customHeight="1" outlineLevel="2" x14ac:dyDescent="0.25">
      <c r="A24" s="32">
        <v>28</v>
      </c>
      <c r="B24" s="33" t="s">
        <v>39</v>
      </c>
      <c r="C24" s="34" t="s">
        <v>41</v>
      </c>
      <c r="D24" s="35" t="s">
        <v>113</v>
      </c>
      <c r="E24" s="35" t="s">
        <v>109</v>
      </c>
      <c r="F24" s="36" t="s">
        <v>110</v>
      </c>
      <c r="G24" s="95"/>
      <c r="H24" s="31">
        <v>12</v>
      </c>
      <c r="I24" s="52">
        <f t="shared" si="0"/>
        <v>0</v>
      </c>
      <c r="J24" s="86">
        <f t="shared" si="1"/>
        <v>0</v>
      </c>
    </row>
    <row r="25" spans="1:10" ht="16.5" customHeight="1" outlineLevel="2" x14ac:dyDescent="0.25">
      <c r="A25" s="32">
        <v>29</v>
      </c>
      <c r="B25" s="33" t="s">
        <v>42</v>
      </c>
      <c r="C25" s="34" t="s">
        <v>43</v>
      </c>
      <c r="D25" s="35" t="s">
        <v>111</v>
      </c>
      <c r="E25" s="35" t="s">
        <v>109</v>
      </c>
      <c r="F25" s="36" t="s">
        <v>110</v>
      </c>
      <c r="G25" s="95"/>
      <c r="H25" s="31">
        <v>12</v>
      </c>
      <c r="I25" s="52">
        <f t="shared" si="0"/>
        <v>0</v>
      </c>
      <c r="J25" s="86">
        <f t="shared" si="1"/>
        <v>0</v>
      </c>
    </row>
    <row r="26" spans="1:10" outlineLevel="2" x14ac:dyDescent="0.25">
      <c r="A26" s="32">
        <v>30</v>
      </c>
      <c r="B26" s="33" t="s">
        <v>42</v>
      </c>
      <c r="C26" s="34" t="s">
        <v>44</v>
      </c>
      <c r="D26" s="35" t="s">
        <v>111</v>
      </c>
      <c r="E26" s="35" t="s">
        <v>109</v>
      </c>
      <c r="F26" s="36" t="s">
        <v>110</v>
      </c>
      <c r="G26" s="95"/>
      <c r="H26" s="31">
        <v>12</v>
      </c>
      <c r="I26" s="52">
        <f t="shared" si="0"/>
        <v>0</v>
      </c>
      <c r="J26" s="86">
        <f t="shared" si="1"/>
        <v>0</v>
      </c>
    </row>
    <row r="27" spans="1:10" ht="16.5" customHeight="1" outlineLevel="2" x14ac:dyDescent="0.25">
      <c r="A27" s="32">
        <v>39</v>
      </c>
      <c r="B27" s="33" t="s">
        <v>49</v>
      </c>
      <c r="C27" s="34" t="s">
        <v>55</v>
      </c>
      <c r="D27" s="35" t="s">
        <v>108</v>
      </c>
      <c r="E27" s="35" t="s">
        <v>109</v>
      </c>
      <c r="F27" s="36" t="s">
        <v>110</v>
      </c>
      <c r="G27" s="95"/>
      <c r="H27" s="31">
        <v>12</v>
      </c>
      <c r="I27" s="52">
        <f t="shared" si="0"/>
        <v>0</v>
      </c>
      <c r="J27" s="86">
        <f t="shared" si="1"/>
        <v>0</v>
      </c>
    </row>
    <row r="28" spans="1:10" ht="16.5" customHeight="1" outlineLevel="2" x14ac:dyDescent="0.25">
      <c r="A28" s="32">
        <v>34</v>
      </c>
      <c r="B28" s="33" t="s">
        <v>49</v>
      </c>
      <c r="C28" s="34" t="s">
        <v>50</v>
      </c>
      <c r="D28" s="35" t="s">
        <v>108</v>
      </c>
      <c r="E28" s="35" t="s">
        <v>109</v>
      </c>
      <c r="F28" s="36" t="s">
        <v>110</v>
      </c>
      <c r="G28" s="95"/>
      <c r="H28" s="31">
        <v>12</v>
      </c>
      <c r="I28" s="52">
        <f t="shared" si="0"/>
        <v>0</v>
      </c>
      <c r="J28" s="86">
        <f t="shared" si="1"/>
        <v>0</v>
      </c>
    </row>
    <row r="29" spans="1:10" ht="16.5" customHeight="1" outlineLevel="2" x14ac:dyDescent="0.25">
      <c r="A29" s="32">
        <v>36</v>
      </c>
      <c r="B29" s="33" t="s">
        <v>49</v>
      </c>
      <c r="C29" s="34" t="s">
        <v>52</v>
      </c>
      <c r="D29" s="35" t="s">
        <v>108</v>
      </c>
      <c r="E29" s="35" t="s">
        <v>109</v>
      </c>
      <c r="F29" s="36" t="s">
        <v>110</v>
      </c>
      <c r="G29" s="95"/>
      <c r="H29" s="31">
        <v>12</v>
      </c>
      <c r="I29" s="52">
        <f t="shared" si="0"/>
        <v>0</v>
      </c>
      <c r="J29" s="86">
        <f t="shared" si="1"/>
        <v>0</v>
      </c>
    </row>
    <row r="30" spans="1:10" ht="15.75" customHeight="1" outlineLevel="2" x14ac:dyDescent="0.25">
      <c r="A30" s="32">
        <v>35</v>
      </c>
      <c r="B30" s="33" t="s">
        <v>49</v>
      </c>
      <c r="C30" s="34" t="s">
        <v>51</v>
      </c>
      <c r="D30" s="35" t="s">
        <v>108</v>
      </c>
      <c r="E30" s="35" t="s">
        <v>109</v>
      </c>
      <c r="F30" s="36" t="s">
        <v>110</v>
      </c>
      <c r="G30" s="95"/>
      <c r="H30" s="31">
        <v>12</v>
      </c>
      <c r="I30" s="52">
        <f t="shared" si="0"/>
        <v>0</v>
      </c>
      <c r="J30" s="86">
        <f t="shared" si="1"/>
        <v>0</v>
      </c>
    </row>
    <row r="31" spans="1:10" ht="16.5" customHeight="1" outlineLevel="2" x14ac:dyDescent="0.25">
      <c r="A31" s="32">
        <v>37</v>
      </c>
      <c r="B31" s="33" t="s">
        <v>49</v>
      </c>
      <c r="C31" s="34" t="s">
        <v>53</v>
      </c>
      <c r="D31" s="35" t="s">
        <v>108</v>
      </c>
      <c r="E31" s="35" t="s">
        <v>109</v>
      </c>
      <c r="F31" s="36" t="s">
        <v>110</v>
      </c>
      <c r="G31" s="95"/>
      <c r="H31" s="31">
        <v>12</v>
      </c>
      <c r="I31" s="52">
        <f t="shared" si="0"/>
        <v>0</v>
      </c>
      <c r="J31" s="86">
        <f t="shared" si="1"/>
        <v>0</v>
      </c>
    </row>
    <row r="32" spans="1:10" ht="16.5" customHeight="1" outlineLevel="2" x14ac:dyDescent="0.25">
      <c r="A32" s="32">
        <v>38</v>
      </c>
      <c r="B32" s="33" t="s">
        <v>49</v>
      </c>
      <c r="C32" s="34" t="s">
        <v>54</v>
      </c>
      <c r="D32" s="35" t="s">
        <v>108</v>
      </c>
      <c r="E32" s="35" t="s">
        <v>109</v>
      </c>
      <c r="F32" s="36" t="s">
        <v>110</v>
      </c>
      <c r="G32" s="95"/>
      <c r="H32" s="31">
        <v>12</v>
      </c>
      <c r="I32" s="52">
        <f t="shared" si="0"/>
        <v>0</v>
      </c>
      <c r="J32" s="86">
        <f t="shared" si="1"/>
        <v>0</v>
      </c>
    </row>
    <row r="33" spans="1:10" ht="16.5" customHeight="1" outlineLevel="2" x14ac:dyDescent="0.25">
      <c r="A33" s="32">
        <v>40</v>
      </c>
      <c r="B33" s="33" t="s">
        <v>56</v>
      </c>
      <c r="C33" s="34" t="s">
        <v>57</v>
      </c>
      <c r="D33" s="35" t="s">
        <v>113</v>
      </c>
      <c r="E33" s="35" t="s">
        <v>109</v>
      </c>
      <c r="F33" s="36" t="s">
        <v>110</v>
      </c>
      <c r="G33" s="95"/>
      <c r="H33" s="31">
        <v>12</v>
      </c>
      <c r="I33" s="52">
        <f t="shared" si="0"/>
        <v>0</v>
      </c>
      <c r="J33" s="86">
        <f t="shared" si="1"/>
        <v>0</v>
      </c>
    </row>
    <row r="34" spans="1:10" ht="16.5" customHeight="1" outlineLevel="2" x14ac:dyDescent="0.25">
      <c r="A34" s="32">
        <v>41</v>
      </c>
      <c r="B34" s="33" t="s">
        <v>58</v>
      </c>
      <c r="C34" s="34" t="s">
        <v>59</v>
      </c>
      <c r="D34" s="35" t="s">
        <v>113</v>
      </c>
      <c r="E34" s="35" t="s">
        <v>109</v>
      </c>
      <c r="F34" s="36" t="s">
        <v>110</v>
      </c>
      <c r="G34" s="95"/>
      <c r="H34" s="31">
        <v>12</v>
      </c>
      <c r="I34" s="52">
        <f t="shared" si="0"/>
        <v>0</v>
      </c>
      <c r="J34" s="86">
        <f t="shared" si="1"/>
        <v>0</v>
      </c>
    </row>
    <row r="35" spans="1:10" ht="16.5" customHeight="1" outlineLevel="2" x14ac:dyDescent="0.25">
      <c r="A35" s="32">
        <v>42</v>
      </c>
      <c r="B35" s="33" t="s">
        <v>58</v>
      </c>
      <c r="C35" s="34" t="s">
        <v>60</v>
      </c>
      <c r="D35" s="35" t="s">
        <v>113</v>
      </c>
      <c r="E35" s="35" t="s">
        <v>109</v>
      </c>
      <c r="F35" s="36" t="s">
        <v>110</v>
      </c>
      <c r="G35" s="95"/>
      <c r="H35" s="31">
        <v>12</v>
      </c>
      <c r="I35" s="52">
        <f t="shared" si="0"/>
        <v>0</v>
      </c>
      <c r="J35" s="86">
        <f t="shared" si="1"/>
        <v>0</v>
      </c>
    </row>
    <row r="36" spans="1:10" ht="16.5" customHeight="1" outlineLevel="2" x14ac:dyDescent="0.25">
      <c r="A36" s="32">
        <v>46</v>
      </c>
      <c r="B36" s="33" t="s">
        <v>65</v>
      </c>
      <c r="C36" s="34" t="s">
        <v>66</v>
      </c>
      <c r="D36" s="35" t="s">
        <v>108</v>
      </c>
      <c r="E36" s="35" t="s">
        <v>109</v>
      </c>
      <c r="F36" s="36" t="s">
        <v>110</v>
      </c>
      <c r="G36" s="95"/>
      <c r="H36" s="31">
        <v>12</v>
      </c>
      <c r="I36" s="52">
        <f t="shared" si="0"/>
        <v>0</v>
      </c>
      <c r="J36" s="86">
        <f t="shared" si="1"/>
        <v>0</v>
      </c>
    </row>
    <row r="37" spans="1:10" ht="16.5" customHeight="1" outlineLevel="2" x14ac:dyDescent="0.25">
      <c r="A37" s="32">
        <v>47</v>
      </c>
      <c r="B37" s="33" t="s">
        <v>65</v>
      </c>
      <c r="C37" s="34" t="s">
        <v>67</v>
      </c>
      <c r="D37" s="35" t="s">
        <v>108</v>
      </c>
      <c r="E37" s="35" t="s">
        <v>109</v>
      </c>
      <c r="F37" s="36" t="s">
        <v>110</v>
      </c>
      <c r="G37" s="95"/>
      <c r="H37" s="31">
        <v>12</v>
      </c>
      <c r="I37" s="52">
        <f t="shared" si="0"/>
        <v>0</v>
      </c>
      <c r="J37" s="86">
        <f t="shared" si="1"/>
        <v>0</v>
      </c>
    </row>
    <row r="38" spans="1:10" ht="16.5" customHeight="1" outlineLevel="2" x14ac:dyDescent="0.25">
      <c r="A38" s="32">
        <v>48</v>
      </c>
      <c r="B38" s="33" t="s">
        <v>65</v>
      </c>
      <c r="C38" s="34" t="s">
        <v>68</v>
      </c>
      <c r="D38" s="35" t="s">
        <v>108</v>
      </c>
      <c r="E38" s="35" t="s">
        <v>109</v>
      </c>
      <c r="F38" s="36" t="s">
        <v>110</v>
      </c>
      <c r="G38" s="95"/>
      <c r="H38" s="31">
        <v>12</v>
      </c>
      <c r="I38" s="52">
        <f t="shared" si="0"/>
        <v>0</v>
      </c>
      <c r="J38" s="86">
        <f t="shared" si="1"/>
        <v>0</v>
      </c>
    </row>
    <row r="39" spans="1:10" ht="16.5" customHeight="1" outlineLevel="2" x14ac:dyDescent="0.25">
      <c r="A39" s="32">
        <v>49</v>
      </c>
      <c r="B39" s="33" t="s">
        <v>65</v>
      </c>
      <c r="C39" s="34" t="s">
        <v>69</v>
      </c>
      <c r="D39" s="35" t="s">
        <v>108</v>
      </c>
      <c r="E39" s="35" t="s">
        <v>109</v>
      </c>
      <c r="F39" s="36" t="s">
        <v>110</v>
      </c>
      <c r="G39" s="95"/>
      <c r="H39" s="31">
        <v>12</v>
      </c>
      <c r="I39" s="52">
        <f t="shared" si="0"/>
        <v>0</v>
      </c>
      <c r="J39" s="86">
        <f t="shared" si="1"/>
        <v>0</v>
      </c>
    </row>
    <row r="40" spans="1:10" ht="16.5" customHeight="1" outlineLevel="2" x14ac:dyDescent="0.25">
      <c r="A40" s="32">
        <v>50</v>
      </c>
      <c r="B40" s="33" t="s">
        <v>65</v>
      </c>
      <c r="C40" s="34" t="s">
        <v>70</v>
      </c>
      <c r="D40" s="35" t="s">
        <v>108</v>
      </c>
      <c r="E40" s="35" t="s">
        <v>109</v>
      </c>
      <c r="F40" s="36" t="s">
        <v>110</v>
      </c>
      <c r="G40" s="95"/>
      <c r="H40" s="31">
        <v>12</v>
      </c>
      <c r="I40" s="52">
        <f t="shared" si="0"/>
        <v>0</v>
      </c>
      <c r="J40" s="86">
        <f t="shared" si="1"/>
        <v>0</v>
      </c>
    </row>
    <row r="41" spans="1:10" ht="16.5" customHeight="1" outlineLevel="2" x14ac:dyDescent="0.25">
      <c r="A41" s="32">
        <v>51</v>
      </c>
      <c r="B41" s="33" t="s">
        <v>71</v>
      </c>
      <c r="C41" s="34" t="s">
        <v>72</v>
      </c>
      <c r="D41" s="35" t="s">
        <v>114</v>
      </c>
      <c r="E41" s="35" t="s">
        <v>109</v>
      </c>
      <c r="F41" s="36" t="s">
        <v>110</v>
      </c>
      <c r="G41" s="95"/>
      <c r="H41" s="31">
        <v>12</v>
      </c>
      <c r="I41" s="52">
        <f t="shared" si="0"/>
        <v>0</v>
      </c>
      <c r="J41" s="86">
        <f t="shared" si="1"/>
        <v>0</v>
      </c>
    </row>
    <row r="42" spans="1:10" ht="16.5" customHeight="1" outlineLevel="2" x14ac:dyDescent="0.25">
      <c r="A42" s="32">
        <v>54</v>
      </c>
      <c r="B42" s="33" t="s">
        <v>76</v>
      </c>
      <c r="C42" s="34" t="s">
        <v>77</v>
      </c>
      <c r="D42" s="35" t="s">
        <v>111</v>
      </c>
      <c r="E42" s="35" t="s">
        <v>109</v>
      </c>
      <c r="F42" s="36" t="s">
        <v>110</v>
      </c>
      <c r="G42" s="95"/>
      <c r="H42" s="31">
        <v>12</v>
      </c>
      <c r="I42" s="52">
        <f t="shared" si="0"/>
        <v>0</v>
      </c>
      <c r="J42" s="86">
        <f t="shared" si="1"/>
        <v>0</v>
      </c>
    </row>
    <row r="43" spans="1:10" ht="16.5" customHeight="1" outlineLevel="2" x14ac:dyDescent="0.25">
      <c r="A43" s="32">
        <v>55</v>
      </c>
      <c r="B43" s="33" t="s">
        <v>78</v>
      </c>
      <c r="C43" s="34" t="s">
        <v>79</v>
      </c>
      <c r="D43" s="35" t="s">
        <v>108</v>
      </c>
      <c r="E43" s="35" t="s">
        <v>109</v>
      </c>
      <c r="F43" s="36" t="s">
        <v>110</v>
      </c>
      <c r="G43" s="95"/>
      <c r="H43" s="31">
        <v>12</v>
      </c>
      <c r="I43" s="52">
        <f t="shared" si="0"/>
        <v>0</v>
      </c>
      <c r="J43" s="86">
        <f t="shared" si="1"/>
        <v>0</v>
      </c>
    </row>
    <row r="44" spans="1:10" ht="16.5" customHeight="1" outlineLevel="1" x14ac:dyDescent="0.25">
      <c r="A44" s="32"/>
      <c r="B44" s="33"/>
      <c r="C44" s="34"/>
      <c r="D44" s="35"/>
      <c r="E44" s="42" t="s">
        <v>115</v>
      </c>
      <c r="F44" s="36"/>
      <c r="G44" s="31"/>
      <c r="H44" s="31"/>
      <c r="I44" s="52"/>
      <c r="J44" s="86">
        <f>SUBTOTAL(9,J3:J43)</f>
        <v>0</v>
      </c>
    </row>
    <row r="45" spans="1:10" ht="16.5" customHeight="1" outlineLevel="2" x14ac:dyDescent="0.25">
      <c r="A45" s="32">
        <v>5</v>
      </c>
      <c r="B45" s="33" t="s">
        <v>7</v>
      </c>
      <c r="C45" s="43" t="s">
        <v>9</v>
      </c>
      <c r="D45" s="35" t="s">
        <v>116</v>
      </c>
      <c r="E45" s="35" t="s">
        <v>117</v>
      </c>
      <c r="F45" s="36" t="s">
        <v>110</v>
      </c>
      <c r="G45" s="95"/>
      <c r="H45" s="31">
        <v>12</v>
      </c>
      <c r="I45" s="52">
        <f>G45*H45</f>
        <v>0</v>
      </c>
      <c r="J45" s="86">
        <f>I45*1.21</f>
        <v>0</v>
      </c>
    </row>
    <row r="46" spans="1:10" ht="16.5" customHeight="1" outlineLevel="2" x14ac:dyDescent="0.25">
      <c r="A46" s="32">
        <v>8</v>
      </c>
      <c r="B46" s="33" t="s">
        <v>13</v>
      </c>
      <c r="C46" s="43" t="s">
        <v>14</v>
      </c>
      <c r="D46" s="35" t="s">
        <v>118</v>
      </c>
      <c r="E46" s="35" t="s">
        <v>117</v>
      </c>
      <c r="F46" s="36" t="s">
        <v>110</v>
      </c>
      <c r="G46" s="95"/>
      <c r="H46" s="31">
        <v>12</v>
      </c>
      <c r="I46" s="52">
        <f>G46*H46</f>
        <v>0</v>
      </c>
      <c r="J46" s="86">
        <f>I46*1.21</f>
        <v>0</v>
      </c>
    </row>
    <row r="47" spans="1:10" ht="16.5" customHeight="1" outlineLevel="2" x14ac:dyDescent="0.25">
      <c r="A47" s="32">
        <v>17</v>
      </c>
      <c r="B47" s="33" t="s">
        <v>26</v>
      </c>
      <c r="C47" s="34" t="s">
        <v>93</v>
      </c>
      <c r="D47" s="35" t="s">
        <v>111</v>
      </c>
      <c r="E47" s="35" t="s">
        <v>117</v>
      </c>
      <c r="F47" s="36" t="s">
        <v>110</v>
      </c>
      <c r="G47" s="95"/>
      <c r="H47" s="31">
        <v>12</v>
      </c>
      <c r="I47" s="52">
        <f>G47*H47</f>
        <v>0</v>
      </c>
      <c r="J47" s="86">
        <f>I47*1.21</f>
        <v>0</v>
      </c>
    </row>
    <row r="48" spans="1:10" ht="16.5" customHeight="1" outlineLevel="2" x14ac:dyDescent="0.25">
      <c r="A48" s="32">
        <v>43</v>
      </c>
      <c r="B48" s="33" t="s">
        <v>61</v>
      </c>
      <c r="C48" s="34" t="s">
        <v>62</v>
      </c>
      <c r="D48" s="35" t="s">
        <v>112</v>
      </c>
      <c r="E48" s="35" t="s">
        <v>117</v>
      </c>
      <c r="F48" s="36" t="s">
        <v>110</v>
      </c>
      <c r="G48" s="95"/>
      <c r="H48" s="31">
        <v>12</v>
      </c>
      <c r="I48" s="52">
        <f>G48*H48</f>
        <v>0</v>
      </c>
      <c r="J48" s="86">
        <f>I48*1.21</f>
        <v>0</v>
      </c>
    </row>
    <row r="49" spans="1:10" ht="16.5" customHeight="1" outlineLevel="2" x14ac:dyDescent="0.25">
      <c r="A49" s="32">
        <v>44</v>
      </c>
      <c r="B49" s="33" t="s">
        <v>119</v>
      </c>
      <c r="C49" s="34" t="s">
        <v>92</v>
      </c>
      <c r="D49" s="35" t="s">
        <v>120</v>
      </c>
      <c r="E49" s="35" t="s">
        <v>117</v>
      </c>
      <c r="F49" s="34"/>
      <c r="G49" s="95"/>
      <c r="H49" s="31">
        <v>9</v>
      </c>
      <c r="I49" s="52">
        <f>G49*H49</f>
        <v>0</v>
      </c>
      <c r="J49" s="86">
        <f>I49*1.21</f>
        <v>0</v>
      </c>
    </row>
    <row r="50" spans="1:10" ht="16.5" customHeight="1" outlineLevel="1" x14ac:dyDescent="0.25">
      <c r="A50" s="32"/>
      <c r="B50" s="33"/>
      <c r="C50" s="34"/>
      <c r="D50" s="35"/>
      <c r="E50" s="42" t="s">
        <v>121</v>
      </c>
      <c r="F50" s="34"/>
      <c r="G50" s="31"/>
      <c r="H50" s="31"/>
      <c r="I50" s="52"/>
      <c r="J50" s="86">
        <f>SUBTOTAL(9,J45:J49)</f>
        <v>0</v>
      </c>
    </row>
    <row r="51" spans="1:10" ht="16.5" customHeight="1" outlineLevel="2" x14ac:dyDescent="0.25">
      <c r="A51" s="32">
        <v>53</v>
      </c>
      <c r="B51" s="33" t="s">
        <v>73</v>
      </c>
      <c r="C51" s="34" t="s">
        <v>75</v>
      </c>
      <c r="D51" s="35" t="s">
        <v>108</v>
      </c>
      <c r="E51" s="35" t="s">
        <v>122</v>
      </c>
      <c r="F51" s="34"/>
      <c r="G51" s="95"/>
      <c r="H51" s="31">
        <v>9</v>
      </c>
      <c r="I51" s="52">
        <f>G51*H51</f>
        <v>0</v>
      </c>
      <c r="J51" s="86">
        <f>I51*1.21</f>
        <v>0</v>
      </c>
    </row>
    <row r="52" spans="1:10" ht="16.5" customHeight="1" outlineLevel="1" x14ac:dyDescent="0.25">
      <c r="A52" s="32"/>
      <c r="B52" s="33"/>
      <c r="C52" s="34"/>
      <c r="D52" s="35"/>
      <c r="E52" s="42" t="s">
        <v>123</v>
      </c>
      <c r="F52" s="34"/>
      <c r="G52" s="31"/>
      <c r="H52" s="31"/>
      <c r="I52" s="52"/>
      <c r="J52" s="86">
        <f>SUBTOTAL(9,J51:J51)</f>
        <v>0</v>
      </c>
    </row>
    <row r="53" spans="1:10" ht="16.5" customHeight="1" outlineLevel="2" x14ac:dyDescent="0.25">
      <c r="A53" s="32">
        <v>56</v>
      </c>
      <c r="B53" s="41" t="s">
        <v>80</v>
      </c>
      <c r="C53" s="34" t="s">
        <v>81</v>
      </c>
      <c r="D53" s="35" t="s">
        <v>108</v>
      </c>
      <c r="E53" s="35" t="s">
        <v>124</v>
      </c>
      <c r="F53" s="36" t="s">
        <v>110</v>
      </c>
      <c r="G53" s="95"/>
      <c r="H53" s="31">
        <v>12</v>
      </c>
      <c r="I53" s="52">
        <f>G53*H53</f>
        <v>0</v>
      </c>
      <c r="J53" s="86">
        <f>I53*1.21</f>
        <v>0</v>
      </c>
    </row>
    <row r="54" spans="1:10" ht="16.5" customHeight="1" outlineLevel="1" x14ac:dyDescent="0.25">
      <c r="A54" s="32"/>
      <c r="B54" s="41"/>
      <c r="C54" s="34"/>
      <c r="D54" s="35"/>
      <c r="E54" s="42" t="s">
        <v>125</v>
      </c>
      <c r="F54" s="36"/>
      <c r="G54" s="31"/>
      <c r="H54" s="31"/>
      <c r="I54" s="52"/>
      <c r="J54" s="86">
        <f>SUBTOTAL(9,J53:J53)</f>
        <v>0</v>
      </c>
    </row>
    <row r="55" spans="1:10" ht="16.5" customHeight="1" outlineLevel="2" x14ac:dyDescent="0.25">
      <c r="A55" s="32">
        <v>4</v>
      </c>
      <c r="B55" s="33" t="s">
        <v>7</v>
      </c>
      <c r="C55" s="34" t="s">
        <v>8</v>
      </c>
      <c r="D55" s="35" t="s">
        <v>120</v>
      </c>
      <c r="E55" s="35" t="s">
        <v>126</v>
      </c>
      <c r="F55" s="36" t="s">
        <v>110</v>
      </c>
      <c r="G55" s="95"/>
      <c r="H55" s="31">
        <v>12</v>
      </c>
      <c r="I55" s="52">
        <f>G55*H55</f>
        <v>0</v>
      </c>
      <c r="J55" s="86">
        <f>I55*1.21</f>
        <v>0</v>
      </c>
    </row>
    <row r="56" spans="1:10" ht="16.5" customHeight="1" outlineLevel="2" x14ac:dyDescent="0.25">
      <c r="A56" s="32">
        <v>10</v>
      </c>
      <c r="B56" s="33" t="s">
        <v>17</v>
      </c>
      <c r="C56" s="34" t="s">
        <v>18</v>
      </c>
      <c r="D56" s="35" t="s">
        <v>108</v>
      </c>
      <c r="E56" s="35" t="s">
        <v>126</v>
      </c>
      <c r="F56" s="36" t="s">
        <v>110</v>
      </c>
      <c r="G56" s="95"/>
      <c r="H56" s="31">
        <v>12</v>
      </c>
      <c r="I56" s="52">
        <f>G56*H56</f>
        <v>0</v>
      </c>
      <c r="J56" s="86">
        <f>I56*1.21</f>
        <v>0</v>
      </c>
    </row>
    <row r="57" spans="1:10" ht="16.5" customHeight="1" outlineLevel="2" x14ac:dyDescent="0.25">
      <c r="A57" s="32">
        <v>16</v>
      </c>
      <c r="B57" s="33" t="s">
        <v>24</v>
      </c>
      <c r="C57" s="34" t="s">
        <v>25</v>
      </c>
      <c r="D57" s="35" t="s">
        <v>111</v>
      </c>
      <c r="E57" s="35" t="s">
        <v>126</v>
      </c>
      <c r="F57" s="36"/>
      <c r="G57" s="95"/>
      <c r="H57" s="31">
        <v>9</v>
      </c>
      <c r="I57" s="52">
        <f>G57*H57</f>
        <v>0</v>
      </c>
      <c r="J57" s="86">
        <f>I57*1.21</f>
        <v>0</v>
      </c>
    </row>
    <row r="58" spans="1:10" ht="16.5" customHeight="1" outlineLevel="2" x14ac:dyDescent="0.25">
      <c r="A58" s="32">
        <v>45</v>
      </c>
      <c r="B58" s="33" t="s">
        <v>63</v>
      </c>
      <c r="C58" s="34" t="s">
        <v>64</v>
      </c>
      <c r="D58" s="35" t="s">
        <v>113</v>
      </c>
      <c r="E58" s="35" t="s">
        <v>126</v>
      </c>
      <c r="F58" s="34"/>
      <c r="G58" s="95"/>
      <c r="H58" s="31">
        <v>9</v>
      </c>
      <c r="I58" s="52">
        <f>G58*H58</f>
        <v>0</v>
      </c>
      <c r="J58" s="86">
        <f>I58*1.21</f>
        <v>0</v>
      </c>
    </row>
    <row r="59" spans="1:10" ht="16.5" customHeight="1" outlineLevel="1" x14ac:dyDescent="0.25">
      <c r="A59" s="32"/>
      <c r="B59" s="33"/>
      <c r="C59" s="34"/>
      <c r="D59" s="35"/>
      <c r="E59" s="42" t="s">
        <v>127</v>
      </c>
      <c r="F59" s="34"/>
      <c r="G59" s="31"/>
      <c r="H59" s="31"/>
      <c r="I59" s="52"/>
      <c r="J59" s="86">
        <f>SUBTOTAL(9,J55:J58)</f>
        <v>0</v>
      </c>
    </row>
    <row r="60" spans="1:10" ht="16.5" customHeight="1" outlineLevel="2" x14ac:dyDescent="0.25">
      <c r="A60" s="32">
        <v>31</v>
      </c>
      <c r="B60" s="33" t="s">
        <v>45</v>
      </c>
      <c r="C60" s="34" t="s">
        <v>46</v>
      </c>
      <c r="D60" s="35" t="s">
        <v>108</v>
      </c>
      <c r="E60" s="35" t="s">
        <v>128</v>
      </c>
      <c r="F60" s="34"/>
      <c r="G60" s="95"/>
      <c r="H60" s="31">
        <v>9</v>
      </c>
      <c r="I60" s="52">
        <f>G60*H60</f>
        <v>0</v>
      </c>
      <c r="J60" s="86">
        <f>I60*1.21</f>
        <v>0</v>
      </c>
    </row>
    <row r="61" spans="1:10" ht="16.5" customHeight="1" outlineLevel="2" x14ac:dyDescent="0.25">
      <c r="A61" s="32">
        <v>32</v>
      </c>
      <c r="B61" s="33" t="s">
        <v>45</v>
      </c>
      <c r="C61" s="34" t="s">
        <v>47</v>
      </c>
      <c r="D61" s="35" t="s">
        <v>108</v>
      </c>
      <c r="E61" s="35" t="s">
        <v>128</v>
      </c>
      <c r="F61" s="34"/>
      <c r="G61" s="95"/>
      <c r="H61" s="31">
        <v>9</v>
      </c>
      <c r="I61" s="52">
        <f>G61*H61</f>
        <v>0</v>
      </c>
      <c r="J61" s="86">
        <f>I61*1.21</f>
        <v>0</v>
      </c>
    </row>
    <row r="62" spans="1:10" ht="16.5" customHeight="1" outlineLevel="2" x14ac:dyDescent="0.25">
      <c r="A62" s="32">
        <v>33</v>
      </c>
      <c r="B62" s="33" t="s">
        <v>45</v>
      </c>
      <c r="C62" s="34" t="s">
        <v>48</v>
      </c>
      <c r="D62" s="35" t="s">
        <v>108</v>
      </c>
      <c r="E62" s="35" t="s">
        <v>128</v>
      </c>
      <c r="F62" s="34"/>
      <c r="G62" s="95"/>
      <c r="H62" s="31">
        <v>9</v>
      </c>
      <c r="I62" s="52">
        <f>G62*H62</f>
        <v>0</v>
      </c>
      <c r="J62" s="86">
        <f>I62*1.21</f>
        <v>0</v>
      </c>
    </row>
    <row r="63" spans="1:10" outlineLevel="2" x14ac:dyDescent="0.25">
      <c r="A63" s="32">
        <v>52</v>
      </c>
      <c r="B63" s="33" t="s">
        <v>73</v>
      </c>
      <c r="C63" s="34" t="s">
        <v>74</v>
      </c>
      <c r="D63" s="35" t="s">
        <v>108</v>
      </c>
      <c r="E63" s="35" t="s">
        <v>128</v>
      </c>
      <c r="F63" s="34"/>
      <c r="G63" s="95"/>
      <c r="H63" s="31">
        <v>9</v>
      </c>
      <c r="I63" s="52">
        <f>G63*H63</f>
        <v>0</v>
      </c>
      <c r="J63" s="86">
        <f>I63*1.21</f>
        <v>0</v>
      </c>
    </row>
    <row r="64" spans="1:10" ht="15.75" outlineLevel="1" thickBot="1" x14ac:dyDescent="0.3">
      <c r="A64" s="58"/>
      <c r="B64" s="59"/>
      <c r="C64" s="60"/>
      <c r="D64" s="61"/>
      <c r="E64" s="62" t="s">
        <v>129</v>
      </c>
      <c r="F64" s="63"/>
      <c r="G64" s="64"/>
      <c r="H64" s="64"/>
      <c r="I64" s="65"/>
      <c r="J64" s="87">
        <f>SUBTOTAL(9,J60:J63)</f>
        <v>0</v>
      </c>
    </row>
    <row r="65" spans="1:10" outlineLevel="1" x14ac:dyDescent="0.25">
      <c r="A65" s="53"/>
      <c r="B65" s="53"/>
      <c r="C65" s="54"/>
      <c r="D65" s="53"/>
      <c r="E65" s="51"/>
      <c r="F65" s="50"/>
      <c r="G65" s="66"/>
      <c r="H65" s="54"/>
      <c r="I65" s="54"/>
      <c r="J65" s="93"/>
    </row>
    <row r="66" spans="1:10" outlineLevel="1" x14ac:dyDescent="0.25">
      <c r="A66" s="53"/>
      <c r="B66" s="53"/>
      <c r="C66" s="54"/>
      <c r="D66" s="53"/>
      <c r="E66" s="122" t="s">
        <v>130</v>
      </c>
      <c r="F66" s="123"/>
      <c r="G66" s="123"/>
      <c r="H66" s="124"/>
      <c r="I66" s="57">
        <f>SUM(I3:I63)</f>
        <v>0</v>
      </c>
      <c r="J66" s="94">
        <f>SUBTOTAL(9,J3:J65)</f>
        <v>0</v>
      </c>
    </row>
    <row r="67" spans="1:10" x14ac:dyDescent="0.25">
      <c r="A67" s="53"/>
      <c r="B67" s="53"/>
      <c r="C67" s="54"/>
      <c r="D67" s="53"/>
      <c r="E67" s="53"/>
      <c r="F67" s="54"/>
      <c r="G67" s="54"/>
      <c r="H67" s="54"/>
      <c r="I67" s="54"/>
      <c r="J67" s="54"/>
    </row>
  </sheetData>
  <autoFilter ref="A2:J63" xr:uid="{00000000-0009-0000-0000-000003000000}">
    <sortState xmlns:xlrd2="http://schemas.microsoft.com/office/spreadsheetml/2017/richdata2" ref="A3:K63">
      <sortCondition ref="E3:E63"/>
      <sortCondition ref="B3:B63"/>
      <sortCondition ref="C3:C63"/>
    </sortState>
  </autoFilter>
  <mergeCells count="2">
    <mergeCell ref="A1:J1"/>
    <mergeCell ref="E66:H66"/>
  </mergeCells>
  <pageMargins left="0.51181102362204722" right="0.31496062992125984" top="0.78740157480314965" bottom="0.78740157480314965" header="0.31496062992125984" footer="0.31496062992125984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67"/>
  <sheetViews>
    <sheetView topLeftCell="B1" zoomScaleNormal="100" zoomScaleSheetLayoutView="115" workbookViewId="0">
      <pane ySplit="2" topLeftCell="A3" activePane="bottomLeft" state="frozen"/>
      <selection pane="bottomLeft" activeCell="I63" sqref="I63"/>
    </sheetView>
  </sheetViews>
  <sheetFormatPr defaultRowHeight="15" outlineLevelRow="2" x14ac:dyDescent="0.25"/>
  <cols>
    <col min="1" max="1" width="3.28515625" customWidth="1"/>
    <col min="2" max="2" width="15.28515625" customWidth="1"/>
    <col min="3" max="3" width="11.7109375" style="55" customWidth="1"/>
    <col min="4" max="4" width="9.5703125" customWidth="1"/>
    <col min="5" max="5" width="12.28515625" customWidth="1"/>
    <col min="6" max="6" width="4.28515625" style="55" customWidth="1"/>
    <col min="7" max="7" width="10.42578125" style="55" customWidth="1"/>
    <col min="8" max="8" width="8.42578125" style="55" customWidth="1"/>
    <col min="9" max="9" width="14.7109375" style="55" customWidth="1"/>
    <col min="10" max="11" width="13.28515625" style="55" customWidth="1"/>
  </cols>
  <sheetData>
    <row r="1" spans="1:11" ht="21.75" customHeight="1" thickBot="1" x14ac:dyDescent="0.3">
      <c r="A1" s="121" t="s">
        <v>144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</row>
    <row r="2" spans="1:11" ht="66" customHeight="1" thickBot="1" x14ac:dyDescent="0.3">
      <c r="A2" s="16" t="s">
        <v>133</v>
      </c>
      <c r="B2" s="17" t="s">
        <v>1</v>
      </c>
      <c r="C2" s="17" t="s">
        <v>2</v>
      </c>
      <c r="D2" s="17" t="s">
        <v>102</v>
      </c>
      <c r="E2" s="17" t="s">
        <v>103</v>
      </c>
      <c r="F2" s="17" t="s">
        <v>104</v>
      </c>
      <c r="G2" s="19" t="s">
        <v>145</v>
      </c>
      <c r="H2" s="19" t="s">
        <v>149</v>
      </c>
      <c r="I2" s="19" t="s">
        <v>146</v>
      </c>
      <c r="J2" s="18" t="s">
        <v>106</v>
      </c>
      <c r="K2" s="88" t="s">
        <v>107</v>
      </c>
    </row>
    <row r="3" spans="1:11" ht="16.5" customHeight="1" outlineLevel="2" x14ac:dyDescent="0.25">
      <c r="A3" s="20">
        <v>1</v>
      </c>
      <c r="B3" s="21" t="s">
        <v>3</v>
      </c>
      <c r="C3" s="22" t="s">
        <v>4</v>
      </c>
      <c r="D3" s="23" t="s">
        <v>108</v>
      </c>
      <c r="E3" s="23" t="s">
        <v>109</v>
      </c>
      <c r="F3" s="24" t="s">
        <v>110</v>
      </c>
      <c r="G3" s="83"/>
      <c r="H3" s="25">
        <v>12</v>
      </c>
      <c r="I3" s="83"/>
      <c r="J3" s="26">
        <f>(G3*H3)+I3</f>
        <v>0</v>
      </c>
      <c r="K3" s="85">
        <f>J3*1.21</f>
        <v>0</v>
      </c>
    </row>
    <row r="4" spans="1:11" ht="16.5" customHeight="1" outlineLevel="2" x14ac:dyDescent="0.25">
      <c r="A4" s="27">
        <v>2</v>
      </c>
      <c r="B4" s="28" t="s">
        <v>3</v>
      </c>
      <c r="C4" s="29" t="s">
        <v>5</v>
      </c>
      <c r="D4" s="30" t="s">
        <v>108</v>
      </c>
      <c r="E4" s="30" t="s">
        <v>109</v>
      </c>
      <c r="F4" s="31" t="s">
        <v>110</v>
      </c>
      <c r="G4" s="84"/>
      <c r="H4" s="31">
        <v>12</v>
      </c>
      <c r="I4" s="84"/>
      <c r="J4" s="52">
        <f t="shared" ref="J4:J43" si="0">(G4*H4)+I4</f>
        <v>0</v>
      </c>
      <c r="K4" s="86">
        <f t="shared" ref="K4:K43" si="1">J4*1.21</f>
        <v>0</v>
      </c>
    </row>
    <row r="5" spans="1:11" ht="16.5" customHeight="1" outlineLevel="2" x14ac:dyDescent="0.25">
      <c r="A5" s="27">
        <v>3</v>
      </c>
      <c r="B5" s="28" t="s">
        <v>3</v>
      </c>
      <c r="C5" s="29" t="s">
        <v>6</v>
      </c>
      <c r="D5" s="30" t="s">
        <v>108</v>
      </c>
      <c r="E5" s="30" t="s">
        <v>109</v>
      </c>
      <c r="F5" s="31" t="s">
        <v>110</v>
      </c>
      <c r="G5" s="84"/>
      <c r="H5" s="31">
        <v>12</v>
      </c>
      <c r="I5" s="84"/>
      <c r="J5" s="52">
        <f t="shared" si="0"/>
        <v>0</v>
      </c>
      <c r="K5" s="86">
        <f t="shared" si="1"/>
        <v>0</v>
      </c>
    </row>
    <row r="6" spans="1:11" ht="16.5" customHeight="1" outlineLevel="2" x14ac:dyDescent="0.25">
      <c r="A6" s="32">
        <v>6</v>
      </c>
      <c r="B6" s="33" t="s">
        <v>10</v>
      </c>
      <c r="C6" s="34" t="s">
        <v>11</v>
      </c>
      <c r="D6" s="35" t="s">
        <v>111</v>
      </c>
      <c r="E6" s="35" t="s">
        <v>109</v>
      </c>
      <c r="F6" s="36" t="s">
        <v>110</v>
      </c>
      <c r="G6" s="84"/>
      <c r="H6" s="31">
        <v>12</v>
      </c>
      <c r="I6" s="84"/>
      <c r="J6" s="52">
        <f t="shared" si="0"/>
        <v>0</v>
      </c>
      <c r="K6" s="86">
        <f t="shared" si="1"/>
        <v>0</v>
      </c>
    </row>
    <row r="7" spans="1:11" ht="16.5" customHeight="1" outlineLevel="2" x14ac:dyDescent="0.25">
      <c r="A7" s="32">
        <v>7</v>
      </c>
      <c r="B7" s="33" t="s">
        <v>10</v>
      </c>
      <c r="C7" s="34" t="s">
        <v>12</v>
      </c>
      <c r="D7" s="35" t="s">
        <v>111</v>
      </c>
      <c r="E7" s="35" t="s">
        <v>109</v>
      </c>
      <c r="F7" s="36" t="s">
        <v>110</v>
      </c>
      <c r="G7" s="84"/>
      <c r="H7" s="31">
        <v>12</v>
      </c>
      <c r="I7" s="84"/>
      <c r="J7" s="52">
        <f t="shared" si="0"/>
        <v>0</v>
      </c>
      <c r="K7" s="86">
        <f t="shared" si="1"/>
        <v>0</v>
      </c>
    </row>
    <row r="8" spans="1:11" ht="16.5" customHeight="1" outlineLevel="2" x14ac:dyDescent="0.25">
      <c r="A8" s="32">
        <v>9</v>
      </c>
      <c r="B8" s="33" t="s">
        <v>15</v>
      </c>
      <c r="C8" s="37" t="s">
        <v>16</v>
      </c>
      <c r="D8" s="38" t="s">
        <v>108</v>
      </c>
      <c r="E8" s="39" t="s">
        <v>109</v>
      </c>
      <c r="F8" s="40" t="s">
        <v>110</v>
      </c>
      <c r="G8" s="84"/>
      <c r="H8" s="31">
        <v>12</v>
      </c>
      <c r="I8" s="84"/>
      <c r="J8" s="52">
        <f t="shared" si="0"/>
        <v>0</v>
      </c>
      <c r="K8" s="86">
        <f t="shared" si="1"/>
        <v>0</v>
      </c>
    </row>
    <row r="9" spans="1:11" ht="16.5" customHeight="1" outlineLevel="2" x14ac:dyDescent="0.25">
      <c r="A9" s="32">
        <v>11</v>
      </c>
      <c r="B9" s="33" t="s">
        <v>17</v>
      </c>
      <c r="C9" s="34" t="s">
        <v>19</v>
      </c>
      <c r="D9" s="35" t="s">
        <v>108</v>
      </c>
      <c r="E9" s="35" t="s">
        <v>109</v>
      </c>
      <c r="F9" s="34"/>
      <c r="G9" s="84"/>
      <c r="H9" s="31">
        <v>9</v>
      </c>
      <c r="I9" s="84"/>
      <c r="J9" s="52">
        <f t="shared" si="0"/>
        <v>0</v>
      </c>
      <c r="K9" s="86">
        <f t="shared" si="1"/>
        <v>0</v>
      </c>
    </row>
    <row r="10" spans="1:11" ht="16.5" customHeight="1" outlineLevel="2" x14ac:dyDescent="0.25">
      <c r="A10" s="32">
        <v>12</v>
      </c>
      <c r="B10" s="33" t="s">
        <v>17</v>
      </c>
      <c r="C10" s="34" t="s">
        <v>20</v>
      </c>
      <c r="D10" s="35" t="s">
        <v>108</v>
      </c>
      <c r="E10" s="35" t="s">
        <v>109</v>
      </c>
      <c r="F10" s="34"/>
      <c r="G10" s="84"/>
      <c r="H10" s="31">
        <v>9</v>
      </c>
      <c r="I10" s="84"/>
      <c r="J10" s="52">
        <f t="shared" si="0"/>
        <v>0</v>
      </c>
      <c r="K10" s="86">
        <f t="shared" si="1"/>
        <v>0</v>
      </c>
    </row>
    <row r="11" spans="1:11" ht="16.5" customHeight="1" outlineLevel="2" x14ac:dyDescent="0.25">
      <c r="A11" s="32">
        <v>15</v>
      </c>
      <c r="B11" s="33" t="s">
        <v>17</v>
      </c>
      <c r="C11" s="34" t="s">
        <v>23</v>
      </c>
      <c r="D11" s="35" t="s">
        <v>108</v>
      </c>
      <c r="E11" s="35" t="s">
        <v>109</v>
      </c>
      <c r="F11" s="36" t="s">
        <v>110</v>
      </c>
      <c r="G11" s="84"/>
      <c r="H11" s="31">
        <v>12</v>
      </c>
      <c r="I11" s="84"/>
      <c r="J11" s="52">
        <f t="shared" si="0"/>
        <v>0</v>
      </c>
      <c r="K11" s="86">
        <f t="shared" si="1"/>
        <v>0</v>
      </c>
    </row>
    <row r="12" spans="1:11" ht="16.5" customHeight="1" outlineLevel="2" x14ac:dyDescent="0.25">
      <c r="A12" s="32">
        <v>13</v>
      </c>
      <c r="B12" s="33" t="s">
        <v>17</v>
      </c>
      <c r="C12" s="34" t="s">
        <v>21</v>
      </c>
      <c r="D12" s="35" t="s">
        <v>108</v>
      </c>
      <c r="E12" s="35" t="s">
        <v>109</v>
      </c>
      <c r="F12" s="34"/>
      <c r="G12" s="84"/>
      <c r="H12" s="31">
        <v>9</v>
      </c>
      <c r="I12" s="84"/>
      <c r="J12" s="52">
        <f t="shared" si="0"/>
        <v>0</v>
      </c>
      <c r="K12" s="86">
        <f t="shared" si="1"/>
        <v>0</v>
      </c>
    </row>
    <row r="13" spans="1:11" ht="16.5" customHeight="1" outlineLevel="2" x14ac:dyDescent="0.25">
      <c r="A13" s="32">
        <v>14</v>
      </c>
      <c r="B13" s="33" t="s">
        <v>17</v>
      </c>
      <c r="C13" s="34" t="s">
        <v>22</v>
      </c>
      <c r="D13" s="35" t="s">
        <v>108</v>
      </c>
      <c r="E13" s="35" t="s">
        <v>109</v>
      </c>
      <c r="F13" s="34"/>
      <c r="G13" s="84"/>
      <c r="H13" s="31">
        <v>9</v>
      </c>
      <c r="I13" s="84"/>
      <c r="J13" s="52">
        <f t="shared" si="0"/>
        <v>0</v>
      </c>
      <c r="K13" s="86">
        <f t="shared" si="1"/>
        <v>0</v>
      </c>
    </row>
    <row r="14" spans="1:11" ht="16.5" customHeight="1" outlineLevel="2" x14ac:dyDescent="0.25">
      <c r="A14" s="32">
        <v>18</v>
      </c>
      <c r="B14" s="33" t="s">
        <v>27</v>
      </c>
      <c r="C14" s="34" t="s">
        <v>28</v>
      </c>
      <c r="D14" s="35" t="s">
        <v>108</v>
      </c>
      <c r="E14" s="35" t="s">
        <v>109</v>
      </c>
      <c r="F14" s="36" t="s">
        <v>110</v>
      </c>
      <c r="G14" s="84"/>
      <c r="H14" s="31">
        <v>12</v>
      </c>
      <c r="I14" s="84"/>
      <c r="J14" s="52">
        <f t="shared" si="0"/>
        <v>0</v>
      </c>
      <c r="K14" s="86">
        <f t="shared" si="1"/>
        <v>0</v>
      </c>
    </row>
    <row r="15" spans="1:11" ht="16.5" customHeight="1" outlineLevel="2" x14ac:dyDescent="0.25">
      <c r="A15" s="32">
        <v>19</v>
      </c>
      <c r="B15" s="33" t="s">
        <v>27</v>
      </c>
      <c r="C15" s="34" t="s">
        <v>29</v>
      </c>
      <c r="D15" s="35" t="s">
        <v>108</v>
      </c>
      <c r="E15" s="35" t="s">
        <v>109</v>
      </c>
      <c r="F15" s="36" t="s">
        <v>110</v>
      </c>
      <c r="G15" s="84"/>
      <c r="H15" s="31">
        <v>12</v>
      </c>
      <c r="I15" s="84"/>
      <c r="J15" s="52">
        <f t="shared" si="0"/>
        <v>0</v>
      </c>
      <c r="K15" s="86">
        <f t="shared" si="1"/>
        <v>0</v>
      </c>
    </row>
    <row r="16" spans="1:11" ht="16.5" customHeight="1" outlineLevel="2" x14ac:dyDescent="0.25">
      <c r="A16" s="32">
        <v>25</v>
      </c>
      <c r="B16" s="41" t="s">
        <v>30</v>
      </c>
      <c r="C16" s="34" t="s">
        <v>36</v>
      </c>
      <c r="D16" s="35" t="s">
        <v>112</v>
      </c>
      <c r="E16" s="35" t="s">
        <v>109</v>
      </c>
      <c r="F16" s="36" t="s">
        <v>110</v>
      </c>
      <c r="G16" s="84"/>
      <c r="H16" s="31">
        <v>12</v>
      </c>
      <c r="I16" s="84"/>
      <c r="J16" s="52">
        <f t="shared" si="0"/>
        <v>0</v>
      </c>
      <c r="K16" s="86">
        <f t="shared" si="1"/>
        <v>0</v>
      </c>
    </row>
    <row r="17" spans="1:11" ht="16.5" customHeight="1" outlineLevel="2" x14ac:dyDescent="0.25">
      <c r="A17" s="32">
        <v>20</v>
      </c>
      <c r="B17" s="33" t="s">
        <v>30</v>
      </c>
      <c r="C17" s="34" t="s">
        <v>31</v>
      </c>
      <c r="D17" s="35" t="s">
        <v>112</v>
      </c>
      <c r="E17" s="35" t="s">
        <v>109</v>
      </c>
      <c r="F17" s="36" t="s">
        <v>110</v>
      </c>
      <c r="G17" s="84"/>
      <c r="H17" s="31">
        <v>12</v>
      </c>
      <c r="I17" s="84"/>
      <c r="J17" s="52">
        <f t="shared" si="0"/>
        <v>0</v>
      </c>
      <c r="K17" s="86">
        <f t="shared" si="1"/>
        <v>0</v>
      </c>
    </row>
    <row r="18" spans="1:11" ht="16.5" customHeight="1" outlineLevel="2" x14ac:dyDescent="0.25">
      <c r="A18" s="32">
        <v>21</v>
      </c>
      <c r="B18" s="33" t="s">
        <v>30</v>
      </c>
      <c r="C18" s="34" t="s">
        <v>32</v>
      </c>
      <c r="D18" s="35" t="s">
        <v>112</v>
      </c>
      <c r="E18" s="35" t="s">
        <v>109</v>
      </c>
      <c r="F18" s="36" t="s">
        <v>110</v>
      </c>
      <c r="G18" s="84"/>
      <c r="H18" s="31">
        <v>12</v>
      </c>
      <c r="I18" s="84"/>
      <c r="J18" s="52">
        <f t="shared" si="0"/>
        <v>0</v>
      </c>
      <c r="K18" s="86">
        <f t="shared" si="1"/>
        <v>0</v>
      </c>
    </row>
    <row r="19" spans="1:11" ht="16.5" customHeight="1" outlineLevel="2" x14ac:dyDescent="0.25">
      <c r="A19" s="32">
        <v>22</v>
      </c>
      <c r="B19" s="33" t="s">
        <v>30</v>
      </c>
      <c r="C19" s="34" t="s">
        <v>33</v>
      </c>
      <c r="D19" s="35" t="s">
        <v>112</v>
      </c>
      <c r="E19" s="35" t="s">
        <v>109</v>
      </c>
      <c r="F19" s="36" t="s">
        <v>110</v>
      </c>
      <c r="G19" s="84"/>
      <c r="H19" s="31">
        <v>12</v>
      </c>
      <c r="I19" s="84"/>
      <c r="J19" s="52">
        <f t="shared" si="0"/>
        <v>0</v>
      </c>
      <c r="K19" s="86">
        <f t="shared" si="1"/>
        <v>0</v>
      </c>
    </row>
    <row r="20" spans="1:11" ht="16.5" customHeight="1" outlineLevel="2" x14ac:dyDescent="0.25">
      <c r="A20" s="32">
        <v>23</v>
      </c>
      <c r="B20" s="33" t="s">
        <v>30</v>
      </c>
      <c r="C20" s="34" t="s">
        <v>34</v>
      </c>
      <c r="D20" s="35" t="s">
        <v>112</v>
      </c>
      <c r="E20" s="35" t="s">
        <v>109</v>
      </c>
      <c r="F20" s="36" t="s">
        <v>110</v>
      </c>
      <c r="G20" s="84"/>
      <c r="H20" s="31">
        <v>12</v>
      </c>
      <c r="I20" s="84"/>
      <c r="J20" s="52">
        <f t="shared" si="0"/>
        <v>0</v>
      </c>
      <c r="K20" s="86">
        <f t="shared" si="1"/>
        <v>0</v>
      </c>
    </row>
    <row r="21" spans="1:11" ht="16.5" customHeight="1" outlineLevel="2" x14ac:dyDescent="0.25">
      <c r="A21" s="32">
        <v>24</v>
      </c>
      <c r="B21" s="33" t="s">
        <v>30</v>
      </c>
      <c r="C21" s="34" t="s">
        <v>35</v>
      </c>
      <c r="D21" s="35" t="s">
        <v>112</v>
      </c>
      <c r="E21" s="35" t="s">
        <v>109</v>
      </c>
      <c r="F21" s="36" t="s">
        <v>110</v>
      </c>
      <c r="G21" s="84"/>
      <c r="H21" s="31">
        <v>12</v>
      </c>
      <c r="I21" s="84"/>
      <c r="J21" s="52">
        <f t="shared" si="0"/>
        <v>0</v>
      </c>
      <c r="K21" s="86">
        <f t="shared" si="1"/>
        <v>0</v>
      </c>
    </row>
    <row r="22" spans="1:11" ht="16.5" customHeight="1" outlineLevel="2" x14ac:dyDescent="0.25">
      <c r="A22" s="32">
        <v>26</v>
      </c>
      <c r="B22" s="33" t="s">
        <v>37</v>
      </c>
      <c r="C22" s="34" t="s">
        <v>38</v>
      </c>
      <c r="D22" s="35" t="s">
        <v>108</v>
      </c>
      <c r="E22" s="35" t="s">
        <v>109</v>
      </c>
      <c r="F22" s="34"/>
      <c r="G22" s="84"/>
      <c r="H22" s="31">
        <v>9</v>
      </c>
      <c r="I22" s="84"/>
      <c r="J22" s="52">
        <f t="shared" si="0"/>
        <v>0</v>
      </c>
      <c r="K22" s="86">
        <f t="shared" si="1"/>
        <v>0</v>
      </c>
    </row>
    <row r="23" spans="1:11" ht="16.5" customHeight="1" outlineLevel="2" x14ac:dyDescent="0.25">
      <c r="A23" s="32">
        <v>27</v>
      </c>
      <c r="B23" s="33" t="s">
        <v>39</v>
      </c>
      <c r="C23" s="34" t="s">
        <v>40</v>
      </c>
      <c r="D23" s="35" t="s">
        <v>113</v>
      </c>
      <c r="E23" s="35" t="s">
        <v>109</v>
      </c>
      <c r="F23" s="36" t="s">
        <v>110</v>
      </c>
      <c r="G23" s="84"/>
      <c r="H23" s="31">
        <v>12</v>
      </c>
      <c r="I23" s="84"/>
      <c r="J23" s="52">
        <f t="shared" si="0"/>
        <v>0</v>
      </c>
      <c r="K23" s="86">
        <f t="shared" si="1"/>
        <v>0</v>
      </c>
    </row>
    <row r="24" spans="1:11" ht="16.5" customHeight="1" outlineLevel="2" x14ac:dyDescent="0.25">
      <c r="A24" s="32">
        <v>28</v>
      </c>
      <c r="B24" s="33" t="s">
        <v>39</v>
      </c>
      <c r="C24" s="34" t="s">
        <v>41</v>
      </c>
      <c r="D24" s="35" t="s">
        <v>113</v>
      </c>
      <c r="E24" s="35" t="s">
        <v>109</v>
      </c>
      <c r="F24" s="36" t="s">
        <v>110</v>
      </c>
      <c r="G24" s="84"/>
      <c r="H24" s="31">
        <v>12</v>
      </c>
      <c r="I24" s="84"/>
      <c r="J24" s="52">
        <f t="shared" si="0"/>
        <v>0</v>
      </c>
      <c r="K24" s="86">
        <f t="shared" si="1"/>
        <v>0</v>
      </c>
    </row>
    <row r="25" spans="1:11" ht="16.5" customHeight="1" outlineLevel="2" x14ac:dyDescent="0.25">
      <c r="A25" s="32">
        <v>29</v>
      </c>
      <c r="B25" s="33" t="s">
        <v>42</v>
      </c>
      <c r="C25" s="34" t="s">
        <v>43</v>
      </c>
      <c r="D25" s="35" t="s">
        <v>111</v>
      </c>
      <c r="E25" s="35" t="s">
        <v>109</v>
      </c>
      <c r="F25" s="36" t="s">
        <v>110</v>
      </c>
      <c r="G25" s="84"/>
      <c r="H25" s="31">
        <v>12</v>
      </c>
      <c r="I25" s="84"/>
      <c r="J25" s="52">
        <f t="shared" si="0"/>
        <v>0</v>
      </c>
      <c r="K25" s="86">
        <f t="shared" si="1"/>
        <v>0</v>
      </c>
    </row>
    <row r="26" spans="1:11" outlineLevel="2" x14ac:dyDescent="0.25">
      <c r="A26" s="32">
        <v>30</v>
      </c>
      <c r="B26" s="33" t="s">
        <v>42</v>
      </c>
      <c r="C26" s="34" t="s">
        <v>44</v>
      </c>
      <c r="D26" s="35" t="s">
        <v>111</v>
      </c>
      <c r="E26" s="35" t="s">
        <v>109</v>
      </c>
      <c r="F26" s="36" t="s">
        <v>110</v>
      </c>
      <c r="G26" s="84"/>
      <c r="H26" s="31">
        <v>12</v>
      </c>
      <c r="I26" s="84"/>
      <c r="J26" s="52">
        <f t="shared" si="0"/>
        <v>0</v>
      </c>
      <c r="K26" s="86">
        <f t="shared" si="1"/>
        <v>0</v>
      </c>
    </row>
    <row r="27" spans="1:11" ht="16.5" customHeight="1" outlineLevel="2" x14ac:dyDescent="0.25">
      <c r="A27" s="32">
        <v>39</v>
      </c>
      <c r="B27" s="33" t="s">
        <v>49</v>
      </c>
      <c r="C27" s="34" t="s">
        <v>55</v>
      </c>
      <c r="D27" s="35" t="s">
        <v>108</v>
      </c>
      <c r="E27" s="35" t="s">
        <v>109</v>
      </c>
      <c r="F27" s="36" t="s">
        <v>110</v>
      </c>
      <c r="G27" s="84"/>
      <c r="H27" s="31">
        <v>12</v>
      </c>
      <c r="I27" s="84"/>
      <c r="J27" s="52">
        <f t="shared" si="0"/>
        <v>0</v>
      </c>
      <c r="K27" s="86">
        <f t="shared" si="1"/>
        <v>0</v>
      </c>
    </row>
    <row r="28" spans="1:11" ht="16.5" customHeight="1" outlineLevel="2" x14ac:dyDescent="0.25">
      <c r="A28" s="32">
        <v>34</v>
      </c>
      <c r="B28" s="33" t="s">
        <v>49</v>
      </c>
      <c r="C28" s="34" t="s">
        <v>50</v>
      </c>
      <c r="D28" s="35" t="s">
        <v>108</v>
      </c>
      <c r="E28" s="35" t="s">
        <v>109</v>
      </c>
      <c r="F28" s="36" t="s">
        <v>110</v>
      </c>
      <c r="G28" s="84"/>
      <c r="H28" s="31">
        <v>12</v>
      </c>
      <c r="I28" s="84"/>
      <c r="J28" s="52">
        <f t="shared" si="0"/>
        <v>0</v>
      </c>
      <c r="K28" s="86">
        <f t="shared" si="1"/>
        <v>0</v>
      </c>
    </row>
    <row r="29" spans="1:11" ht="16.5" customHeight="1" outlineLevel="2" x14ac:dyDescent="0.25">
      <c r="A29" s="32">
        <v>36</v>
      </c>
      <c r="B29" s="33" t="s">
        <v>49</v>
      </c>
      <c r="C29" s="34" t="s">
        <v>52</v>
      </c>
      <c r="D29" s="35" t="s">
        <v>108</v>
      </c>
      <c r="E29" s="35" t="s">
        <v>109</v>
      </c>
      <c r="F29" s="36" t="s">
        <v>110</v>
      </c>
      <c r="G29" s="84"/>
      <c r="H29" s="31">
        <v>12</v>
      </c>
      <c r="I29" s="84"/>
      <c r="J29" s="52">
        <f t="shared" si="0"/>
        <v>0</v>
      </c>
      <c r="K29" s="86">
        <f t="shared" si="1"/>
        <v>0</v>
      </c>
    </row>
    <row r="30" spans="1:11" ht="15.75" customHeight="1" outlineLevel="2" x14ac:dyDescent="0.25">
      <c r="A30" s="32">
        <v>35</v>
      </c>
      <c r="B30" s="33" t="s">
        <v>49</v>
      </c>
      <c r="C30" s="34" t="s">
        <v>51</v>
      </c>
      <c r="D30" s="35" t="s">
        <v>108</v>
      </c>
      <c r="E30" s="35" t="s">
        <v>109</v>
      </c>
      <c r="F30" s="36" t="s">
        <v>110</v>
      </c>
      <c r="G30" s="84"/>
      <c r="H30" s="31">
        <v>12</v>
      </c>
      <c r="I30" s="84"/>
      <c r="J30" s="52">
        <f t="shared" si="0"/>
        <v>0</v>
      </c>
      <c r="K30" s="86">
        <f t="shared" si="1"/>
        <v>0</v>
      </c>
    </row>
    <row r="31" spans="1:11" ht="16.5" customHeight="1" outlineLevel="2" x14ac:dyDescent="0.25">
      <c r="A31" s="32">
        <v>37</v>
      </c>
      <c r="B31" s="33" t="s">
        <v>49</v>
      </c>
      <c r="C31" s="34" t="s">
        <v>53</v>
      </c>
      <c r="D31" s="35" t="s">
        <v>108</v>
      </c>
      <c r="E31" s="35" t="s">
        <v>109</v>
      </c>
      <c r="F31" s="36" t="s">
        <v>110</v>
      </c>
      <c r="G31" s="84"/>
      <c r="H31" s="31">
        <v>12</v>
      </c>
      <c r="I31" s="84"/>
      <c r="J31" s="52">
        <f t="shared" si="0"/>
        <v>0</v>
      </c>
      <c r="K31" s="86">
        <f t="shared" si="1"/>
        <v>0</v>
      </c>
    </row>
    <row r="32" spans="1:11" ht="16.5" customHeight="1" outlineLevel="2" x14ac:dyDescent="0.25">
      <c r="A32" s="32">
        <v>38</v>
      </c>
      <c r="B32" s="33" t="s">
        <v>49</v>
      </c>
      <c r="C32" s="34" t="s">
        <v>54</v>
      </c>
      <c r="D32" s="35" t="s">
        <v>108</v>
      </c>
      <c r="E32" s="35" t="s">
        <v>109</v>
      </c>
      <c r="F32" s="36" t="s">
        <v>110</v>
      </c>
      <c r="G32" s="84"/>
      <c r="H32" s="31">
        <v>12</v>
      </c>
      <c r="I32" s="84"/>
      <c r="J32" s="52">
        <f t="shared" si="0"/>
        <v>0</v>
      </c>
      <c r="K32" s="86">
        <f t="shared" si="1"/>
        <v>0</v>
      </c>
    </row>
    <row r="33" spans="1:11" ht="16.5" customHeight="1" outlineLevel="2" x14ac:dyDescent="0.25">
      <c r="A33" s="32">
        <v>40</v>
      </c>
      <c r="B33" s="33" t="s">
        <v>56</v>
      </c>
      <c r="C33" s="34" t="s">
        <v>57</v>
      </c>
      <c r="D33" s="35" t="s">
        <v>113</v>
      </c>
      <c r="E33" s="35" t="s">
        <v>109</v>
      </c>
      <c r="F33" s="36" t="s">
        <v>110</v>
      </c>
      <c r="G33" s="84"/>
      <c r="H33" s="31">
        <v>12</v>
      </c>
      <c r="I33" s="84"/>
      <c r="J33" s="52">
        <f t="shared" si="0"/>
        <v>0</v>
      </c>
      <c r="K33" s="86">
        <f t="shared" si="1"/>
        <v>0</v>
      </c>
    </row>
    <row r="34" spans="1:11" ht="16.5" customHeight="1" outlineLevel="2" x14ac:dyDescent="0.25">
      <c r="A34" s="32">
        <v>41</v>
      </c>
      <c r="B34" s="33" t="s">
        <v>58</v>
      </c>
      <c r="C34" s="34" t="s">
        <v>59</v>
      </c>
      <c r="D34" s="35" t="s">
        <v>113</v>
      </c>
      <c r="E34" s="35" t="s">
        <v>109</v>
      </c>
      <c r="F34" s="36" t="s">
        <v>110</v>
      </c>
      <c r="G34" s="84"/>
      <c r="H34" s="31">
        <v>12</v>
      </c>
      <c r="I34" s="84"/>
      <c r="J34" s="52">
        <f t="shared" si="0"/>
        <v>0</v>
      </c>
      <c r="K34" s="86">
        <f t="shared" si="1"/>
        <v>0</v>
      </c>
    </row>
    <row r="35" spans="1:11" ht="16.5" customHeight="1" outlineLevel="2" x14ac:dyDescent="0.25">
      <c r="A35" s="32">
        <v>42</v>
      </c>
      <c r="B35" s="33" t="s">
        <v>58</v>
      </c>
      <c r="C35" s="34" t="s">
        <v>60</v>
      </c>
      <c r="D35" s="35" t="s">
        <v>113</v>
      </c>
      <c r="E35" s="35" t="s">
        <v>109</v>
      </c>
      <c r="F35" s="36" t="s">
        <v>110</v>
      </c>
      <c r="G35" s="84"/>
      <c r="H35" s="31">
        <v>12</v>
      </c>
      <c r="I35" s="84"/>
      <c r="J35" s="52">
        <f t="shared" si="0"/>
        <v>0</v>
      </c>
      <c r="K35" s="86">
        <f t="shared" si="1"/>
        <v>0</v>
      </c>
    </row>
    <row r="36" spans="1:11" ht="16.5" customHeight="1" outlineLevel="2" x14ac:dyDescent="0.25">
      <c r="A36" s="32">
        <v>46</v>
      </c>
      <c r="B36" s="33" t="s">
        <v>65</v>
      </c>
      <c r="C36" s="34" t="s">
        <v>66</v>
      </c>
      <c r="D36" s="35" t="s">
        <v>108</v>
      </c>
      <c r="E36" s="35" t="s">
        <v>109</v>
      </c>
      <c r="F36" s="36" t="s">
        <v>110</v>
      </c>
      <c r="G36" s="84"/>
      <c r="H36" s="31">
        <v>12</v>
      </c>
      <c r="I36" s="84"/>
      <c r="J36" s="52">
        <f t="shared" si="0"/>
        <v>0</v>
      </c>
      <c r="K36" s="86">
        <f t="shared" si="1"/>
        <v>0</v>
      </c>
    </row>
    <row r="37" spans="1:11" ht="16.5" customHeight="1" outlineLevel="2" x14ac:dyDescent="0.25">
      <c r="A37" s="32">
        <v>47</v>
      </c>
      <c r="B37" s="33" t="s">
        <v>65</v>
      </c>
      <c r="C37" s="34" t="s">
        <v>67</v>
      </c>
      <c r="D37" s="35" t="s">
        <v>108</v>
      </c>
      <c r="E37" s="35" t="s">
        <v>109</v>
      </c>
      <c r="F37" s="36" t="s">
        <v>110</v>
      </c>
      <c r="G37" s="84"/>
      <c r="H37" s="31">
        <v>12</v>
      </c>
      <c r="I37" s="84"/>
      <c r="J37" s="52">
        <f t="shared" si="0"/>
        <v>0</v>
      </c>
      <c r="K37" s="86">
        <f t="shared" si="1"/>
        <v>0</v>
      </c>
    </row>
    <row r="38" spans="1:11" ht="16.5" customHeight="1" outlineLevel="2" x14ac:dyDescent="0.25">
      <c r="A38" s="32">
        <v>48</v>
      </c>
      <c r="B38" s="33" t="s">
        <v>65</v>
      </c>
      <c r="C38" s="34" t="s">
        <v>68</v>
      </c>
      <c r="D38" s="35" t="s">
        <v>108</v>
      </c>
      <c r="E38" s="35" t="s">
        <v>109</v>
      </c>
      <c r="F38" s="36" t="s">
        <v>110</v>
      </c>
      <c r="G38" s="84"/>
      <c r="H38" s="31">
        <v>12</v>
      </c>
      <c r="I38" s="84"/>
      <c r="J38" s="52">
        <f t="shared" si="0"/>
        <v>0</v>
      </c>
      <c r="K38" s="86">
        <f t="shared" si="1"/>
        <v>0</v>
      </c>
    </row>
    <row r="39" spans="1:11" ht="16.5" customHeight="1" outlineLevel="2" x14ac:dyDescent="0.25">
      <c r="A39" s="32">
        <v>49</v>
      </c>
      <c r="B39" s="33" t="s">
        <v>65</v>
      </c>
      <c r="C39" s="34" t="s">
        <v>69</v>
      </c>
      <c r="D39" s="35" t="s">
        <v>108</v>
      </c>
      <c r="E39" s="35" t="s">
        <v>109</v>
      </c>
      <c r="F39" s="36" t="s">
        <v>110</v>
      </c>
      <c r="G39" s="84"/>
      <c r="H39" s="31">
        <v>12</v>
      </c>
      <c r="I39" s="84"/>
      <c r="J39" s="52">
        <f t="shared" si="0"/>
        <v>0</v>
      </c>
      <c r="K39" s="86">
        <f t="shared" si="1"/>
        <v>0</v>
      </c>
    </row>
    <row r="40" spans="1:11" ht="16.5" customHeight="1" outlineLevel="2" x14ac:dyDescent="0.25">
      <c r="A40" s="32">
        <v>50</v>
      </c>
      <c r="B40" s="33" t="s">
        <v>65</v>
      </c>
      <c r="C40" s="34" t="s">
        <v>70</v>
      </c>
      <c r="D40" s="35" t="s">
        <v>108</v>
      </c>
      <c r="E40" s="35" t="s">
        <v>109</v>
      </c>
      <c r="F40" s="36" t="s">
        <v>110</v>
      </c>
      <c r="G40" s="84"/>
      <c r="H40" s="31">
        <v>12</v>
      </c>
      <c r="I40" s="84"/>
      <c r="J40" s="52">
        <f t="shared" si="0"/>
        <v>0</v>
      </c>
      <c r="K40" s="86">
        <f t="shared" si="1"/>
        <v>0</v>
      </c>
    </row>
    <row r="41" spans="1:11" ht="16.5" customHeight="1" outlineLevel="2" x14ac:dyDescent="0.25">
      <c r="A41" s="32">
        <v>51</v>
      </c>
      <c r="B41" s="33" t="s">
        <v>71</v>
      </c>
      <c r="C41" s="34" t="s">
        <v>72</v>
      </c>
      <c r="D41" s="35" t="s">
        <v>114</v>
      </c>
      <c r="E41" s="35" t="s">
        <v>109</v>
      </c>
      <c r="F41" s="36" t="s">
        <v>110</v>
      </c>
      <c r="G41" s="84"/>
      <c r="H41" s="31">
        <v>12</v>
      </c>
      <c r="I41" s="84"/>
      <c r="J41" s="52">
        <f t="shared" si="0"/>
        <v>0</v>
      </c>
      <c r="K41" s="86">
        <f t="shared" si="1"/>
        <v>0</v>
      </c>
    </row>
    <row r="42" spans="1:11" ht="16.5" customHeight="1" outlineLevel="2" x14ac:dyDescent="0.25">
      <c r="A42" s="32">
        <v>54</v>
      </c>
      <c r="B42" s="33" t="s">
        <v>76</v>
      </c>
      <c r="C42" s="34" t="s">
        <v>77</v>
      </c>
      <c r="D42" s="35" t="s">
        <v>111</v>
      </c>
      <c r="E42" s="35" t="s">
        <v>109</v>
      </c>
      <c r="F42" s="36" t="s">
        <v>110</v>
      </c>
      <c r="G42" s="84"/>
      <c r="H42" s="31">
        <v>12</v>
      </c>
      <c r="I42" s="84"/>
      <c r="J42" s="52">
        <f t="shared" si="0"/>
        <v>0</v>
      </c>
      <c r="K42" s="86">
        <f t="shared" si="1"/>
        <v>0</v>
      </c>
    </row>
    <row r="43" spans="1:11" ht="16.5" customHeight="1" outlineLevel="2" x14ac:dyDescent="0.25">
      <c r="A43" s="32">
        <v>55</v>
      </c>
      <c r="B43" s="33" t="s">
        <v>78</v>
      </c>
      <c r="C43" s="34" t="s">
        <v>79</v>
      </c>
      <c r="D43" s="35" t="s">
        <v>108</v>
      </c>
      <c r="E43" s="35" t="s">
        <v>109</v>
      </c>
      <c r="F43" s="36" t="s">
        <v>110</v>
      </c>
      <c r="G43" s="84"/>
      <c r="H43" s="31">
        <v>12</v>
      </c>
      <c r="I43" s="84"/>
      <c r="J43" s="52">
        <f t="shared" si="0"/>
        <v>0</v>
      </c>
      <c r="K43" s="86">
        <f t="shared" si="1"/>
        <v>0</v>
      </c>
    </row>
    <row r="44" spans="1:11" ht="16.5" customHeight="1" outlineLevel="1" x14ac:dyDescent="0.25">
      <c r="A44" s="32"/>
      <c r="B44" s="33"/>
      <c r="C44" s="34"/>
      <c r="D44" s="35"/>
      <c r="E44" s="42" t="s">
        <v>115</v>
      </c>
      <c r="F44" s="36"/>
      <c r="G44" s="31"/>
      <c r="H44" s="31"/>
      <c r="I44" s="31"/>
      <c r="J44" s="52"/>
      <c r="K44" s="86">
        <f>SUBTOTAL(9,K3:K43)</f>
        <v>0</v>
      </c>
    </row>
    <row r="45" spans="1:11" ht="16.5" customHeight="1" outlineLevel="2" x14ac:dyDescent="0.25">
      <c r="A45" s="32">
        <v>5</v>
      </c>
      <c r="B45" s="33" t="s">
        <v>7</v>
      </c>
      <c r="C45" s="43" t="s">
        <v>9</v>
      </c>
      <c r="D45" s="35" t="s">
        <v>116</v>
      </c>
      <c r="E45" s="35" t="s">
        <v>117</v>
      </c>
      <c r="F45" s="36" t="s">
        <v>110</v>
      </c>
      <c r="G45" s="84"/>
      <c r="H45" s="31">
        <v>12</v>
      </c>
      <c r="I45" s="84"/>
      <c r="J45" s="52">
        <f>G45*H45+I45</f>
        <v>0</v>
      </c>
      <c r="K45" s="86">
        <f>J45*1.21</f>
        <v>0</v>
      </c>
    </row>
    <row r="46" spans="1:11" ht="16.5" customHeight="1" outlineLevel="2" x14ac:dyDescent="0.25">
      <c r="A46" s="32">
        <v>8</v>
      </c>
      <c r="B46" s="33" t="s">
        <v>13</v>
      </c>
      <c r="C46" s="43" t="s">
        <v>14</v>
      </c>
      <c r="D46" s="35" t="s">
        <v>118</v>
      </c>
      <c r="E46" s="35" t="s">
        <v>117</v>
      </c>
      <c r="F46" s="36" t="s">
        <v>110</v>
      </c>
      <c r="G46" s="84"/>
      <c r="H46" s="31">
        <v>12</v>
      </c>
      <c r="I46" s="84"/>
      <c r="J46" s="52">
        <f t="shared" ref="J46:J49" si="2">G46*H46+I46</f>
        <v>0</v>
      </c>
      <c r="K46" s="86">
        <f>J46*1.21</f>
        <v>0</v>
      </c>
    </row>
    <row r="47" spans="1:11" ht="16.5" customHeight="1" outlineLevel="2" x14ac:dyDescent="0.25">
      <c r="A47" s="32">
        <v>17</v>
      </c>
      <c r="B47" s="33" t="s">
        <v>26</v>
      </c>
      <c r="C47" s="34" t="s">
        <v>93</v>
      </c>
      <c r="D47" s="35" t="s">
        <v>111</v>
      </c>
      <c r="E47" s="35" t="s">
        <v>117</v>
      </c>
      <c r="F47" s="36" t="s">
        <v>110</v>
      </c>
      <c r="G47" s="84"/>
      <c r="H47" s="31">
        <v>12</v>
      </c>
      <c r="I47" s="84"/>
      <c r="J47" s="52">
        <f t="shared" si="2"/>
        <v>0</v>
      </c>
      <c r="K47" s="86">
        <f>J47*1.21</f>
        <v>0</v>
      </c>
    </row>
    <row r="48" spans="1:11" ht="16.5" customHeight="1" outlineLevel="2" x14ac:dyDescent="0.25">
      <c r="A48" s="32">
        <v>43</v>
      </c>
      <c r="B48" s="33" t="s">
        <v>61</v>
      </c>
      <c r="C48" s="34" t="s">
        <v>62</v>
      </c>
      <c r="D48" s="35" t="s">
        <v>112</v>
      </c>
      <c r="E48" s="35" t="s">
        <v>117</v>
      </c>
      <c r="F48" s="36" t="s">
        <v>110</v>
      </c>
      <c r="G48" s="84"/>
      <c r="H48" s="31">
        <v>12</v>
      </c>
      <c r="I48" s="84"/>
      <c r="J48" s="52">
        <f t="shared" si="2"/>
        <v>0</v>
      </c>
      <c r="K48" s="86">
        <f>J48*1.21</f>
        <v>0</v>
      </c>
    </row>
    <row r="49" spans="1:11" ht="16.5" customHeight="1" outlineLevel="2" x14ac:dyDescent="0.25">
      <c r="A49" s="32">
        <v>44</v>
      </c>
      <c r="B49" s="33" t="s">
        <v>119</v>
      </c>
      <c r="C49" s="34" t="s">
        <v>92</v>
      </c>
      <c r="D49" s="35" t="s">
        <v>120</v>
      </c>
      <c r="E49" s="35" t="s">
        <v>117</v>
      </c>
      <c r="F49" s="34"/>
      <c r="G49" s="84"/>
      <c r="H49" s="31">
        <v>9</v>
      </c>
      <c r="I49" s="84"/>
      <c r="J49" s="52">
        <f t="shared" si="2"/>
        <v>0</v>
      </c>
      <c r="K49" s="86">
        <f>J49*1.21</f>
        <v>0</v>
      </c>
    </row>
    <row r="50" spans="1:11" ht="16.5" customHeight="1" outlineLevel="1" x14ac:dyDescent="0.25">
      <c r="A50" s="32"/>
      <c r="B50" s="33"/>
      <c r="C50" s="34"/>
      <c r="D50" s="35"/>
      <c r="E50" s="42" t="s">
        <v>121</v>
      </c>
      <c r="F50" s="34"/>
      <c r="G50" s="31"/>
      <c r="H50" s="31"/>
      <c r="I50" s="31"/>
      <c r="J50" s="52"/>
      <c r="K50" s="86">
        <f>SUBTOTAL(9,K45:K49)</f>
        <v>0</v>
      </c>
    </row>
    <row r="51" spans="1:11" ht="16.5" customHeight="1" outlineLevel="2" x14ac:dyDescent="0.25">
      <c r="A51" s="32">
        <v>53</v>
      </c>
      <c r="B51" s="33" t="s">
        <v>73</v>
      </c>
      <c r="C51" s="34" t="s">
        <v>75</v>
      </c>
      <c r="D51" s="35" t="s">
        <v>108</v>
      </c>
      <c r="E51" s="35" t="s">
        <v>122</v>
      </c>
      <c r="F51" s="34"/>
      <c r="G51" s="84"/>
      <c r="H51" s="31">
        <v>9</v>
      </c>
      <c r="I51" s="84"/>
      <c r="J51" s="52">
        <f>G51*H51+I51</f>
        <v>0</v>
      </c>
      <c r="K51" s="86">
        <f>J51*1.21</f>
        <v>0</v>
      </c>
    </row>
    <row r="52" spans="1:11" ht="16.5" customHeight="1" outlineLevel="1" x14ac:dyDescent="0.25">
      <c r="A52" s="32"/>
      <c r="B52" s="33"/>
      <c r="C52" s="34"/>
      <c r="D52" s="35"/>
      <c r="E52" s="42" t="s">
        <v>123</v>
      </c>
      <c r="F52" s="34"/>
      <c r="G52" s="31"/>
      <c r="H52" s="31"/>
      <c r="I52" s="31"/>
      <c r="J52" s="52"/>
      <c r="K52" s="86">
        <f>SUBTOTAL(9,K51:K51)</f>
        <v>0</v>
      </c>
    </row>
    <row r="53" spans="1:11" ht="16.5" customHeight="1" outlineLevel="2" x14ac:dyDescent="0.25">
      <c r="A53" s="32">
        <v>56</v>
      </c>
      <c r="B53" s="41" t="s">
        <v>80</v>
      </c>
      <c r="C53" s="34" t="s">
        <v>81</v>
      </c>
      <c r="D53" s="35" t="s">
        <v>108</v>
      </c>
      <c r="E53" s="35" t="s">
        <v>124</v>
      </c>
      <c r="F53" s="36" t="s">
        <v>110</v>
      </c>
      <c r="G53" s="84"/>
      <c r="H53" s="31">
        <v>12</v>
      </c>
      <c r="I53" s="84"/>
      <c r="J53" s="52">
        <f>G53*H53+I53</f>
        <v>0</v>
      </c>
      <c r="K53" s="86">
        <f>J53*1.21</f>
        <v>0</v>
      </c>
    </row>
    <row r="54" spans="1:11" ht="16.5" customHeight="1" outlineLevel="1" x14ac:dyDescent="0.25">
      <c r="A54" s="32"/>
      <c r="B54" s="41"/>
      <c r="C54" s="34"/>
      <c r="D54" s="35"/>
      <c r="E54" s="42" t="s">
        <v>125</v>
      </c>
      <c r="F54" s="36"/>
      <c r="G54" s="31"/>
      <c r="H54" s="31"/>
      <c r="I54" s="31"/>
      <c r="J54" s="52"/>
      <c r="K54" s="86">
        <f>SUBTOTAL(9,K53:K53)</f>
        <v>0</v>
      </c>
    </row>
    <row r="55" spans="1:11" ht="16.5" customHeight="1" outlineLevel="2" x14ac:dyDescent="0.25">
      <c r="A55" s="32">
        <v>4</v>
      </c>
      <c r="B55" s="33" t="s">
        <v>7</v>
      </c>
      <c r="C55" s="34" t="s">
        <v>8</v>
      </c>
      <c r="D55" s="35" t="s">
        <v>120</v>
      </c>
      <c r="E55" s="35" t="s">
        <v>126</v>
      </c>
      <c r="F55" s="36" t="s">
        <v>110</v>
      </c>
      <c r="G55" s="84"/>
      <c r="H55" s="31">
        <v>12</v>
      </c>
      <c r="I55" s="84"/>
      <c r="J55" s="52">
        <f>G55*H55+I55</f>
        <v>0</v>
      </c>
      <c r="K55" s="86">
        <f>J55*1.21</f>
        <v>0</v>
      </c>
    </row>
    <row r="56" spans="1:11" ht="16.5" customHeight="1" outlineLevel="2" x14ac:dyDescent="0.25">
      <c r="A56" s="32">
        <v>10</v>
      </c>
      <c r="B56" s="33" t="s">
        <v>17</v>
      </c>
      <c r="C56" s="34" t="s">
        <v>18</v>
      </c>
      <c r="D56" s="35" t="s">
        <v>108</v>
      </c>
      <c r="E56" s="35" t="s">
        <v>126</v>
      </c>
      <c r="F56" s="36" t="s">
        <v>110</v>
      </c>
      <c r="G56" s="84"/>
      <c r="H56" s="31">
        <v>12</v>
      </c>
      <c r="I56" s="84"/>
      <c r="J56" s="52">
        <f t="shared" ref="J56:J58" si="3">G56*H56+I56</f>
        <v>0</v>
      </c>
      <c r="K56" s="86">
        <f>J56*1.21</f>
        <v>0</v>
      </c>
    </row>
    <row r="57" spans="1:11" ht="16.5" customHeight="1" outlineLevel="2" x14ac:dyDescent="0.25">
      <c r="A57" s="32">
        <v>16</v>
      </c>
      <c r="B57" s="33" t="s">
        <v>24</v>
      </c>
      <c r="C57" s="34" t="s">
        <v>25</v>
      </c>
      <c r="D57" s="35" t="s">
        <v>111</v>
      </c>
      <c r="E57" s="35" t="s">
        <v>126</v>
      </c>
      <c r="F57" s="36"/>
      <c r="G57" s="84"/>
      <c r="H57" s="31">
        <v>9</v>
      </c>
      <c r="I57" s="84"/>
      <c r="J57" s="52">
        <f t="shared" si="3"/>
        <v>0</v>
      </c>
      <c r="K57" s="86">
        <f>J57*1.21</f>
        <v>0</v>
      </c>
    </row>
    <row r="58" spans="1:11" ht="16.5" customHeight="1" outlineLevel="2" x14ac:dyDescent="0.25">
      <c r="A58" s="32">
        <v>45</v>
      </c>
      <c r="B58" s="33" t="s">
        <v>63</v>
      </c>
      <c r="C58" s="34" t="s">
        <v>64</v>
      </c>
      <c r="D58" s="35" t="s">
        <v>113</v>
      </c>
      <c r="E58" s="35" t="s">
        <v>126</v>
      </c>
      <c r="F58" s="34"/>
      <c r="G58" s="84"/>
      <c r="H58" s="31">
        <v>9</v>
      </c>
      <c r="I58" s="84"/>
      <c r="J58" s="52">
        <f t="shared" si="3"/>
        <v>0</v>
      </c>
      <c r="K58" s="86">
        <f>J58*1.21</f>
        <v>0</v>
      </c>
    </row>
    <row r="59" spans="1:11" ht="16.5" customHeight="1" outlineLevel="1" x14ac:dyDescent="0.25">
      <c r="A59" s="32"/>
      <c r="B59" s="33"/>
      <c r="C59" s="34"/>
      <c r="D59" s="35"/>
      <c r="E59" s="42" t="s">
        <v>127</v>
      </c>
      <c r="F59" s="34"/>
      <c r="G59" s="31"/>
      <c r="H59" s="31"/>
      <c r="I59" s="31"/>
      <c r="J59" s="52"/>
      <c r="K59" s="86">
        <f>SUBTOTAL(9,K55:K58)</f>
        <v>0</v>
      </c>
    </row>
    <row r="60" spans="1:11" ht="16.5" customHeight="1" outlineLevel="2" x14ac:dyDescent="0.25">
      <c r="A60" s="32">
        <v>31</v>
      </c>
      <c r="B60" s="33" t="s">
        <v>45</v>
      </c>
      <c r="C60" s="34" t="s">
        <v>46</v>
      </c>
      <c r="D60" s="35" t="s">
        <v>108</v>
      </c>
      <c r="E60" s="35" t="s">
        <v>128</v>
      </c>
      <c r="F60" s="34"/>
      <c r="G60" s="84"/>
      <c r="H60" s="31">
        <v>9</v>
      </c>
      <c r="I60" s="84"/>
      <c r="J60" s="52">
        <f>G60*H60+I60</f>
        <v>0</v>
      </c>
      <c r="K60" s="86">
        <f>J60*1.21</f>
        <v>0</v>
      </c>
    </row>
    <row r="61" spans="1:11" ht="16.5" customHeight="1" outlineLevel="2" x14ac:dyDescent="0.25">
      <c r="A61" s="32">
        <v>32</v>
      </c>
      <c r="B61" s="33" t="s">
        <v>45</v>
      </c>
      <c r="C61" s="34" t="s">
        <v>47</v>
      </c>
      <c r="D61" s="35" t="s">
        <v>108</v>
      </c>
      <c r="E61" s="35" t="s">
        <v>128</v>
      </c>
      <c r="F61" s="34"/>
      <c r="G61" s="84"/>
      <c r="H61" s="31">
        <v>9</v>
      </c>
      <c r="I61" s="84"/>
      <c r="J61" s="52">
        <f t="shared" ref="J61:J63" si="4">G61*H61+I61</f>
        <v>0</v>
      </c>
      <c r="K61" s="86">
        <f>J61*1.21</f>
        <v>0</v>
      </c>
    </row>
    <row r="62" spans="1:11" ht="16.5" customHeight="1" outlineLevel="2" x14ac:dyDescent="0.25">
      <c r="A62" s="44">
        <v>33</v>
      </c>
      <c r="B62" s="45" t="s">
        <v>45</v>
      </c>
      <c r="C62" s="46" t="s">
        <v>48</v>
      </c>
      <c r="D62" s="47" t="s">
        <v>108</v>
      </c>
      <c r="E62" s="47" t="s">
        <v>128</v>
      </c>
      <c r="F62" s="46"/>
      <c r="G62" s="84"/>
      <c r="H62" s="31">
        <v>9</v>
      </c>
      <c r="I62" s="84"/>
      <c r="J62" s="52">
        <f t="shared" si="4"/>
        <v>0</v>
      </c>
      <c r="K62" s="86">
        <f>J62*1.21</f>
        <v>0</v>
      </c>
    </row>
    <row r="63" spans="1:11" outlineLevel="2" x14ac:dyDescent="0.25">
      <c r="A63" s="32">
        <v>52</v>
      </c>
      <c r="B63" s="33" t="s">
        <v>73</v>
      </c>
      <c r="C63" s="34" t="s">
        <v>74</v>
      </c>
      <c r="D63" s="35" t="s">
        <v>108</v>
      </c>
      <c r="E63" s="35" t="s">
        <v>128</v>
      </c>
      <c r="F63" s="34"/>
      <c r="G63" s="84"/>
      <c r="H63" s="31">
        <v>9</v>
      </c>
      <c r="I63" s="84"/>
      <c r="J63" s="52">
        <f t="shared" si="4"/>
        <v>0</v>
      </c>
      <c r="K63" s="86">
        <f>J63*1.21</f>
        <v>0</v>
      </c>
    </row>
    <row r="64" spans="1:11" ht="15.75" outlineLevel="1" thickBot="1" x14ac:dyDescent="0.3">
      <c r="A64" s="58"/>
      <c r="B64" s="59"/>
      <c r="C64" s="60"/>
      <c r="D64" s="61"/>
      <c r="E64" s="62" t="s">
        <v>129</v>
      </c>
      <c r="F64" s="63"/>
      <c r="G64" s="64"/>
      <c r="H64" s="64"/>
      <c r="I64" s="64"/>
      <c r="J64" s="65"/>
      <c r="K64" s="87">
        <f>SUBTOTAL(9,K60:K63)</f>
        <v>0</v>
      </c>
    </row>
    <row r="65" spans="1:11" outlineLevel="1" x14ac:dyDescent="0.25">
      <c r="A65" s="53"/>
      <c r="B65" s="53"/>
      <c r="C65" s="54"/>
      <c r="D65" s="53"/>
      <c r="E65" s="51"/>
      <c r="F65" s="50"/>
      <c r="G65" s="66"/>
      <c r="H65" s="54"/>
      <c r="I65" s="54"/>
      <c r="J65" s="54"/>
      <c r="K65" s="56"/>
    </row>
    <row r="66" spans="1:11" outlineLevel="1" x14ac:dyDescent="0.25">
      <c r="A66" s="53"/>
      <c r="B66" s="53"/>
      <c r="C66" s="54"/>
      <c r="D66" s="53"/>
      <c r="E66" s="122" t="s">
        <v>130</v>
      </c>
      <c r="F66" s="123"/>
      <c r="G66" s="123"/>
      <c r="H66" s="123"/>
      <c r="I66" s="124"/>
      <c r="J66" s="57">
        <f>SUM(J3:J63)</f>
        <v>0</v>
      </c>
      <c r="K66" s="57">
        <f>SUBTOTAL(9,K3:K65)</f>
        <v>0</v>
      </c>
    </row>
    <row r="67" spans="1:11" x14ac:dyDescent="0.25">
      <c r="A67" s="53"/>
      <c r="B67" s="53"/>
      <c r="C67" s="54"/>
      <c r="D67" s="53"/>
      <c r="E67" s="53"/>
      <c r="F67" s="54"/>
      <c r="G67" s="54"/>
      <c r="H67" s="54"/>
      <c r="I67" s="54"/>
      <c r="J67" s="54"/>
      <c r="K67" s="54"/>
    </row>
  </sheetData>
  <autoFilter ref="A2:K63" xr:uid="{00000000-0009-0000-0000-000004000000}">
    <sortState xmlns:xlrd2="http://schemas.microsoft.com/office/spreadsheetml/2017/richdata2" ref="A3:K63">
      <sortCondition ref="E3:E63"/>
      <sortCondition ref="B3:B63"/>
      <sortCondition ref="C3:C63"/>
    </sortState>
  </autoFilter>
  <mergeCells count="2">
    <mergeCell ref="A1:K1"/>
    <mergeCell ref="E66:I66"/>
  </mergeCells>
  <pageMargins left="0.51181102362204722" right="0.31496062992125984" top="0.78740157480314965" bottom="0.78740157480314965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2</vt:i4>
      </vt:variant>
    </vt:vector>
  </HeadingPairs>
  <TitlesOfParts>
    <vt:vector size="7" baseType="lpstr">
      <vt:lpstr>Souhrn</vt:lpstr>
      <vt:lpstr>1. Monitoring</vt:lpstr>
      <vt:lpstr>2. Obsluha</vt:lpstr>
      <vt:lpstr>3. Pohotovost</vt:lpstr>
      <vt:lpstr>4. Odečty</vt:lpstr>
      <vt:lpstr>Souhrn!_Hlk124854112</vt:lpstr>
      <vt:lpstr>Souhrn!_Hlk124854278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Havelková Marcela</dc:creator>
  <cp:lastModifiedBy>Stankovičová Michaela</cp:lastModifiedBy>
  <cp:lastPrinted>2023-01-30T07:26:01Z</cp:lastPrinted>
  <dcterms:created xsi:type="dcterms:W3CDTF">2023-01-27T10:33:31Z</dcterms:created>
  <dcterms:modified xsi:type="dcterms:W3CDTF">2026-09-22T08:56:59Z</dcterms:modified>
</cp:coreProperties>
</file>