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52" windowWidth="15300" windowHeight="8616"/>
  </bookViews>
  <sheets>
    <sheet name="2019" sheetId="4" r:id="rId1"/>
    <sheet name="2018" sheetId="1" r:id="rId2"/>
    <sheet name="2017" sheetId="2" r:id="rId3"/>
    <sheet name="výpočet" sheetId="3" r:id="rId4"/>
  </sheets>
  <definedNames>
    <definedName name="_xlnm.Print_Titles" localSheetId="0">'2019'!$1:$3</definedName>
  </definedNames>
  <calcPr calcId="145621"/>
</workbook>
</file>

<file path=xl/calcChain.xml><?xml version="1.0" encoding="utf-8"?>
<calcChain xmlns="http://schemas.openxmlformats.org/spreadsheetml/2006/main">
  <c r="G10" i="4" l="1"/>
  <c r="G11" i="4"/>
  <c r="G12" i="4"/>
  <c r="G13" i="4"/>
  <c r="G14" i="4"/>
  <c r="G15" i="4"/>
  <c r="G16" i="4"/>
  <c r="G17" i="4"/>
  <c r="G18" i="4"/>
  <c r="G19" i="4"/>
  <c r="G20" i="4"/>
  <c r="G9" i="4"/>
  <c r="F59" i="4" l="1"/>
  <c r="E59" i="4"/>
  <c r="D59" i="4"/>
  <c r="C59" i="4"/>
  <c r="B59" i="4"/>
  <c r="F40" i="4"/>
  <c r="E40" i="4"/>
  <c r="D40" i="4"/>
  <c r="C40" i="4"/>
  <c r="B40" i="4"/>
  <c r="B21" i="4"/>
  <c r="G58" i="4"/>
  <c r="G57" i="4"/>
  <c r="G56" i="4"/>
  <c r="G55" i="4"/>
  <c r="G54" i="4"/>
  <c r="G53" i="4"/>
  <c r="G52" i="4"/>
  <c r="G51" i="4"/>
  <c r="G50" i="4"/>
  <c r="G49" i="4"/>
  <c r="G48" i="4"/>
  <c r="G47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59" i="4" l="1"/>
  <c r="C21" i="4"/>
  <c r="D21" i="4"/>
  <c r="E21" i="4"/>
  <c r="F21" i="4"/>
  <c r="F63" i="4" l="1"/>
  <c r="G21" i="4"/>
  <c r="I71" i="3" l="1"/>
  <c r="H71" i="3" l="1"/>
  <c r="G71" i="3"/>
  <c r="C71" i="3" l="1"/>
  <c r="B71" i="3"/>
  <c r="A71" i="3"/>
  <c r="L53" i="3"/>
  <c r="K53" i="3"/>
  <c r="I53" i="3"/>
  <c r="H53" i="3"/>
  <c r="G53" i="3"/>
  <c r="E53" i="3"/>
  <c r="D53" i="3"/>
  <c r="C53" i="3"/>
  <c r="A53" i="3"/>
  <c r="B53" i="3"/>
  <c r="Q35" i="3"/>
  <c r="P35" i="3"/>
  <c r="O35" i="3"/>
  <c r="N35" i="3"/>
  <c r="M35" i="3"/>
  <c r="K35" i="3"/>
  <c r="J35" i="3"/>
  <c r="I35" i="3"/>
  <c r="H35" i="3"/>
  <c r="G35" i="3"/>
  <c r="E35" i="3"/>
  <c r="D35" i="3"/>
  <c r="C35" i="3"/>
  <c r="B35" i="3"/>
  <c r="A35" i="3"/>
  <c r="V17" i="3" l="1"/>
  <c r="U17" i="3"/>
  <c r="S17" i="3"/>
  <c r="R17" i="3"/>
  <c r="P17" i="3"/>
  <c r="O17" i="3"/>
  <c r="M17" i="3"/>
  <c r="L17" i="3"/>
  <c r="J17" i="3"/>
  <c r="I17" i="3"/>
  <c r="F17" i="3"/>
  <c r="E5" i="3"/>
  <c r="E6" i="3"/>
  <c r="E7" i="3"/>
  <c r="E8" i="3"/>
  <c r="E9" i="3"/>
  <c r="E10" i="3"/>
  <c r="E11" i="3"/>
  <c r="E12" i="3"/>
  <c r="E13" i="3"/>
  <c r="E14" i="3"/>
  <c r="E15" i="3"/>
  <c r="E4" i="3"/>
  <c r="G16" i="3"/>
  <c r="A17" i="3"/>
  <c r="D17" i="3"/>
  <c r="C17" i="3"/>
  <c r="B17" i="3"/>
  <c r="H40" i="2" l="1"/>
  <c r="G40" i="2"/>
  <c r="F40" i="2"/>
  <c r="E40" i="2"/>
  <c r="D40" i="2"/>
  <c r="C40" i="2"/>
  <c r="B40" i="2"/>
  <c r="I40" i="2" s="1"/>
  <c r="I39" i="2"/>
  <c r="I38" i="2"/>
  <c r="I37" i="2"/>
  <c r="I36" i="2"/>
  <c r="I35" i="2"/>
  <c r="I34" i="2"/>
  <c r="I33" i="2"/>
  <c r="I32" i="2"/>
  <c r="I31" i="2"/>
  <c r="I30" i="2"/>
  <c r="I29" i="2"/>
  <c r="I28" i="2"/>
  <c r="H21" i="2"/>
  <c r="G21" i="2"/>
  <c r="F21" i="2"/>
  <c r="E21" i="2"/>
  <c r="D21" i="2"/>
  <c r="C21" i="2"/>
  <c r="B21" i="2"/>
  <c r="I21" i="2" s="1"/>
  <c r="I20" i="2"/>
  <c r="I19" i="2"/>
  <c r="I18" i="2"/>
  <c r="I17" i="2"/>
  <c r="I16" i="2"/>
  <c r="I15" i="2"/>
  <c r="I14" i="2"/>
  <c r="I13" i="2"/>
  <c r="I12" i="2"/>
  <c r="I11" i="2"/>
  <c r="I10" i="2"/>
  <c r="I9" i="2"/>
  <c r="F43" i="2" l="1"/>
  <c r="I10" i="1" l="1"/>
  <c r="I11" i="1"/>
  <c r="I12" i="1"/>
  <c r="I13" i="1"/>
  <c r="I14" i="1"/>
  <c r="I15" i="1"/>
  <c r="I16" i="1"/>
  <c r="I17" i="1"/>
  <c r="I18" i="1"/>
  <c r="I19" i="1"/>
  <c r="I20" i="1"/>
  <c r="I9" i="1"/>
  <c r="H21" i="1"/>
  <c r="G21" i="1"/>
  <c r="I39" i="1" l="1"/>
  <c r="I38" i="1"/>
  <c r="I37" i="1"/>
  <c r="I36" i="1"/>
  <c r="I35" i="1"/>
  <c r="I34" i="1"/>
  <c r="I33" i="1"/>
  <c r="I32" i="1"/>
  <c r="I31" i="1"/>
  <c r="I30" i="1"/>
  <c r="I29" i="1"/>
  <c r="I28" i="1"/>
  <c r="B40" i="1" l="1"/>
  <c r="F40" i="1"/>
  <c r="E40" i="1"/>
  <c r="H40" i="1" l="1"/>
  <c r="G40" i="1"/>
  <c r="D40" i="1"/>
  <c r="C40" i="1"/>
  <c r="F21" i="1"/>
  <c r="E21" i="1"/>
  <c r="D21" i="1"/>
  <c r="C21" i="1"/>
  <c r="B21" i="1"/>
  <c r="F43" i="1" l="1"/>
  <c r="I21" i="1"/>
  <c r="I40" i="1"/>
</calcChain>
</file>

<file path=xl/sharedStrings.xml><?xml version="1.0" encoding="utf-8"?>
<sst xmlns="http://schemas.openxmlformats.org/spreadsheetml/2006/main" count="347" uniqueCount="96">
  <si>
    <t>Odběrná místa OVAK a.s. s průběhovým měřením na úrovni vn</t>
  </si>
  <si>
    <t>OM</t>
  </si>
  <si>
    <t>2842596</t>
  </si>
  <si>
    <t>2842597</t>
  </si>
  <si>
    <t>2842598</t>
  </si>
  <si>
    <t>2842590</t>
  </si>
  <si>
    <t>2842593</t>
  </si>
  <si>
    <t>2842588</t>
  </si>
  <si>
    <t>2841113</t>
  </si>
  <si>
    <t>Celkem za měsíc:</t>
  </si>
  <si>
    <t>EAN OPM</t>
  </si>
  <si>
    <t>859182400500000314</t>
  </si>
  <si>
    <t>859182400500002080</t>
  </si>
  <si>
    <t>859182400500002608</t>
  </si>
  <si>
    <t>859182400509518285</t>
  </si>
  <si>
    <t>859182400509520189</t>
  </si>
  <si>
    <t>859182400509519237</t>
  </si>
  <si>
    <t>859182400509982413</t>
  </si>
  <si>
    <t>Název OM</t>
  </si>
  <si>
    <t>ÚČOV Přívoz</t>
  </si>
  <si>
    <t>ÚV Nová Ves</t>
  </si>
  <si>
    <t>ČS Palesek</t>
  </si>
  <si>
    <t>Ředitelství</t>
  </si>
  <si>
    <t>ČS Březí</t>
  </si>
  <si>
    <t>ČSOV Hraničky</t>
  </si>
  <si>
    <t>Adresa</t>
  </si>
  <si>
    <t>Oderská 0/VO,                        702 00  Ostrava 2</t>
  </si>
  <si>
    <t>28.října 0/VO,                           709 00  Ostrava 9</t>
  </si>
  <si>
    <t>V Dubí 0/VO,                          721 00 Ostrava 21</t>
  </si>
  <si>
    <t>Lyčkova 32/VO 1156,           724 00 Ostrava 24</t>
  </si>
  <si>
    <t>Nádražní 28/VO,                     702 00 Ostrava 2</t>
  </si>
  <si>
    <t>Čujkovova 0/VO,             700 30 Ostrava 30</t>
  </si>
  <si>
    <t>Malostranská 9900/VO,     725 25 Ostrava 25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</si>
  <si>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</si>
  <si>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</si>
  <si>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</si>
  <si>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</si>
  <si>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</si>
  <si>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</si>
  <si>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</si>
  <si>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</si>
  <si>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</si>
  <si>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</si>
  <si>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</si>
  <si>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</si>
  <si>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Spotřeba za rok:</t>
  </si>
  <si>
    <t>2842594</t>
  </si>
  <si>
    <t>28442599</t>
  </si>
  <si>
    <t>2842587</t>
  </si>
  <si>
    <t>2842640</t>
  </si>
  <si>
    <t>2842595</t>
  </si>
  <si>
    <t>1000236027</t>
  </si>
  <si>
    <t>2842600</t>
  </si>
  <si>
    <t>859182400509769168</t>
  </si>
  <si>
    <t>859182400509519572</t>
  </si>
  <si>
    <t>859182400509557994</t>
  </si>
  <si>
    <t>859182400509532755</t>
  </si>
  <si>
    <t>859182400509908697</t>
  </si>
  <si>
    <t>859182400510474389</t>
  </si>
  <si>
    <t>859182400509639386</t>
  </si>
  <si>
    <t>ČOV Michálkovice</t>
  </si>
  <si>
    <t>ČSOV Šídlovecká</t>
  </si>
  <si>
    <t>VDJ Muglinov</t>
  </si>
  <si>
    <t>ČS Důlňák</t>
  </si>
  <si>
    <t>ČSOV Mexická</t>
  </si>
  <si>
    <t>ČS II. Vodovod</t>
  </si>
  <si>
    <t>ČS Bohumínská</t>
  </si>
  <si>
    <t>Rychvaldská 9900/VO,        715 00 Ostrava 15</t>
  </si>
  <si>
    <t>U kotelny 0/VO,                     720 00 Ostrava 20</t>
  </si>
  <si>
    <t>Vdovská 0/VO,                  712 00 Ostrava 12</t>
  </si>
  <si>
    <t>Vodárenská 0/VO,                  739 32 Vratimov 1</t>
  </si>
  <si>
    <t>Bohumínská 0/VO,               712 00  Ostrava 12</t>
  </si>
  <si>
    <t>Svornosti 0/VO,               700 30 Ostrava 30</t>
  </si>
  <si>
    <t>Bohumínská 9900/VO,            711 00 Ostrava 11</t>
  </si>
  <si>
    <t>Celková předpokládaná roční spotřeba OM OVAK a.s. na úrovni vn:</t>
  </si>
  <si>
    <t>MWh</t>
  </si>
  <si>
    <t>Příloha č. 5:  Odběr elektřiny v MWh pro rok 2017 v měsíčním členění</t>
  </si>
  <si>
    <t>prameniště Dubí</t>
  </si>
  <si>
    <t>Luční č.parc 2604,                          729 30 Ostrava</t>
  </si>
  <si>
    <t>1001098225</t>
  </si>
  <si>
    <t>859182400511330080</t>
  </si>
  <si>
    <t>Příloha č. xx:  Odběr elektřiny v MWh pro rok 2018 v měsíčním členění</t>
  </si>
  <si>
    <t>sk.2016</t>
  </si>
  <si>
    <t>sk.2015</t>
  </si>
  <si>
    <t>sk.2014</t>
  </si>
  <si>
    <t>ÚČOV</t>
  </si>
  <si>
    <t>pl. 17</t>
  </si>
  <si>
    <t>pl. 17 V1</t>
  </si>
  <si>
    <t>V2</t>
  </si>
  <si>
    <t>V1</t>
  </si>
  <si>
    <t>pl V1</t>
  </si>
  <si>
    <t>ČSOV Vlnitá</t>
  </si>
  <si>
    <t>859182400511591054</t>
  </si>
  <si>
    <t>1001187702</t>
  </si>
  <si>
    <t>26.dubna,                         708 00 Ostrava - Plesná</t>
  </si>
  <si>
    <t>Příloha č. 1  Odběr elektřiny v MWh pro rok 2020 v měsíčním členění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</si>
</sst>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Kč&quot;"/>
    <numFmt numFmtId="165" formatCode="0.000"/>
    <numFmt numFmtId="166" formatCode="#,##0.000"/>
    <numFmt numFmtId="167" formatCode="#,##0.0"/>
  </numFmts>
  <fonts count="48" x14ac:knownFonts="1">
    <font>
      <sz val="11"/>
      <color theme="1"/>
      <name val="Calibri"/>
      <family val="2"/>
      <charset val="238"/>
      <scheme val="minor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1"/>
      <name val="Arial CE"/>
      <charset val="238"/>
    </font>
    <font>
      <b/>
      <i/>
      <u/>
      <sz val="11"/>
      <color indexed="17"/>
      <name val="Arial CE"/>
      <family val="2"/>
      <charset val="238"/>
    </font>
    <font>
      <b/>
      <i/>
      <sz val="11"/>
      <color indexed="17"/>
      <name val="Arial CE"/>
      <family val="2"/>
      <charset val="238"/>
    </font>
    <font>
      <sz val="9"/>
      <name val="Arial CE"/>
      <charset val="238"/>
    </font>
    <font>
      <sz val="11"/>
      <color indexed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10"/>
      <color indexed="8"/>
      <name val="Arial"/>
      <family val="2"/>
      <charset val="238"/>
    </font>
    <font>
      <b/>
      <i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"/>
      <family val="2"/>
    </font>
    <font>
      <i/>
      <sz val="11"/>
      <color indexed="18"/>
      <name val="Arial"/>
      <family val="2"/>
    </font>
    <font>
      <sz val="11"/>
      <color indexed="18"/>
      <name val="Arial"/>
      <family val="2"/>
    </font>
    <font>
      <sz val="10"/>
      <color indexed="18"/>
      <name val="Arial"/>
      <family val="2"/>
    </font>
    <font>
      <i/>
      <sz val="11"/>
      <name val="Arial CE"/>
      <family val="2"/>
      <charset val="238"/>
    </font>
    <font>
      <b/>
      <sz val="10"/>
      <color rgb="FF800000"/>
      <name val="Arial"/>
      <family val="2"/>
      <charset val="238"/>
    </font>
    <font>
      <b/>
      <sz val="10"/>
      <color indexed="16"/>
      <name val="Arial"/>
      <family val="2"/>
      <charset val="238"/>
    </font>
    <font>
      <b/>
      <sz val="10"/>
      <color indexed="16"/>
      <name val="Arial CE"/>
      <family val="2"/>
      <charset val="238"/>
    </font>
    <font>
      <b/>
      <i/>
      <sz val="11"/>
      <name val="Arial CE"/>
      <family val="2"/>
      <charset val="238"/>
    </font>
    <font>
      <sz val="10"/>
      <color rgb="FF7030A0"/>
      <name val="Arial CE"/>
      <charset val="238"/>
    </font>
    <font>
      <b/>
      <sz val="10"/>
      <color indexed="20"/>
      <name val="Arial CE"/>
      <family val="2"/>
      <charset val="238"/>
    </font>
    <font>
      <sz val="10"/>
      <color indexed="20"/>
      <name val="Arial CE"/>
      <family val="2"/>
      <charset val="238"/>
    </font>
    <font>
      <sz val="10"/>
      <color indexed="10"/>
      <name val="Arial CE"/>
      <charset val="238"/>
    </font>
    <font>
      <b/>
      <i/>
      <sz val="12"/>
      <name val="Arial CE"/>
      <family val="2"/>
      <charset val="238"/>
    </font>
    <font>
      <sz val="12"/>
      <name val="Arial CE"/>
      <family val="2"/>
      <charset val="238"/>
    </font>
    <font>
      <sz val="10"/>
      <color rgb="FFFF0000"/>
      <name val="Arial CE"/>
      <charset val="238"/>
    </font>
    <font>
      <sz val="11"/>
      <color rgb="FF000080"/>
      <name val="Arial"/>
      <family val="2"/>
    </font>
    <font>
      <sz val="10"/>
      <color rgb="FF000080"/>
      <name val="Arial"/>
      <family val="2"/>
    </font>
    <font>
      <sz val="8"/>
      <name val="Arial CE"/>
      <charset val="238"/>
    </font>
    <font>
      <b/>
      <sz val="10"/>
      <color indexed="12"/>
      <name val="Arial CE"/>
      <charset val="238"/>
    </font>
    <font>
      <b/>
      <sz val="10"/>
      <color rgb="FFFF0000"/>
      <name val="Arial"/>
      <family val="2"/>
      <charset val="238"/>
    </font>
    <font>
      <b/>
      <sz val="10"/>
      <color rgb="FF7030A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7030A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indexed="12"/>
      <name val="Arial CE"/>
      <family val="2"/>
      <charset val="238"/>
    </font>
    <font>
      <sz val="8"/>
      <color indexed="18"/>
      <name val="Arial"/>
      <family val="2"/>
    </font>
    <font>
      <b/>
      <sz val="10"/>
      <name val="Arial CE"/>
      <charset val="238"/>
    </font>
    <font>
      <b/>
      <sz val="10"/>
      <color rgb="FF7030A0"/>
      <name val="Arial CE"/>
      <charset val="238"/>
    </font>
    <font>
      <sz val="8"/>
      <color rgb="FF000080"/>
      <name val="Arial"/>
      <family val="2"/>
    </font>
    <font>
      <b/>
      <sz val="10"/>
      <color rgb="FF003300"/>
      <name val="Arial CE"/>
      <charset val="238"/>
    </font>
    <font>
      <sz val="8"/>
      <color theme="1"/>
      <name val="Calibri"/>
      <family val="2"/>
      <charset val="238"/>
      <scheme val="minor"/>
    </font>
    <font>
      <b/>
      <i/>
      <sz val="10"/>
      <color indexed="16"/>
      <name val="Arial CE"/>
      <family val="2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b/>
      <i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96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1" fillId="0" borderId="0" xfId="0" applyFont="1" applyFill="1" applyAlignment="1">
      <alignment horizontal="left"/>
    </xf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0" fontId="0" fillId="0" borderId="0" xfId="0" applyFill="1"/>
    <xf numFmtId="1" fontId="8" fillId="0" borderId="0" xfId="0" applyNumberFormat="1" applyFont="1" applyFill="1" applyAlignment="1">
      <alignment horizontal="center"/>
    </xf>
    <xf numFmtId="0" fontId="10" fillId="0" borderId="1" xfId="1" applyFont="1" applyFill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 wrapText="1"/>
    </xf>
    <xf numFmtId="49" fontId="12" fillId="0" borderId="1" xfId="1" applyNumberFormat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/>
    </xf>
    <xf numFmtId="49" fontId="11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/>
    </xf>
    <xf numFmtId="49" fontId="20" fillId="0" borderId="7" xfId="0" applyNumberFormat="1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center"/>
    </xf>
    <xf numFmtId="3" fontId="21" fillId="0" borderId="0" xfId="0" applyNumberFormat="1" applyFont="1" applyFill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24" fillId="0" borderId="0" xfId="0" applyFont="1" applyFill="1" applyBorder="1"/>
    <xf numFmtId="4" fontId="0" fillId="0" borderId="0" xfId="0" applyNumberFormat="1" applyFill="1" applyBorder="1"/>
    <xf numFmtId="49" fontId="25" fillId="0" borderId="0" xfId="0" applyNumberFormat="1" applyFont="1" applyFill="1" applyBorder="1" applyAlignment="1">
      <alignment horizontal="left" vertical="center"/>
    </xf>
    <xf numFmtId="0" fontId="26" fillId="0" borderId="0" xfId="0" applyFont="1" applyFill="1"/>
    <xf numFmtId="3" fontId="25" fillId="0" borderId="0" xfId="0" applyNumberFormat="1" applyFont="1" applyFill="1"/>
    <xf numFmtId="0" fontId="25" fillId="0" borderId="0" xfId="0" applyFont="1" applyFill="1"/>
    <xf numFmtId="3" fontId="0" fillId="0" borderId="0" xfId="0" applyNumberFormat="1" applyFill="1"/>
    <xf numFmtId="0" fontId="24" fillId="0" borderId="0" xfId="0" applyFont="1" applyFill="1"/>
    <xf numFmtId="3" fontId="27" fillId="0" borderId="0" xfId="0" applyNumberFormat="1" applyFont="1" applyFill="1" applyAlignment="1">
      <alignment horizontal="center"/>
    </xf>
    <xf numFmtId="0" fontId="28" fillId="0" borderId="1" xfId="1" applyFont="1" applyFill="1" applyBorder="1" applyAlignment="1">
      <alignment horizontal="center" vertical="center" wrapText="1"/>
    </xf>
    <xf numFmtId="0" fontId="29" fillId="0" borderId="3" xfId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3" fontId="19" fillId="0" borderId="6" xfId="0" applyNumberFormat="1" applyFont="1" applyFill="1" applyBorder="1" applyAlignment="1">
      <alignment horizontal="center"/>
    </xf>
    <xf numFmtId="3" fontId="19" fillId="0" borderId="8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30" fillId="0" borderId="0" xfId="0" applyNumberFormat="1" applyFont="1" applyAlignment="1">
      <alignment horizontal="center"/>
    </xf>
    <xf numFmtId="3" fontId="30" fillId="0" borderId="0" xfId="0" applyNumberFormat="1" applyFont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165" fontId="19" fillId="0" borderId="0" xfId="0" applyNumberFormat="1" applyFont="1" applyBorder="1"/>
    <xf numFmtId="3" fontId="31" fillId="0" borderId="0" xfId="0" applyNumberFormat="1" applyFont="1"/>
    <xf numFmtId="3" fontId="31" fillId="0" borderId="0" xfId="0" applyNumberFormat="1" applyFont="1" applyAlignment="1">
      <alignment horizontal="center"/>
    </xf>
    <xf numFmtId="166" fontId="32" fillId="0" borderId="0" xfId="0" applyNumberFormat="1" applyFont="1" applyFill="1" applyAlignment="1">
      <alignment horizontal="center"/>
    </xf>
    <xf numFmtId="3" fontId="33" fillId="0" borderId="0" xfId="0" applyNumberFormat="1" applyFont="1" applyFill="1" applyAlignment="1">
      <alignment horizontal="center"/>
    </xf>
    <xf numFmtId="3" fontId="34" fillId="0" borderId="0" xfId="0" applyNumberFormat="1" applyFont="1" applyFill="1" applyAlignment="1">
      <alignment horizontal="center"/>
    </xf>
    <xf numFmtId="3" fontId="35" fillId="0" borderId="0" xfId="0" applyNumberFormat="1" applyFont="1" applyFill="1" applyBorder="1" applyAlignment="1">
      <alignment horizontal="center"/>
    </xf>
    <xf numFmtId="3" fontId="36" fillId="0" borderId="0" xfId="0" applyNumberFormat="1" applyFont="1" applyFill="1" applyBorder="1" applyAlignment="1">
      <alignment horizontal="center"/>
    </xf>
    <xf numFmtId="3" fontId="37" fillId="0" borderId="0" xfId="0" applyNumberFormat="1" applyFont="1" applyFill="1" applyBorder="1"/>
    <xf numFmtId="3" fontId="37" fillId="0" borderId="0" xfId="0" applyNumberFormat="1" applyFont="1" applyFill="1" applyBorder="1" applyAlignment="1">
      <alignment horizontal="center"/>
    </xf>
    <xf numFmtId="166" fontId="0" fillId="0" borderId="0" xfId="0" applyNumberFormat="1"/>
    <xf numFmtId="3" fontId="1" fillId="2" borderId="7" xfId="0" applyNumberFormat="1" applyFont="1" applyFill="1" applyBorder="1" applyAlignment="1">
      <alignment horizontal="center"/>
    </xf>
    <xf numFmtId="0" fontId="38" fillId="0" borderId="1" xfId="1" applyFont="1" applyFill="1" applyBorder="1" applyAlignment="1">
      <alignment horizontal="center" vertical="center" wrapText="1"/>
    </xf>
    <xf numFmtId="3" fontId="39" fillId="0" borderId="0" xfId="0" applyNumberFormat="1" applyFont="1" applyFill="1" applyAlignment="1">
      <alignment horizontal="center"/>
    </xf>
    <xf numFmtId="3" fontId="40" fillId="0" borderId="0" xfId="0" applyNumberFormat="1" applyFont="1" applyFill="1" applyAlignment="1">
      <alignment horizontal="center"/>
    </xf>
    <xf numFmtId="1" fontId="39" fillId="0" borderId="0" xfId="0" applyNumberFormat="1" applyFont="1" applyFill="1" applyBorder="1" applyAlignment="1">
      <alignment horizontal="center"/>
    </xf>
    <xf numFmtId="3" fontId="39" fillId="0" borderId="0" xfId="0" applyNumberFormat="1" applyFont="1" applyFill="1" applyBorder="1" applyAlignment="1">
      <alignment horizontal="center"/>
    </xf>
    <xf numFmtId="3" fontId="40" fillId="0" borderId="0" xfId="0" applyNumberFormat="1" applyFont="1" applyFill="1" applyBorder="1" applyAlignment="1">
      <alignment horizontal="center"/>
    </xf>
    <xf numFmtId="3" fontId="32" fillId="0" borderId="0" xfId="0" applyNumberFormat="1" applyFont="1" applyFill="1" applyAlignment="1">
      <alignment horizontal="center"/>
    </xf>
    <xf numFmtId="167" fontId="39" fillId="0" borderId="0" xfId="0" applyNumberFormat="1" applyFont="1" applyFill="1" applyBorder="1" applyAlignment="1">
      <alignment horizontal="center"/>
    </xf>
    <xf numFmtId="0" fontId="41" fillId="0" borderId="1" xfId="1" applyFont="1" applyFill="1" applyBorder="1" applyAlignment="1">
      <alignment horizontal="center" vertical="center" wrapText="1"/>
    </xf>
    <xf numFmtId="3" fontId="30" fillId="0" borderId="0" xfId="0" applyNumberFormat="1" applyFont="1" applyFill="1" applyAlignment="1">
      <alignment horizontal="center"/>
    </xf>
    <xf numFmtId="0" fontId="34" fillId="0" borderId="0" xfId="0" applyFont="1" applyFill="1" applyAlignment="1">
      <alignment horizontal="center"/>
    </xf>
    <xf numFmtId="0" fontId="34" fillId="0" borderId="0" xfId="0" applyFont="1" applyAlignment="1">
      <alignment horizontal="center"/>
    </xf>
    <xf numFmtId="0" fontId="34" fillId="3" borderId="0" xfId="0" applyFont="1" applyFill="1" applyAlignment="1">
      <alignment horizontal="center"/>
    </xf>
    <xf numFmtId="165" fontId="19" fillId="0" borderId="0" xfId="0" applyNumberFormat="1" applyFont="1" applyFill="1" applyBorder="1"/>
    <xf numFmtId="3" fontId="42" fillId="0" borderId="0" xfId="0" applyNumberFormat="1" applyFont="1" applyFill="1" applyBorder="1" applyAlignment="1">
      <alignment horizontal="center"/>
    </xf>
    <xf numFmtId="3" fontId="42" fillId="3" borderId="0" xfId="0" applyNumberFormat="1" applyFont="1" applyFill="1" applyBorder="1" applyAlignment="1">
      <alignment horizontal="center"/>
    </xf>
    <xf numFmtId="165" fontId="19" fillId="0" borderId="0" xfId="0" applyNumberFormat="1" applyFont="1" applyFill="1" applyBorder="1" applyAlignment="1">
      <alignment horizontal="center"/>
    </xf>
    <xf numFmtId="0" fontId="43" fillId="0" borderId="0" xfId="0" applyFont="1"/>
    <xf numFmtId="164" fontId="6" fillId="0" borderId="0" xfId="0" applyNumberFormat="1" applyFont="1" applyAlignment="1">
      <alignment horizontal="center"/>
    </xf>
    <xf numFmtId="0" fontId="44" fillId="0" borderId="0" xfId="0" applyFont="1" applyFill="1" applyBorder="1" applyAlignment="1">
      <alignment horizontal="center"/>
    </xf>
    <xf numFmtId="3" fontId="37" fillId="0" borderId="0" xfId="0" applyNumberFormat="1" applyFont="1" applyBorder="1" applyAlignment="1">
      <alignment horizontal="center"/>
    </xf>
    <xf numFmtId="0" fontId="45" fillId="0" borderId="0" xfId="0" applyFont="1" applyBorder="1" applyAlignment="1">
      <alignment horizontal="center"/>
    </xf>
    <xf numFmtId="165" fontId="37" fillId="0" borderId="0" xfId="0" applyNumberFormat="1" applyFont="1"/>
    <xf numFmtId="3" fontId="37" fillId="2" borderId="0" xfId="0" applyNumberFormat="1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/>
    </xf>
    <xf numFmtId="0" fontId="46" fillId="0" borderId="0" xfId="0" applyFont="1" applyFill="1" applyBorder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10" fillId="0" borderId="2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2" fontId="22" fillId="0" borderId="0" xfId="0" applyNumberFormat="1" applyFont="1" applyFill="1" applyBorder="1" applyAlignment="1">
      <alignment horizontal="center" vertical="center"/>
    </xf>
    <xf numFmtId="2" fontId="23" fillId="0" borderId="0" xfId="0" applyNumberFormat="1" applyFont="1" applyFill="1" applyBorder="1" applyAlignment="1">
      <alignment horizontal="center" vertical="center"/>
    </xf>
  </cellXfs>
  <cellStyles count="2">
    <cellStyle name="Normální" xfId="0" builtinId="0"/>
    <cellStyle name="normální_List1" xfId="1"/>
  </cellStyles>
  <dxfs count="0"/>
  <tableStyles count="0" defaultTableStyle="TableStyleMedium2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Normal="100" workbookViewId="0"/>
  </sheetViews>
  <sheetFormatPr defaultColWidth="9.109375" defaultRowHeight="14.4" x14ac:dyDescent="0.3"/>
  <cols>
    <col min="1" max="1" width="23.88671875" style="7" customWidth="1"/>
    <col min="2" max="5" width="22.6640625" style="9" customWidth="1"/>
    <col min="6" max="6" width="22.6640625" style="35" customWidth="1"/>
    <col min="7" max="8" width="22.6640625" style="9" customWidth="1"/>
    <col min="9" max="9" width="21.44140625" style="9" customWidth="1"/>
    <col min="10" max="10" width="21.6640625" style="9" customWidth="1"/>
    <col min="11" max="13" width="8.109375" style="9" customWidth="1"/>
    <col min="14" max="14" width="8.44140625" style="9" customWidth="1"/>
    <col min="15" max="15" width="12.109375" style="9" customWidth="1"/>
    <col min="16" max="16" width="6.88671875" style="9" customWidth="1"/>
    <col min="17" max="17" width="12.88671875" style="9" customWidth="1"/>
    <col min="18" max="18" width="12.6640625" style="9" customWidth="1"/>
    <col min="19" max="19" width="8.44140625" style="9" customWidth="1"/>
    <col min="20" max="20" width="8.109375" style="9" customWidth="1"/>
    <col min="21" max="16384" width="9.109375" style="9"/>
  </cols>
  <sheetData>
    <row r="1" spans="1:9" s="3" customFormat="1" ht="13.8" x14ac:dyDescent="0.25">
      <c r="A1" s="1" t="s">
        <v>95</v>
      </c>
      <c r="B1" s="2"/>
    </row>
    <row r="2" spans="1:9" s="3" customFormat="1" ht="13.8" x14ac:dyDescent="0.25">
      <c r="A2" s="4" t="s">
        <v>0</v>
      </c>
      <c r="B2" s="5"/>
      <c r="D2" s="6"/>
      <c r="E2" s="6"/>
      <c r="F2" s="6"/>
      <c r="G2" s="6"/>
      <c r="H2" s="6"/>
      <c r="I2" s="6"/>
    </row>
    <row r="3" spans="1:9" x14ac:dyDescent="0.3">
      <c r="B3" s="8"/>
      <c r="D3" s="47"/>
      <c r="F3" s="10"/>
    </row>
    <row r="5" spans="1:9" x14ac:dyDescent="0.3">
      <c r="A5" s="11" t="s">
        <v>1</v>
      </c>
      <c r="B5" s="12" t="s">
        <v>2</v>
      </c>
      <c r="C5" s="12" t="s">
        <v>3</v>
      </c>
      <c r="D5" s="12" t="s">
        <v>79</v>
      </c>
      <c r="E5" s="12" t="s">
        <v>5</v>
      </c>
      <c r="F5" s="13" t="s">
        <v>6</v>
      </c>
      <c r="G5" s="90" t="s">
        <v>9</v>
      </c>
    </row>
    <row r="6" spans="1:9" x14ac:dyDescent="0.3">
      <c r="A6" s="14" t="s">
        <v>10</v>
      </c>
      <c r="B6" s="15" t="s">
        <v>11</v>
      </c>
      <c r="C6" s="15" t="s">
        <v>12</v>
      </c>
      <c r="D6" s="15" t="s">
        <v>80</v>
      </c>
      <c r="E6" s="15" t="s">
        <v>14</v>
      </c>
      <c r="F6" s="16" t="s">
        <v>15</v>
      </c>
      <c r="G6" s="91"/>
    </row>
    <row r="7" spans="1:9" x14ac:dyDescent="0.3">
      <c r="A7" s="17" t="s">
        <v>18</v>
      </c>
      <c r="B7" s="18" t="s">
        <v>19</v>
      </c>
      <c r="C7" s="37" t="s">
        <v>20</v>
      </c>
      <c r="D7" s="37" t="s">
        <v>77</v>
      </c>
      <c r="E7" s="18" t="s">
        <v>21</v>
      </c>
      <c r="F7" s="18" t="s">
        <v>22</v>
      </c>
      <c r="G7" s="92"/>
    </row>
    <row r="8" spans="1:9" ht="26.4" x14ac:dyDescent="0.3">
      <c r="A8" s="19" t="s">
        <v>25</v>
      </c>
      <c r="B8" s="20" t="s">
        <v>26</v>
      </c>
      <c r="C8" s="20" t="s">
        <v>27</v>
      </c>
      <c r="D8" s="20" t="s">
        <v>78</v>
      </c>
      <c r="E8" s="20" t="s">
        <v>29</v>
      </c>
      <c r="F8" s="20" t="s">
        <v>30</v>
      </c>
      <c r="G8" s="93"/>
    </row>
    <row r="9" spans="1:9" x14ac:dyDescent="0.3">
      <c r="A9" s="21" t="s">
        <v>33</v>
      </c>
      <c r="B9" s="39">
        <v>1020</v>
      </c>
      <c r="C9" s="40">
        <v>270</v>
      </c>
      <c r="D9" s="40">
        <v>75</v>
      </c>
      <c r="E9" s="40">
        <v>30</v>
      </c>
      <c r="F9" s="40">
        <v>17</v>
      </c>
      <c r="G9" s="22">
        <f>SUM(B9:F9)</f>
        <v>1412</v>
      </c>
      <c r="H9" s="50"/>
    </row>
    <row r="10" spans="1:9" x14ac:dyDescent="0.3">
      <c r="A10" s="21" t="s">
        <v>34</v>
      </c>
      <c r="B10" s="41">
        <v>960</v>
      </c>
      <c r="C10" s="42">
        <v>230</v>
      </c>
      <c r="D10" s="42">
        <v>68</v>
      </c>
      <c r="E10" s="42">
        <v>27</v>
      </c>
      <c r="F10" s="42">
        <v>15</v>
      </c>
      <c r="G10" s="22">
        <f t="shared" ref="G10:G20" si="0">SUM(B10:F10)</f>
        <v>1300</v>
      </c>
      <c r="H10" s="50"/>
    </row>
    <row r="11" spans="1:9" x14ac:dyDescent="0.3">
      <c r="A11" s="21" t="s">
        <v>35</v>
      </c>
      <c r="B11" s="41">
        <v>1030</v>
      </c>
      <c r="C11" s="42">
        <v>270</v>
      </c>
      <c r="D11" s="42">
        <v>75</v>
      </c>
      <c r="E11" s="42">
        <v>30</v>
      </c>
      <c r="F11" s="42">
        <v>16</v>
      </c>
      <c r="G11" s="22">
        <f t="shared" si="0"/>
        <v>1421</v>
      </c>
      <c r="H11" s="50"/>
    </row>
    <row r="12" spans="1:9" x14ac:dyDescent="0.3">
      <c r="A12" s="21" t="s">
        <v>36</v>
      </c>
      <c r="B12" s="41">
        <v>1010</v>
      </c>
      <c r="C12" s="42">
        <v>135</v>
      </c>
      <c r="D12" s="42">
        <v>30</v>
      </c>
      <c r="E12" s="42">
        <v>30</v>
      </c>
      <c r="F12" s="42">
        <v>15</v>
      </c>
      <c r="G12" s="22">
        <f t="shared" si="0"/>
        <v>1220</v>
      </c>
      <c r="H12" s="50"/>
    </row>
    <row r="13" spans="1:9" x14ac:dyDescent="0.3">
      <c r="A13" s="21" t="s">
        <v>37</v>
      </c>
      <c r="B13" s="41">
        <v>1010</v>
      </c>
      <c r="C13" s="42">
        <v>265</v>
      </c>
      <c r="D13" s="42">
        <v>75</v>
      </c>
      <c r="E13" s="42">
        <v>29</v>
      </c>
      <c r="F13" s="42">
        <v>15</v>
      </c>
      <c r="G13" s="22">
        <f t="shared" si="0"/>
        <v>1394</v>
      </c>
      <c r="H13" s="50"/>
    </row>
    <row r="14" spans="1:9" x14ac:dyDescent="0.3">
      <c r="A14" s="21" t="s">
        <v>38</v>
      </c>
      <c r="B14" s="41">
        <v>975</v>
      </c>
      <c r="C14" s="42">
        <v>255</v>
      </c>
      <c r="D14" s="42">
        <v>75</v>
      </c>
      <c r="E14" s="42">
        <v>29</v>
      </c>
      <c r="F14" s="42">
        <v>16</v>
      </c>
      <c r="G14" s="22">
        <f t="shared" si="0"/>
        <v>1350</v>
      </c>
      <c r="H14" s="50"/>
    </row>
    <row r="15" spans="1:9" x14ac:dyDescent="0.3">
      <c r="A15" s="21" t="s">
        <v>39</v>
      </c>
      <c r="B15" s="41">
        <v>930</v>
      </c>
      <c r="C15" s="42">
        <v>270</v>
      </c>
      <c r="D15" s="42">
        <v>75</v>
      </c>
      <c r="E15" s="42">
        <v>29</v>
      </c>
      <c r="F15" s="42">
        <v>17</v>
      </c>
      <c r="G15" s="22">
        <f t="shared" si="0"/>
        <v>1321</v>
      </c>
      <c r="H15" s="50"/>
    </row>
    <row r="16" spans="1:9" x14ac:dyDescent="0.3">
      <c r="A16" s="21" t="s">
        <v>40</v>
      </c>
      <c r="B16" s="41">
        <v>920</v>
      </c>
      <c r="C16" s="42">
        <v>265</v>
      </c>
      <c r="D16" s="42">
        <v>30</v>
      </c>
      <c r="E16" s="42">
        <v>29</v>
      </c>
      <c r="F16" s="42">
        <v>17</v>
      </c>
      <c r="G16" s="22">
        <f t="shared" si="0"/>
        <v>1261</v>
      </c>
      <c r="H16" s="50"/>
    </row>
    <row r="17" spans="1:9" x14ac:dyDescent="0.3">
      <c r="A17" s="21" t="s">
        <v>41</v>
      </c>
      <c r="B17" s="41">
        <v>915</v>
      </c>
      <c r="C17" s="42">
        <v>265</v>
      </c>
      <c r="D17" s="42">
        <v>72</v>
      </c>
      <c r="E17" s="42">
        <v>29</v>
      </c>
      <c r="F17" s="42">
        <v>16</v>
      </c>
      <c r="G17" s="22">
        <f t="shared" si="0"/>
        <v>1297</v>
      </c>
      <c r="H17" s="50"/>
    </row>
    <row r="18" spans="1:9" x14ac:dyDescent="0.3">
      <c r="A18" s="21" t="s">
        <v>42</v>
      </c>
      <c r="B18" s="41">
        <v>960</v>
      </c>
      <c r="C18" s="42">
        <v>135</v>
      </c>
      <c r="D18" s="42">
        <v>75</v>
      </c>
      <c r="E18" s="42">
        <v>29</v>
      </c>
      <c r="F18" s="42">
        <v>15</v>
      </c>
      <c r="G18" s="22">
        <f t="shared" si="0"/>
        <v>1214</v>
      </c>
      <c r="H18" s="50"/>
    </row>
    <row r="19" spans="1:9" x14ac:dyDescent="0.3">
      <c r="A19" s="21" t="s">
        <v>43</v>
      </c>
      <c r="B19" s="41">
        <v>960</v>
      </c>
      <c r="C19" s="42">
        <v>265</v>
      </c>
      <c r="D19" s="42">
        <v>75</v>
      </c>
      <c r="E19" s="42">
        <v>29</v>
      </c>
      <c r="F19" s="42">
        <v>15</v>
      </c>
      <c r="G19" s="22">
        <f t="shared" si="0"/>
        <v>1344</v>
      </c>
      <c r="H19" s="50"/>
    </row>
    <row r="20" spans="1:9" x14ac:dyDescent="0.3">
      <c r="A20" s="21" t="s">
        <v>44</v>
      </c>
      <c r="B20" s="43">
        <v>1010</v>
      </c>
      <c r="C20" s="42">
        <v>270</v>
      </c>
      <c r="D20" s="44">
        <v>75</v>
      </c>
      <c r="E20" s="44">
        <v>30</v>
      </c>
      <c r="F20" s="42">
        <v>15.8</v>
      </c>
      <c r="G20" s="22">
        <f t="shared" si="0"/>
        <v>1400.8</v>
      </c>
      <c r="H20" s="50"/>
    </row>
    <row r="21" spans="1:9" x14ac:dyDescent="0.3">
      <c r="A21" s="23" t="s">
        <v>45</v>
      </c>
      <c r="B21" s="24">
        <f>B20+B19+B18+B17+B16+B15+B14+B13+B12+B11+B10+B9</f>
        <v>11700</v>
      </c>
      <c r="C21" s="24">
        <f t="shared" ref="C21:F21" si="1">C20+C19+C18+C17+C16+C15+C14+C13+C12+C11+C10+C9</f>
        <v>2895</v>
      </c>
      <c r="D21" s="24">
        <f t="shared" si="1"/>
        <v>800</v>
      </c>
      <c r="E21" s="24">
        <f t="shared" si="1"/>
        <v>350</v>
      </c>
      <c r="F21" s="24">
        <f t="shared" si="1"/>
        <v>189.8</v>
      </c>
      <c r="G21" s="24">
        <f>SUM(B21:F21)</f>
        <v>15934.8</v>
      </c>
    </row>
    <row r="22" spans="1:9" x14ac:dyDescent="0.3">
      <c r="B22" s="25"/>
      <c r="C22" s="25"/>
      <c r="D22" s="25"/>
      <c r="E22" s="25"/>
      <c r="F22" s="25"/>
      <c r="G22" s="25"/>
      <c r="H22" s="25"/>
      <c r="I22" s="36"/>
    </row>
    <row r="23" spans="1:9" x14ac:dyDescent="0.3">
      <c r="A23" s="26"/>
      <c r="B23" s="94"/>
      <c r="C23" s="95"/>
      <c r="D23" s="27"/>
      <c r="E23" s="27"/>
      <c r="F23" s="28"/>
      <c r="G23" s="29"/>
      <c r="H23" s="29"/>
      <c r="I23" s="29"/>
    </row>
    <row r="24" spans="1:9" x14ac:dyDescent="0.3">
      <c r="A24" s="11" t="s">
        <v>1</v>
      </c>
      <c r="B24" s="12" t="s">
        <v>46</v>
      </c>
      <c r="C24" s="12" t="s">
        <v>7</v>
      </c>
      <c r="D24" s="12" t="s">
        <v>8</v>
      </c>
      <c r="E24" s="12" t="s">
        <v>47</v>
      </c>
      <c r="F24" s="12" t="s">
        <v>48</v>
      </c>
      <c r="G24" s="90" t="s">
        <v>9</v>
      </c>
    </row>
    <row r="25" spans="1:9" x14ac:dyDescent="0.3">
      <c r="A25" s="14" t="s">
        <v>10</v>
      </c>
      <c r="B25" s="15" t="s">
        <v>53</v>
      </c>
      <c r="C25" s="15" t="s">
        <v>16</v>
      </c>
      <c r="D25" s="15" t="s">
        <v>17</v>
      </c>
      <c r="E25" s="15" t="s">
        <v>54</v>
      </c>
      <c r="F25" s="15" t="s">
        <v>55</v>
      </c>
      <c r="G25" s="91"/>
    </row>
    <row r="26" spans="1:9" x14ac:dyDescent="0.3">
      <c r="A26" s="17" t="s">
        <v>18</v>
      </c>
      <c r="B26" s="18" t="s">
        <v>60</v>
      </c>
      <c r="C26" s="18" t="s">
        <v>23</v>
      </c>
      <c r="D26" s="18" t="s">
        <v>24</v>
      </c>
      <c r="E26" s="18" t="s">
        <v>61</v>
      </c>
      <c r="F26" s="18" t="s">
        <v>62</v>
      </c>
      <c r="G26" s="92"/>
    </row>
    <row r="27" spans="1:9" ht="26.4" x14ac:dyDescent="0.3">
      <c r="A27" s="19" t="s">
        <v>25</v>
      </c>
      <c r="B27" s="20" t="s">
        <v>67</v>
      </c>
      <c r="C27" s="20" t="s">
        <v>31</v>
      </c>
      <c r="D27" s="20" t="s">
        <v>32</v>
      </c>
      <c r="E27" s="20" t="s">
        <v>68</v>
      </c>
      <c r="F27" s="20" t="s">
        <v>69</v>
      </c>
      <c r="G27" s="93"/>
    </row>
    <row r="28" spans="1:9" x14ac:dyDescent="0.3">
      <c r="A28" s="21" t="s">
        <v>33</v>
      </c>
      <c r="B28" s="40">
        <v>18</v>
      </c>
      <c r="C28" s="40">
        <v>14</v>
      </c>
      <c r="D28" s="45">
        <v>14</v>
      </c>
      <c r="E28" s="46">
        <v>13</v>
      </c>
      <c r="F28" s="40">
        <v>23</v>
      </c>
      <c r="G28" s="22">
        <f>SUM(B28:F28)</f>
        <v>82</v>
      </c>
    </row>
    <row r="29" spans="1:9" x14ac:dyDescent="0.3">
      <c r="A29" s="21" t="s">
        <v>34</v>
      </c>
      <c r="B29" s="42">
        <v>17</v>
      </c>
      <c r="C29" s="42">
        <v>14</v>
      </c>
      <c r="D29" s="45">
        <v>15</v>
      </c>
      <c r="E29" s="46">
        <v>13</v>
      </c>
      <c r="F29" s="42">
        <v>21</v>
      </c>
      <c r="G29" s="22">
        <f t="shared" ref="G29:G39" si="2">SUM(B29:F29)</f>
        <v>80</v>
      </c>
    </row>
    <row r="30" spans="1:9" x14ac:dyDescent="0.3">
      <c r="A30" s="21" t="s">
        <v>35</v>
      </c>
      <c r="B30" s="42">
        <v>17</v>
      </c>
      <c r="C30" s="42">
        <v>13</v>
      </c>
      <c r="D30" s="45">
        <v>13</v>
      </c>
      <c r="E30" s="46">
        <v>12</v>
      </c>
      <c r="F30" s="42">
        <v>17</v>
      </c>
      <c r="G30" s="22">
        <f t="shared" si="2"/>
        <v>72</v>
      </c>
    </row>
    <row r="31" spans="1:9" x14ac:dyDescent="0.3">
      <c r="A31" s="21" t="s">
        <v>36</v>
      </c>
      <c r="B31" s="42">
        <v>15</v>
      </c>
      <c r="C31" s="42">
        <v>13</v>
      </c>
      <c r="D31" s="45">
        <v>12</v>
      </c>
      <c r="E31" s="46">
        <v>13</v>
      </c>
      <c r="F31" s="42">
        <v>8</v>
      </c>
      <c r="G31" s="22">
        <f t="shared" si="2"/>
        <v>61</v>
      </c>
    </row>
    <row r="32" spans="1:9" x14ac:dyDescent="0.3">
      <c r="A32" s="21" t="s">
        <v>37</v>
      </c>
      <c r="B32" s="42">
        <v>13</v>
      </c>
      <c r="C32" s="42">
        <v>13</v>
      </c>
      <c r="D32" s="45">
        <v>12</v>
      </c>
      <c r="E32" s="46">
        <v>12</v>
      </c>
      <c r="F32" s="42">
        <v>6</v>
      </c>
      <c r="G32" s="22">
        <f t="shared" si="2"/>
        <v>56</v>
      </c>
    </row>
    <row r="33" spans="1:9" x14ac:dyDescent="0.3">
      <c r="A33" s="21" t="s">
        <v>38</v>
      </c>
      <c r="B33" s="42">
        <v>12</v>
      </c>
      <c r="C33" s="42">
        <v>13</v>
      </c>
      <c r="D33" s="45">
        <v>11</v>
      </c>
      <c r="E33" s="46">
        <v>12</v>
      </c>
      <c r="F33" s="42">
        <v>5</v>
      </c>
      <c r="G33" s="22">
        <f t="shared" si="2"/>
        <v>53</v>
      </c>
    </row>
    <row r="34" spans="1:9" x14ac:dyDescent="0.3">
      <c r="A34" s="21" t="s">
        <v>39</v>
      </c>
      <c r="B34" s="42">
        <v>12</v>
      </c>
      <c r="C34" s="42">
        <v>13</v>
      </c>
      <c r="D34" s="45">
        <v>9</v>
      </c>
      <c r="E34" s="46">
        <v>9</v>
      </c>
      <c r="F34" s="42">
        <v>4</v>
      </c>
      <c r="G34" s="22">
        <f t="shared" si="2"/>
        <v>47</v>
      </c>
    </row>
    <row r="35" spans="1:9" x14ac:dyDescent="0.3">
      <c r="A35" s="21" t="s">
        <v>40</v>
      </c>
      <c r="B35" s="42">
        <v>12</v>
      </c>
      <c r="C35" s="42">
        <v>13</v>
      </c>
      <c r="D35" s="45">
        <v>9</v>
      </c>
      <c r="E35" s="46">
        <v>9</v>
      </c>
      <c r="F35" s="42">
        <v>4</v>
      </c>
      <c r="G35" s="22">
        <f t="shared" si="2"/>
        <v>47</v>
      </c>
    </row>
    <row r="36" spans="1:9" x14ac:dyDescent="0.3">
      <c r="A36" s="21" t="s">
        <v>41</v>
      </c>
      <c r="B36" s="42">
        <v>12</v>
      </c>
      <c r="C36" s="42">
        <v>13</v>
      </c>
      <c r="D36" s="45">
        <v>10</v>
      </c>
      <c r="E36" s="46">
        <v>9</v>
      </c>
      <c r="F36" s="42">
        <v>5</v>
      </c>
      <c r="G36" s="22">
        <f t="shared" si="2"/>
        <v>49</v>
      </c>
    </row>
    <row r="37" spans="1:9" x14ac:dyDescent="0.3">
      <c r="A37" s="21" t="s">
        <v>42</v>
      </c>
      <c r="B37" s="42">
        <v>13</v>
      </c>
      <c r="C37" s="42">
        <v>13</v>
      </c>
      <c r="D37" s="45">
        <v>11</v>
      </c>
      <c r="E37" s="46">
        <v>9</v>
      </c>
      <c r="F37" s="42">
        <v>5</v>
      </c>
      <c r="G37" s="22">
        <f t="shared" si="2"/>
        <v>51</v>
      </c>
    </row>
    <row r="38" spans="1:9" x14ac:dyDescent="0.3">
      <c r="A38" s="21" t="s">
        <v>43</v>
      </c>
      <c r="B38" s="42">
        <v>16</v>
      </c>
      <c r="C38" s="42">
        <v>14</v>
      </c>
      <c r="D38" s="45">
        <v>11</v>
      </c>
      <c r="E38" s="46">
        <v>9</v>
      </c>
      <c r="F38" s="42">
        <v>12</v>
      </c>
      <c r="G38" s="22">
        <f t="shared" si="2"/>
        <v>62</v>
      </c>
    </row>
    <row r="39" spans="1:9" x14ac:dyDescent="0.3">
      <c r="A39" s="21" t="s">
        <v>44</v>
      </c>
      <c r="B39" s="42">
        <v>18</v>
      </c>
      <c r="C39" s="42">
        <v>14</v>
      </c>
      <c r="D39" s="45">
        <v>13</v>
      </c>
      <c r="E39" s="46">
        <v>10</v>
      </c>
      <c r="F39" s="42">
        <v>20</v>
      </c>
      <c r="G39" s="22">
        <f t="shared" si="2"/>
        <v>75</v>
      </c>
    </row>
    <row r="40" spans="1:9" x14ac:dyDescent="0.3">
      <c r="A40" s="23" t="s">
        <v>45</v>
      </c>
      <c r="B40" s="24">
        <f>B39+B38+B37+B36+B35+B34+B33+B32+B31+B30+B29+B28</f>
        <v>175</v>
      </c>
      <c r="C40" s="24">
        <f t="shared" ref="C40:F40" si="3">C39+C38+C37+C36+C35+C34+C33+C32+C31+C30+C29+C28</f>
        <v>160</v>
      </c>
      <c r="D40" s="24">
        <f t="shared" si="3"/>
        <v>140</v>
      </c>
      <c r="E40" s="24">
        <f t="shared" si="3"/>
        <v>130</v>
      </c>
      <c r="F40" s="24">
        <f t="shared" si="3"/>
        <v>130</v>
      </c>
      <c r="G40" s="24">
        <f>SUM(B40:F40)</f>
        <v>735</v>
      </c>
      <c r="H40" s="34"/>
    </row>
    <row r="41" spans="1:9" x14ac:dyDescent="0.3">
      <c r="B41" s="25"/>
      <c r="C41" s="25"/>
      <c r="D41" s="25"/>
      <c r="E41" s="25"/>
      <c r="F41" s="25"/>
    </row>
    <row r="42" spans="1:9" x14ac:dyDescent="0.3">
      <c r="A42" s="26"/>
      <c r="B42" s="94"/>
      <c r="C42" s="95"/>
      <c r="D42" s="27"/>
      <c r="E42" s="27"/>
      <c r="F42" s="28"/>
      <c r="G42" s="29"/>
      <c r="H42" s="29"/>
      <c r="I42" s="29"/>
    </row>
    <row r="43" spans="1:9" x14ac:dyDescent="0.3">
      <c r="A43" s="11" t="s">
        <v>1</v>
      </c>
      <c r="B43" s="12" t="s">
        <v>50</v>
      </c>
      <c r="C43" s="12" t="s">
        <v>49</v>
      </c>
      <c r="D43" s="12" t="s">
        <v>51</v>
      </c>
      <c r="E43" s="12" t="s">
        <v>52</v>
      </c>
      <c r="F43" s="12" t="s">
        <v>93</v>
      </c>
      <c r="G43" s="90" t="s">
        <v>9</v>
      </c>
    </row>
    <row r="44" spans="1:9" x14ac:dyDescent="0.3">
      <c r="A44" s="14" t="s">
        <v>10</v>
      </c>
      <c r="B44" s="15" t="s">
        <v>57</v>
      </c>
      <c r="C44" s="15" t="s">
        <v>56</v>
      </c>
      <c r="D44" s="15" t="s">
        <v>58</v>
      </c>
      <c r="E44" s="15" t="s">
        <v>59</v>
      </c>
      <c r="F44" s="15" t="s">
        <v>92</v>
      </c>
      <c r="G44" s="91"/>
    </row>
    <row r="45" spans="1:9" x14ac:dyDescent="0.3">
      <c r="A45" s="17" t="s">
        <v>18</v>
      </c>
      <c r="B45" s="18" t="s">
        <v>64</v>
      </c>
      <c r="C45" s="18" t="s">
        <v>63</v>
      </c>
      <c r="D45" s="18" t="s">
        <v>65</v>
      </c>
      <c r="E45" s="18" t="s">
        <v>66</v>
      </c>
      <c r="F45" s="18" t="s">
        <v>91</v>
      </c>
      <c r="G45" s="92"/>
    </row>
    <row r="46" spans="1:9" ht="26.4" x14ac:dyDescent="0.3">
      <c r="A46" s="19" t="s">
        <v>25</v>
      </c>
      <c r="B46" s="20" t="s">
        <v>71</v>
      </c>
      <c r="C46" s="20" t="s">
        <v>70</v>
      </c>
      <c r="D46" s="20" t="s">
        <v>72</v>
      </c>
      <c r="E46" s="20" t="s">
        <v>73</v>
      </c>
      <c r="F46" s="20" t="s">
        <v>94</v>
      </c>
      <c r="G46" s="93"/>
    </row>
    <row r="47" spans="1:9" x14ac:dyDescent="0.3">
      <c r="A47" s="21" t="s">
        <v>33</v>
      </c>
      <c r="B47" s="40">
        <v>12</v>
      </c>
      <c r="C47" s="40">
        <v>11</v>
      </c>
      <c r="D47" s="40">
        <v>9</v>
      </c>
      <c r="E47" s="40">
        <v>2</v>
      </c>
      <c r="F47" s="45">
        <v>2</v>
      </c>
      <c r="G47" s="22">
        <f>SUM(B47:F47)</f>
        <v>36</v>
      </c>
    </row>
    <row r="48" spans="1:9" x14ac:dyDescent="0.3">
      <c r="A48" s="21" t="s">
        <v>34</v>
      </c>
      <c r="B48" s="42">
        <v>10</v>
      </c>
      <c r="C48" s="42">
        <v>10</v>
      </c>
      <c r="D48" s="42">
        <v>9</v>
      </c>
      <c r="E48" s="42">
        <v>2</v>
      </c>
      <c r="F48" s="45">
        <v>2</v>
      </c>
      <c r="G48" s="22">
        <f t="shared" ref="G48:G58" si="4">SUM(B48:F48)</f>
        <v>33</v>
      </c>
    </row>
    <row r="49" spans="1:9" x14ac:dyDescent="0.3">
      <c r="A49" s="21" t="s">
        <v>35</v>
      </c>
      <c r="B49" s="42">
        <v>10</v>
      </c>
      <c r="C49" s="42">
        <v>9</v>
      </c>
      <c r="D49" s="42">
        <v>8</v>
      </c>
      <c r="E49" s="42">
        <v>2</v>
      </c>
      <c r="F49" s="45">
        <v>1</v>
      </c>
      <c r="G49" s="22">
        <f t="shared" si="4"/>
        <v>30</v>
      </c>
    </row>
    <row r="50" spans="1:9" x14ac:dyDescent="0.3">
      <c r="A50" s="21" t="s">
        <v>36</v>
      </c>
      <c r="B50" s="42">
        <v>9</v>
      </c>
      <c r="C50" s="42">
        <v>8</v>
      </c>
      <c r="D50" s="42">
        <v>7</v>
      </c>
      <c r="E50" s="42">
        <v>2</v>
      </c>
      <c r="F50" s="45">
        <v>1</v>
      </c>
      <c r="G50" s="22">
        <f t="shared" si="4"/>
        <v>27</v>
      </c>
    </row>
    <row r="51" spans="1:9" x14ac:dyDescent="0.3">
      <c r="A51" s="21" t="s">
        <v>37</v>
      </c>
      <c r="B51" s="42">
        <v>8</v>
      </c>
      <c r="C51" s="42">
        <v>7</v>
      </c>
      <c r="D51" s="42">
        <v>6</v>
      </c>
      <c r="E51" s="42">
        <v>2</v>
      </c>
      <c r="F51" s="45">
        <v>1</v>
      </c>
      <c r="G51" s="22">
        <f t="shared" si="4"/>
        <v>24</v>
      </c>
    </row>
    <row r="52" spans="1:9" x14ac:dyDescent="0.3">
      <c r="A52" s="21" t="s">
        <v>38</v>
      </c>
      <c r="B52" s="42">
        <v>9</v>
      </c>
      <c r="C52" s="42">
        <v>7</v>
      </c>
      <c r="D52" s="42">
        <v>6</v>
      </c>
      <c r="E52" s="42">
        <v>1</v>
      </c>
      <c r="F52" s="45">
        <v>1</v>
      </c>
      <c r="G52" s="22">
        <f t="shared" si="4"/>
        <v>24</v>
      </c>
    </row>
    <row r="53" spans="1:9" x14ac:dyDescent="0.3">
      <c r="A53" s="21" t="s">
        <v>39</v>
      </c>
      <c r="B53" s="42">
        <v>8</v>
      </c>
      <c r="C53" s="42">
        <v>7</v>
      </c>
      <c r="D53" s="42">
        <v>6</v>
      </c>
      <c r="E53" s="42">
        <v>1</v>
      </c>
      <c r="F53" s="45">
        <v>1</v>
      </c>
      <c r="G53" s="22">
        <f t="shared" si="4"/>
        <v>23</v>
      </c>
    </row>
    <row r="54" spans="1:9" x14ac:dyDescent="0.3">
      <c r="A54" s="21" t="s">
        <v>40</v>
      </c>
      <c r="B54" s="42">
        <v>8</v>
      </c>
      <c r="C54" s="42">
        <v>7</v>
      </c>
      <c r="D54" s="42">
        <v>6</v>
      </c>
      <c r="E54" s="42">
        <v>1</v>
      </c>
      <c r="F54" s="45">
        <v>1</v>
      </c>
      <c r="G54" s="22">
        <f t="shared" si="4"/>
        <v>23</v>
      </c>
    </row>
    <row r="55" spans="1:9" x14ac:dyDescent="0.3">
      <c r="A55" s="21" t="s">
        <v>41</v>
      </c>
      <c r="B55" s="42">
        <v>8</v>
      </c>
      <c r="C55" s="42">
        <v>7</v>
      </c>
      <c r="D55" s="42">
        <v>6</v>
      </c>
      <c r="E55" s="42">
        <v>1</v>
      </c>
      <c r="F55" s="45">
        <v>1</v>
      </c>
      <c r="G55" s="22">
        <f t="shared" si="4"/>
        <v>23</v>
      </c>
    </row>
    <row r="56" spans="1:9" x14ac:dyDescent="0.3">
      <c r="A56" s="21" t="s">
        <v>42</v>
      </c>
      <c r="B56" s="42">
        <v>8</v>
      </c>
      <c r="C56" s="42">
        <v>8</v>
      </c>
      <c r="D56" s="42">
        <v>7</v>
      </c>
      <c r="E56" s="42">
        <v>2</v>
      </c>
      <c r="F56" s="45">
        <v>1</v>
      </c>
      <c r="G56" s="22">
        <f t="shared" si="4"/>
        <v>26</v>
      </c>
    </row>
    <row r="57" spans="1:9" x14ac:dyDescent="0.3">
      <c r="A57" s="21" t="s">
        <v>43</v>
      </c>
      <c r="B57" s="42">
        <v>9</v>
      </c>
      <c r="C57" s="42">
        <v>9</v>
      </c>
      <c r="D57" s="42">
        <v>7</v>
      </c>
      <c r="E57" s="42">
        <v>2</v>
      </c>
      <c r="F57" s="45">
        <v>1</v>
      </c>
      <c r="G57" s="22">
        <f t="shared" si="4"/>
        <v>28</v>
      </c>
    </row>
    <row r="58" spans="1:9" x14ac:dyDescent="0.3">
      <c r="A58" s="21" t="s">
        <v>44</v>
      </c>
      <c r="B58" s="42">
        <v>11</v>
      </c>
      <c r="C58" s="42">
        <v>10</v>
      </c>
      <c r="D58" s="42">
        <v>8</v>
      </c>
      <c r="E58" s="42">
        <v>2</v>
      </c>
      <c r="F58" s="45">
        <v>2</v>
      </c>
      <c r="G58" s="22">
        <f t="shared" si="4"/>
        <v>33</v>
      </c>
    </row>
    <row r="59" spans="1:9" x14ac:dyDescent="0.3">
      <c r="A59" s="23" t="s">
        <v>45</v>
      </c>
      <c r="B59" s="24">
        <f>B58+B57+B56+B55+B54+B53+B52+B51+B50+B49+B48+B47</f>
        <v>110</v>
      </c>
      <c r="C59" s="24">
        <f t="shared" ref="C59:F59" si="5">C58+C57+C56+C55+C54+C53+C52+C51+C50+C49+C48+C47</f>
        <v>100</v>
      </c>
      <c r="D59" s="24">
        <f t="shared" si="5"/>
        <v>85</v>
      </c>
      <c r="E59" s="24">
        <f t="shared" si="5"/>
        <v>20</v>
      </c>
      <c r="F59" s="24">
        <f t="shared" si="5"/>
        <v>15</v>
      </c>
      <c r="G59" s="24">
        <f>SUM(B59:F59)</f>
        <v>330</v>
      </c>
    </row>
    <row r="60" spans="1:9" x14ac:dyDescent="0.3">
      <c r="B60" s="25"/>
      <c r="C60" s="25"/>
      <c r="D60" s="25"/>
      <c r="E60" s="25"/>
      <c r="F60" s="25"/>
      <c r="G60" s="25"/>
      <c r="H60" s="25"/>
      <c r="I60" s="36"/>
    </row>
    <row r="61" spans="1:9" x14ac:dyDescent="0.3">
      <c r="B61" s="25"/>
      <c r="C61" s="25"/>
      <c r="D61" s="25"/>
      <c r="E61" s="25"/>
      <c r="F61" s="25"/>
      <c r="G61" s="25"/>
      <c r="H61" s="25"/>
      <c r="I61" s="36"/>
    </row>
    <row r="63" spans="1:9" ht="15.6" x14ac:dyDescent="0.3">
      <c r="A63" s="30" t="s">
        <v>74</v>
      </c>
      <c r="B63" s="31"/>
      <c r="F63" s="32">
        <f>B21+C21+D21+E21+F21+B40+D40+C40+F40+E40+B59+C59+D59+E59+F59</f>
        <v>16999.8</v>
      </c>
      <c r="G63" s="33" t="s">
        <v>75</v>
      </c>
      <c r="I63" s="34"/>
    </row>
    <row r="64" spans="1:9" x14ac:dyDescent="0.3">
      <c r="F64" s="34"/>
    </row>
    <row r="65" spans="1:7" ht="15.6" x14ac:dyDescent="0.3">
      <c r="A65" s="30"/>
      <c r="F65" s="32"/>
      <c r="G65" s="32"/>
    </row>
  </sheetData>
  <mergeCells count="5">
    <mergeCell ref="G5:G8"/>
    <mergeCell ref="B23:C23"/>
    <mergeCell ref="G24:G27"/>
    <mergeCell ref="B42:C42"/>
    <mergeCell ref="G43:G46"/>
  </mergeCells>
  <printOptions horizontalCentered="1"/>
  <pageMargins left="0.51181102362204722" right="0.51181102362204722" top="0.98425196850393704" bottom="0.78740157480314965" header="0.31496062992125984" footer="0.31496062992125984"/>
  <pageSetup paperSize="9" scale="85" orientation="landscape" r:id="rId1"/>
  <headerFooter>
    <oddFooter>&amp;C&amp;P/&amp;N</oddFooter>
  </headerFooter>
  <rowBreaks count="2" manualBreakCount="2">
    <brk id="22" max="16383" man="1"/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opLeftCell="A10" zoomScale="70" zoomScaleNormal="70" workbookViewId="0">
      <selection activeCell="B47" sqref="B47"/>
    </sheetView>
  </sheetViews>
  <sheetFormatPr defaultColWidth="9.109375" defaultRowHeight="14.4" x14ac:dyDescent="0.3"/>
  <cols>
    <col min="1" max="1" width="23.88671875" style="7" customWidth="1"/>
    <col min="2" max="5" width="22.6640625" style="9" customWidth="1"/>
    <col min="6" max="6" width="22.6640625" style="35" customWidth="1"/>
    <col min="7" max="8" width="22.6640625" style="9" customWidth="1"/>
    <col min="9" max="9" width="21.44140625" style="9" customWidth="1"/>
    <col min="10" max="10" width="21.6640625" style="9" customWidth="1"/>
    <col min="11" max="13" width="8.109375" style="9" customWidth="1"/>
    <col min="14" max="14" width="8.44140625" style="9" customWidth="1"/>
    <col min="15" max="15" width="12.109375" style="9" customWidth="1"/>
    <col min="16" max="16" width="6.88671875" style="9" customWidth="1"/>
    <col min="17" max="17" width="12.88671875" style="9" customWidth="1"/>
    <col min="18" max="18" width="12.6640625" style="9" customWidth="1"/>
    <col min="19" max="19" width="8.44140625" style="9" customWidth="1"/>
    <col min="20" max="20" width="8.109375" style="9" customWidth="1"/>
    <col min="21" max="16384" width="9.109375" style="9"/>
  </cols>
  <sheetData>
    <row r="1" spans="1:9" s="3" customFormat="1" ht="13.8" x14ac:dyDescent="0.25">
      <c r="A1" s="1" t="s">
        <v>81</v>
      </c>
      <c r="B1" s="2"/>
    </row>
    <row r="2" spans="1:9" s="3" customFormat="1" ht="13.8" x14ac:dyDescent="0.25">
      <c r="A2" s="4" t="s">
        <v>0</v>
      </c>
      <c r="B2" s="5"/>
      <c r="D2" s="6"/>
      <c r="E2" s="6"/>
      <c r="F2" s="6"/>
      <c r="G2" s="6"/>
      <c r="H2" s="6"/>
      <c r="I2" s="6"/>
    </row>
    <row r="3" spans="1:9" x14ac:dyDescent="0.3">
      <c r="B3" s="8"/>
      <c r="D3" s="47"/>
      <c r="F3" s="10"/>
    </row>
    <row r="5" spans="1:9" x14ac:dyDescent="0.3">
      <c r="A5" s="11" t="s">
        <v>1</v>
      </c>
      <c r="B5" s="12" t="s">
        <v>2</v>
      </c>
      <c r="C5" s="12" t="s">
        <v>3</v>
      </c>
      <c r="D5" s="12" t="s">
        <v>79</v>
      </c>
      <c r="E5" s="12" t="s">
        <v>5</v>
      </c>
      <c r="F5" s="13" t="s">
        <v>6</v>
      </c>
      <c r="G5" s="12" t="s">
        <v>46</v>
      </c>
      <c r="H5" s="12" t="s">
        <v>7</v>
      </c>
      <c r="I5" s="90" t="s">
        <v>9</v>
      </c>
    </row>
    <row r="6" spans="1:9" x14ac:dyDescent="0.3">
      <c r="A6" s="14" t="s">
        <v>10</v>
      </c>
      <c r="B6" s="15" t="s">
        <v>11</v>
      </c>
      <c r="C6" s="15" t="s">
        <v>12</v>
      </c>
      <c r="D6" s="15" t="s">
        <v>80</v>
      </c>
      <c r="E6" s="15" t="s">
        <v>14</v>
      </c>
      <c r="F6" s="16" t="s">
        <v>15</v>
      </c>
      <c r="G6" s="15" t="s">
        <v>53</v>
      </c>
      <c r="H6" s="15" t="s">
        <v>16</v>
      </c>
      <c r="I6" s="91"/>
    </row>
    <row r="7" spans="1:9" x14ac:dyDescent="0.3">
      <c r="A7" s="17" t="s">
        <v>18</v>
      </c>
      <c r="B7" s="18" t="s">
        <v>19</v>
      </c>
      <c r="C7" s="37" t="s">
        <v>20</v>
      </c>
      <c r="D7" s="37" t="s">
        <v>77</v>
      </c>
      <c r="E7" s="18" t="s">
        <v>21</v>
      </c>
      <c r="F7" s="18" t="s">
        <v>22</v>
      </c>
      <c r="G7" s="18" t="s">
        <v>60</v>
      </c>
      <c r="H7" s="18" t="s">
        <v>23</v>
      </c>
      <c r="I7" s="92"/>
    </row>
    <row r="8" spans="1:9" ht="26.4" x14ac:dyDescent="0.3">
      <c r="A8" s="19" t="s">
        <v>25</v>
      </c>
      <c r="B8" s="20" t="s">
        <v>26</v>
      </c>
      <c r="C8" s="20" t="s">
        <v>27</v>
      </c>
      <c r="D8" s="20" t="s">
        <v>78</v>
      </c>
      <c r="E8" s="20" t="s">
        <v>29</v>
      </c>
      <c r="F8" s="20" t="s">
        <v>30</v>
      </c>
      <c r="G8" s="20" t="s">
        <v>67</v>
      </c>
      <c r="H8" s="20" t="s">
        <v>31</v>
      </c>
      <c r="I8" s="93"/>
    </row>
    <row r="9" spans="1:9" x14ac:dyDescent="0.3">
      <c r="A9" s="21" t="s">
        <v>33</v>
      </c>
      <c r="B9" s="39">
        <v>1020</v>
      </c>
      <c r="C9" s="40">
        <v>265</v>
      </c>
      <c r="D9" s="40">
        <v>75</v>
      </c>
      <c r="E9" s="40">
        <v>29</v>
      </c>
      <c r="F9" s="40">
        <v>17</v>
      </c>
      <c r="G9" s="40">
        <v>18</v>
      </c>
      <c r="H9" s="40">
        <v>13</v>
      </c>
      <c r="I9" s="22">
        <f>SUM(B9:H9)</f>
        <v>1437</v>
      </c>
    </row>
    <row r="10" spans="1:9" x14ac:dyDescent="0.3">
      <c r="A10" s="21" t="s">
        <v>34</v>
      </c>
      <c r="B10" s="41">
        <v>950</v>
      </c>
      <c r="C10" s="42">
        <v>240</v>
      </c>
      <c r="D10" s="42">
        <v>70</v>
      </c>
      <c r="E10" s="42">
        <v>28</v>
      </c>
      <c r="F10" s="42">
        <v>16</v>
      </c>
      <c r="G10" s="42">
        <v>17</v>
      </c>
      <c r="H10" s="42">
        <v>13</v>
      </c>
      <c r="I10" s="22">
        <f t="shared" ref="I10:I20" si="0">SUM(B10:H10)</f>
        <v>1334</v>
      </c>
    </row>
    <row r="11" spans="1:9" x14ac:dyDescent="0.3">
      <c r="A11" s="21" t="s">
        <v>35</v>
      </c>
      <c r="B11" s="41">
        <v>1020</v>
      </c>
      <c r="C11" s="42">
        <v>260</v>
      </c>
      <c r="D11" s="42">
        <v>75</v>
      </c>
      <c r="E11" s="42">
        <v>28</v>
      </c>
      <c r="F11" s="42">
        <v>17</v>
      </c>
      <c r="G11" s="42">
        <v>17</v>
      </c>
      <c r="H11" s="42">
        <v>13</v>
      </c>
      <c r="I11" s="22">
        <f t="shared" si="0"/>
        <v>1430</v>
      </c>
    </row>
    <row r="12" spans="1:9" x14ac:dyDescent="0.3">
      <c r="A12" s="21" t="s">
        <v>36</v>
      </c>
      <c r="B12" s="41">
        <v>1020</v>
      </c>
      <c r="C12" s="42">
        <v>125</v>
      </c>
      <c r="D12" s="42">
        <v>40</v>
      </c>
      <c r="E12" s="42">
        <v>27</v>
      </c>
      <c r="F12" s="42">
        <v>16</v>
      </c>
      <c r="G12" s="42">
        <v>15</v>
      </c>
      <c r="H12" s="42">
        <v>13</v>
      </c>
      <c r="I12" s="22">
        <f t="shared" si="0"/>
        <v>1256</v>
      </c>
    </row>
    <row r="13" spans="1:9" x14ac:dyDescent="0.3">
      <c r="A13" s="21" t="s">
        <v>37</v>
      </c>
      <c r="B13" s="41">
        <v>1030</v>
      </c>
      <c r="C13" s="42">
        <v>260</v>
      </c>
      <c r="D13" s="42">
        <v>75</v>
      </c>
      <c r="E13" s="42">
        <v>27</v>
      </c>
      <c r="F13" s="42">
        <v>15</v>
      </c>
      <c r="G13" s="42">
        <v>13</v>
      </c>
      <c r="H13" s="42">
        <v>12</v>
      </c>
      <c r="I13" s="22">
        <f t="shared" si="0"/>
        <v>1432</v>
      </c>
    </row>
    <row r="14" spans="1:9" x14ac:dyDescent="0.3">
      <c r="A14" s="21" t="s">
        <v>38</v>
      </c>
      <c r="B14" s="41">
        <v>990</v>
      </c>
      <c r="C14" s="42">
        <v>260</v>
      </c>
      <c r="D14" s="42">
        <v>75</v>
      </c>
      <c r="E14" s="42">
        <v>27</v>
      </c>
      <c r="F14" s="42">
        <v>20</v>
      </c>
      <c r="G14" s="42">
        <v>12</v>
      </c>
      <c r="H14" s="42">
        <v>12</v>
      </c>
      <c r="I14" s="22">
        <f t="shared" si="0"/>
        <v>1396</v>
      </c>
    </row>
    <row r="15" spans="1:9" x14ac:dyDescent="0.3">
      <c r="A15" s="21" t="s">
        <v>39</v>
      </c>
      <c r="B15" s="41">
        <v>980</v>
      </c>
      <c r="C15" s="42">
        <v>255</v>
      </c>
      <c r="D15" s="42">
        <v>73</v>
      </c>
      <c r="E15" s="42">
        <v>26</v>
      </c>
      <c r="F15" s="42">
        <v>21</v>
      </c>
      <c r="G15" s="42">
        <v>12</v>
      </c>
      <c r="H15" s="42">
        <v>12</v>
      </c>
      <c r="I15" s="22">
        <f t="shared" si="0"/>
        <v>1379</v>
      </c>
    </row>
    <row r="16" spans="1:9" x14ac:dyDescent="0.3">
      <c r="A16" s="21" t="s">
        <v>40</v>
      </c>
      <c r="B16" s="41">
        <v>970</v>
      </c>
      <c r="C16" s="42">
        <v>250</v>
      </c>
      <c r="D16" s="42">
        <v>72</v>
      </c>
      <c r="E16" s="42">
        <v>27</v>
      </c>
      <c r="F16" s="42">
        <v>21</v>
      </c>
      <c r="G16" s="42">
        <v>11</v>
      </c>
      <c r="H16" s="42">
        <v>12</v>
      </c>
      <c r="I16" s="22">
        <f t="shared" si="0"/>
        <v>1363</v>
      </c>
    </row>
    <row r="17" spans="1:9" x14ac:dyDescent="0.3">
      <c r="A17" s="21" t="s">
        <v>41</v>
      </c>
      <c r="B17" s="41">
        <v>970</v>
      </c>
      <c r="C17" s="42">
        <v>125</v>
      </c>
      <c r="D17" s="42">
        <v>40</v>
      </c>
      <c r="E17" s="42">
        <v>27</v>
      </c>
      <c r="F17" s="42">
        <v>18</v>
      </c>
      <c r="G17" s="42">
        <v>11</v>
      </c>
      <c r="H17" s="42">
        <v>12</v>
      </c>
      <c r="I17" s="22">
        <f t="shared" si="0"/>
        <v>1203</v>
      </c>
    </row>
    <row r="18" spans="1:9" x14ac:dyDescent="0.3">
      <c r="A18" s="21" t="s">
        <v>42</v>
      </c>
      <c r="B18" s="41">
        <v>990</v>
      </c>
      <c r="C18" s="42">
        <v>235</v>
      </c>
      <c r="D18" s="42">
        <v>75</v>
      </c>
      <c r="E18" s="42">
        <v>27</v>
      </c>
      <c r="F18" s="42">
        <v>17</v>
      </c>
      <c r="G18" s="42">
        <v>15</v>
      </c>
      <c r="H18" s="42">
        <v>12</v>
      </c>
      <c r="I18" s="22">
        <f t="shared" si="0"/>
        <v>1371</v>
      </c>
    </row>
    <row r="19" spans="1:9" x14ac:dyDescent="0.3">
      <c r="A19" s="21" t="s">
        <v>43</v>
      </c>
      <c r="B19" s="41">
        <v>990</v>
      </c>
      <c r="C19" s="42">
        <v>260</v>
      </c>
      <c r="D19" s="42">
        <v>75</v>
      </c>
      <c r="E19" s="42">
        <v>28</v>
      </c>
      <c r="F19" s="42">
        <v>16</v>
      </c>
      <c r="G19" s="42">
        <v>16</v>
      </c>
      <c r="H19" s="42">
        <v>13</v>
      </c>
      <c r="I19" s="22">
        <f t="shared" si="0"/>
        <v>1398</v>
      </c>
    </row>
    <row r="20" spans="1:9" x14ac:dyDescent="0.3">
      <c r="A20" s="21" t="s">
        <v>44</v>
      </c>
      <c r="B20" s="43">
        <v>1020</v>
      </c>
      <c r="C20" s="42">
        <v>265</v>
      </c>
      <c r="D20" s="44">
        <v>75</v>
      </c>
      <c r="E20" s="44">
        <v>29</v>
      </c>
      <c r="F20" s="42">
        <v>16</v>
      </c>
      <c r="G20" s="42">
        <v>18</v>
      </c>
      <c r="H20" s="42">
        <v>13</v>
      </c>
      <c r="I20" s="22">
        <f t="shared" si="0"/>
        <v>1436</v>
      </c>
    </row>
    <row r="21" spans="1:9" x14ac:dyDescent="0.3">
      <c r="A21" s="23" t="s">
        <v>45</v>
      </c>
      <c r="B21" s="62">
        <f t="shared" ref="B21:F21" si="1">B20+B19+B18+B17+B16+B15+B14+B13+B12+B11+B10+B9</f>
        <v>11950</v>
      </c>
      <c r="C21" s="62">
        <f t="shared" si="1"/>
        <v>2800</v>
      </c>
      <c r="D21" s="62">
        <f t="shared" si="1"/>
        <v>820</v>
      </c>
      <c r="E21" s="62">
        <f t="shared" si="1"/>
        <v>330</v>
      </c>
      <c r="F21" s="62">
        <f t="shared" si="1"/>
        <v>210</v>
      </c>
      <c r="G21" s="62">
        <f>G20+G19+G18+G17+G16+G15+G14+G13+G12+G11+G10+G9</f>
        <v>175</v>
      </c>
      <c r="H21" s="62">
        <f t="shared" ref="H21" si="2">H20+H19+H18+H17+H16+H15+H14+H13+H12+H11+H10+H9</f>
        <v>150</v>
      </c>
      <c r="I21" s="24">
        <f>SUM(B21:H21)</f>
        <v>16435</v>
      </c>
    </row>
    <row r="22" spans="1:9" x14ac:dyDescent="0.3">
      <c r="B22" s="25"/>
      <c r="C22" s="25"/>
      <c r="D22" s="25"/>
      <c r="E22" s="25"/>
      <c r="F22" s="25"/>
      <c r="G22" s="25"/>
      <c r="H22" s="25"/>
      <c r="I22" s="36"/>
    </row>
    <row r="23" spans="1:9" x14ac:dyDescent="0.3">
      <c r="A23" s="26"/>
      <c r="B23" s="94"/>
      <c r="C23" s="95"/>
      <c r="D23" s="27"/>
      <c r="E23" s="27"/>
      <c r="F23" s="28"/>
      <c r="G23" s="29"/>
      <c r="H23" s="29"/>
      <c r="I23" s="29"/>
    </row>
    <row r="24" spans="1:9" x14ac:dyDescent="0.3">
      <c r="A24" s="11" t="s">
        <v>1</v>
      </c>
      <c r="B24" s="12" t="s">
        <v>8</v>
      </c>
      <c r="C24" s="12" t="s">
        <v>47</v>
      </c>
      <c r="D24" s="12" t="s">
        <v>48</v>
      </c>
      <c r="E24" s="12" t="s">
        <v>50</v>
      </c>
      <c r="F24" s="12" t="s">
        <v>49</v>
      </c>
      <c r="G24" s="12" t="s">
        <v>51</v>
      </c>
      <c r="H24" s="12" t="s">
        <v>52</v>
      </c>
      <c r="I24" s="90" t="s">
        <v>9</v>
      </c>
    </row>
    <row r="25" spans="1:9" x14ac:dyDescent="0.3">
      <c r="A25" s="14" t="s">
        <v>10</v>
      </c>
      <c r="B25" s="15" t="s">
        <v>17</v>
      </c>
      <c r="C25" s="15" t="s">
        <v>54</v>
      </c>
      <c r="D25" s="15" t="s">
        <v>55</v>
      </c>
      <c r="E25" s="15" t="s">
        <v>57</v>
      </c>
      <c r="F25" s="15" t="s">
        <v>56</v>
      </c>
      <c r="G25" s="15" t="s">
        <v>58</v>
      </c>
      <c r="H25" s="15" t="s">
        <v>59</v>
      </c>
      <c r="I25" s="91"/>
    </row>
    <row r="26" spans="1:9" x14ac:dyDescent="0.3">
      <c r="A26" s="17" t="s">
        <v>18</v>
      </c>
      <c r="B26" s="18" t="s">
        <v>24</v>
      </c>
      <c r="C26" s="18" t="s">
        <v>61</v>
      </c>
      <c r="D26" s="18" t="s">
        <v>62</v>
      </c>
      <c r="E26" s="18" t="s">
        <v>64</v>
      </c>
      <c r="F26" s="18" t="s">
        <v>63</v>
      </c>
      <c r="G26" s="18" t="s">
        <v>65</v>
      </c>
      <c r="H26" s="18" t="s">
        <v>66</v>
      </c>
      <c r="I26" s="92"/>
    </row>
    <row r="27" spans="1:9" ht="26.4" x14ac:dyDescent="0.3">
      <c r="A27" s="19" t="s">
        <v>25</v>
      </c>
      <c r="B27" s="20" t="s">
        <v>32</v>
      </c>
      <c r="C27" s="20" t="s">
        <v>68</v>
      </c>
      <c r="D27" s="20" t="s">
        <v>69</v>
      </c>
      <c r="E27" s="20" t="s">
        <v>71</v>
      </c>
      <c r="F27" s="20" t="s">
        <v>70</v>
      </c>
      <c r="G27" s="20" t="s">
        <v>72</v>
      </c>
      <c r="H27" s="20" t="s">
        <v>73</v>
      </c>
      <c r="I27" s="93"/>
    </row>
    <row r="28" spans="1:9" x14ac:dyDescent="0.3">
      <c r="A28" s="21" t="s">
        <v>33</v>
      </c>
      <c r="B28" s="45">
        <v>16</v>
      </c>
      <c r="C28" s="46">
        <v>14</v>
      </c>
      <c r="D28" s="40">
        <v>22</v>
      </c>
      <c r="E28" s="40">
        <v>12</v>
      </c>
      <c r="F28" s="40">
        <v>12</v>
      </c>
      <c r="G28" s="40">
        <v>9</v>
      </c>
      <c r="H28" s="40">
        <v>2</v>
      </c>
      <c r="I28" s="22">
        <f>SUM(B28:H28)</f>
        <v>87</v>
      </c>
    </row>
    <row r="29" spans="1:9" x14ac:dyDescent="0.3">
      <c r="A29" s="21" t="s">
        <v>34</v>
      </c>
      <c r="B29" s="45">
        <v>16</v>
      </c>
      <c r="C29" s="46">
        <v>13</v>
      </c>
      <c r="D29" s="42">
        <v>19</v>
      </c>
      <c r="E29" s="42">
        <v>11</v>
      </c>
      <c r="F29" s="42">
        <v>11</v>
      </c>
      <c r="G29" s="42">
        <v>8</v>
      </c>
      <c r="H29" s="42">
        <v>2</v>
      </c>
      <c r="I29" s="22">
        <f t="shared" ref="I29:I39" si="3">SUM(B29:H29)</f>
        <v>80</v>
      </c>
    </row>
    <row r="30" spans="1:9" x14ac:dyDescent="0.3">
      <c r="A30" s="21" t="s">
        <v>35</v>
      </c>
      <c r="B30" s="45">
        <v>15</v>
      </c>
      <c r="C30" s="46">
        <v>13</v>
      </c>
      <c r="D30" s="42">
        <v>17</v>
      </c>
      <c r="E30" s="42">
        <v>11</v>
      </c>
      <c r="F30" s="42">
        <v>9</v>
      </c>
      <c r="G30" s="42">
        <v>8</v>
      </c>
      <c r="H30" s="42">
        <v>2</v>
      </c>
      <c r="I30" s="22">
        <f t="shared" si="3"/>
        <v>75</v>
      </c>
    </row>
    <row r="31" spans="1:9" x14ac:dyDescent="0.3">
      <c r="A31" s="21" t="s">
        <v>36</v>
      </c>
      <c r="B31" s="45">
        <v>13</v>
      </c>
      <c r="C31" s="46">
        <v>12</v>
      </c>
      <c r="D31" s="42">
        <v>8</v>
      </c>
      <c r="E31" s="42">
        <v>10</v>
      </c>
      <c r="F31" s="42">
        <v>9</v>
      </c>
      <c r="G31" s="42">
        <v>7</v>
      </c>
      <c r="H31" s="42">
        <v>2</v>
      </c>
      <c r="I31" s="22">
        <f t="shared" si="3"/>
        <v>61</v>
      </c>
    </row>
    <row r="32" spans="1:9" x14ac:dyDescent="0.3">
      <c r="A32" s="21" t="s">
        <v>37</v>
      </c>
      <c r="B32" s="45">
        <v>14</v>
      </c>
      <c r="C32" s="46">
        <v>12</v>
      </c>
      <c r="D32" s="42">
        <v>6</v>
      </c>
      <c r="E32" s="42">
        <v>10</v>
      </c>
      <c r="F32" s="42">
        <v>9</v>
      </c>
      <c r="G32" s="42">
        <v>7</v>
      </c>
      <c r="H32" s="42">
        <v>2</v>
      </c>
      <c r="I32" s="22">
        <f t="shared" si="3"/>
        <v>60</v>
      </c>
    </row>
    <row r="33" spans="1:10" x14ac:dyDescent="0.3">
      <c r="A33" s="21" t="s">
        <v>38</v>
      </c>
      <c r="B33" s="45">
        <v>13</v>
      </c>
      <c r="C33" s="46">
        <v>12</v>
      </c>
      <c r="D33" s="42">
        <v>5</v>
      </c>
      <c r="E33" s="42">
        <v>10</v>
      </c>
      <c r="F33" s="42">
        <v>8</v>
      </c>
      <c r="G33" s="42">
        <v>6</v>
      </c>
      <c r="H33" s="42">
        <v>1</v>
      </c>
      <c r="I33" s="22">
        <f t="shared" si="3"/>
        <v>55</v>
      </c>
    </row>
    <row r="34" spans="1:10" x14ac:dyDescent="0.3">
      <c r="A34" s="21" t="s">
        <v>39</v>
      </c>
      <c r="B34" s="45">
        <v>12</v>
      </c>
      <c r="C34" s="46">
        <v>10</v>
      </c>
      <c r="D34" s="42">
        <v>4</v>
      </c>
      <c r="E34" s="42">
        <v>8</v>
      </c>
      <c r="F34" s="42">
        <v>8</v>
      </c>
      <c r="G34" s="42">
        <v>6</v>
      </c>
      <c r="H34" s="42">
        <v>1</v>
      </c>
      <c r="I34" s="22">
        <f t="shared" si="3"/>
        <v>49</v>
      </c>
    </row>
    <row r="35" spans="1:10" x14ac:dyDescent="0.3">
      <c r="A35" s="21" t="s">
        <v>40</v>
      </c>
      <c r="B35" s="45">
        <v>12</v>
      </c>
      <c r="C35" s="46">
        <v>10</v>
      </c>
      <c r="D35" s="42">
        <v>4</v>
      </c>
      <c r="E35" s="42">
        <v>8</v>
      </c>
      <c r="F35" s="42">
        <v>8</v>
      </c>
      <c r="G35" s="42">
        <v>6</v>
      </c>
      <c r="H35" s="42">
        <v>1</v>
      </c>
      <c r="I35" s="22">
        <f t="shared" si="3"/>
        <v>49</v>
      </c>
    </row>
    <row r="36" spans="1:10" x14ac:dyDescent="0.3">
      <c r="A36" s="21" t="s">
        <v>41</v>
      </c>
      <c r="B36" s="45">
        <v>12</v>
      </c>
      <c r="C36" s="46">
        <v>10</v>
      </c>
      <c r="D36" s="42">
        <v>4</v>
      </c>
      <c r="E36" s="42">
        <v>8</v>
      </c>
      <c r="F36" s="42">
        <v>8</v>
      </c>
      <c r="G36" s="42">
        <v>6</v>
      </c>
      <c r="H36" s="42">
        <v>1</v>
      </c>
      <c r="I36" s="22">
        <f t="shared" si="3"/>
        <v>49</v>
      </c>
    </row>
    <row r="37" spans="1:10" x14ac:dyDescent="0.3">
      <c r="A37" s="21" t="s">
        <v>42</v>
      </c>
      <c r="B37" s="45">
        <v>12</v>
      </c>
      <c r="C37" s="46">
        <v>10</v>
      </c>
      <c r="D37" s="42">
        <v>6</v>
      </c>
      <c r="E37" s="42">
        <v>10</v>
      </c>
      <c r="F37" s="42">
        <v>8</v>
      </c>
      <c r="G37" s="42">
        <v>7</v>
      </c>
      <c r="H37" s="42">
        <v>2</v>
      </c>
      <c r="I37" s="22">
        <f t="shared" si="3"/>
        <v>55</v>
      </c>
    </row>
    <row r="38" spans="1:10" x14ac:dyDescent="0.3">
      <c r="A38" s="21" t="s">
        <v>43</v>
      </c>
      <c r="B38" s="45">
        <v>12</v>
      </c>
      <c r="C38" s="46">
        <v>11</v>
      </c>
      <c r="D38" s="42">
        <v>14</v>
      </c>
      <c r="E38" s="42">
        <v>11</v>
      </c>
      <c r="F38" s="42">
        <v>9</v>
      </c>
      <c r="G38" s="42">
        <v>7</v>
      </c>
      <c r="H38" s="42">
        <v>2</v>
      </c>
      <c r="I38" s="22">
        <f t="shared" si="3"/>
        <v>66</v>
      </c>
    </row>
    <row r="39" spans="1:10" x14ac:dyDescent="0.3">
      <c r="A39" s="21" t="s">
        <v>44</v>
      </c>
      <c r="B39" s="45">
        <v>13</v>
      </c>
      <c r="C39" s="46">
        <v>13</v>
      </c>
      <c r="D39" s="42">
        <v>21</v>
      </c>
      <c r="E39" s="42">
        <v>11</v>
      </c>
      <c r="F39" s="42">
        <v>11</v>
      </c>
      <c r="G39" s="42">
        <v>8</v>
      </c>
      <c r="H39" s="42">
        <v>2</v>
      </c>
      <c r="I39" s="22">
        <f t="shared" si="3"/>
        <v>79</v>
      </c>
    </row>
    <row r="40" spans="1:10" x14ac:dyDescent="0.3">
      <c r="A40" s="23" t="s">
        <v>45</v>
      </c>
      <c r="B40" s="62">
        <f>B39+B38+B37+B36+B35+B34+B33+B32+B31+B30+B29+B28</f>
        <v>160</v>
      </c>
      <c r="C40" s="62">
        <f t="shared" ref="C40:H40" si="4">C39+C38+C37+C36+C35+C34+C33+C32+C31+C30+C29+C28</f>
        <v>140</v>
      </c>
      <c r="D40" s="62">
        <f>D39+D38+D37+D36+D35+D34+D33+D32+D31+D30+D29+D28</f>
        <v>130</v>
      </c>
      <c r="E40" s="62">
        <f>E39+E38+E37+E36+E35+E34+E33+E32+E31+E30+E29+E28</f>
        <v>120</v>
      </c>
      <c r="F40" s="62">
        <f>F39+F38+F37+F36+F35+F34+F33+F32+F31+F30+F29+F28</f>
        <v>110</v>
      </c>
      <c r="G40" s="62">
        <f>G39+G38+G37+G36+G35+G34+G33+G32+G31+G30+G29+G28</f>
        <v>85</v>
      </c>
      <c r="H40" s="62">
        <f t="shared" si="4"/>
        <v>20</v>
      </c>
      <c r="I40" s="24">
        <f>SUM(B40:H40)</f>
        <v>765</v>
      </c>
      <c r="J40" s="34"/>
    </row>
    <row r="41" spans="1:10" x14ac:dyDescent="0.3">
      <c r="B41" s="25"/>
      <c r="C41" s="25"/>
      <c r="D41" s="25"/>
      <c r="E41" s="25"/>
      <c r="F41" s="25"/>
      <c r="G41" s="25"/>
      <c r="H41" s="25"/>
      <c r="I41" s="36"/>
    </row>
    <row r="43" spans="1:10" ht="15.6" x14ac:dyDescent="0.3">
      <c r="A43" s="30" t="s">
        <v>74</v>
      </c>
      <c r="B43" s="31"/>
      <c r="F43" s="32">
        <f>B21+C21+D21+E21+F21+G21+B40+H21+D40+C40+E40+G40+F40+H40</f>
        <v>17200</v>
      </c>
      <c r="G43" s="33" t="s">
        <v>75</v>
      </c>
      <c r="I43" s="34"/>
    </row>
    <row r="44" spans="1:10" x14ac:dyDescent="0.3">
      <c r="F44" s="34"/>
    </row>
    <row r="45" spans="1:10" ht="15.6" x14ac:dyDescent="0.3">
      <c r="A45" s="30"/>
      <c r="F45" s="32"/>
      <c r="G45" s="33"/>
    </row>
  </sheetData>
  <mergeCells count="3">
    <mergeCell ref="I5:I8"/>
    <mergeCell ref="B23:C23"/>
    <mergeCell ref="I24:I27"/>
  </mergeCells>
  <printOptions horizontalCentered="1"/>
  <pageMargins left="0.51181102362204722" right="0.51181102362204722" top="0.78740157480314965" bottom="0.59055118110236227" header="0.31496062992125984" footer="0.31496062992125984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19" zoomScale="70" zoomScaleNormal="70" workbookViewId="0">
      <selection activeCell="D47" sqref="D47"/>
    </sheetView>
  </sheetViews>
  <sheetFormatPr defaultColWidth="9.109375" defaultRowHeight="14.4" x14ac:dyDescent="0.3"/>
  <cols>
    <col min="1" max="1" width="23.88671875" style="7" customWidth="1"/>
    <col min="2" max="5" width="22.6640625" style="9" customWidth="1"/>
    <col min="6" max="6" width="22.6640625" style="35" customWidth="1"/>
    <col min="7" max="8" width="22.6640625" style="9" customWidth="1"/>
    <col min="9" max="9" width="21.44140625" style="9" customWidth="1"/>
    <col min="10" max="10" width="21.6640625" style="9" customWidth="1"/>
    <col min="11" max="13" width="8.109375" style="9" customWidth="1"/>
    <col min="14" max="14" width="8.44140625" style="9" customWidth="1"/>
    <col min="15" max="15" width="12.109375" style="9" customWidth="1"/>
    <col min="16" max="16" width="6.88671875" style="9" customWidth="1"/>
    <col min="17" max="17" width="12.88671875" style="9" customWidth="1"/>
    <col min="18" max="18" width="12.6640625" style="9" customWidth="1"/>
    <col min="19" max="19" width="8.44140625" style="9" customWidth="1"/>
    <col min="20" max="20" width="8.109375" style="9" customWidth="1"/>
    <col min="21" max="16384" width="9.109375" style="9"/>
  </cols>
  <sheetData>
    <row r="1" spans="1:9" s="3" customFormat="1" ht="13.8" x14ac:dyDescent="0.25">
      <c r="A1" s="1" t="s">
        <v>76</v>
      </c>
      <c r="B1" s="2"/>
    </row>
    <row r="2" spans="1:9" s="3" customFormat="1" ht="13.8" x14ac:dyDescent="0.25">
      <c r="A2" s="4" t="s">
        <v>0</v>
      </c>
      <c r="B2" s="5"/>
      <c r="D2" s="6"/>
      <c r="E2" s="6"/>
      <c r="F2" s="6"/>
      <c r="G2" s="6"/>
      <c r="H2" s="6"/>
      <c r="I2" s="6"/>
    </row>
    <row r="3" spans="1:9" x14ac:dyDescent="0.3">
      <c r="B3" s="8"/>
      <c r="D3" s="6"/>
      <c r="F3" s="10"/>
    </row>
    <row r="5" spans="1:9" x14ac:dyDescent="0.3">
      <c r="A5" s="11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13" t="s">
        <v>6</v>
      </c>
      <c r="G5" s="12" t="s">
        <v>46</v>
      </c>
      <c r="H5" s="12" t="s">
        <v>7</v>
      </c>
      <c r="I5" s="90" t="s">
        <v>9</v>
      </c>
    </row>
    <row r="6" spans="1:9" x14ac:dyDescent="0.3">
      <c r="A6" s="14" t="s">
        <v>10</v>
      </c>
      <c r="B6" s="15" t="s">
        <v>11</v>
      </c>
      <c r="C6" s="15" t="s">
        <v>12</v>
      </c>
      <c r="D6" s="15" t="s">
        <v>13</v>
      </c>
      <c r="E6" s="15" t="s">
        <v>14</v>
      </c>
      <c r="F6" s="16" t="s">
        <v>15</v>
      </c>
      <c r="G6" s="15" t="s">
        <v>53</v>
      </c>
      <c r="H6" s="15" t="s">
        <v>16</v>
      </c>
      <c r="I6" s="91"/>
    </row>
    <row r="7" spans="1:9" x14ac:dyDescent="0.3">
      <c r="A7" s="17" t="s">
        <v>18</v>
      </c>
      <c r="B7" s="18" t="s">
        <v>19</v>
      </c>
      <c r="C7" s="18" t="s">
        <v>20</v>
      </c>
      <c r="D7" s="37" t="s">
        <v>77</v>
      </c>
      <c r="E7" s="18" t="s">
        <v>21</v>
      </c>
      <c r="F7" s="18" t="s">
        <v>22</v>
      </c>
      <c r="G7" s="18" t="s">
        <v>60</v>
      </c>
      <c r="H7" s="18" t="s">
        <v>23</v>
      </c>
      <c r="I7" s="92"/>
    </row>
    <row r="8" spans="1:9" ht="26.4" x14ac:dyDescent="0.3">
      <c r="A8" s="19" t="s">
        <v>25</v>
      </c>
      <c r="B8" s="20" t="s">
        <v>26</v>
      </c>
      <c r="C8" s="20" t="s">
        <v>27</v>
      </c>
      <c r="D8" s="38" t="s">
        <v>28</v>
      </c>
      <c r="E8" s="20" t="s">
        <v>29</v>
      </c>
      <c r="F8" s="20" t="s">
        <v>30</v>
      </c>
      <c r="G8" s="20" t="s">
        <v>67</v>
      </c>
      <c r="H8" s="20" t="s">
        <v>31</v>
      </c>
      <c r="I8" s="93"/>
    </row>
    <row r="9" spans="1:9" x14ac:dyDescent="0.3">
      <c r="A9" s="21" t="s">
        <v>33</v>
      </c>
      <c r="B9" s="39">
        <v>1050</v>
      </c>
      <c r="C9" s="40">
        <v>265</v>
      </c>
      <c r="D9" s="40">
        <v>80</v>
      </c>
      <c r="E9" s="40">
        <v>32</v>
      </c>
      <c r="F9" s="40">
        <v>17</v>
      </c>
      <c r="G9" s="40">
        <v>17</v>
      </c>
      <c r="H9" s="40">
        <v>15</v>
      </c>
      <c r="I9" s="22">
        <f>SUM(B9:H9)</f>
        <v>1476</v>
      </c>
    </row>
    <row r="10" spans="1:9" x14ac:dyDescent="0.3">
      <c r="A10" s="21" t="s">
        <v>34</v>
      </c>
      <c r="B10" s="41">
        <v>1000</v>
      </c>
      <c r="C10" s="42">
        <v>240</v>
      </c>
      <c r="D10" s="42">
        <v>72</v>
      </c>
      <c r="E10" s="42">
        <v>30</v>
      </c>
      <c r="F10" s="42">
        <v>16</v>
      </c>
      <c r="G10" s="42">
        <v>16</v>
      </c>
      <c r="H10" s="42">
        <v>14</v>
      </c>
      <c r="I10" s="22">
        <f t="shared" ref="I10:I20" si="0">SUM(B10:H10)</f>
        <v>1388</v>
      </c>
    </row>
    <row r="11" spans="1:9" x14ac:dyDescent="0.3">
      <c r="A11" s="21" t="s">
        <v>35</v>
      </c>
      <c r="B11" s="41">
        <v>1020</v>
      </c>
      <c r="C11" s="42">
        <v>260</v>
      </c>
      <c r="D11" s="42">
        <v>80</v>
      </c>
      <c r="E11" s="42">
        <v>29</v>
      </c>
      <c r="F11" s="42">
        <v>17</v>
      </c>
      <c r="G11" s="42">
        <v>17</v>
      </c>
      <c r="H11" s="42">
        <v>14</v>
      </c>
      <c r="I11" s="22">
        <f t="shared" si="0"/>
        <v>1437</v>
      </c>
    </row>
    <row r="12" spans="1:9" x14ac:dyDescent="0.3">
      <c r="A12" s="21" t="s">
        <v>36</v>
      </c>
      <c r="B12" s="41">
        <v>1020</v>
      </c>
      <c r="C12" s="42">
        <v>180</v>
      </c>
      <c r="D12" s="42">
        <v>40</v>
      </c>
      <c r="E12" s="42">
        <v>29</v>
      </c>
      <c r="F12" s="42">
        <v>16</v>
      </c>
      <c r="G12" s="42">
        <v>15</v>
      </c>
      <c r="H12" s="42">
        <v>14</v>
      </c>
      <c r="I12" s="22">
        <f t="shared" si="0"/>
        <v>1314</v>
      </c>
    </row>
    <row r="13" spans="1:9" x14ac:dyDescent="0.3">
      <c r="A13" s="21" t="s">
        <v>37</v>
      </c>
      <c r="B13" s="41">
        <v>1030</v>
      </c>
      <c r="C13" s="42">
        <v>260</v>
      </c>
      <c r="D13" s="42">
        <v>78</v>
      </c>
      <c r="E13" s="42">
        <v>28</v>
      </c>
      <c r="F13" s="42">
        <v>15</v>
      </c>
      <c r="G13" s="42">
        <v>13</v>
      </c>
      <c r="H13" s="42">
        <v>14</v>
      </c>
      <c r="I13" s="22">
        <f t="shared" si="0"/>
        <v>1438</v>
      </c>
    </row>
    <row r="14" spans="1:9" x14ac:dyDescent="0.3">
      <c r="A14" s="21" t="s">
        <v>38</v>
      </c>
      <c r="B14" s="41">
        <v>1000</v>
      </c>
      <c r="C14" s="42">
        <v>260</v>
      </c>
      <c r="D14" s="42">
        <v>78</v>
      </c>
      <c r="E14" s="42">
        <v>28</v>
      </c>
      <c r="F14" s="42">
        <v>20</v>
      </c>
      <c r="G14" s="42">
        <v>13</v>
      </c>
      <c r="H14" s="42">
        <v>14</v>
      </c>
      <c r="I14" s="22">
        <f t="shared" si="0"/>
        <v>1413</v>
      </c>
    </row>
    <row r="15" spans="1:9" x14ac:dyDescent="0.3">
      <c r="A15" s="21" t="s">
        <v>39</v>
      </c>
      <c r="B15" s="41">
        <v>1000</v>
      </c>
      <c r="C15" s="42">
        <v>255</v>
      </c>
      <c r="D15" s="42">
        <v>78</v>
      </c>
      <c r="E15" s="42">
        <v>28</v>
      </c>
      <c r="F15" s="42">
        <v>21</v>
      </c>
      <c r="G15" s="42">
        <v>13</v>
      </c>
      <c r="H15" s="42">
        <v>14</v>
      </c>
      <c r="I15" s="22">
        <f t="shared" si="0"/>
        <v>1409</v>
      </c>
    </row>
    <row r="16" spans="1:9" x14ac:dyDescent="0.3">
      <c r="A16" s="21" t="s">
        <v>40</v>
      </c>
      <c r="B16" s="41">
        <v>990</v>
      </c>
      <c r="C16" s="42">
        <v>250</v>
      </c>
      <c r="D16" s="42">
        <v>75</v>
      </c>
      <c r="E16" s="42">
        <v>28</v>
      </c>
      <c r="F16" s="42">
        <v>21</v>
      </c>
      <c r="G16" s="42">
        <v>12</v>
      </c>
      <c r="H16" s="42">
        <v>14</v>
      </c>
      <c r="I16" s="22">
        <f t="shared" si="0"/>
        <v>1390</v>
      </c>
    </row>
    <row r="17" spans="1:9" x14ac:dyDescent="0.3">
      <c r="A17" s="21" t="s">
        <v>41</v>
      </c>
      <c r="B17" s="41">
        <v>970</v>
      </c>
      <c r="C17" s="42">
        <v>70</v>
      </c>
      <c r="D17" s="42">
        <v>42</v>
      </c>
      <c r="E17" s="42">
        <v>28</v>
      </c>
      <c r="F17" s="42">
        <v>18</v>
      </c>
      <c r="G17" s="42">
        <v>12</v>
      </c>
      <c r="H17" s="42">
        <v>14</v>
      </c>
      <c r="I17" s="22">
        <f t="shared" si="0"/>
        <v>1154</v>
      </c>
    </row>
    <row r="18" spans="1:9" x14ac:dyDescent="0.3">
      <c r="A18" s="21" t="s">
        <v>42</v>
      </c>
      <c r="B18" s="41">
        <v>970</v>
      </c>
      <c r="C18" s="42">
        <v>235</v>
      </c>
      <c r="D18" s="42">
        <v>75</v>
      </c>
      <c r="E18" s="42">
        <v>29</v>
      </c>
      <c r="F18" s="42">
        <v>17</v>
      </c>
      <c r="G18" s="42">
        <v>14</v>
      </c>
      <c r="H18" s="42">
        <v>14</v>
      </c>
      <c r="I18" s="22">
        <f t="shared" si="0"/>
        <v>1354</v>
      </c>
    </row>
    <row r="19" spans="1:9" x14ac:dyDescent="0.3">
      <c r="A19" s="21" t="s">
        <v>43</v>
      </c>
      <c r="B19" s="41">
        <v>1000</v>
      </c>
      <c r="C19" s="42">
        <v>260</v>
      </c>
      <c r="D19" s="42">
        <v>75</v>
      </c>
      <c r="E19" s="42">
        <v>30</v>
      </c>
      <c r="F19" s="42">
        <v>16</v>
      </c>
      <c r="G19" s="42">
        <v>16</v>
      </c>
      <c r="H19" s="42">
        <v>14</v>
      </c>
      <c r="I19" s="22">
        <f t="shared" si="0"/>
        <v>1411</v>
      </c>
    </row>
    <row r="20" spans="1:9" x14ac:dyDescent="0.3">
      <c r="A20" s="21" t="s">
        <v>44</v>
      </c>
      <c r="B20" s="43">
        <v>1050</v>
      </c>
      <c r="C20" s="42">
        <v>265</v>
      </c>
      <c r="D20" s="44">
        <v>77</v>
      </c>
      <c r="E20" s="44">
        <v>31</v>
      </c>
      <c r="F20" s="42">
        <v>16</v>
      </c>
      <c r="G20" s="42">
        <v>17</v>
      </c>
      <c r="H20" s="42">
        <v>15</v>
      </c>
      <c r="I20" s="22">
        <f t="shared" si="0"/>
        <v>1471</v>
      </c>
    </row>
    <row r="21" spans="1:9" x14ac:dyDescent="0.3">
      <c r="A21" s="23" t="s">
        <v>45</v>
      </c>
      <c r="B21" s="24">
        <f t="shared" ref="B21:F21" si="1">B20+B19+B18+B17+B16+B15+B14+B13+B12+B11+B10+B9</f>
        <v>12100</v>
      </c>
      <c r="C21" s="24">
        <f t="shared" si="1"/>
        <v>2800</v>
      </c>
      <c r="D21" s="24">
        <f t="shared" si="1"/>
        <v>850</v>
      </c>
      <c r="E21" s="24">
        <f t="shared" si="1"/>
        <v>350</v>
      </c>
      <c r="F21" s="24">
        <f t="shared" si="1"/>
        <v>210</v>
      </c>
      <c r="G21" s="24">
        <f>G20+G19+G18+G17+G16+G15+G14+G13+G12+G11+G10+G9</f>
        <v>175</v>
      </c>
      <c r="H21" s="24">
        <f t="shared" ref="H21" si="2">H20+H19+H18+H17+H16+H15+H14+H13+H12+H11+H10+H9</f>
        <v>170</v>
      </c>
      <c r="I21" s="24">
        <f>SUM(B21:H21)</f>
        <v>16655</v>
      </c>
    </row>
    <row r="22" spans="1:9" x14ac:dyDescent="0.3">
      <c r="B22" s="25"/>
      <c r="C22" s="25"/>
      <c r="D22" s="25"/>
      <c r="E22" s="25"/>
      <c r="F22" s="25"/>
      <c r="G22" s="25"/>
      <c r="H22" s="25"/>
      <c r="I22" s="36"/>
    </row>
    <row r="23" spans="1:9" x14ac:dyDescent="0.3">
      <c r="A23" s="26"/>
      <c r="B23" s="94"/>
      <c r="C23" s="95"/>
      <c r="D23" s="27"/>
      <c r="E23" s="27"/>
      <c r="F23" s="28"/>
      <c r="G23" s="29"/>
      <c r="H23" s="29"/>
      <c r="I23" s="29"/>
    </row>
    <row r="24" spans="1:9" x14ac:dyDescent="0.3">
      <c r="A24" s="11" t="s">
        <v>1</v>
      </c>
      <c r="B24" s="12" t="s">
        <v>8</v>
      </c>
      <c r="C24" s="12" t="s">
        <v>47</v>
      </c>
      <c r="D24" s="12" t="s">
        <v>48</v>
      </c>
      <c r="E24" s="12" t="s">
        <v>50</v>
      </c>
      <c r="F24" s="12" t="s">
        <v>49</v>
      </c>
      <c r="G24" s="12" t="s">
        <v>51</v>
      </c>
      <c r="H24" s="12" t="s">
        <v>52</v>
      </c>
      <c r="I24" s="90" t="s">
        <v>9</v>
      </c>
    </row>
    <row r="25" spans="1:9" x14ac:dyDescent="0.3">
      <c r="A25" s="14" t="s">
        <v>10</v>
      </c>
      <c r="B25" s="15" t="s">
        <v>17</v>
      </c>
      <c r="C25" s="15" t="s">
        <v>54</v>
      </c>
      <c r="D25" s="15" t="s">
        <v>55</v>
      </c>
      <c r="E25" s="15" t="s">
        <v>57</v>
      </c>
      <c r="F25" s="15" t="s">
        <v>56</v>
      </c>
      <c r="G25" s="15" t="s">
        <v>58</v>
      </c>
      <c r="H25" s="15" t="s">
        <v>59</v>
      </c>
      <c r="I25" s="91"/>
    </row>
    <row r="26" spans="1:9" x14ac:dyDescent="0.3">
      <c r="A26" s="17" t="s">
        <v>18</v>
      </c>
      <c r="B26" s="18" t="s">
        <v>24</v>
      </c>
      <c r="C26" s="18" t="s">
        <v>61</v>
      </c>
      <c r="D26" s="18" t="s">
        <v>62</v>
      </c>
      <c r="E26" s="18" t="s">
        <v>64</v>
      </c>
      <c r="F26" s="18" t="s">
        <v>63</v>
      </c>
      <c r="G26" s="18" t="s">
        <v>65</v>
      </c>
      <c r="H26" s="18" t="s">
        <v>66</v>
      </c>
      <c r="I26" s="92"/>
    </row>
    <row r="27" spans="1:9" ht="26.4" x14ac:dyDescent="0.3">
      <c r="A27" s="19" t="s">
        <v>25</v>
      </c>
      <c r="B27" s="20" t="s">
        <v>32</v>
      </c>
      <c r="C27" s="20" t="s">
        <v>68</v>
      </c>
      <c r="D27" s="20" t="s">
        <v>69</v>
      </c>
      <c r="E27" s="20" t="s">
        <v>71</v>
      </c>
      <c r="F27" s="20" t="s">
        <v>70</v>
      </c>
      <c r="G27" s="20" t="s">
        <v>72</v>
      </c>
      <c r="H27" s="20" t="s">
        <v>73</v>
      </c>
      <c r="I27" s="93"/>
    </row>
    <row r="28" spans="1:9" x14ac:dyDescent="0.3">
      <c r="A28" s="21" t="s">
        <v>33</v>
      </c>
      <c r="B28" s="45">
        <v>16</v>
      </c>
      <c r="C28" s="46">
        <v>14</v>
      </c>
      <c r="D28" s="40">
        <v>22</v>
      </c>
      <c r="E28" s="40">
        <v>10</v>
      </c>
      <c r="F28" s="40">
        <v>12</v>
      </c>
      <c r="G28" s="40">
        <v>9</v>
      </c>
      <c r="H28" s="40">
        <v>2</v>
      </c>
      <c r="I28" s="22">
        <f>SUM(B28:H28)</f>
        <v>85</v>
      </c>
    </row>
    <row r="29" spans="1:9" x14ac:dyDescent="0.3">
      <c r="A29" s="21" t="s">
        <v>34</v>
      </c>
      <c r="B29" s="45">
        <v>16</v>
      </c>
      <c r="C29" s="46">
        <v>13</v>
      </c>
      <c r="D29" s="42">
        <v>21</v>
      </c>
      <c r="E29" s="42">
        <v>11</v>
      </c>
      <c r="F29" s="42">
        <v>11</v>
      </c>
      <c r="G29" s="42">
        <v>8</v>
      </c>
      <c r="H29" s="42">
        <v>2</v>
      </c>
      <c r="I29" s="22">
        <f t="shared" ref="I29:I39" si="3">SUM(B29:H29)</f>
        <v>82</v>
      </c>
    </row>
    <row r="30" spans="1:9" x14ac:dyDescent="0.3">
      <c r="A30" s="21" t="s">
        <v>35</v>
      </c>
      <c r="B30" s="45">
        <v>15</v>
      </c>
      <c r="C30" s="46">
        <v>13</v>
      </c>
      <c r="D30" s="42">
        <v>17</v>
      </c>
      <c r="E30" s="42">
        <v>11</v>
      </c>
      <c r="F30" s="42">
        <v>9</v>
      </c>
      <c r="G30" s="42">
        <v>8</v>
      </c>
      <c r="H30" s="42">
        <v>2</v>
      </c>
      <c r="I30" s="22">
        <f t="shared" si="3"/>
        <v>75</v>
      </c>
    </row>
    <row r="31" spans="1:9" x14ac:dyDescent="0.3">
      <c r="A31" s="21" t="s">
        <v>36</v>
      </c>
      <c r="B31" s="45">
        <v>14</v>
      </c>
      <c r="C31" s="46">
        <v>12</v>
      </c>
      <c r="D31" s="42">
        <v>8</v>
      </c>
      <c r="E31" s="42">
        <v>10</v>
      </c>
      <c r="F31" s="42">
        <v>9</v>
      </c>
      <c r="G31" s="42">
        <v>7</v>
      </c>
      <c r="H31" s="42">
        <v>2</v>
      </c>
      <c r="I31" s="22">
        <f t="shared" si="3"/>
        <v>62</v>
      </c>
    </row>
    <row r="32" spans="1:9" x14ac:dyDescent="0.3">
      <c r="A32" s="21" t="s">
        <v>37</v>
      </c>
      <c r="B32" s="45">
        <v>13</v>
      </c>
      <c r="C32" s="46">
        <v>12</v>
      </c>
      <c r="D32" s="42">
        <v>6</v>
      </c>
      <c r="E32" s="42">
        <v>11</v>
      </c>
      <c r="F32" s="42">
        <v>9</v>
      </c>
      <c r="G32" s="42">
        <v>7</v>
      </c>
      <c r="H32" s="42">
        <v>2</v>
      </c>
      <c r="I32" s="22">
        <f t="shared" si="3"/>
        <v>60</v>
      </c>
    </row>
    <row r="33" spans="1:10" x14ac:dyDescent="0.3">
      <c r="A33" s="21" t="s">
        <v>38</v>
      </c>
      <c r="B33" s="45">
        <v>13</v>
      </c>
      <c r="C33" s="46">
        <v>12</v>
      </c>
      <c r="D33" s="42">
        <v>5</v>
      </c>
      <c r="E33" s="42">
        <v>11</v>
      </c>
      <c r="F33" s="42">
        <v>8</v>
      </c>
      <c r="G33" s="42">
        <v>7</v>
      </c>
      <c r="H33" s="42">
        <v>1</v>
      </c>
      <c r="I33" s="22">
        <f t="shared" si="3"/>
        <v>57</v>
      </c>
    </row>
    <row r="34" spans="1:10" x14ac:dyDescent="0.3">
      <c r="A34" s="21" t="s">
        <v>39</v>
      </c>
      <c r="B34" s="45">
        <v>12</v>
      </c>
      <c r="C34" s="46">
        <v>10</v>
      </c>
      <c r="D34" s="42">
        <v>4</v>
      </c>
      <c r="E34" s="42">
        <v>9</v>
      </c>
      <c r="F34" s="42">
        <v>8</v>
      </c>
      <c r="G34" s="42">
        <v>7</v>
      </c>
      <c r="H34" s="42">
        <v>1</v>
      </c>
      <c r="I34" s="22">
        <f t="shared" si="3"/>
        <v>51</v>
      </c>
    </row>
    <row r="35" spans="1:10" x14ac:dyDescent="0.3">
      <c r="A35" s="21" t="s">
        <v>40</v>
      </c>
      <c r="B35" s="45">
        <v>12</v>
      </c>
      <c r="C35" s="46">
        <v>10</v>
      </c>
      <c r="D35" s="42">
        <v>4</v>
      </c>
      <c r="E35" s="42">
        <v>9</v>
      </c>
      <c r="F35" s="42">
        <v>8</v>
      </c>
      <c r="G35" s="42">
        <v>7</v>
      </c>
      <c r="H35" s="42">
        <v>1</v>
      </c>
      <c r="I35" s="22">
        <f t="shared" si="3"/>
        <v>51</v>
      </c>
    </row>
    <row r="36" spans="1:10" x14ac:dyDescent="0.3">
      <c r="A36" s="21" t="s">
        <v>41</v>
      </c>
      <c r="B36" s="45">
        <v>11</v>
      </c>
      <c r="C36" s="46">
        <v>10</v>
      </c>
      <c r="D36" s="42">
        <v>4</v>
      </c>
      <c r="E36" s="42">
        <v>9</v>
      </c>
      <c r="F36" s="42">
        <v>8</v>
      </c>
      <c r="G36" s="42">
        <v>7</v>
      </c>
      <c r="H36" s="42">
        <v>1</v>
      </c>
      <c r="I36" s="22">
        <f t="shared" si="3"/>
        <v>50</v>
      </c>
    </row>
    <row r="37" spans="1:10" x14ac:dyDescent="0.3">
      <c r="A37" s="21" t="s">
        <v>42</v>
      </c>
      <c r="B37" s="45">
        <v>12</v>
      </c>
      <c r="C37" s="46">
        <v>10</v>
      </c>
      <c r="D37" s="42">
        <v>6</v>
      </c>
      <c r="E37" s="42">
        <v>9</v>
      </c>
      <c r="F37" s="42">
        <v>8</v>
      </c>
      <c r="G37" s="42">
        <v>7</v>
      </c>
      <c r="H37" s="42">
        <v>2</v>
      </c>
      <c r="I37" s="22">
        <f t="shared" si="3"/>
        <v>54</v>
      </c>
    </row>
    <row r="38" spans="1:10" x14ac:dyDescent="0.3">
      <c r="A38" s="21" t="s">
        <v>43</v>
      </c>
      <c r="B38" s="45">
        <v>12</v>
      </c>
      <c r="C38" s="46">
        <v>11</v>
      </c>
      <c r="D38" s="42">
        <v>10</v>
      </c>
      <c r="E38" s="42">
        <v>10</v>
      </c>
      <c r="F38" s="42">
        <v>9</v>
      </c>
      <c r="G38" s="42">
        <v>7</v>
      </c>
      <c r="H38" s="42">
        <v>2</v>
      </c>
      <c r="I38" s="22">
        <f t="shared" si="3"/>
        <v>61</v>
      </c>
    </row>
    <row r="39" spans="1:10" x14ac:dyDescent="0.3">
      <c r="A39" s="21" t="s">
        <v>44</v>
      </c>
      <c r="B39" s="45">
        <v>14</v>
      </c>
      <c r="C39" s="46">
        <v>13</v>
      </c>
      <c r="D39" s="42">
        <v>18</v>
      </c>
      <c r="E39" s="42">
        <v>10</v>
      </c>
      <c r="F39" s="42">
        <v>11</v>
      </c>
      <c r="G39" s="42">
        <v>9</v>
      </c>
      <c r="H39" s="42">
        <v>2</v>
      </c>
      <c r="I39" s="22">
        <f t="shared" si="3"/>
        <v>77</v>
      </c>
    </row>
    <row r="40" spans="1:10" x14ac:dyDescent="0.3">
      <c r="A40" s="23" t="s">
        <v>45</v>
      </c>
      <c r="B40" s="24">
        <f>B39+B38+B37+B36+B35+B34+B33+B32+B31+B30+B29+B28</f>
        <v>160</v>
      </c>
      <c r="C40" s="24">
        <f t="shared" ref="C40:H40" si="4">C39+C38+C37+C36+C35+C34+C33+C32+C31+C30+C29+C28</f>
        <v>140</v>
      </c>
      <c r="D40" s="24">
        <f>D39+D38+D37+D36+D35+D34+D33+D32+D31+D30+D29+D28</f>
        <v>125</v>
      </c>
      <c r="E40" s="24">
        <f>E39+E38+E37+E36+E35+E34+E33+E32+E31+E30+E29+E28</f>
        <v>120</v>
      </c>
      <c r="F40" s="24">
        <f>F39+F38+F37+F36+F35+F34+F33+F32+F31+F30+F29+F28</f>
        <v>110</v>
      </c>
      <c r="G40" s="24">
        <f>G39+G38+G37+G36+G35+G34+G33+G32+G31+G30+G29+G28</f>
        <v>90</v>
      </c>
      <c r="H40" s="24">
        <f t="shared" si="4"/>
        <v>20</v>
      </c>
      <c r="I40" s="24">
        <f>SUM(B40:H40)</f>
        <v>765</v>
      </c>
      <c r="J40" s="34"/>
    </row>
    <row r="41" spans="1:10" x14ac:dyDescent="0.3">
      <c r="B41" s="25"/>
      <c r="C41" s="25"/>
      <c r="D41" s="25"/>
      <c r="E41" s="25"/>
      <c r="F41" s="25"/>
      <c r="G41" s="25"/>
      <c r="H41" s="25"/>
      <c r="I41" s="36"/>
    </row>
    <row r="43" spans="1:10" ht="15.6" x14ac:dyDescent="0.3">
      <c r="A43" s="30" t="s">
        <v>74</v>
      </c>
      <c r="B43" s="31"/>
      <c r="F43" s="32">
        <f>B21+C21+D21+E21+F21+G21+B40+H21+D40+C40+E40+G40+F40+H40</f>
        <v>17420</v>
      </c>
      <c r="G43" s="33" t="s">
        <v>75</v>
      </c>
      <c r="I43" s="34"/>
    </row>
    <row r="44" spans="1:10" x14ac:dyDescent="0.3">
      <c r="F44" s="34"/>
    </row>
    <row r="45" spans="1:10" ht="15.6" x14ac:dyDescent="0.3">
      <c r="A45" s="30"/>
      <c r="F45" s="32"/>
      <c r="G45" s="33"/>
    </row>
  </sheetData>
  <mergeCells count="3">
    <mergeCell ref="I5:I8"/>
    <mergeCell ref="B23:C23"/>
    <mergeCell ref="I24:I27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1"/>
  <sheetViews>
    <sheetView topLeftCell="A46" workbookViewId="0">
      <selection activeCell="I58" sqref="I58:I69"/>
    </sheetView>
  </sheetViews>
  <sheetFormatPr defaultRowHeight="14.4" x14ac:dyDescent="0.3"/>
  <sheetData>
    <row r="2" spans="1:22" ht="30.6" x14ac:dyDescent="0.3">
      <c r="A2" t="s">
        <v>85</v>
      </c>
      <c r="B2" s="48" t="s">
        <v>82</v>
      </c>
      <c r="C2" s="48" t="s">
        <v>83</v>
      </c>
      <c r="D2" s="48" t="s">
        <v>84</v>
      </c>
      <c r="I2" s="63" t="s">
        <v>60</v>
      </c>
      <c r="L2" s="63" t="s">
        <v>24</v>
      </c>
      <c r="O2" s="63" t="s">
        <v>61</v>
      </c>
      <c r="R2" s="63" t="s">
        <v>64</v>
      </c>
      <c r="U2" s="63" t="s">
        <v>66</v>
      </c>
    </row>
    <row r="3" spans="1:22" x14ac:dyDescent="0.3">
      <c r="B3" s="49"/>
      <c r="C3" s="49"/>
      <c r="I3" s="20"/>
      <c r="L3" s="20"/>
      <c r="O3" s="20"/>
      <c r="R3" s="20"/>
      <c r="U3" s="20"/>
    </row>
    <row r="4" spans="1:22" x14ac:dyDescent="0.3">
      <c r="A4" s="54">
        <v>918.14099999999996</v>
      </c>
      <c r="B4" s="50">
        <v>1104</v>
      </c>
      <c r="C4" s="50">
        <v>997</v>
      </c>
      <c r="D4" s="50">
        <v>947</v>
      </c>
      <c r="E4" s="61">
        <f>AVERAGE(A4:D4)</f>
        <v>991.53525000000002</v>
      </c>
      <c r="F4" s="50">
        <v>1020</v>
      </c>
      <c r="G4" s="39">
        <v>1050</v>
      </c>
      <c r="I4" s="40">
        <v>17</v>
      </c>
      <c r="J4" s="64">
        <v>18</v>
      </c>
      <c r="L4" s="45">
        <v>16</v>
      </c>
      <c r="M4" s="58">
        <v>16</v>
      </c>
      <c r="O4" s="46">
        <v>14</v>
      </c>
      <c r="P4" s="66">
        <v>14</v>
      </c>
      <c r="R4" s="40">
        <v>10</v>
      </c>
      <c r="S4" s="69">
        <v>12</v>
      </c>
      <c r="U4" s="40">
        <v>2</v>
      </c>
      <c r="V4" s="70">
        <v>2</v>
      </c>
    </row>
    <row r="5" spans="1:22" x14ac:dyDescent="0.3">
      <c r="A5" s="54">
        <v>884.99900000000002</v>
      </c>
      <c r="B5" s="50">
        <v>1057</v>
      </c>
      <c r="C5" s="50">
        <v>931</v>
      </c>
      <c r="D5" s="50">
        <v>867</v>
      </c>
      <c r="E5" s="61">
        <f t="shared" ref="E5:E15" si="0">AVERAGE(A5:D5)</f>
        <v>934.99974999999995</v>
      </c>
      <c r="F5" s="50">
        <v>950</v>
      </c>
      <c r="G5" s="41">
        <v>1000</v>
      </c>
      <c r="I5" s="42">
        <v>16</v>
      </c>
      <c r="J5" s="64">
        <v>17</v>
      </c>
      <c r="L5" s="45">
        <v>16</v>
      </c>
      <c r="M5" s="58">
        <v>16</v>
      </c>
      <c r="O5" s="46">
        <v>13</v>
      </c>
      <c r="P5" s="66">
        <v>13</v>
      </c>
      <c r="R5" s="42">
        <v>11</v>
      </c>
      <c r="S5" s="69">
        <v>11</v>
      </c>
      <c r="U5" s="42">
        <v>2</v>
      </c>
      <c r="V5" s="70">
        <v>2</v>
      </c>
    </row>
    <row r="6" spans="1:22" x14ac:dyDescent="0.3">
      <c r="A6" s="55">
        <v>1050</v>
      </c>
      <c r="B6" s="50">
        <v>1097</v>
      </c>
      <c r="C6" s="50">
        <v>996</v>
      </c>
      <c r="D6" s="50">
        <v>956</v>
      </c>
      <c r="E6" s="61">
        <f t="shared" si="0"/>
        <v>1024.75</v>
      </c>
      <c r="F6" s="50">
        <v>1020</v>
      </c>
      <c r="G6" s="41">
        <v>1020</v>
      </c>
      <c r="I6" s="42">
        <v>17</v>
      </c>
      <c r="J6" s="64">
        <v>17</v>
      </c>
      <c r="L6" s="45">
        <v>15</v>
      </c>
      <c r="M6" s="58">
        <v>15</v>
      </c>
      <c r="O6" s="46">
        <v>13</v>
      </c>
      <c r="P6" s="66">
        <v>13</v>
      </c>
      <c r="R6" s="42">
        <v>11</v>
      </c>
      <c r="S6" s="67">
        <v>11</v>
      </c>
      <c r="U6" s="42">
        <v>2</v>
      </c>
      <c r="V6" s="70">
        <v>2</v>
      </c>
    </row>
    <row r="7" spans="1:22" x14ac:dyDescent="0.3">
      <c r="A7" s="56">
        <v>1060</v>
      </c>
      <c r="B7" s="50">
        <v>1078</v>
      </c>
      <c r="C7" s="50">
        <v>1031</v>
      </c>
      <c r="D7" s="50">
        <v>910</v>
      </c>
      <c r="E7" s="61">
        <f t="shared" si="0"/>
        <v>1019.75</v>
      </c>
      <c r="F7" s="50">
        <v>1020</v>
      </c>
      <c r="G7" s="41">
        <v>1020</v>
      </c>
      <c r="I7" s="42">
        <v>15</v>
      </c>
      <c r="J7" s="64">
        <v>15</v>
      </c>
      <c r="L7" s="45">
        <v>14</v>
      </c>
      <c r="M7" s="58">
        <v>13</v>
      </c>
      <c r="O7" s="46">
        <v>12</v>
      </c>
      <c r="P7" s="66">
        <v>12</v>
      </c>
      <c r="R7" s="42">
        <v>10</v>
      </c>
      <c r="S7" s="67">
        <v>10</v>
      </c>
      <c r="U7" s="42">
        <v>2</v>
      </c>
      <c r="V7" s="70">
        <v>2</v>
      </c>
    </row>
    <row r="8" spans="1:22" x14ac:dyDescent="0.3">
      <c r="A8" s="56">
        <v>1070</v>
      </c>
      <c r="B8" s="50">
        <v>1100</v>
      </c>
      <c r="C8" s="50">
        <v>1044</v>
      </c>
      <c r="D8" s="50">
        <v>953</v>
      </c>
      <c r="E8" s="61">
        <f t="shared" si="0"/>
        <v>1041.75</v>
      </c>
      <c r="F8" s="50">
        <v>1030</v>
      </c>
      <c r="G8" s="41">
        <v>1030</v>
      </c>
      <c r="I8" s="42">
        <v>13</v>
      </c>
      <c r="J8" s="64">
        <v>13</v>
      </c>
      <c r="L8" s="45">
        <v>13</v>
      </c>
      <c r="M8" s="58">
        <v>14</v>
      </c>
      <c r="O8" s="46">
        <v>12</v>
      </c>
      <c r="P8" s="66">
        <v>12</v>
      </c>
      <c r="R8" s="42">
        <v>11</v>
      </c>
      <c r="S8" s="68">
        <v>10</v>
      </c>
      <c r="U8" s="42">
        <v>2</v>
      </c>
      <c r="V8" s="70">
        <v>1</v>
      </c>
    </row>
    <row r="9" spans="1:22" x14ac:dyDescent="0.3">
      <c r="A9" s="57">
        <v>990</v>
      </c>
      <c r="B9" s="50">
        <v>973</v>
      </c>
      <c r="C9" s="50">
        <v>989</v>
      </c>
      <c r="D9" s="50">
        <v>834</v>
      </c>
      <c r="E9" s="61">
        <f t="shared" si="0"/>
        <v>946.5</v>
      </c>
      <c r="F9" s="50">
        <v>990</v>
      </c>
      <c r="G9" s="41">
        <v>1000</v>
      </c>
      <c r="I9" s="42">
        <v>13</v>
      </c>
      <c r="J9" s="64">
        <v>12</v>
      </c>
      <c r="L9" s="45">
        <v>13</v>
      </c>
      <c r="M9" s="58">
        <v>13</v>
      </c>
      <c r="O9" s="46">
        <v>12</v>
      </c>
      <c r="P9" s="66">
        <v>12</v>
      </c>
      <c r="R9" s="42">
        <v>11</v>
      </c>
      <c r="S9" s="68">
        <v>10</v>
      </c>
      <c r="U9" s="42">
        <v>1</v>
      </c>
      <c r="V9" s="70">
        <v>0.5</v>
      </c>
    </row>
    <row r="10" spans="1:22" x14ac:dyDescent="0.3">
      <c r="A10" s="58">
        <v>1010</v>
      </c>
      <c r="B10" s="50">
        <v>983</v>
      </c>
      <c r="C10" s="50">
        <v>1008</v>
      </c>
      <c r="D10" s="50">
        <v>864</v>
      </c>
      <c r="E10" s="61">
        <f t="shared" si="0"/>
        <v>966.25</v>
      </c>
      <c r="F10" s="50">
        <v>980</v>
      </c>
      <c r="G10" s="41">
        <v>1000</v>
      </c>
      <c r="I10" s="42">
        <v>13</v>
      </c>
      <c r="J10" s="64">
        <v>12</v>
      </c>
      <c r="L10" s="45">
        <v>12</v>
      </c>
      <c r="M10" s="58">
        <v>12</v>
      </c>
      <c r="O10" s="46">
        <v>10</v>
      </c>
      <c r="P10" s="66">
        <v>10</v>
      </c>
      <c r="R10" s="42">
        <v>9</v>
      </c>
      <c r="S10" s="68">
        <v>8</v>
      </c>
      <c r="U10" s="42">
        <v>1</v>
      </c>
      <c r="V10" s="70">
        <v>0.5</v>
      </c>
    </row>
    <row r="11" spans="1:22" x14ac:dyDescent="0.3">
      <c r="A11" s="58">
        <v>990</v>
      </c>
      <c r="B11" s="50">
        <v>928</v>
      </c>
      <c r="C11" s="50">
        <v>985</v>
      </c>
      <c r="D11" s="50">
        <v>906</v>
      </c>
      <c r="E11" s="61">
        <f t="shared" si="0"/>
        <v>952.25</v>
      </c>
      <c r="F11" s="50">
        <v>970</v>
      </c>
      <c r="G11" s="41">
        <v>990</v>
      </c>
      <c r="I11" s="42">
        <v>12</v>
      </c>
      <c r="J11" s="65">
        <v>11</v>
      </c>
      <c r="L11" s="45">
        <v>12</v>
      </c>
      <c r="M11" s="58">
        <v>12</v>
      </c>
      <c r="O11" s="46">
        <v>10</v>
      </c>
      <c r="P11" s="66">
        <v>10</v>
      </c>
      <c r="R11" s="42">
        <v>9</v>
      </c>
      <c r="S11" s="68">
        <v>8</v>
      </c>
      <c r="U11" s="42">
        <v>1</v>
      </c>
      <c r="V11" s="70">
        <v>0.5</v>
      </c>
    </row>
    <row r="12" spans="1:22" x14ac:dyDescent="0.3">
      <c r="A12" s="57">
        <v>950</v>
      </c>
      <c r="B12" s="50">
        <v>886</v>
      </c>
      <c r="C12" s="50">
        <v>949</v>
      </c>
      <c r="D12" s="50">
        <v>976</v>
      </c>
      <c r="E12" s="61">
        <f t="shared" si="0"/>
        <v>940.25</v>
      </c>
      <c r="F12" s="50">
        <v>970</v>
      </c>
      <c r="G12" s="41">
        <v>970</v>
      </c>
      <c r="I12" s="42">
        <v>12</v>
      </c>
      <c r="J12" s="64">
        <v>11</v>
      </c>
      <c r="L12" s="45">
        <v>11</v>
      </c>
      <c r="M12" s="58">
        <v>12</v>
      </c>
      <c r="O12" s="46">
        <v>10</v>
      </c>
      <c r="P12" s="66">
        <v>10</v>
      </c>
      <c r="R12" s="42">
        <v>9</v>
      </c>
      <c r="S12" s="68">
        <v>8</v>
      </c>
      <c r="U12" s="42">
        <v>1</v>
      </c>
      <c r="V12" s="70">
        <v>0.5</v>
      </c>
    </row>
    <row r="13" spans="1:22" x14ac:dyDescent="0.3">
      <c r="A13" s="58">
        <v>980</v>
      </c>
      <c r="B13" s="50">
        <v>1030</v>
      </c>
      <c r="C13" s="50">
        <v>946</v>
      </c>
      <c r="D13" s="50">
        <v>983</v>
      </c>
      <c r="E13" s="61">
        <f t="shared" si="0"/>
        <v>984.75</v>
      </c>
      <c r="F13" s="50">
        <v>990</v>
      </c>
      <c r="G13" s="41">
        <v>970</v>
      </c>
      <c r="I13" s="42">
        <v>14</v>
      </c>
      <c r="J13" s="65">
        <v>15</v>
      </c>
      <c r="L13" s="45">
        <v>12</v>
      </c>
      <c r="M13" s="58">
        <v>12</v>
      </c>
      <c r="O13" s="46">
        <v>10</v>
      </c>
      <c r="P13" s="66">
        <v>10</v>
      </c>
      <c r="R13" s="42">
        <v>9</v>
      </c>
      <c r="S13" s="68">
        <v>10</v>
      </c>
      <c r="U13" s="42">
        <v>2</v>
      </c>
      <c r="V13" s="70">
        <v>2</v>
      </c>
    </row>
    <row r="14" spans="1:22" x14ac:dyDescent="0.3">
      <c r="A14" s="58">
        <v>1010</v>
      </c>
      <c r="B14" s="50">
        <v>986</v>
      </c>
      <c r="C14" s="50">
        <v>1009</v>
      </c>
      <c r="D14" s="50">
        <v>921</v>
      </c>
      <c r="E14" s="61">
        <f t="shared" si="0"/>
        <v>981.5</v>
      </c>
      <c r="F14" s="50">
        <v>990</v>
      </c>
      <c r="G14" s="41">
        <v>1000</v>
      </c>
      <c r="I14" s="42">
        <v>16</v>
      </c>
      <c r="J14" s="64">
        <v>16</v>
      </c>
      <c r="L14" s="45">
        <v>12</v>
      </c>
      <c r="M14" s="58">
        <v>12</v>
      </c>
      <c r="O14" s="46">
        <v>11</v>
      </c>
      <c r="P14" s="66">
        <v>11</v>
      </c>
      <c r="R14" s="42">
        <v>10</v>
      </c>
      <c r="S14" s="67">
        <v>11</v>
      </c>
      <c r="U14" s="42">
        <v>2</v>
      </c>
      <c r="V14" s="70">
        <v>2</v>
      </c>
    </row>
    <row r="15" spans="1:22" x14ac:dyDescent="0.3">
      <c r="A15" s="57">
        <v>1020</v>
      </c>
      <c r="B15" s="50">
        <v>1015</v>
      </c>
      <c r="C15" s="50">
        <v>1099</v>
      </c>
      <c r="D15" s="50">
        <v>938</v>
      </c>
      <c r="E15" s="61">
        <f t="shared" si="0"/>
        <v>1018</v>
      </c>
      <c r="F15" s="50">
        <v>1020</v>
      </c>
      <c r="G15" s="43">
        <v>1050</v>
      </c>
      <c r="I15" s="42">
        <v>17</v>
      </c>
      <c r="J15" s="64">
        <v>18</v>
      </c>
      <c r="L15" s="45">
        <v>14</v>
      </c>
      <c r="M15" s="58">
        <v>13</v>
      </c>
      <c r="O15" s="46">
        <v>13</v>
      </c>
      <c r="P15" s="66">
        <v>13</v>
      </c>
      <c r="R15" s="42">
        <v>10</v>
      </c>
      <c r="S15" s="68">
        <v>11</v>
      </c>
      <c r="U15" s="42">
        <v>2</v>
      </c>
      <c r="V15" s="70">
        <v>2</v>
      </c>
    </row>
    <row r="16" spans="1:22" x14ac:dyDescent="0.3">
      <c r="A16" s="59"/>
      <c r="B16" s="51"/>
      <c r="C16" s="51"/>
      <c r="D16" s="52"/>
      <c r="G16" s="24">
        <f t="shared" ref="G16" si="1">G15+G14+G13+G12+G11+G10+G9+G8+G7+G6+G5+G4</f>
        <v>12100</v>
      </c>
      <c r="I16" s="24"/>
      <c r="L16" s="24"/>
    </row>
    <row r="17" spans="1:22" x14ac:dyDescent="0.3">
      <c r="A17" s="60">
        <f>SUM(A4:A16)</f>
        <v>11933.14</v>
      </c>
      <c r="B17" s="53">
        <f t="shared" ref="B17:F17" si="2">SUM(B4:B16)</f>
        <v>12237</v>
      </c>
      <c r="C17" s="53">
        <f t="shared" si="2"/>
        <v>11984</v>
      </c>
      <c r="D17" s="53">
        <f t="shared" si="2"/>
        <v>11055</v>
      </c>
      <c r="F17" s="53">
        <f t="shared" si="2"/>
        <v>11950</v>
      </c>
      <c r="I17" s="53">
        <f t="shared" ref="I17:V17" si="3">SUM(I4:I16)</f>
        <v>175</v>
      </c>
      <c r="J17" s="53">
        <f t="shared" si="3"/>
        <v>175</v>
      </c>
      <c r="L17" s="53">
        <f t="shared" si="3"/>
        <v>160</v>
      </c>
      <c r="M17" s="53">
        <f t="shared" si="3"/>
        <v>160</v>
      </c>
      <c r="O17" s="53">
        <f t="shared" si="3"/>
        <v>140</v>
      </c>
      <c r="P17" s="53">
        <f t="shared" si="3"/>
        <v>140</v>
      </c>
      <c r="R17" s="53">
        <f t="shared" si="3"/>
        <v>120</v>
      </c>
      <c r="S17" s="53">
        <f t="shared" si="3"/>
        <v>120</v>
      </c>
      <c r="U17" s="53">
        <f t="shared" si="3"/>
        <v>20</v>
      </c>
      <c r="V17" s="53">
        <f t="shared" si="3"/>
        <v>17</v>
      </c>
    </row>
    <row r="20" spans="1:22" ht="20.399999999999999" x14ac:dyDescent="0.3">
      <c r="A20" s="71" t="s">
        <v>20</v>
      </c>
      <c r="B20" s="72" t="s">
        <v>86</v>
      </c>
      <c r="C20" s="49" t="s">
        <v>87</v>
      </c>
      <c r="G20" s="71" t="s">
        <v>77</v>
      </c>
      <c r="I20" s="72" t="s">
        <v>86</v>
      </c>
      <c r="J20" s="49" t="s">
        <v>87</v>
      </c>
      <c r="M20" s="63" t="s">
        <v>21</v>
      </c>
      <c r="O20" s="72" t="s">
        <v>86</v>
      </c>
      <c r="P20" s="49" t="s">
        <v>87</v>
      </c>
    </row>
    <row r="21" spans="1:22" x14ac:dyDescent="0.3">
      <c r="A21" s="20"/>
      <c r="B21" s="72" t="s">
        <v>88</v>
      </c>
      <c r="C21" s="49" t="s">
        <v>89</v>
      </c>
      <c r="G21" s="20"/>
      <c r="I21" s="72" t="s">
        <v>88</v>
      </c>
      <c r="J21" s="49" t="s">
        <v>89</v>
      </c>
      <c r="M21" s="20"/>
      <c r="O21" s="72" t="s">
        <v>88</v>
      </c>
      <c r="P21" s="49"/>
    </row>
    <row r="22" spans="1:22" x14ac:dyDescent="0.3">
      <c r="A22" s="40">
        <v>265</v>
      </c>
      <c r="B22" s="73">
        <v>270</v>
      </c>
      <c r="C22" s="74">
        <v>270</v>
      </c>
      <c r="D22" s="54">
        <v>251.14599999999999</v>
      </c>
      <c r="E22" s="40">
        <v>265</v>
      </c>
      <c r="G22" s="40">
        <v>80</v>
      </c>
      <c r="H22" s="54">
        <v>75</v>
      </c>
      <c r="I22" s="73">
        <v>75</v>
      </c>
      <c r="J22" s="77">
        <v>80</v>
      </c>
      <c r="K22" s="40">
        <v>75</v>
      </c>
      <c r="M22" s="40">
        <v>32</v>
      </c>
      <c r="N22" s="54">
        <v>27.838999999999999</v>
      </c>
      <c r="O22" s="73">
        <v>30</v>
      </c>
      <c r="P22" s="73">
        <v>31</v>
      </c>
      <c r="Q22" s="40">
        <v>29</v>
      </c>
    </row>
    <row r="23" spans="1:22" x14ac:dyDescent="0.3">
      <c r="A23" s="42">
        <v>240</v>
      </c>
      <c r="B23" s="73">
        <v>245</v>
      </c>
      <c r="C23" s="74">
        <v>245</v>
      </c>
      <c r="D23" s="54">
        <v>220.86799999999999</v>
      </c>
      <c r="E23" s="42">
        <v>240</v>
      </c>
      <c r="G23" s="42">
        <v>72</v>
      </c>
      <c r="H23" s="54">
        <v>67</v>
      </c>
      <c r="I23" s="73">
        <v>70</v>
      </c>
      <c r="J23" s="77">
        <v>70</v>
      </c>
      <c r="K23" s="42">
        <v>70</v>
      </c>
      <c r="M23" s="42">
        <v>30</v>
      </c>
      <c r="N23" s="54">
        <v>24.132000000000001</v>
      </c>
      <c r="O23" s="73">
        <v>29</v>
      </c>
      <c r="P23" s="73">
        <v>30</v>
      </c>
      <c r="Q23" s="42">
        <v>28</v>
      </c>
    </row>
    <row r="24" spans="1:22" x14ac:dyDescent="0.3">
      <c r="A24" s="42">
        <v>260</v>
      </c>
      <c r="B24" s="73">
        <v>265</v>
      </c>
      <c r="C24" s="74">
        <v>265</v>
      </c>
      <c r="D24" s="74">
        <v>265</v>
      </c>
      <c r="E24" s="42">
        <v>260</v>
      </c>
      <c r="G24" s="42">
        <v>80</v>
      </c>
      <c r="H24" s="77">
        <v>75</v>
      </c>
      <c r="I24" s="73">
        <v>75</v>
      </c>
      <c r="J24" s="77">
        <v>80</v>
      </c>
      <c r="K24" s="42">
        <v>75</v>
      </c>
      <c r="M24" s="42">
        <v>29</v>
      </c>
      <c r="N24" s="73">
        <v>28</v>
      </c>
      <c r="O24" s="73">
        <v>28</v>
      </c>
      <c r="P24" s="73">
        <v>29</v>
      </c>
      <c r="Q24" s="42">
        <v>28</v>
      </c>
    </row>
    <row r="25" spans="1:22" x14ac:dyDescent="0.3">
      <c r="A25" s="42">
        <v>180</v>
      </c>
      <c r="B25" s="73">
        <v>125</v>
      </c>
      <c r="C25" s="75">
        <v>90</v>
      </c>
      <c r="D25" s="75">
        <v>125</v>
      </c>
      <c r="E25" s="42">
        <v>125</v>
      </c>
      <c r="G25" s="42">
        <v>40</v>
      </c>
      <c r="H25" s="78">
        <v>40</v>
      </c>
      <c r="I25" s="73">
        <v>40</v>
      </c>
      <c r="J25" s="78">
        <v>25</v>
      </c>
      <c r="K25" s="42">
        <v>40</v>
      </c>
      <c r="M25" s="42">
        <v>29</v>
      </c>
      <c r="N25" s="73">
        <v>28</v>
      </c>
      <c r="O25" s="73">
        <v>28</v>
      </c>
      <c r="P25" s="73">
        <v>28</v>
      </c>
      <c r="Q25" s="42">
        <v>27</v>
      </c>
    </row>
    <row r="26" spans="1:22" x14ac:dyDescent="0.3">
      <c r="A26" s="42">
        <v>260</v>
      </c>
      <c r="B26" s="73">
        <v>265</v>
      </c>
      <c r="C26" s="74">
        <v>265</v>
      </c>
      <c r="D26" s="74">
        <v>265</v>
      </c>
      <c r="E26" s="42">
        <v>260</v>
      </c>
      <c r="G26" s="42">
        <v>78</v>
      </c>
      <c r="H26" s="77">
        <v>75</v>
      </c>
      <c r="I26" s="73">
        <v>75</v>
      </c>
      <c r="J26" s="77">
        <v>78</v>
      </c>
      <c r="K26" s="42">
        <v>75</v>
      </c>
      <c r="M26" s="42">
        <v>28</v>
      </c>
      <c r="N26" s="73">
        <v>27</v>
      </c>
      <c r="O26" s="73">
        <v>27</v>
      </c>
      <c r="P26" s="73">
        <v>28</v>
      </c>
      <c r="Q26" s="42">
        <v>27</v>
      </c>
    </row>
    <row r="27" spans="1:22" x14ac:dyDescent="0.3">
      <c r="A27" s="42">
        <v>260</v>
      </c>
      <c r="B27" s="73">
        <v>260</v>
      </c>
      <c r="C27" s="74">
        <v>260</v>
      </c>
      <c r="D27" s="74">
        <v>260</v>
      </c>
      <c r="E27" s="42">
        <v>260</v>
      </c>
      <c r="G27" s="42">
        <v>78</v>
      </c>
      <c r="H27" s="77">
        <v>75</v>
      </c>
      <c r="I27" s="73">
        <v>75</v>
      </c>
      <c r="J27" s="77">
        <v>75</v>
      </c>
      <c r="K27" s="42">
        <v>75</v>
      </c>
      <c r="M27" s="42">
        <v>28</v>
      </c>
      <c r="N27" s="67">
        <v>27</v>
      </c>
      <c r="O27" s="73">
        <v>27</v>
      </c>
      <c r="P27" s="67">
        <v>28</v>
      </c>
      <c r="Q27" s="42">
        <v>27</v>
      </c>
    </row>
    <row r="28" spans="1:22" x14ac:dyDescent="0.3">
      <c r="A28" s="42">
        <v>255</v>
      </c>
      <c r="B28" s="73">
        <v>260</v>
      </c>
      <c r="C28" s="74">
        <v>260</v>
      </c>
      <c r="D28" s="74">
        <v>260</v>
      </c>
      <c r="E28" s="42">
        <v>255</v>
      </c>
      <c r="G28" s="42">
        <v>78</v>
      </c>
      <c r="H28" s="77">
        <v>73</v>
      </c>
      <c r="I28" s="73">
        <v>73</v>
      </c>
      <c r="J28" s="77">
        <v>73</v>
      </c>
      <c r="K28" s="42">
        <v>73</v>
      </c>
      <c r="M28" s="42">
        <v>28</v>
      </c>
      <c r="N28" s="67">
        <v>27</v>
      </c>
      <c r="O28" s="73">
        <v>27</v>
      </c>
      <c r="P28" s="67">
        <v>28</v>
      </c>
      <c r="Q28" s="42">
        <v>26</v>
      </c>
    </row>
    <row r="29" spans="1:22" x14ac:dyDescent="0.3">
      <c r="A29" s="42">
        <v>250</v>
      </c>
      <c r="B29" s="73">
        <v>260</v>
      </c>
      <c r="C29" s="74">
        <v>260</v>
      </c>
      <c r="D29" s="74">
        <v>260</v>
      </c>
      <c r="E29" s="42">
        <v>250</v>
      </c>
      <c r="G29" s="42">
        <v>75</v>
      </c>
      <c r="H29" s="77">
        <v>72</v>
      </c>
      <c r="I29" s="73">
        <v>72</v>
      </c>
      <c r="J29" s="77">
        <v>73</v>
      </c>
      <c r="K29" s="42">
        <v>72</v>
      </c>
      <c r="M29" s="42">
        <v>28</v>
      </c>
      <c r="N29" s="67">
        <v>27</v>
      </c>
      <c r="O29" s="73">
        <v>27</v>
      </c>
      <c r="P29" s="67">
        <v>28</v>
      </c>
      <c r="Q29" s="42">
        <v>27</v>
      </c>
    </row>
    <row r="30" spans="1:22" x14ac:dyDescent="0.3">
      <c r="A30" s="42">
        <v>70</v>
      </c>
      <c r="B30" s="73">
        <v>125</v>
      </c>
      <c r="C30" s="75">
        <v>95</v>
      </c>
      <c r="D30" s="75">
        <v>125</v>
      </c>
      <c r="E30" s="42">
        <v>125</v>
      </c>
      <c r="G30" s="42">
        <v>42</v>
      </c>
      <c r="H30" s="78">
        <v>40</v>
      </c>
      <c r="I30" s="73">
        <v>40</v>
      </c>
      <c r="J30" s="78">
        <v>25</v>
      </c>
      <c r="K30" s="42">
        <v>40</v>
      </c>
      <c r="M30" s="42">
        <v>28</v>
      </c>
      <c r="N30" s="67">
        <v>27</v>
      </c>
      <c r="O30" s="73">
        <v>27</v>
      </c>
      <c r="P30" s="67">
        <v>28</v>
      </c>
      <c r="Q30" s="42">
        <v>27</v>
      </c>
    </row>
    <row r="31" spans="1:22" x14ac:dyDescent="0.3">
      <c r="A31" s="42">
        <v>235</v>
      </c>
      <c r="B31" s="73">
        <v>260</v>
      </c>
      <c r="C31" s="75">
        <v>100</v>
      </c>
      <c r="D31" s="73">
        <v>260</v>
      </c>
      <c r="E31" s="42">
        <v>235</v>
      </c>
      <c r="G31" s="42">
        <v>75</v>
      </c>
      <c r="H31" s="77">
        <v>75</v>
      </c>
      <c r="I31" s="73">
        <v>75</v>
      </c>
      <c r="J31" s="78">
        <v>25</v>
      </c>
      <c r="K31" s="42">
        <v>75</v>
      </c>
      <c r="M31" s="42">
        <v>29</v>
      </c>
      <c r="N31" s="73">
        <v>28</v>
      </c>
      <c r="O31" s="73">
        <v>28</v>
      </c>
      <c r="P31" s="73">
        <v>28</v>
      </c>
      <c r="Q31" s="42">
        <v>27</v>
      </c>
    </row>
    <row r="32" spans="1:22" x14ac:dyDescent="0.3">
      <c r="A32" s="42">
        <v>260</v>
      </c>
      <c r="B32" s="73">
        <v>260</v>
      </c>
      <c r="C32" s="74">
        <v>260</v>
      </c>
      <c r="D32" s="74">
        <v>260</v>
      </c>
      <c r="E32" s="42">
        <v>260</v>
      </c>
      <c r="G32" s="42">
        <v>75</v>
      </c>
      <c r="H32" s="77">
        <v>75</v>
      </c>
      <c r="I32" s="73">
        <v>75</v>
      </c>
      <c r="J32" s="77">
        <v>73</v>
      </c>
      <c r="K32" s="42">
        <v>75</v>
      </c>
      <c r="M32" s="42">
        <v>30</v>
      </c>
      <c r="N32" s="73">
        <v>28</v>
      </c>
      <c r="O32" s="73">
        <v>28</v>
      </c>
      <c r="P32" s="73">
        <v>29</v>
      </c>
      <c r="Q32" s="42">
        <v>28</v>
      </c>
    </row>
    <row r="33" spans="1:17" x14ac:dyDescent="0.3">
      <c r="A33" s="42">
        <v>265</v>
      </c>
      <c r="B33" s="73">
        <v>265</v>
      </c>
      <c r="C33" s="74">
        <v>270</v>
      </c>
      <c r="D33" s="74">
        <v>265</v>
      </c>
      <c r="E33" s="42">
        <v>265</v>
      </c>
      <c r="G33" s="44">
        <v>77</v>
      </c>
      <c r="H33" s="77">
        <v>75</v>
      </c>
      <c r="I33" s="73">
        <v>75</v>
      </c>
      <c r="J33" s="77">
        <v>73</v>
      </c>
      <c r="K33" s="44">
        <v>75</v>
      </c>
      <c r="M33" s="44">
        <v>31</v>
      </c>
      <c r="N33" s="73">
        <v>29</v>
      </c>
      <c r="O33" s="73">
        <v>29</v>
      </c>
      <c r="P33" s="73">
        <v>30</v>
      </c>
      <c r="Q33" s="44">
        <v>29</v>
      </c>
    </row>
    <row r="34" spans="1:17" x14ac:dyDescent="0.3">
      <c r="D34" s="76"/>
      <c r="I34" s="76"/>
      <c r="J34" s="51"/>
      <c r="M34" s="24"/>
      <c r="O34" s="76"/>
      <c r="P34" s="79"/>
    </row>
    <row r="35" spans="1:17" x14ac:dyDescent="0.3">
      <c r="A35" s="60">
        <f>SUM(A22:A34)</f>
        <v>2800</v>
      </c>
      <c r="B35" s="53">
        <f t="shared" ref="B35:C35" si="4">SUM(B22:B34)</f>
        <v>2860</v>
      </c>
      <c r="C35" s="53">
        <f t="shared" si="4"/>
        <v>2640</v>
      </c>
      <c r="D35" s="60">
        <f>SUM(D22:D34)</f>
        <v>2817.0140000000001</v>
      </c>
      <c r="E35" s="60">
        <f>SUM(E22:E34)</f>
        <v>2800</v>
      </c>
      <c r="G35" s="60">
        <f>SUM(G22:G34)</f>
        <v>850</v>
      </c>
      <c r="H35" s="60">
        <f>SUM(H22:H34)</f>
        <v>817</v>
      </c>
      <c r="I35" s="60">
        <f>SUM(I22:I34)</f>
        <v>820</v>
      </c>
      <c r="J35" s="60">
        <f>SUM(J22:J34)</f>
        <v>750</v>
      </c>
      <c r="K35" s="60">
        <f>SUM(K22:K34)</f>
        <v>820</v>
      </c>
      <c r="M35" s="60">
        <f>SUM(M22:M34)</f>
        <v>350</v>
      </c>
      <c r="N35" s="60">
        <f>SUM(N22:N34)</f>
        <v>327.971</v>
      </c>
      <c r="O35" s="60">
        <f>SUM(O22:O34)</f>
        <v>335</v>
      </c>
      <c r="P35" s="60">
        <f>SUM(P22:P34)</f>
        <v>345</v>
      </c>
      <c r="Q35" s="60">
        <f>SUM(Q22:Q34)</f>
        <v>330</v>
      </c>
    </row>
    <row r="37" spans="1:17" x14ac:dyDescent="0.3">
      <c r="A37" s="80"/>
    </row>
    <row r="38" spans="1:17" ht="20.399999999999999" x14ac:dyDescent="0.3">
      <c r="A38" s="63" t="s">
        <v>23</v>
      </c>
      <c r="B38" s="72" t="s">
        <v>86</v>
      </c>
      <c r="C38" s="81" t="s">
        <v>83</v>
      </c>
      <c r="D38" s="81" t="s">
        <v>84</v>
      </c>
      <c r="G38" s="63" t="s">
        <v>63</v>
      </c>
      <c r="H38" s="72" t="s">
        <v>86</v>
      </c>
      <c r="I38" s="84" t="s">
        <v>90</v>
      </c>
      <c r="K38" s="63" t="s">
        <v>65</v>
      </c>
      <c r="L38" s="72" t="s">
        <v>86</v>
      </c>
    </row>
    <row r="39" spans="1:17" x14ac:dyDescent="0.3">
      <c r="A39" s="20"/>
      <c r="B39" s="72" t="s">
        <v>88</v>
      </c>
      <c r="C39" s="49"/>
      <c r="G39" s="20"/>
      <c r="H39" s="72" t="s">
        <v>88</v>
      </c>
      <c r="I39" s="84"/>
      <c r="K39" s="20"/>
      <c r="L39" s="72" t="s">
        <v>88</v>
      </c>
    </row>
    <row r="40" spans="1:17" x14ac:dyDescent="0.3">
      <c r="A40" s="40">
        <v>15</v>
      </c>
      <c r="B40" s="73">
        <v>13</v>
      </c>
      <c r="C40" s="50">
        <v>14</v>
      </c>
      <c r="D40" s="50">
        <v>14</v>
      </c>
      <c r="E40" s="40">
        <v>13</v>
      </c>
      <c r="G40" s="40">
        <v>12</v>
      </c>
      <c r="H40" s="73">
        <v>10</v>
      </c>
      <c r="I40" s="74">
        <v>12</v>
      </c>
      <c r="K40" s="40">
        <v>9</v>
      </c>
      <c r="L40" s="87">
        <v>9</v>
      </c>
    </row>
    <row r="41" spans="1:17" x14ac:dyDescent="0.3">
      <c r="A41" s="42">
        <v>14</v>
      </c>
      <c r="B41" s="73">
        <v>12</v>
      </c>
      <c r="C41" s="50">
        <v>13</v>
      </c>
      <c r="D41" s="50">
        <v>13</v>
      </c>
      <c r="E41" s="42">
        <v>13</v>
      </c>
      <c r="G41" s="42">
        <v>11</v>
      </c>
      <c r="H41" s="73">
        <v>9</v>
      </c>
      <c r="I41" s="74">
        <v>11</v>
      </c>
      <c r="K41" s="42">
        <v>8</v>
      </c>
      <c r="L41" s="87">
        <v>8</v>
      </c>
    </row>
    <row r="42" spans="1:17" x14ac:dyDescent="0.3">
      <c r="A42" s="42">
        <v>14</v>
      </c>
      <c r="B42" s="73">
        <v>11</v>
      </c>
      <c r="C42" s="50">
        <v>14</v>
      </c>
      <c r="D42" s="50">
        <v>13</v>
      </c>
      <c r="E42" s="42">
        <v>13</v>
      </c>
      <c r="G42" s="42">
        <v>9</v>
      </c>
      <c r="H42" s="73">
        <v>9</v>
      </c>
      <c r="I42" s="74">
        <v>10</v>
      </c>
      <c r="K42" s="42">
        <v>8</v>
      </c>
      <c r="L42" s="87">
        <v>8</v>
      </c>
    </row>
    <row r="43" spans="1:17" x14ac:dyDescent="0.3">
      <c r="A43" s="42">
        <v>14</v>
      </c>
      <c r="B43" s="73">
        <v>11</v>
      </c>
      <c r="C43" s="50">
        <v>13</v>
      </c>
      <c r="D43" s="50">
        <v>13</v>
      </c>
      <c r="E43" s="42">
        <v>13</v>
      </c>
      <c r="G43" s="42">
        <v>9</v>
      </c>
      <c r="H43" s="73">
        <v>8</v>
      </c>
      <c r="I43" s="73">
        <v>9</v>
      </c>
      <c r="K43" s="42">
        <v>7</v>
      </c>
      <c r="L43" s="87">
        <v>7</v>
      </c>
    </row>
    <row r="44" spans="1:17" x14ac:dyDescent="0.3">
      <c r="A44" s="42">
        <v>14</v>
      </c>
      <c r="B44" s="73">
        <v>11</v>
      </c>
      <c r="C44" s="50">
        <v>13</v>
      </c>
      <c r="D44" s="50">
        <v>13</v>
      </c>
      <c r="E44" s="42">
        <v>12</v>
      </c>
      <c r="G44" s="42">
        <v>9</v>
      </c>
      <c r="H44" s="73">
        <v>8</v>
      </c>
      <c r="I44" s="73">
        <v>8</v>
      </c>
      <c r="K44" s="42">
        <v>7</v>
      </c>
      <c r="L44" s="87">
        <v>7</v>
      </c>
    </row>
    <row r="45" spans="1:17" x14ac:dyDescent="0.3">
      <c r="A45" s="42">
        <v>14</v>
      </c>
      <c r="B45" s="73">
        <v>11</v>
      </c>
      <c r="C45" s="50">
        <v>13</v>
      </c>
      <c r="D45" s="50">
        <v>12</v>
      </c>
      <c r="E45" s="42">
        <v>12</v>
      </c>
      <c r="G45" s="42">
        <v>8</v>
      </c>
      <c r="H45" s="73">
        <v>7</v>
      </c>
      <c r="I45" s="74">
        <v>8</v>
      </c>
      <c r="K45" s="42">
        <v>7</v>
      </c>
      <c r="L45" s="87">
        <v>6</v>
      </c>
    </row>
    <row r="46" spans="1:17" x14ac:dyDescent="0.3">
      <c r="A46" s="42">
        <v>14</v>
      </c>
      <c r="B46" s="73">
        <v>11</v>
      </c>
      <c r="C46" s="50">
        <v>13</v>
      </c>
      <c r="D46" s="50">
        <v>12</v>
      </c>
      <c r="E46" s="42">
        <v>12</v>
      </c>
      <c r="G46" s="42">
        <v>8</v>
      </c>
      <c r="H46" s="73">
        <v>7</v>
      </c>
      <c r="I46" s="74">
        <v>8</v>
      </c>
      <c r="K46" s="42">
        <v>7</v>
      </c>
      <c r="L46" s="87">
        <v>6</v>
      </c>
    </row>
    <row r="47" spans="1:17" x14ac:dyDescent="0.3">
      <c r="A47" s="42">
        <v>14</v>
      </c>
      <c r="B47" s="73">
        <v>12</v>
      </c>
      <c r="C47" s="50">
        <v>14</v>
      </c>
      <c r="D47" s="50">
        <v>12</v>
      </c>
      <c r="E47" s="42">
        <v>12</v>
      </c>
      <c r="G47" s="42">
        <v>8</v>
      </c>
      <c r="H47" s="73">
        <v>7</v>
      </c>
      <c r="I47" s="74">
        <v>8</v>
      </c>
      <c r="K47" s="42">
        <v>7</v>
      </c>
      <c r="L47" s="87">
        <v>6</v>
      </c>
    </row>
    <row r="48" spans="1:17" x14ac:dyDescent="0.3">
      <c r="A48" s="42">
        <v>14</v>
      </c>
      <c r="B48" s="73">
        <v>13</v>
      </c>
      <c r="C48" s="50">
        <v>13</v>
      </c>
      <c r="D48" s="50">
        <v>12</v>
      </c>
      <c r="E48" s="42">
        <v>12</v>
      </c>
      <c r="G48" s="42">
        <v>8</v>
      </c>
      <c r="H48" s="73">
        <v>5</v>
      </c>
      <c r="I48" s="74">
        <v>8</v>
      </c>
      <c r="K48" s="42">
        <v>7</v>
      </c>
      <c r="L48" s="87">
        <v>6</v>
      </c>
    </row>
    <row r="49" spans="1:12" x14ac:dyDescent="0.3">
      <c r="A49" s="42">
        <v>14</v>
      </c>
      <c r="B49" s="73">
        <v>13</v>
      </c>
      <c r="C49" s="50">
        <v>13</v>
      </c>
      <c r="D49" s="50">
        <v>12</v>
      </c>
      <c r="E49" s="42">
        <v>12</v>
      </c>
      <c r="G49" s="42">
        <v>8</v>
      </c>
      <c r="H49" s="73">
        <v>5</v>
      </c>
      <c r="I49" s="74">
        <v>9</v>
      </c>
      <c r="K49" s="42">
        <v>7</v>
      </c>
      <c r="L49" s="87">
        <v>7</v>
      </c>
    </row>
    <row r="50" spans="1:12" x14ac:dyDescent="0.3">
      <c r="A50" s="42">
        <v>14</v>
      </c>
      <c r="B50" s="73">
        <v>13</v>
      </c>
      <c r="C50" s="50">
        <v>13</v>
      </c>
      <c r="D50" s="50">
        <v>13</v>
      </c>
      <c r="E50" s="42">
        <v>13</v>
      </c>
      <c r="G50" s="42">
        <v>9</v>
      </c>
      <c r="H50" s="73">
        <v>5</v>
      </c>
      <c r="I50" s="74">
        <v>8</v>
      </c>
      <c r="K50" s="42">
        <v>7</v>
      </c>
      <c r="L50" s="87">
        <v>7</v>
      </c>
    </row>
    <row r="51" spans="1:12" x14ac:dyDescent="0.3">
      <c r="A51" s="42">
        <v>15</v>
      </c>
      <c r="B51" s="73">
        <v>14</v>
      </c>
      <c r="C51" s="50">
        <v>13</v>
      </c>
      <c r="D51" s="50">
        <v>14</v>
      </c>
      <c r="E51" s="42">
        <v>13</v>
      </c>
      <c r="G51" s="42">
        <v>11</v>
      </c>
      <c r="H51" s="73">
        <v>5</v>
      </c>
      <c r="I51" s="74">
        <v>11</v>
      </c>
      <c r="K51" s="42">
        <v>9</v>
      </c>
      <c r="L51" s="87">
        <v>8</v>
      </c>
    </row>
    <row r="52" spans="1:12" x14ac:dyDescent="0.3">
      <c r="A52" s="24"/>
      <c r="B52" s="76"/>
      <c r="C52" s="51"/>
      <c r="D52" s="82"/>
      <c r="G52" s="24"/>
      <c r="H52" s="76"/>
      <c r="I52" s="85"/>
      <c r="K52" s="24"/>
      <c r="L52" s="76"/>
    </row>
    <row r="53" spans="1:12" x14ac:dyDescent="0.3">
      <c r="A53" s="60">
        <f>SUM(A40:A52)</f>
        <v>170</v>
      </c>
      <c r="B53" s="60">
        <f>SUM(B40:B52)</f>
        <v>145</v>
      </c>
      <c r="C53" s="53">
        <f t="shared" ref="C53" si="5">SUM(C40:C52)</f>
        <v>159</v>
      </c>
      <c r="D53" s="83">
        <f>SUM(D40:D52)</f>
        <v>153</v>
      </c>
      <c r="E53" s="60">
        <f>SUM(E40:E52)</f>
        <v>150</v>
      </c>
      <c r="G53" s="53">
        <f t="shared" ref="G53" si="6">SUM(G40:G52)</f>
        <v>110</v>
      </c>
      <c r="H53" s="60">
        <f>SUM(H40:H52)</f>
        <v>85</v>
      </c>
      <c r="I53" s="86">
        <f>SUM(I40:I52)</f>
        <v>110</v>
      </c>
      <c r="K53" s="53">
        <f t="shared" ref="K53" si="7">SUM(K40:K52)</f>
        <v>90</v>
      </c>
      <c r="L53" s="60">
        <f>SUM(L40:L52)</f>
        <v>85</v>
      </c>
    </row>
    <row r="56" spans="1:12" ht="20.399999999999999" x14ac:dyDescent="0.3">
      <c r="A56" s="63" t="s">
        <v>22</v>
      </c>
      <c r="G56" s="63" t="s">
        <v>62</v>
      </c>
    </row>
    <row r="57" spans="1:12" x14ac:dyDescent="0.3">
      <c r="A57" s="20"/>
      <c r="G57" s="20"/>
    </row>
    <row r="58" spans="1:12" x14ac:dyDescent="0.3">
      <c r="A58" s="40">
        <v>17</v>
      </c>
      <c r="B58" s="88">
        <v>18</v>
      </c>
      <c r="G58" s="40">
        <v>22</v>
      </c>
      <c r="H58" s="54">
        <v>24.736000000000001</v>
      </c>
      <c r="I58" s="40">
        <v>22</v>
      </c>
    </row>
    <row r="59" spans="1:12" x14ac:dyDescent="0.3">
      <c r="A59" s="42">
        <v>16</v>
      </c>
      <c r="B59" s="88">
        <v>16</v>
      </c>
      <c r="G59" s="42">
        <v>21</v>
      </c>
      <c r="H59" s="54">
        <v>18.803000000000001</v>
      </c>
      <c r="I59" s="42">
        <v>19</v>
      </c>
    </row>
    <row r="60" spans="1:12" x14ac:dyDescent="0.3">
      <c r="A60" s="42">
        <v>17</v>
      </c>
      <c r="B60" s="88">
        <v>17</v>
      </c>
      <c r="G60" s="42">
        <v>17</v>
      </c>
      <c r="H60" s="89">
        <v>17</v>
      </c>
      <c r="I60" s="42">
        <v>17</v>
      </c>
    </row>
    <row r="61" spans="1:12" x14ac:dyDescent="0.3">
      <c r="A61" s="42">
        <v>16</v>
      </c>
      <c r="B61" s="88">
        <v>17</v>
      </c>
      <c r="G61" s="42">
        <v>8</v>
      </c>
      <c r="H61" s="89">
        <v>8</v>
      </c>
      <c r="I61" s="42">
        <v>8</v>
      </c>
    </row>
    <row r="62" spans="1:12" x14ac:dyDescent="0.3">
      <c r="A62" s="42">
        <v>15</v>
      </c>
      <c r="B62" s="88">
        <v>17</v>
      </c>
      <c r="G62" s="42">
        <v>6</v>
      </c>
      <c r="H62" s="89">
        <v>6</v>
      </c>
      <c r="I62" s="42">
        <v>6</v>
      </c>
    </row>
    <row r="63" spans="1:12" x14ac:dyDescent="0.3">
      <c r="A63" s="42">
        <v>20</v>
      </c>
      <c r="B63" s="88">
        <v>18</v>
      </c>
      <c r="G63" s="42">
        <v>5</v>
      </c>
      <c r="H63" s="89">
        <v>5</v>
      </c>
      <c r="I63" s="42">
        <v>5</v>
      </c>
    </row>
    <row r="64" spans="1:12" x14ac:dyDescent="0.3">
      <c r="A64" s="42">
        <v>21</v>
      </c>
      <c r="B64" s="88">
        <v>21</v>
      </c>
      <c r="G64" s="42">
        <v>4</v>
      </c>
      <c r="H64" s="89">
        <v>4</v>
      </c>
      <c r="I64" s="42">
        <v>4</v>
      </c>
    </row>
    <row r="65" spans="1:9" x14ac:dyDescent="0.3">
      <c r="A65" s="42">
        <v>21</v>
      </c>
      <c r="B65" s="88">
        <v>18</v>
      </c>
      <c r="G65" s="42">
        <v>4</v>
      </c>
      <c r="H65" s="89">
        <v>4</v>
      </c>
      <c r="I65" s="42">
        <v>4</v>
      </c>
    </row>
    <row r="66" spans="1:9" x14ac:dyDescent="0.3">
      <c r="A66" s="42">
        <v>18</v>
      </c>
      <c r="B66" s="88">
        <v>17</v>
      </c>
      <c r="G66" s="42">
        <v>4</v>
      </c>
      <c r="H66" s="89">
        <v>4</v>
      </c>
      <c r="I66" s="42">
        <v>4</v>
      </c>
    </row>
    <row r="67" spans="1:9" x14ac:dyDescent="0.3">
      <c r="A67" s="42">
        <v>17</v>
      </c>
      <c r="B67" s="88">
        <v>18</v>
      </c>
      <c r="G67" s="42">
        <v>6</v>
      </c>
      <c r="H67" s="89">
        <v>6</v>
      </c>
      <c r="I67" s="42">
        <v>6</v>
      </c>
    </row>
    <row r="68" spans="1:9" x14ac:dyDescent="0.3">
      <c r="A68" s="42">
        <v>16</v>
      </c>
      <c r="B68" s="88">
        <v>17</v>
      </c>
      <c r="G68" s="42">
        <v>10</v>
      </c>
      <c r="H68" s="89">
        <v>10</v>
      </c>
      <c r="I68" s="42">
        <v>14</v>
      </c>
    </row>
    <row r="69" spans="1:9" x14ac:dyDescent="0.3">
      <c r="A69" s="42">
        <v>16</v>
      </c>
      <c r="B69" s="88">
        <v>17</v>
      </c>
      <c r="G69" s="42">
        <v>18</v>
      </c>
      <c r="H69" s="89">
        <v>18</v>
      </c>
      <c r="I69" s="42">
        <v>21</v>
      </c>
    </row>
    <row r="70" spans="1:9" x14ac:dyDescent="0.3">
      <c r="G70" s="24"/>
    </row>
    <row r="71" spans="1:9" x14ac:dyDescent="0.3">
      <c r="A71" s="60">
        <f>SUM(A58:A70)</f>
        <v>210</v>
      </c>
      <c r="B71" s="60">
        <f>SUM(B58:B70)</f>
        <v>211</v>
      </c>
      <c r="C71" s="53">
        <f t="shared" ref="C71" si="8">SUM(C58:C70)</f>
        <v>0</v>
      </c>
      <c r="G71" s="60">
        <f>SUM(G58:G70)</f>
        <v>125</v>
      </c>
      <c r="H71" s="53">
        <f t="shared" ref="H71:I71" si="9">SUM(H58:H70)</f>
        <v>125.539</v>
      </c>
      <c r="I71" s="53">
        <f t="shared" si="9"/>
        <v>130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2019</vt:lpstr>
      <vt:lpstr>2018</vt:lpstr>
      <vt:lpstr>2017</vt:lpstr>
      <vt:lpstr>výpočet</vt:lpstr>
      <vt:lpstr>'2019'!Názvy_tisku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Vedral Zbyněk Ing.</dc:creator>
  <cp:lastModifiedBy>Vedral Zbyněk Ing.</cp:lastModifiedBy>
  <cp:lastPrinted>2019-01-24T13:30:16Z</cp:lastPrinted>
  <dcterms:created xsi:type="dcterms:W3CDTF">2013-07-29T06:36:28Z</dcterms:created>
  <dcterms:modified xsi:type="dcterms:W3CDTF">2019-01-24T13:30:21Z</dcterms:modified>
</cp:coreProperties>
</file>