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400" windowHeight="6132" activeTab="0"/>
  </bookViews>
  <sheets>
    <sheet name="D.1.4.2.02-titulák" sheetId="1" r:id="rId1"/>
    <sheet name="D.1.4.2.02" sheetId="2" r:id="rId2"/>
  </sheets>
  <definedNames>
    <definedName name="_xlnm.Print_Area" localSheetId="0">'D.1.4.2.02-titulák'!$A$1:$D$58</definedName>
  </definedNames>
  <calcPr fullCalcOnLoad="1"/>
</workbook>
</file>

<file path=xl/sharedStrings.xml><?xml version="1.0" encoding="utf-8"?>
<sst xmlns="http://schemas.openxmlformats.org/spreadsheetml/2006/main" count="269" uniqueCount="169">
  <si>
    <t>Výkaz výměr</t>
  </si>
  <si>
    <t>CÚ 11/2013</t>
  </si>
  <si>
    <t>Z. č.:</t>
  </si>
  <si>
    <t>A. č.:</t>
  </si>
  <si>
    <t>D.1.4.2.02</t>
  </si>
  <si>
    <t>Smlouva:</t>
  </si>
  <si>
    <t>Základní náklady</t>
  </si>
  <si>
    <t>Zařízení: Dodávka, Montáž</t>
  </si>
  <si>
    <t>Nátěry</t>
  </si>
  <si>
    <t>Vzduchotechnická zařízení celkem</t>
  </si>
  <si>
    <t>Přesun 0,60/kg: Cena, Hmotnost</t>
  </si>
  <si>
    <t>PPV 5,00% z montáže a nátěrů zařízení</t>
  </si>
  <si>
    <t>Zednické výpomoci 1,60%</t>
  </si>
  <si>
    <t>z montáže a nátěrů zařízení</t>
  </si>
  <si>
    <t>Dodávka celkem, Montážní náklady</t>
  </si>
  <si>
    <t>Montáž celkem</t>
  </si>
  <si>
    <t>Lešení</t>
  </si>
  <si>
    <t>Izolace tepelné</t>
  </si>
  <si>
    <t>Izolace protipožární</t>
  </si>
  <si>
    <t>Izolace protihlukové</t>
  </si>
  <si>
    <t>Základní náklady celkem</t>
  </si>
  <si>
    <t>Vedlejší náklady</t>
  </si>
  <si>
    <t>GZS 0,00% z montážních nákladů,</t>
  </si>
  <si>
    <t>lešení a izolací</t>
  </si>
  <si>
    <t>Provozní vlivy 0,00% z montážních nákladů</t>
  </si>
  <si>
    <t>Vedlejší náklady celkem</t>
  </si>
  <si>
    <t>Provozní náklady</t>
  </si>
  <si>
    <t>- Komplexní zkoušky 0,00% z montáže zařízení</t>
  </si>
  <si>
    <t>Kompletační činnost</t>
  </si>
  <si>
    <t>Součty odstavců</t>
  </si>
  <si>
    <t>Materiál</t>
  </si>
  <si>
    <t>Montáž</t>
  </si>
  <si>
    <t>Hmotnost</t>
  </si>
  <si>
    <t>[kg]</t>
  </si>
  <si>
    <t>Zařízení č.1-Větrání kuchyně</t>
  </si>
  <si>
    <t>Zařízení č.2-Větrání šatny</t>
  </si>
  <si>
    <t>Zařízení č.3-Větrání sociálních zařízení</t>
  </si>
  <si>
    <t>Pozice</t>
  </si>
  <si>
    <t>Název</t>
  </si>
  <si>
    <t>Mj</t>
  </si>
  <si>
    <t>Počet</t>
  </si>
  <si>
    <t>Materiál celkem</t>
  </si>
  <si>
    <t>Přívodní VZT jednotka REMAK Aeromaster FP pro V=2830m3/h v sestavě dle nabídky OD016109. Cena vč. VZT jednotky 1.2 a včetně regulace.</t>
  </si>
  <si>
    <t>ks</t>
  </si>
  <si>
    <t>Odvodní VZT jednotka REMAK Aeromaster FP pro V=2780m3/h v sestavě dle nabídky OD016109</t>
  </si>
  <si>
    <t>PRŮMYSLOVÁ VYÚSTKA</t>
  </si>
  <si>
    <t>přívodní PRO KRUHOVÉ POTRUBÍ</t>
  </si>
  <si>
    <t>ELEKTRODESIGN</t>
  </si>
  <si>
    <t>1.PV1</t>
  </si>
  <si>
    <t>KV-P2-325*75 s regulací TPJ 48-12-95</t>
  </si>
  <si>
    <t>1.PV2</t>
  </si>
  <si>
    <t>KV-P2-525*75 s regulací TPJ 48-12-95</t>
  </si>
  <si>
    <t>1.PV3</t>
  </si>
  <si>
    <t>KV-P2-825*75 s regulací TPJ 48-12-95</t>
  </si>
  <si>
    <t>PRŮMYSLOVÁ VYÚSTKAodvodní</t>
  </si>
  <si>
    <t>PRO KRUHOVÉ POTRUBÍ</t>
  </si>
  <si>
    <t>1.OV1</t>
  </si>
  <si>
    <t>KV-P1-225*75 s regulací TPJ 48-12-95</t>
  </si>
  <si>
    <t>TALÍŘOVÝ VENTIL</t>
  </si>
  <si>
    <t>ODVODNÍ</t>
  </si>
  <si>
    <t>1.TO1</t>
  </si>
  <si>
    <t>REGULATOR KONSTANTNÍHO</t>
  </si>
  <si>
    <t>PRUTOKU</t>
  </si>
  <si>
    <t>TROX</t>
  </si>
  <si>
    <t>1.RP1</t>
  </si>
  <si>
    <t>RN160</t>
  </si>
  <si>
    <t>1.D1</t>
  </si>
  <si>
    <t>ATYP ODSÁVACÍ ZÁKRYT Z NEREZ PLECHU, S LAPAČI TUKU A OSVĚTLENÍM, DRÁŽKOU ZACHYTÁVÁNÍ KONDENZÁTU PO OBVODU, ROZMĚR LxŠxH 1800x800x300, NAPOJENÍ NA ČTYŘHRANNÉ VZT POTRUBÍ Z BOKU</t>
  </si>
  <si>
    <t>1.D2</t>
  </si>
  <si>
    <t>ODSÁVACÍ ZÁKRYT Z NEREZ PLECHU, S LAPAČI TUKU A OSVĚTLENÍM, DRÁŽKOU ZACHYTÁVÁNÍ KONDENZÁTU PO OBVODU, ROZMĚR LxŠxH 1000x1100x450, NAPOJENÍ NA KRUHOVÉ VZT POTRUBÍ SHORA</t>
  </si>
  <si>
    <t>1.D3</t>
  </si>
  <si>
    <t>ODSÁVACÍ ZÁKRYT Z NEREZ PLECHU, S LAPAČI TUKU A OSVĚTLENÍM, DRÁŽKOU ZACHYTÁVÁNÍ KONDENZÁTU PO OBVODU, ROZMĚR LxŠxH 600x900x450, NAPOJENÍ NA KRUHOVÉ VZT POTRUBÍ SHORA</t>
  </si>
  <si>
    <t>TLUMIČE HLUKU S POTRUBÍM</t>
  </si>
  <si>
    <t>IMOS-TH</t>
  </si>
  <si>
    <t>/šírka vložky 10/</t>
  </si>
  <si>
    <t>1.TH1</t>
  </si>
  <si>
    <t>THP-600x400-500/3 3 vložky</t>
  </si>
  <si>
    <t>1.TH2</t>
  </si>
  <si>
    <t>THP-600x400-1000/3 3 vložky</t>
  </si>
  <si>
    <t>PROTIDEŠŤOVÉ ŽALUZIE</t>
  </si>
  <si>
    <t>ZINKOVÉ</t>
  </si>
  <si>
    <t>IMOS-PZZN</t>
  </si>
  <si>
    <t>1.PŽ1</t>
  </si>
  <si>
    <t>PZZN-600x400</t>
  </si>
  <si>
    <t>HLAVICE ČTYŘHRANNÁ PROCLIMA</t>
  </si>
  <si>
    <t>1.VH1</t>
  </si>
  <si>
    <t>VÝFUKOVÁ 500 x 400 TT 48-12-2000</t>
  </si>
  <si>
    <t>ČTYŘHRANNÉ POTRUBÍ SKUPINY I.</t>
  </si>
  <si>
    <t>MATERIÁL POZINKOVANÝ PLECH</t>
  </si>
  <si>
    <t>do obvodu 1500 20% tvarovek</t>
  </si>
  <si>
    <t>bm</t>
  </si>
  <si>
    <t>do obvodu 2630 100% tvarovek</t>
  </si>
  <si>
    <t>POZINKOVANÝ PLECH - VODOTĚSNÉ</t>
  </si>
  <si>
    <t>do obvodu 1500 30% tvarovek</t>
  </si>
  <si>
    <t>KRUHOVÉ POTRUBÍ SPIRO</t>
  </si>
  <si>
    <t>do průměru100 20% tvarovek</t>
  </si>
  <si>
    <t>do průměru160 20% tvarovek</t>
  </si>
  <si>
    <t>do průměru250 rovné</t>
  </si>
  <si>
    <t>KRUHOVÉ POTRUBÍ SKUPINY I.</t>
  </si>
  <si>
    <t>POZINK. PLECH - PÁJENÉ SPOJE</t>
  </si>
  <si>
    <t>do průměru200 20% tvarovek</t>
  </si>
  <si>
    <t>do průměru280 100% tvarovek</t>
  </si>
  <si>
    <t>TEPELNÉ IZOLACE POTRUBÍ DLE</t>
  </si>
  <si>
    <t>OZNAČENÍ NA VÝKRESU:</t>
  </si>
  <si>
    <t>IZOLACE POTRUBÍ DESKOU</t>
  </si>
  <si>
    <t>Z MINERÁLNÍ PLSTI 1x POLEP</t>
  </si>
  <si>
    <t>AL FOLIÍ NA TRNY</t>
  </si>
  <si>
    <t>tl 40mm</t>
  </si>
  <si>
    <t>m2</t>
  </si>
  <si>
    <t>Zařízení č.1 - celkem</t>
  </si>
  <si>
    <t>Přívodní VZT jednotka REMAK Aeromaster FP pro V=880m3/h v sestavě dle nabídky OD016109. Cena vč. VZT jednotky 2.2 a včetně regulace.</t>
  </si>
  <si>
    <t>Odvodní VZT jednotka REMAK Aeromaster FP pro V=880m3/h v sestavě dle nabídky OD016109</t>
  </si>
  <si>
    <t>PRŮMYSLOVÁ VYÚSTKA přívodní</t>
  </si>
  <si>
    <t>2.PV1</t>
  </si>
  <si>
    <t>VP-2.0 225*75 s regulací TPJ 48-12-95</t>
  </si>
  <si>
    <t>PŘÍVODNÍ</t>
  </si>
  <si>
    <t>2.TP3</t>
  </si>
  <si>
    <t>2.TO1</t>
  </si>
  <si>
    <t>2.TO2</t>
  </si>
  <si>
    <t>2.TO3</t>
  </si>
  <si>
    <t>PROTIDEŠŤOVÁ ŽALUZIE</t>
  </si>
  <si>
    <t>REMAK</t>
  </si>
  <si>
    <t>2.PŽ1</t>
  </si>
  <si>
    <t>PZ 50-25</t>
  </si>
  <si>
    <t>2.TH1</t>
  </si>
  <si>
    <t>THP-200x500-1000/1 1 vložka</t>
  </si>
  <si>
    <t>2.TH2</t>
  </si>
  <si>
    <t>THP-400x400-1000/2 2 vložky</t>
  </si>
  <si>
    <t>HLAVICE VÝFUKOVÁ ČTYŘHRANNÁ</t>
  </si>
  <si>
    <t>KM 0033/94</t>
  </si>
  <si>
    <t>ZVVZ</t>
  </si>
  <si>
    <t>2.VH1</t>
  </si>
  <si>
    <t>400x400</t>
  </si>
  <si>
    <t>OHEBNÁ HLINÍKOVÁ HADICE</t>
  </si>
  <si>
    <t>HLUKOVĚ IZOLOVANÁ tl.25 mm</t>
  </si>
  <si>
    <t>2.H1</t>
  </si>
  <si>
    <t>2.H2</t>
  </si>
  <si>
    <t>2.H3</t>
  </si>
  <si>
    <t>do obvodu 1050 30% tvarovek</t>
  </si>
  <si>
    <t>do obvodu 1500 100% tvarovek</t>
  </si>
  <si>
    <t>do obvodu 1890 10% tvarovek</t>
  </si>
  <si>
    <t>do průměru100 10% tvarovek</t>
  </si>
  <si>
    <t>do průměru140 20% tvarovek</t>
  </si>
  <si>
    <t>Zařízení č.2 - celkem</t>
  </si>
  <si>
    <t>DIAGONÁLNÍ VENTILÁTOR DO KRUH. POTRUBÍ</t>
  </si>
  <si>
    <t>TD 500/160</t>
  </si>
  <si>
    <t>ZPĚTNÁ KLAPKA</t>
  </si>
  <si>
    <t>RSK 160 ED</t>
  </si>
  <si>
    <t>RYCHLOUPÍNACÍ SPONA</t>
  </si>
  <si>
    <t>VBM 160 ED</t>
  </si>
  <si>
    <t>3.TO1</t>
  </si>
  <si>
    <t>3.TO2</t>
  </si>
  <si>
    <t>3.H1</t>
  </si>
  <si>
    <t>Zařízení č.3 - celkem</t>
  </si>
  <si>
    <t>Zařízení č.4: Chlazení salonku</t>
  </si>
  <si>
    <t>Split klimatizace:</t>
  </si>
  <si>
    <t>vnitřní jednotka nástěnná FUJITSU ASYG18LFCA</t>
  </si>
  <si>
    <t>venkovní jednotka FUJITSU AOYG18LF</t>
  </si>
  <si>
    <t>Zařízení č.4 - celkem</t>
  </si>
  <si>
    <t>Cu potrubí vč.komunikační kabeláže</t>
  </si>
  <si>
    <t>konzole pod venkovní jednotku</t>
  </si>
  <si>
    <t>Akce: Stavební úpravy golfové klubovny v Šilheřovicích</t>
  </si>
  <si>
    <t>Projekt: Vzduchotechnika - dok.pro provedení stavby</t>
  </si>
  <si>
    <t>Investor: Tělovýchovná jednota Ostrava, Park Golf Club Ostrava</t>
  </si>
  <si>
    <t>Zpracovatel: IS-ARCH s.r.o.</t>
  </si>
  <si>
    <t>Závěsný a spoj.mat</t>
  </si>
  <si>
    <t>kpl</t>
  </si>
  <si>
    <t>Náklady celkem bez DPH</t>
  </si>
  <si>
    <t>Doprava 1,1% z dodávky zařízení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</si>
</sst>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i/>
      <sz val="10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9"/>
      <name val="Segoe U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10"/>
      <name val="Segoe UI"/>
      <family val="2"/>
    </font>
    <font>
      <i/>
      <sz val="9"/>
      <name val="Calibri"/>
      <family val="2"/>
    </font>
    <font>
      <b/>
      <sz val="9"/>
      <name val="Segoe U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Segoe UI"/>
      <family val="2"/>
    </font>
    <font>
      <i/>
      <sz val="10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/>
    </border>
    <border>
      <left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/>
      <right/>
      <top/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3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32" borderId="12" xfId="0" applyFont="1" applyFill="1" applyBorder="1" applyAlignment="1">
      <alignment wrapText="1"/>
    </xf>
    <xf numFmtId="0" fontId="4" fillId="32" borderId="13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right" wrapText="1"/>
    </xf>
    <xf numFmtId="0" fontId="5" fillId="33" borderId="14" xfId="0" applyFont="1" applyFill="1" applyBorder="1" applyAlignment="1">
      <alignment wrapText="1"/>
    </xf>
    <xf numFmtId="0" fontId="4" fillId="32" borderId="11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 horizontal="right" wrapText="1"/>
    </xf>
    <xf numFmtId="0" fontId="4" fillId="32" borderId="15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36" borderId="15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4" fillId="32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7" fillId="36" borderId="15" xfId="0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16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6" fillId="33" borderId="13" xfId="0" applyNumberFormat="1" applyFont="1" applyFill="1" applyBorder="1" applyAlignment="1">
      <alignment horizontal="center" wrapText="1"/>
    </xf>
    <xf numFmtId="3" fontId="3" fillId="35" borderId="11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8" fillId="33" borderId="11" xfId="0" applyNumberFormat="1" applyFont="1" applyFill="1" applyBorder="1" applyAlignment="1">
      <alignment horizontal="center" wrapText="1"/>
    </xf>
    <xf numFmtId="3" fontId="7" fillId="36" borderId="11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 horizontal="center" wrapText="1"/>
    </xf>
    <xf numFmtId="3" fontId="4" fillId="32" borderId="11" xfId="0" applyNumberFormat="1" applyFont="1" applyFill="1" applyBorder="1" applyAlignment="1">
      <alignment horizontal="center" wrapText="1"/>
    </xf>
    <xf numFmtId="164" fontId="3" fillId="35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49" fontId="12" fillId="0" borderId="0" xfId="0" applyNumberFormat="1" applyFont="1" applyBorder="1" applyAlignment="1" applyProtection="1">
      <alignment/>
      <protection/>
    </xf>
    <xf numFmtId="0" fontId="13" fillId="0" borderId="10" xfId="0" applyFont="1" applyFill="1" applyBorder="1" applyAlignment="1">
      <alignment wrapText="1"/>
    </xf>
    <xf numFmtId="3" fontId="13" fillId="0" borderId="11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0" fontId="16" fillId="35" borderId="11" xfId="0" applyFont="1" applyFill="1" applyBorder="1" applyAlignment="1">
      <alignment wrapText="1"/>
    </xf>
    <xf numFmtId="0" fontId="16" fillId="35" borderId="11" xfId="0" applyFont="1" applyFill="1" applyBorder="1" applyAlignment="1">
      <alignment horizontal="center" wrapText="1"/>
    </xf>
    <xf numFmtId="3" fontId="16" fillId="35" borderId="11" xfId="0" applyNumberFormat="1" applyFont="1" applyFill="1" applyBorder="1" applyAlignment="1">
      <alignment horizontal="center" wrapText="1"/>
    </xf>
    <xf numFmtId="0" fontId="17" fillId="36" borderId="11" xfId="0" applyFont="1" applyFill="1" applyBorder="1" applyAlignment="1">
      <alignment wrapText="1"/>
    </xf>
    <xf numFmtId="0" fontId="17" fillId="36" borderId="11" xfId="0" applyFont="1" applyFill="1" applyBorder="1" applyAlignment="1">
      <alignment horizontal="center" wrapText="1"/>
    </xf>
    <xf numFmtId="3" fontId="17" fillId="36" borderId="11" xfId="0" applyNumberFormat="1" applyFont="1" applyFill="1" applyBorder="1" applyAlignment="1">
      <alignment horizontal="center" wrapText="1"/>
    </xf>
    <xf numFmtId="0" fontId="18" fillId="33" borderId="11" xfId="0" applyFont="1" applyFill="1" applyBorder="1" applyAlignment="1">
      <alignment wrapText="1"/>
    </xf>
    <xf numFmtId="0" fontId="18" fillId="33" borderId="1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3" fontId="18" fillId="33" borderId="11" xfId="0" applyNumberFormat="1" applyFont="1" applyFill="1" applyBorder="1" applyAlignment="1">
      <alignment horizontal="center" wrapText="1"/>
    </xf>
    <xf numFmtId="3" fontId="13" fillId="33" borderId="11" xfId="0" applyNumberFormat="1" applyFont="1" applyFill="1" applyBorder="1" applyAlignment="1">
      <alignment horizontal="center" wrapText="1"/>
    </xf>
    <xf numFmtId="3" fontId="5" fillId="33" borderId="16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4" fillId="32" borderId="16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17" xfId="0" applyBorder="1" applyAlignment="1">
      <alignment horizontal="center"/>
    </xf>
    <xf numFmtId="0" fontId="4" fillId="32" borderId="18" xfId="0" applyFont="1" applyFill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3" fontId="13" fillId="33" borderId="16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3" fontId="7" fillId="36" borderId="16" xfId="0" applyNumberFormat="1" applyFont="1" applyFill="1" applyBorder="1" applyAlignment="1">
      <alignment horizontal="center" wrapText="1"/>
    </xf>
    <xf numFmtId="3" fontId="7" fillId="36" borderId="14" xfId="0" applyNumberFormat="1" applyFont="1" applyFill="1" applyBorder="1" applyAlignment="1">
      <alignment horizontal="center" wrapText="1"/>
    </xf>
    <xf numFmtId="3" fontId="7" fillId="36" borderId="10" xfId="0" applyNumberFormat="1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SheetLayoutView="115" zoomScalePageLayoutView="0" workbookViewId="0" topLeftCell="A1">
      <selection activeCell="C19" sqref="C19"/>
    </sheetView>
  </sheetViews>
  <sheetFormatPr defaultColWidth="9.140625" defaultRowHeight="15"/>
  <cols>
    <col min="1" max="1" width="36.57421875" style="0" customWidth="1"/>
    <col min="2" max="2" width="22.140625" style="0" customWidth="1"/>
    <col min="3" max="3" width="12.7109375" style="0" customWidth="1"/>
    <col min="4" max="4" width="9.8515625" style="0" customWidth="1"/>
    <col min="5" max="5" width="8.7109375" style="0" customWidth="1"/>
    <col min="6" max="6" width="13.140625" style="0" customWidth="1"/>
    <col min="7" max="7" width="7.8515625" style="0" customWidth="1"/>
    <col min="8" max="8" width="12.57421875" style="0" customWidth="1"/>
  </cols>
  <sheetData>
    <row r="1" spans="1:4" ht="15" thickBot="1">
      <c r="A1" s="74"/>
      <c r="B1" s="74"/>
      <c r="C1" s="74"/>
      <c r="D1" s="74"/>
    </row>
    <row r="2" spans="1:4" ht="17.25" thickBot="1">
      <c r="A2" s="80" t="s">
        <v>0</v>
      </c>
      <c r="B2" s="81"/>
      <c r="C2" s="81"/>
      <c r="D2" s="82"/>
    </row>
    <row r="3" spans="1:4" ht="15" thickBot="1">
      <c r="A3" s="83" t="s">
        <v>1</v>
      </c>
      <c r="B3" s="84"/>
      <c r="C3" s="84"/>
      <c r="D3" s="85"/>
    </row>
    <row r="4" spans="1:4" ht="15" thickBot="1">
      <c r="A4" s="40" t="s">
        <v>161</v>
      </c>
      <c r="B4" s="2"/>
      <c r="C4" s="2" t="s">
        <v>2</v>
      </c>
      <c r="D4" s="2"/>
    </row>
    <row r="5" spans="1:4" ht="30" thickBot="1">
      <c r="A5" s="40" t="s">
        <v>162</v>
      </c>
      <c r="B5" s="2"/>
      <c r="C5" s="2" t="s">
        <v>3</v>
      </c>
      <c r="D5" s="2" t="s">
        <v>4</v>
      </c>
    </row>
    <row r="6" spans="1:4" ht="15" thickBot="1">
      <c r="A6" s="40" t="s">
        <v>163</v>
      </c>
      <c r="B6" s="2"/>
      <c r="C6" s="2" t="s">
        <v>5</v>
      </c>
      <c r="D6" s="2"/>
    </row>
    <row r="7" spans="1:4" ht="15" thickBot="1">
      <c r="A7" s="1" t="s">
        <v>164</v>
      </c>
      <c r="B7" s="75"/>
      <c r="C7" s="76"/>
      <c r="D7" s="77"/>
    </row>
    <row r="8" ht="23.25" customHeight="1" thickBot="1">
      <c r="A8" s="3"/>
    </row>
    <row r="9" spans="1:4" ht="15" thickBot="1">
      <c r="A9" s="4" t="s">
        <v>6</v>
      </c>
      <c r="B9" s="20" t="s">
        <v>30</v>
      </c>
      <c r="C9" s="20" t="s">
        <v>31</v>
      </c>
      <c r="D9" s="5"/>
    </row>
    <row r="10" spans="1:4" ht="15" thickBot="1">
      <c r="A10" s="6" t="s">
        <v>7</v>
      </c>
      <c r="B10" s="42">
        <f>SUM(B38:B42)</f>
        <v>0</v>
      </c>
      <c r="C10" s="42">
        <f>SUM(C38:C42)</f>
        <v>0</v>
      </c>
      <c r="D10" s="7"/>
    </row>
    <row r="11" spans="1:7" ht="15" thickBot="1">
      <c r="A11" s="6" t="s">
        <v>8</v>
      </c>
      <c r="B11" s="42">
        <v>0</v>
      </c>
      <c r="C11" s="42">
        <v>0</v>
      </c>
      <c r="D11" s="7"/>
      <c r="G11" s="54"/>
    </row>
    <row r="12" spans="1:4" ht="15" thickBot="1">
      <c r="A12" s="8" t="s">
        <v>9</v>
      </c>
      <c r="B12" s="43">
        <f>SUM(B10:B11)</f>
        <v>0</v>
      </c>
      <c r="C12" s="43">
        <f>SUM(C10:C11)</f>
        <v>0</v>
      </c>
      <c r="D12" s="9"/>
    </row>
    <row r="13" spans="1:4" ht="15" thickBot="1">
      <c r="A13" s="52" t="s">
        <v>168</v>
      </c>
      <c r="B13" s="42">
        <f>ROUNDUP(B12*0.011,0)</f>
        <v>0</v>
      </c>
      <c r="C13" s="42"/>
      <c r="D13" s="7"/>
    </row>
    <row r="14" spans="1:4" ht="15" thickBot="1">
      <c r="A14" s="6" t="s">
        <v>10</v>
      </c>
      <c r="B14" s="42"/>
      <c r="C14" s="42">
        <f>ROUNDUP(C12*0.1,0)</f>
        <v>0</v>
      </c>
      <c r="D14" s="7"/>
    </row>
    <row r="15" spans="1:4" ht="15" thickBot="1">
      <c r="A15" s="6" t="s">
        <v>11</v>
      </c>
      <c r="B15" s="42"/>
      <c r="C15" s="42">
        <f>ROUNDUP(C12*0.05,0)</f>
        <v>0</v>
      </c>
      <c r="D15" s="7"/>
    </row>
    <row r="16" spans="1:4" ht="14.25">
      <c r="A16" s="10" t="s">
        <v>12</v>
      </c>
      <c r="B16" s="67"/>
      <c r="C16" s="78"/>
      <c r="D16" s="69"/>
    </row>
    <row r="17" spans="1:4" ht="15" thickBot="1">
      <c r="A17" s="6" t="s">
        <v>13</v>
      </c>
      <c r="B17" s="68"/>
      <c r="C17" s="79"/>
      <c r="D17" s="70"/>
    </row>
    <row r="18" spans="1:4" ht="15" thickBot="1">
      <c r="A18" s="8" t="s">
        <v>14</v>
      </c>
      <c r="B18" s="43">
        <f>SUM(B12:B17)</f>
        <v>0</v>
      </c>
      <c r="C18" s="43">
        <f>SUM(C12:C17)</f>
        <v>0</v>
      </c>
      <c r="D18" s="9"/>
    </row>
    <row r="19" spans="1:4" ht="15" thickBot="1">
      <c r="A19" s="6" t="s">
        <v>16</v>
      </c>
      <c r="B19" s="42"/>
      <c r="C19" s="42"/>
      <c r="D19" s="7"/>
    </row>
    <row r="20" spans="1:4" ht="15" thickBot="1">
      <c r="A20" s="6" t="s">
        <v>17</v>
      </c>
      <c r="B20" s="42"/>
      <c r="C20" s="42"/>
      <c r="D20" s="7"/>
    </row>
    <row r="21" spans="1:4" ht="15" thickBot="1">
      <c r="A21" s="6" t="s">
        <v>18</v>
      </c>
      <c r="B21" s="42"/>
      <c r="C21" s="42"/>
      <c r="D21" s="7"/>
    </row>
    <row r="22" spans="1:4" ht="15" thickBot="1">
      <c r="A22" s="6" t="s">
        <v>19</v>
      </c>
      <c r="B22" s="42"/>
      <c r="C22" s="42"/>
      <c r="D22" s="7"/>
    </row>
    <row r="23" spans="1:4" ht="15" thickBot="1">
      <c r="A23" s="1" t="s">
        <v>20</v>
      </c>
      <c r="B23" s="44">
        <f>SUM(B18:B22)</f>
        <v>0</v>
      </c>
      <c r="C23" s="44">
        <f>C18</f>
        <v>0</v>
      </c>
      <c r="D23" s="11"/>
    </row>
    <row r="24" spans="1:4" ht="15" thickBot="1">
      <c r="A24" s="6"/>
      <c r="B24" s="42"/>
      <c r="C24" s="42"/>
      <c r="D24" s="7"/>
    </row>
    <row r="25" spans="1:4" ht="15" thickBot="1">
      <c r="A25" s="1" t="s">
        <v>21</v>
      </c>
      <c r="B25" s="44"/>
      <c r="C25" s="44"/>
      <c r="D25" s="11"/>
    </row>
    <row r="26" spans="1:4" ht="14.25">
      <c r="A26" s="10" t="s">
        <v>22</v>
      </c>
      <c r="B26" s="67"/>
      <c r="C26" s="67"/>
      <c r="D26" s="69"/>
    </row>
    <row r="27" spans="1:4" ht="15" thickBot="1">
      <c r="A27" s="6" t="s">
        <v>23</v>
      </c>
      <c r="B27" s="68"/>
      <c r="C27" s="68"/>
      <c r="D27" s="70"/>
    </row>
    <row r="28" spans="1:4" ht="15" thickBot="1">
      <c r="A28" s="6" t="s">
        <v>24</v>
      </c>
      <c r="B28" s="42"/>
      <c r="C28" s="42"/>
      <c r="D28" s="7"/>
    </row>
    <row r="29" spans="1:4" ht="15" thickBot="1">
      <c r="A29" s="1" t="s">
        <v>25</v>
      </c>
      <c r="B29" s="44"/>
      <c r="C29" s="44">
        <v>0</v>
      </c>
      <c r="D29" s="11"/>
    </row>
    <row r="30" spans="1:4" ht="14.25">
      <c r="A30" s="10" t="s">
        <v>26</v>
      </c>
      <c r="B30" s="67"/>
      <c r="C30" s="67"/>
      <c r="D30" s="69"/>
    </row>
    <row r="31" spans="1:4" ht="27" thickBot="1">
      <c r="A31" s="6" t="s">
        <v>27</v>
      </c>
      <c r="B31" s="68"/>
      <c r="C31" s="68"/>
      <c r="D31" s="70"/>
    </row>
    <row r="32" spans="1:4" ht="15" thickBot="1">
      <c r="A32" s="6" t="s">
        <v>28</v>
      </c>
      <c r="B32" s="42"/>
      <c r="C32" s="42"/>
      <c r="D32" s="7"/>
    </row>
    <row r="33" spans="1:4" ht="15" thickBot="1">
      <c r="A33" s="6"/>
      <c r="B33" s="42"/>
      <c r="C33" s="42"/>
      <c r="D33" s="7"/>
    </row>
    <row r="34" spans="1:4" ht="17.25" thickBot="1">
      <c r="A34" s="12" t="s">
        <v>167</v>
      </c>
      <c r="B34" s="36"/>
      <c r="C34" s="45">
        <f>C29+B23+C23</f>
        <v>0</v>
      </c>
      <c r="D34" s="13"/>
    </row>
    <row r="35" spans="1:4" ht="15" thickBot="1">
      <c r="A35" s="46"/>
      <c r="B35" s="41"/>
      <c r="C35" s="41"/>
      <c r="D35" s="7"/>
    </row>
    <row r="36" spans="1:4" ht="15">
      <c r="A36" s="71" t="s">
        <v>29</v>
      </c>
      <c r="B36" s="71" t="s">
        <v>30</v>
      </c>
      <c r="C36" s="71" t="s">
        <v>31</v>
      </c>
      <c r="D36" s="14" t="s">
        <v>32</v>
      </c>
    </row>
    <row r="37" spans="1:4" ht="15" thickBot="1">
      <c r="A37" s="72"/>
      <c r="B37" s="72"/>
      <c r="C37" s="72"/>
      <c r="D37" s="2" t="s">
        <v>33</v>
      </c>
    </row>
    <row r="38" spans="1:4" ht="15" thickBot="1">
      <c r="A38" s="6" t="s">
        <v>34</v>
      </c>
      <c r="B38" s="41">
        <f>'D.1.4.2.02'!F58</f>
        <v>0</v>
      </c>
      <c r="C38" s="41">
        <f>'D.1.4.2.02'!H58</f>
        <v>0</v>
      </c>
      <c r="D38" s="7"/>
    </row>
    <row r="39" spans="1:4" ht="15" thickBot="1">
      <c r="A39" s="6" t="s">
        <v>35</v>
      </c>
      <c r="B39" s="41">
        <f>'D.1.4.2.02'!F106</f>
        <v>0</v>
      </c>
      <c r="C39" s="41">
        <f>'D.1.4.2.02'!H106</f>
        <v>0</v>
      </c>
      <c r="D39" s="7"/>
    </row>
    <row r="40" spans="1:4" ht="15" thickBot="1">
      <c r="A40" s="6" t="s">
        <v>36</v>
      </c>
      <c r="B40" s="41">
        <f>'D.1.4.2.02'!F132</f>
        <v>0</v>
      </c>
      <c r="C40" s="41">
        <f>'D.1.4.2.02'!H132</f>
        <v>0</v>
      </c>
      <c r="D40" s="7"/>
    </row>
    <row r="41" spans="1:4" ht="15" thickBot="1">
      <c r="A41" s="52" t="s">
        <v>154</v>
      </c>
      <c r="B41" s="53">
        <f>'D.1.4.2.02'!F140</f>
        <v>0</v>
      </c>
      <c r="C41" s="53">
        <f>'D.1.4.2.02'!H140</f>
        <v>0</v>
      </c>
      <c r="D41" s="7"/>
    </row>
    <row r="42" spans="1:4" ht="15" thickBot="1">
      <c r="A42" s="52" t="s">
        <v>165</v>
      </c>
      <c r="B42" s="53">
        <f>'D.1.4.2.02'!F142</f>
        <v>0</v>
      </c>
      <c r="C42" s="53">
        <f>'D.1.4.2.02'!H142</f>
        <v>0</v>
      </c>
      <c r="D42" s="7"/>
    </row>
    <row r="43" ht="14.25">
      <c r="A43" s="51"/>
    </row>
    <row r="44" ht="14.25">
      <c r="A44" s="51"/>
    </row>
    <row r="45" ht="14.25">
      <c r="A45" s="51"/>
    </row>
    <row r="46" ht="15">
      <c r="A46" s="50"/>
    </row>
    <row r="47" ht="14.25">
      <c r="A47" s="47"/>
    </row>
    <row r="48" ht="14.25">
      <c r="A48" s="47"/>
    </row>
    <row r="49" ht="14.25">
      <c r="A49" s="47"/>
    </row>
    <row r="50" ht="14.25">
      <c r="A50" s="49"/>
    </row>
    <row r="51" ht="14.25">
      <c r="A51" s="47"/>
    </row>
    <row r="52" ht="14.25">
      <c r="A52" s="48"/>
    </row>
    <row r="53" spans="1:4" ht="31.5" customHeight="1">
      <c r="A53" s="73"/>
      <c r="B53" s="73"/>
      <c r="C53" s="73"/>
      <c r="D53" s="73"/>
    </row>
    <row r="54" ht="14.25">
      <c r="A54" s="48"/>
    </row>
    <row r="55" spans="1:4" ht="31.5" customHeight="1">
      <c r="A55" s="73"/>
      <c r="B55" s="73"/>
      <c r="C55" s="73"/>
      <c r="D55" s="73"/>
    </row>
    <row r="56" ht="14.25">
      <c r="A56" s="48"/>
    </row>
    <row r="57" spans="1:4" ht="32.25" customHeight="1">
      <c r="A57" s="73"/>
      <c r="B57" s="73"/>
      <c r="C57" s="73"/>
      <c r="D57" s="73"/>
    </row>
    <row r="58" ht="14.25">
      <c r="A58" s="48"/>
    </row>
  </sheetData>
  <sheetProtection/>
  <mergeCells count="19">
    <mergeCell ref="A1:D1"/>
    <mergeCell ref="B7:D7"/>
    <mergeCell ref="B16:B17"/>
    <mergeCell ref="C16:C17"/>
    <mergeCell ref="D16:D17"/>
    <mergeCell ref="A2:D2"/>
    <mergeCell ref="A3:D3"/>
    <mergeCell ref="C36:C37"/>
    <mergeCell ref="A53:D53"/>
    <mergeCell ref="A57:D57"/>
    <mergeCell ref="A55:D55"/>
    <mergeCell ref="A36:A37"/>
    <mergeCell ref="B36:B37"/>
    <mergeCell ref="B26:B27"/>
    <mergeCell ref="C26:C27"/>
    <mergeCell ref="D26:D27"/>
    <mergeCell ref="B30:B31"/>
    <mergeCell ref="C30:C31"/>
    <mergeCell ref="D30:D31"/>
  </mergeCells>
  <printOptions/>
  <pageMargins left="0.79" right="0.79" top="0.98" bottom="0.98" header="0.49" footer="0.49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="85" zoomScaleSheetLayoutView="85" zoomScalePageLayoutView="0" workbookViewId="0" topLeftCell="A13">
      <selection activeCell="E147" sqref="E147"/>
    </sheetView>
  </sheetViews>
  <sheetFormatPr defaultColWidth="9.140625" defaultRowHeight="15"/>
  <cols>
    <col min="1" max="1" width="7.421875" style="3" customWidth="1"/>
    <col min="2" max="2" width="36.57421875" style="0" customWidth="1"/>
    <col min="3" max="3" width="6.140625" style="3" customWidth="1"/>
    <col min="4" max="4" width="7.00390625" style="3" customWidth="1"/>
    <col min="5" max="5" width="10.140625" style="34" customWidth="1"/>
    <col min="6" max="6" width="13.140625" style="34" customWidth="1"/>
    <col min="7" max="7" width="7.8515625" style="34" customWidth="1"/>
    <col min="8" max="8" width="12.57421875" style="34" customWidth="1"/>
  </cols>
  <sheetData>
    <row r="1" spans="1:8" ht="15" thickBot="1">
      <c r="A1" s="29" t="s">
        <v>37</v>
      </c>
      <c r="B1" s="15" t="s">
        <v>38</v>
      </c>
      <c r="C1" s="21" t="s">
        <v>39</v>
      </c>
      <c r="D1" s="21" t="s">
        <v>40</v>
      </c>
      <c r="E1" s="35" t="s">
        <v>30</v>
      </c>
      <c r="F1" s="35" t="s">
        <v>41</v>
      </c>
      <c r="G1" s="35" t="s">
        <v>31</v>
      </c>
      <c r="H1" s="35" t="s">
        <v>15</v>
      </c>
    </row>
    <row r="2" spans="1:8" ht="17.25" thickBot="1">
      <c r="A2" s="30"/>
      <c r="B2" s="16" t="s">
        <v>34</v>
      </c>
      <c r="C2" s="22"/>
      <c r="D2" s="22"/>
      <c r="E2" s="36"/>
      <c r="F2" s="36"/>
      <c r="G2" s="36"/>
      <c r="H2" s="36"/>
    </row>
    <row r="3" spans="1:8" ht="53.25" thickBot="1">
      <c r="A3" s="31">
        <v>41275</v>
      </c>
      <c r="B3" s="17" t="s">
        <v>42</v>
      </c>
      <c r="C3" s="23" t="s">
        <v>43</v>
      </c>
      <c r="D3" s="23">
        <v>1</v>
      </c>
      <c r="E3" s="55"/>
      <c r="F3" s="37">
        <f>D3*E3</f>
        <v>0</v>
      </c>
      <c r="G3" s="37"/>
      <c r="H3" s="37">
        <f>D3*G3</f>
        <v>0</v>
      </c>
    </row>
    <row r="4" spans="1:8" ht="39.75" thickBot="1">
      <c r="A4" s="31">
        <v>41306</v>
      </c>
      <c r="B4" s="17" t="s">
        <v>44</v>
      </c>
      <c r="C4" s="23" t="s">
        <v>43</v>
      </c>
      <c r="D4" s="23">
        <v>1</v>
      </c>
      <c r="E4" s="38"/>
      <c r="F4" s="37"/>
      <c r="G4" s="37"/>
      <c r="H4" s="37"/>
    </row>
    <row r="5" spans="1:8" ht="15">
      <c r="A5" s="89"/>
      <c r="B5" s="18" t="s">
        <v>45</v>
      </c>
      <c r="C5" s="89"/>
      <c r="D5" s="89"/>
      <c r="E5" s="86"/>
      <c r="F5" s="86"/>
      <c r="G5" s="86"/>
      <c r="H5" s="86"/>
    </row>
    <row r="6" spans="1:8" ht="15">
      <c r="A6" s="90"/>
      <c r="B6" s="18" t="s">
        <v>46</v>
      </c>
      <c r="C6" s="90"/>
      <c r="D6" s="90"/>
      <c r="E6" s="87"/>
      <c r="F6" s="87"/>
      <c r="G6" s="87"/>
      <c r="H6" s="87"/>
    </row>
    <row r="7" spans="1:8" ht="15" thickBot="1">
      <c r="A7" s="91"/>
      <c r="B7" s="19" t="s">
        <v>47</v>
      </c>
      <c r="C7" s="91"/>
      <c r="D7" s="91"/>
      <c r="E7" s="88"/>
      <c r="F7" s="88"/>
      <c r="G7" s="88"/>
      <c r="H7" s="88"/>
    </row>
    <row r="8" spans="1:8" ht="15" thickBot="1">
      <c r="A8" s="32" t="s">
        <v>48</v>
      </c>
      <c r="B8" s="17" t="s">
        <v>49</v>
      </c>
      <c r="C8" s="23" t="s">
        <v>43</v>
      </c>
      <c r="D8" s="23">
        <v>1</v>
      </c>
      <c r="E8"/>
      <c r="F8" s="37">
        <f>D8*E8</f>
        <v>0</v>
      </c>
      <c r="G8"/>
      <c r="H8" s="37">
        <f>D8*G8</f>
        <v>0</v>
      </c>
    </row>
    <row r="9" spans="1:8" ht="15" thickBot="1">
      <c r="A9" s="32" t="s">
        <v>50</v>
      </c>
      <c r="B9" s="17" t="s">
        <v>51</v>
      </c>
      <c r="C9" s="23" t="s">
        <v>43</v>
      </c>
      <c r="D9" s="23">
        <v>1</v>
      </c>
      <c r="E9"/>
      <c r="F9" s="37">
        <f>D9*E9</f>
        <v>0</v>
      </c>
      <c r="G9"/>
      <c r="H9" s="37">
        <f>D9*G9</f>
        <v>0</v>
      </c>
    </row>
    <row r="10" spans="1:8" ht="15" thickBot="1">
      <c r="A10" s="32" t="s">
        <v>52</v>
      </c>
      <c r="B10" s="17" t="s">
        <v>53</v>
      </c>
      <c r="C10" s="23" t="s">
        <v>43</v>
      </c>
      <c r="D10" s="23">
        <v>5</v>
      </c>
      <c r="E10"/>
      <c r="F10" s="37">
        <f>D10*E10</f>
        <v>0</v>
      </c>
      <c r="G10"/>
      <c r="H10" s="37">
        <f>D10*G10</f>
        <v>0</v>
      </c>
    </row>
    <row r="11" spans="1:8" ht="15">
      <c r="A11" s="89"/>
      <c r="B11" s="18" t="s">
        <v>54</v>
      </c>
      <c r="C11" s="89"/>
      <c r="D11" s="89"/>
      <c r="E11" s="86"/>
      <c r="F11" s="86"/>
      <c r="G11" s="86"/>
      <c r="H11" s="86"/>
    </row>
    <row r="12" spans="1:8" ht="15">
      <c r="A12" s="90"/>
      <c r="B12" s="18" t="s">
        <v>55</v>
      </c>
      <c r="C12" s="90"/>
      <c r="D12" s="90"/>
      <c r="E12" s="87"/>
      <c r="F12" s="87"/>
      <c r="G12" s="87"/>
      <c r="H12" s="87"/>
    </row>
    <row r="13" spans="1:8" ht="15" thickBot="1">
      <c r="A13" s="91"/>
      <c r="B13" s="19" t="s">
        <v>47</v>
      </c>
      <c r="C13" s="91"/>
      <c r="D13" s="91"/>
      <c r="E13" s="88"/>
      <c r="F13" s="88"/>
      <c r="G13" s="88"/>
      <c r="H13" s="88"/>
    </row>
    <row r="14" spans="1:8" ht="15" thickBot="1">
      <c r="A14" s="32" t="s">
        <v>56</v>
      </c>
      <c r="B14" s="25" t="s">
        <v>57</v>
      </c>
      <c r="C14" s="23" t="s">
        <v>43</v>
      </c>
      <c r="D14" s="23">
        <v>2</v>
      </c>
      <c r="E14"/>
      <c r="F14" s="37">
        <f>D14*E14</f>
        <v>0</v>
      </c>
      <c r="G14"/>
      <c r="H14" s="37">
        <f>D14*G14</f>
        <v>0</v>
      </c>
    </row>
    <row r="15" spans="1:8" ht="15">
      <c r="A15" s="89"/>
      <c r="B15" s="26" t="s">
        <v>58</v>
      </c>
      <c r="C15" s="89"/>
      <c r="D15" s="89"/>
      <c r="E15" s="86"/>
      <c r="F15" s="86"/>
      <c r="G15" s="86"/>
      <c r="H15" s="86"/>
    </row>
    <row r="16" spans="1:8" ht="15" thickBot="1">
      <c r="A16" s="91"/>
      <c r="B16" s="27" t="s">
        <v>59</v>
      </c>
      <c r="C16" s="91"/>
      <c r="D16" s="91"/>
      <c r="E16" s="88"/>
      <c r="F16" s="88"/>
      <c r="G16" s="88"/>
      <c r="H16" s="88"/>
    </row>
    <row r="17" spans="1:8" ht="15" thickBot="1">
      <c r="A17" s="32" t="s">
        <v>60</v>
      </c>
      <c r="B17" s="25">
        <v>100</v>
      </c>
      <c r="C17" s="23" t="s">
        <v>43</v>
      </c>
      <c r="D17" s="23">
        <v>3</v>
      </c>
      <c r="E17"/>
      <c r="F17" s="37">
        <f>D17*E17</f>
        <v>0</v>
      </c>
      <c r="G17"/>
      <c r="H17" s="37">
        <f>D17*G17</f>
        <v>0</v>
      </c>
    </row>
    <row r="18" spans="1:8" ht="15">
      <c r="A18" s="89"/>
      <c r="B18" s="26" t="s">
        <v>61</v>
      </c>
      <c r="C18" s="89"/>
      <c r="D18" s="89"/>
      <c r="E18" s="86"/>
      <c r="F18" s="86"/>
      <c r="G18" s="86"/>
      <c r="H18" s="86"/>
    </row>
    <row r="19" spans="1:8" ht="15">
      <c r="A19" s="90"/>
      <c r="B19" s="26" t="s">
        <v>62</v>
      </c>
      <c r="C19" s="90"/>
      <c r="D19" s="90"/>
      <c r="E19" s="87"/>
      <c r="F19" s="87"/>
      <c r="G19" s="87"/>
      <c r="H19" s="87"/>
    </row>
    <row r="20" spans="1:8" ht="15" thickBot="1">
      <c r="A20" s="91"/>
      <c r="B20" s="27" t="s">
        <v>63</v>
      </c>
      <c r="C20" s="91"/>
      <c r="D20" s="91"/>
      <c r="E20" s="88"/>
      <c r="F20" s="88"/>
      <c r="G20" s="88"/>
      <c r="H20" s="88"/>
    </row>
    <row r="21" spans="1:8" ht="15" thickBot="1">
      <c r="A21" s="32" t="s">
        <v>64</v>
      </c>
      <c r="B21" s="25" t="s">
        <v>65</v>
      </c>
      <c r="C21" s="23" t="s">
        <v>43</v>
      </c>
      <c r="D21" s="23">
        <v>1</v>
      </c>
      <c r="E21"/>
      <c r="F21" s="37">
        <f>D21*E21</f>
        <v>0</v>
      </c>
      <c r="G21"/>
      <c r="H21" s="37">
        <f>D21*G21</f>
        <v>0</v>
      </c>
    </row>
    <row r="22" spans="1:8" ht="66" thickBot="1">
      <c r="A22" s="32" t="s">
        <v>66</v>
      </c>
      <c r="B22" s="25" t="s">
        <v>67</v>
      </c>
      <c r="C22" s="23" t="s">
        <v>43</v>
      </c>
      <c r="D22" s="23">
        <v>1</v>
      </c>
      <c r="E22"/>
      <c r="F22" s="37">
        <f>D22*E22</f>
        <v>0</v>
      </c>
      <c r="G22"/>
      <c r="H22" s="37">
        <f>D22*G22</f>
        <v>0</v>
      </c>
    </row>
    <row r="23" spans="1:8" ht="66" thickBot="1">
      <c r="A23" s="32" t="s">
        <v>68</v>
      </c>
      <c r="B23" s="25" t="s">
        <v>69</v>
      </c>
      <c r="C23" s="23" t="s">
        <v>43</v>
      </c>
      <c r="D23" s="23">
        <v>1</v>
      </c>
      <c r="E23"/>
      <c r="F23" s="37">
        <f>D23*E23</f>
        <v>0</v>
      </c>
      <c r="G23"/>
      <c r="H23" s="37">
        <f>D23*G23</f>
        <v>0</v>
      </c>
    </row>
    <row r="24" spans="1:8" ht="66" thickBot="1">
      <c r="A24" s="32" t="s">
        <v>70</v>
      </c>
      <c r="B24" s="25" t="s">
        <v>71</v>
      </c>
      <c r="C24" s="23" t="s">
        <v>43</v>
      </c>
      <c r="D24" s="23">
        <v>1</v>
      </c>
      <c r="E24"/>
      <c r="F24" s="37">
        <f>D24*E24</f>
        <v>0</v>
      </c>
      <c r="G24"/>
      <c r="H24" s="37">
        <f>D24*G24</f>
        <v>0</v>
      </c>
    </row>
    <row r="25" spans="1:8" ht="15">
      <c r="A25" s="89"/>
      <c r="B25" s="26" t="s">
        <v>72</v>
      </c>
      <c r="C25" s="89"/>
      <c r="D25" s="89"/>
      <c r="E25" s="86"/>
      <c r="F25" s="86"/>
      <c r="G25" s="86"/>
      <c r="H25" s="86"/>
    </row>
    <row r="26" spans="1:8" ht="15">
      <c r="A26" s="90"/>
      <c r="B26" s="26" t="s">
        <v>73</v>
      </c>
      <c r="C26" s="90"/>
      <c r="D26" s="90"/>
      <c r="E26" s="87"/>
      <c r="F26" s="87"/>
      <c r="G26" s="87"/>
      <c r="H26" s="87"/>
    </row>
    <row r="27" spans="1:8" ht="15" thickBot="1">
      <c r="A27" s="91"/>
      <c r="B27" s="27" t="s">
        <v>74</v>
      </c>
      <c r="C27" s="91"/>
      <c r="D27" s="91"/>
      <c r="E27" s="88"/>
      <c r="F27" s="88"/>
      <c r="G27" s="88"/>
      <c r="H27" s="88"/>
    </row>
    <row r="28" spans="1:8" ht="15" thickBot="1">
      <c r="A28" s="32" t="s">
        <v>75</v>
      </c>
      <c r="B28" s="25" t="s">
        <v>76</v>
      </c>
      <c r="C28" s="23" t="s">
        <v>43</v>
      </c>
      <c r="D28" s="23">
        <v>2</v>
      </c>
      <c r="E28"/>
      <c r="F28" s="37">
        <f>D28*E28</f>
        <v>0</v>
      </c>
      <c r="G28"/>
      <c r="H28" s="37">
        <f>D28*G28</f>
        <v>0</v>
      </c>
    </row>
    <row r="29" spans="1:8" ht="15" thickBot="1">
      <c r="A29" s="32" t="s">
        <v>77</v>
      </c>
      <c r="B29" s="25" t="s">
        <v>78</v>
      </c>
      <c r="C29" s="23" t="s">
        <v>43</v>
      </c>
      <c r="D29" s="23">
        <v>6</v>
      </c>
      <c r="E29"/>
      <c r="F29" s="37">
        <f>D29*E29</f>
        <v>0</v>
      </c>
      <c r="G29"/>
      <c r="H29" s="37">
        <f>D29*G29</f>
        <v>0</v>
      </c>
    </row>
    <row r="30" spans="1:8" ht="15">
      <c r="A30" s="89"/>
      <c r="B30" s="26" t="s">
        <v>79</v>
      </c>
      <c r="C30" s="89"/>
      <c r="D30" s="89"/>
      <c r="E30" s="86"/>
      <c r="F30" s="86"/>
      <c r="G30" s="86"/>
      <c r="H30" s="86"/>
    </row>
    <row r="31" spans="1:8" ht="15">
      <c r="A31" s="90"/>
      <c r="B31" s="26" t="s">
        <v>80</v>
      </c>
      <c r="C31" s="90"/>
      <c r="D31" s="90"/>
      <c r="E31" s="87"/>
      <c r="F31" s="87"/>
      <c r="G31" s="87"/>
      <c r="H31" s="87"/>
    </row>
    <row r="32" spans="1:8" ht="15" thickBot="1">
      <c r="A32" s="91"/>
      <c r="B32" s="27" t="s">
        <v>81</v>
      </c>
      <c r="C32" s="91"/>
      <c r="D32" s="91"/>
      <c r="E32" s="88"/>
      <c r="F32" s="88"/>
      <c r="G32" s="88"/>
      <c r="H32" s="88"/>
    </row>
    <row r="33" spans="1:8" ht="15" thickBot="1">
      <c r="A33" s="32" t="s">
        <v>82</v>
      </c>
      <c r="B33" s="25" t="s">
        <v>83</v>
      </c>
      <c r="C33" s="23" t="s">
        <v>43</v>
      </c>
      <c r="D33" s="23">
        <v>1</v>
      </c>
      <c r="E33"/>
      <c r="F33" s="37">
        <f>D33*E33</f>
        <v>0</v>
      </c>
      <c r="G33"/>
      <c r="H33" s="37">
        <f>D33*G33</f>
        <v>0</v>
      </c>
    </row>
    <row r="34" spans="1:8" ht="15" thickBot="1">
      <c r="A34" s="33"/>
      <c r="B34" s="27" t="s">
        <v>84</v>
      </c>
      <c r="C34" s="24"/>
      <c r="D34" s="24"/>
      <c r="E34" s="39"/>
      <c r="F34" s="39"/>
      <c r="G34" s="39"/>
      <c r="H34" s="39"/>
    </row>
    <row r="35" spans="1:8" ht="15" thickBot="1">
      <c r="A35" s="32" t="s">
        <v>85</v>
      </c>
      <c r="B35" s="25" t="s">
        <v>86</v>
      </c>
      <c r="C35" s="23" t="s">
        <v>43</v>
      </c>
      <c r="D35" s="23">
        <v>1</v>
      </c>
      <c r="E35" s="37"/>
      <c r="F35" s="37">
        <f>D35*E35</f>
        <v>0</v>
      </c>
      <c r="G35"/>
      <c r="H35" s="37">
        <f>D35*G35</f>
        <v>0</v>
      </c>
    </row>
    <row r="36" spans="1:8" ht="15">
      <c r="A36" s="89"/>
      <c r="B36" s="26" t="s">
        <v>87</v>
      </c>
      <c r="C36" s="89"/>
      <c r="D36" s="89"/>
      <c r="E36" s="86"/>
      <c r="F36" s="86"/>
      <c r="G36" s="86"/>
      <c r="H36" s="86"/>
    </row>
    <row r="37" spans="1:8" ht="15" thickBot="1">
      <c r="A37" s="91"/>
      <c r="B37" s="27" t="s">
        <v>88</v>
      </c>
      <c r="C37" s="91"/>
      <c r="D37" s="91"/>
      <c r="E37" s="88"/>
      <c r="F37" s="88"/>
      <c r="G37" s="88"/>
      <c r="H37" s="88"/>
    </row>
    <row r="38" spans="1:8" ht="15" thickBot="1">
      <c r="A38" s="32"/>
      <c r="B38" s="25" t="s">
        <v>89</v>
      </c>
      <c r="C38" s="23" t="s">
        <v>90</v>
      </c>
      <c r="D38" s="23">
        <v>8</v>
      </c>
      <c r="E38"/>
      <c r="F38" s="37">
        <f>D38*E38</f>
        <v>0</v>
      </c>
      <c r="G38"/>
      <c r="H38" s="37">
        <f>D38*G38</f>
        <v>0</v>
      </c>
    </row>
    <row r="39" spans="1:8" ht="15" thickBot="1">
      <c r="A39" s="32"/>
      <c r="B39" s="25" t="s">
        <v>91</v>
      </c>
      <c r="C39" s="23" t="s">
        <v>90</v>
      </c>
      <c r="D39" s="23">
        <v>1</v>
      </c>
      <c r="E39"/>
      <c r="F39" s="37">
        <f>D39*E39</f>
        <v>0</v>
      </c>
      <c r="G39"/>
      <c r="H39" s="37">
        <f>D39*G39</f>
        <v>0</v>
      </c>
    </row>
    <row r="40" spans="1:8" ht="15">
      <c r="A40" s="89"/>
      <c r="B40" s="26" t="s">
        <v>87</v>
      </c>
      <c r="C40" s="89"/>
      <c r="D40" s="89"/>
      <c r="E40" s="86"/>
      <c r="F40" s="86"/>
      <c r="G40" s="86"/>
      <c r="H40" s="86"/>
    </row>
    <row r="41" spans="1:8" ht="15" thickBot="1">
      <c r="A41" s="91"/>
      <c r="B41" s="27" t="s">
        <v>92</v>
      </c>
      <c r="C41" s="91"/>
      <c r="D41" s="91"/>
      <c r="E41" s="88"/>
      <c r="F41" s="88"/>
      <c r="G41" s="88"/>
      <c r="H41" s="88"/>
    </row>
    <row r="42" spans="1:8" ht="15" thickBot="1">
      <c r="A42" s="32"/>
      <c r="B42" s="25" t="s">
        <v>93</v>
      </c>
      <c r="C42" s="23" t="s">
        <v>90</v>
      </c>
      <c r="D42" s="23">
        <v>12</v>
      </c>
      <c r="E42"/>
      <c r="F42" s="37">
        <f>D42*E42</f>
        <v>0</v>
      </c>
      <c r="G42"/>
      <c r="H42" s="37">
        <f>D42*G42</f>
        <v>0</v>
      </c>
    </row>
    <row r="43" spans="1:8" ht="15" thickBot="1">
      <c r="A43" s="32"/>
      <c r="B43" s="25" t="s">
        <v>91</v>
      </c>
      <c r="C43" s="23" t="s">
        <v>90</v>
      </c>
      <c r="D43" s="23">
        <v>1</v>
      </c>
      <c r="E43"/>
      <c r="F43" s="37">
        <f>D43*E43</f>
        <v>0</v>
      </c>
      <c r="G43"/>
      <c r="H43" s="37">
        <f>D43*G43</f>
        <v>0</v>
      </c>
    </row>
    <row r="44" spans="1:8" ht="15" thickBot="1">
      <c r="A44" s="33"/>
      <c r="B44" s="27" t="s">
        <v>94</v>
      </c>
      <c r="C44" s="24"/>
      <c r="D44" s="24"/>
      <c r="E44" s="39"/>
      <c r="F44" s="39"/>
      <c r="G44" s="39"/>
      <c r="H44" s="39"/>
    </row>
    <row r="45" spans="1:8" ht="15" thickBot="1">
      <c r="A45" s="32"/>
      <c r="B45" s="25" t="s">
        <v>95</v>
      </c>
      <c r="C45" s="23" t="s">
        <v>90</v>
      </c>
      <c r="D45" s="23">
        <v>5</v>
      </c>
      <c r="E45" s="37"/>
      <c r="F45" s="37">
        <f>D45*E45</f>
        <v>0</v>
      </c>
      <c r="G45"/>
      <c r="H45" s="37">
        <f>D45*G45</f>
        <v>0</v>
      </c>
    </row>
    <row r="46" spans="1:8" ht="15" thickBot="1">
      <c r="A46" s="32"/>
      <c r="B46" s="25" t="s">
        <v>96</v>
      </c>
      <c r="C46" s="23" t="s">
        <v>90</v>
      </c>
      <c r="D46" s="23">
        <v>25</v>
      </c>
      <c r="E46" s="37"/>
      <c r="F46" s="37">
        <f>D46*E46</f>
        <v>0</v>
      </c>
      <c r="G46"/>
      <c r="H46" s="37">
        <f>D46*G46</f>
        <v>0</v>
      </c>
    </row>
    <row r="47" spans="1:8" ht="15" thickBot="1">
      <c r="A47" s="32"/>
      <c r="B47" s="25" t="s">
        <v>97</v>
      </c>
      <c r="C47" s="23" t="s">
        <v>90</v>
      </c>
      <c r="D47" s="23">
        <v>13</v>
      </c>
      <c r="E47" s="37"/>
      <c r="F47" s="37">
        <f>D47*E47</f>
        <v>0</v>
      </c>
      <c r="G47"/>
      <c r="H47" s="37">
        <f>D47*G47</f>
        <v>0</v>
      </c>
    </row>
    <row r="48" spans="1:8" ht="15">
      <c r="A48" s="89"/>
      <c r="B48" s="26" t="s">
        <v>98</v>
      </c>
      <c r="C48" s="89"/>
      <c r="D48" s="89"/>
      <c r="E48" s="86"/>
      <c r="F48" s="86"/>
      <c r="G48" s="86"/>
      <c r="H48" s="86"/>
    </row>
    <row r="49" spans="1:8" ht="15" thickBot="1">
      <c r="A49" s="91"/>
      <c r="B49" s="27" t="s">
        <v>99</v>
      </c>
      <c r="C49" s="91"/>
      <c r="D49" s="91"/>
      <c r="E49" s="88"/>
      <c r="F49" s="88"/>
      <c r="G49" s="88"/>
      <c r="H49" s="88"/>
    </row>
    <row r="50" spans="1:8" ht="15" thickBot="1">
      <c r="A50" s="32"/>
      <c r="B50" s="25" t="s">
        <v>100</v>
      </c>
      <c r="C50" s="23" t="s">
        <v>90</v>
      </c>
      <c r="D50" s="23">
        <v>8</v>
      </c>
      <c r="E50"/>
      <c r="F50" s="37">
        <f>D50*E50</f>
        <v>0</v>
      </c>
      <c r="G50"/>
      <c r="H50" s="37">
        <f>D50*G50</f>
        <v>0</v>
      </c>
    </row>
    <row r="51" spans="1:8" ht="15" thickBot="1">
      <c r="A51" s="32"/>
      <c r="B51" s="25" t="s">
        <v>101</v>
      </c>
      <c r="C51" s="23" t="s">
        <v>90</v>
      </c>
      <c r="D51" s="23">
        <v>2</v>
      </c>
      <c r="E51"/>
      <c r="F51" s="37">
        <f>D51*E51</f>
        <v>0</v>
      </c>
      <c r="G51"/>
      <c r="H51" s="37">
        <f>D51*G51</f>
        <v>0</v>
      </c>
    </row>
    <row r="52" spans="1:8" ht="15">
      <c r="A52" s="89"/>
      <c r="B52" s="26" t="s">
        <v>102</v>
      </c>
      <c r="C52" s="89"/>
      <c r="D52" s="89"/>
      <c r="E52" s="86"/>
      <c r="F52" s="86"/>
      <c r="G52" s="86"/>
      <c r="H52" s="86"/>
    </row>
    <row r="53" spans="1:8" ht="15">
      <c r="A53" s="90"/>
      <c r="B53" s="26" t="s">
        <v>103</v>
      </c>
      <c r="C53" s="90"/>
      <c r="D53" s="90"/>
      <c r="E53" s="87"/>
      <c r="F53" s="87"/>
      <c r="G53" s="87"/>
      <c r="H53" s="87"/>
    </row>
    <row r="54" spans="1:8" ht="15">
      <c r="A54" s="90"/>
      <c r="B54" s="26" t="s">
        <v>104</v>
      </c>
      <c r="C54" s="90"/>
      <c r="D54" s="90"/>
      <c r="E54" s="87"/>
      <c r="F54" s="87"/>
      <c r="G54" s="87"/>
      <c r="H54" s="87"/>
    </row>
    <row r="55" spans="1:8" ht="15">
      <c r="A55" s="90"/>
      <c r="B55" s="26" t="s">
        <v>105</v>
      </c>
      <c r="C55" s="90"/>
      <c r="D55" s="90"/>
      <c r="E55" s="87"/>
      <c r="F55" s="87"/>
      <c r="G55" s="87"/>
      <c r="H55" s="87"/>
    </row>
    <row r="56" spans="1:8" ht="15" thickBot="1">
      <c r="A56" s="91"/>
      <c r="B56" s="27" t="s">
        <v>106</v>
      </c>
      <c r="C56" s="91"/>
      <c r="D56" s="91"/>
      <c r="E56" s="88"/>
      <c r="F56" s="88"/>
      <c r="G56" s="88"/>
      <c r="H56" s="88"/>
    </row>
    <row r="57" spans="1:8" ht="15" thickBot="1">
      <c r="A57" s="32"/>
      <c r="B57" s="25" t="s">
        <v>107</v>
      </c>
      <c r="C57" s="23" t="s">
        <v>108</v>
      </c>
      <c r="D57" s="23">
        <v>8</v>
      </c>
      <c r="E57"/>
      <c r="F57" s="37">
        <f>D57*E57</f>
        <v>0</v>
      </c>
      <c r="G57" s="37"/>
      <c r="H57" s="37"/>
    </row>
    <row r="58" spans="1:8" ht="17.25" thickBot="1">
      <c r="A58" s="30"/>
      <c r="B58" s="28" t="s">
        <v>109</v>
      </c>
      <c r="C58" s="22"/>
      <c r="D58" s="22"/>
      <c r="E58" s="36"/>
      <c r="F58" s="36">
        <f>SUM(F3:F57)</f>
        <v>0</v>
      </c>
      <c r="G58" s="36"/>
      <c r="H58" s="36">
        <f>SUM(H3:H57)</f>
        <v>0</v>
      </c>
    </row>
    <row r="59" spans="1:8" ht="17.25" thickBot="1">
      <c r="A59" s="30"/>
      <c r="B59" s="28" t="s">
        <v>35</v>
      </c>
      <c r="C59" s="22"/>
      <c r="D59" s="22"/>
      <c r="E59" s="36"/>
      <c r="F59" s="36"/>
      <c r="G59" s="36"/>
      <c r="H59" s="36"/>
    </row>
    <row r="60" spans="1:8" ht="53.25" thickBot="1">
      <c r="A60" s="31">
        <v>41276</v>
      </c>
      <c r="B60" s="25" t="s">
        <v>110</v>
      </c>
      <c r="C60" s="23" t="s">
        <v>43</v>
      </c>
      <c r="D60" s="23">
        <v>1</v>
      </c>
      <c r="E60" s="55"/>
      <c r="F60" s="37">
        <f>D60*E60</f>
        <v>0</v>
      </c>
      <c r="G60"/>
      <c r="H60" s="37">
        <f>D60*G60</f>
        <v>0</v>
      </c>
    </row>
    <row r="61" spans="1:8" ht="39.75" thickBot="1">
      <c r="A61" s="31">
        <v>41307</v>
      </c>
      <c r="B61" s="25" t="s">
        <v>111</v>
      </c>
      <c r="C61" s="23" t="s">
        <v>43</v>
      </c>
      <c r="D61" s="23">
        <v>1</v>
      </c>
      <c r="E61" s="38"/>
      <c r="F61" s="37"/>
      <c r="G61" s="37"/>
      <c r="H61" s="37"/>
    </row>
    <row r="62" spans="1:8" ht="15">
      <c r="A62" s="89"/>
      <c r="B62" s="26" t="s">
        <v>112</v>
      </c>
      <c r="C62" s="89"/>
      <c r="D62" s="89"/>
      <c r="E62" s="86"/>
      <c r="F62" s="86"/>
      <c r="G62" s="86"/>
      <c r="H62" s="86"/>
    </row>
    <row r="63" spans="1:8" ht="15" thickBot="1">
      <c r="A63" s="91"/>
      <c r="B63" s="27" t="s">
        <v>47</v>
      </c>
      <c r="C63" s="91"/>
      <c r="D63" s="91"/>
      <c r="E63" s="88"/>
      <c r="F63" s="88"/>
      <c r="G63" s="88"/>
      <c r="H63" s="88"/>
    </row>
    <row r="64" spans="1:8" ht="15" thickBot="1">
      <c r="A64" s="32" t="s">
        <v>113</v>
      </c>
      <c r="B64" s="25" t="s">
        <v>114</v>
      </c>
      <c r="C64" s="23" t="s">
        <v>43</v>
      </c>
      <c r="D64" s="23">
        <v>4</v>
      </c>
      <c r="E64"/>
      <c r="F64" s="37">
        <f>D64*E64</f>
        <v>0</v>
      </c>
      <c r="G64"/>
      <c r="H64" s="37">
        <f>D64*G64</f>
        <v>0</v>
      </c>
    </row>
    <row r="65" spans="1:8" ht="15">
      <c r="A65" s="89"/>
      <c r="B65" s="26" t="s">
        <v>58</v>
      </c>
      <c r="C65" s="89"/>
      <c r="D65" s="89"/>
      <c r="E65" s="86"/>
      <c r="F65" s="86"/>
      <c r="G65" s="86"/>
      <c r="H65" s="86"/>
    </row>
    <row r="66" spans="1:8" ht="15" thickBot="1">
      <c r="A66" s="91"/>
      <c r="B66" s="27" t="s">
        <v>115</v>
      </c>
      <c r="C66" s="91"/>
      <c r="D66" s="91"/>
      <c r="E66" s="88"/>
      <c r="F66" s="88"/>
      <c r="G66" s="88"/>
      <c r="H66" s="88"/>
    </row>
    <row r="67" spans="1:8" ht="15" thickBot="1">
      <c r="A67" s="32" t="s">
        <v>116</v>
      </c>
      <c r="B67" s="25">
        <v>200</v>
      </c>
      <c r="C67" s="23" t="s">
        <v>43</v>
      </c>
      <c r="D67" s="23">
        <v>4</v>
      </c>
      <c r="E67"/>
      <c r="F67" s="37">
        <f>D67*E67</f>
        <v>0</v>
      </c>
      <c r="G67"/>
      <c r="H67" s="37">
        <f>D67*G67</f>
        <v>0</v>
      </c>
    </row>
    <row r="68" spans="1:8" ht="15">
      <c r="A68" s="89"/>
      <c r="B68" s="26" t="s">
        <v>58</v>
      </c>
      <c r="C68" s="89"/>
      <c r="D68" s="89"/>
      <c r="E68" s="86"/>
      <c r="F68" s="86"/>
      <c r="G68" s="86"/>
      <c r="H68" s="86"/>
    </row>
    <row r="69" spans="1:8" ht="15" thickBot="1">
      <c r="A69" s="91"/>
      <c r="B69" s="27" t="s">
        <v>59</v>
      </c>
      <c r="C69" s="91"/>
      <c r="D69" s="91"/>
      <c r="E69" s="88"/>
      <c r="F69" s="88"/>
      <c r="G69" s="88"/>
      <c r="H69" s="88"/>
    </row>
    <row r="70" spans="1:8" ht="15" thickBot="1">
      <c r="A70" s="32" t="s">
        <v>117</v>
      </c>
      <c r="B70" s="25">
        <v>100</v>
      </c>
      <c r="C70" s="23" t="s">
        <v>43</v>
      </c>
      <c r="D70" s="23">
        <v>3</v>
      </c>
      <c r="E70"/>
      <c r="F70" s="37">
        <f>D70*E70</f>
        <v>0</v>
      </c>
      <c r="G70"/>
      <c r="H70" s="37">
        <f>D70*G70</f>
        <v>0</v>
      </c>
    </row>
    <row r="71" spans="1:8" ht="15" thickBot="1">
      <c r="A71" s="32" t="s">
        <v>118</v>
      </c>
      <c r="B71" s="25">
        <v>125</v>
      </c>
      <c r="C71" s="23" t="s">
        <v>43</v>
      </c>
      <c r="D71" s="23">
        <v>3</v>
      </c>
      <c r="E71"/>
      <c r="F71" s="37">
        <f>D71*E71</f>
        <v>0</v>
      </c>
      <c r="G71"/>
      <c r="H71" s="37">
        <f>D71*G71</f>
        <v>0</v>
      </c>
    </row>
    <row r="72" spans="1:8" ht="15" thickBot="1">
      <c r="A72" s="32" t="s">
        <v>119</v>
      </c>
      <c r="B72" s="25">
        <v>200</v>
      </c>
      <c r="C72" s="23" t="s">
        <v>43</v>
      </c>
      <c r="D72" s="23">
        <v>6</v>
      </c>
      <c r="E72"/>
      <c r="F72" s="37">
        <f>D72*E72</f>
        <v>0</v>
      </c>
      <c r="G72"/>
      <c r="H72" s="37">
        <f>D72*G72</f>
        <v>0</v>
      </c>
    </row>
    <row r="73" spans="1:8" ht="15">
      <c r="A73" s="89"/>
      <c r="B73" s="26" t="s">
        <v>120</v>
      </c>
      <c r="C73" s="89"/>
      <c r="D73" s="89"/>
      <c r="E73" s="86"/>
      <c r="F73" s="86"/>
      <c r="G73" s="86"/>
      <c r="H73" s="86"/>
    </row>
    <row r="74" spans="1:8" ht="15" thickBot="1">
      <c r="A74" s="91"/>
      <c r="B74" s="27" t="s">
        <v>121</v>
      </c>
      <c r="C74" s="91"/>
      <c r="D74" s="91"/>
      <c r="E74" s="88"/>
      <c r="F74" s="88"/>
      <c r="G74" s="88"/>
      <c r="H74" s="88"/>
    </row>
    <row r="75" spans="1:8" ht="15" thickBot="1">
      <c r="A75" s="32" t="s">
        <v>122</v>
      </c>
      <c r="B75" s="25" t="s">
        <v>123</v>
      </c>
      <c r="C75" s="23" t="s">
        <v>43</v>
      </c>
      <c r="D75" s="23">
        <v>1</v>
      </c>
      <c r="E75"/>
      <c r="F75" s="37">
        <f>D75*E75</f>
        <v>0</v>
      </c>
      <c r="G75"/>
      <c r="H75" s="37">
        <f>D75*G75</f>
        <v>0</v>
      </c>
    </row>
    <row r="76" spans="1:8" ht="15">
      <c r="A76" s="89"/>
      <c r="B76" s="26" t="s">
        <v>72</v>
      </c>
      <c r="C76" s="89"/>
      <c r="D76" s="89"/>
      <c r="E76" s="86"/>
      <c r="F76" s="86"/>
      <c r="G76" s="86"/>
      <c r="H76" s="86"/>
    </row>
    <row r="77" spans="1:8" ht="15">
      <c r="A77" s="90"/>
      <c r="B77" s="26" t="s">
        <v>73</v>
      </c>
      <c r="C77" s="90"/>
      <c r="D77" s="90"/>
      <c r="E77" s="87"/>
      <c r="F77" s="87"/>
      <c r="G77" s="87"/>
      <c r="H77" s="87"/>
    </row>
    <row r="78" spans="1:8" ht="15" thickBot="1">
      <c r="A78" s="91"/>
      <c r="B78" s="27" t="s">
        <v>74</v>
      </c>
      <c r="C78" s="91"/>
      <c r="D78" s="91"/>
      <c r="E78" s="88"/>
      <c r="F78" s="88"/>
      <c r="G78" s="88"/>
      <c r="H78" s="88"/>
    </row>
    <row r="79" spans="1:8" ht="15" thickBot="1">
      <c r="A79" s="32" t="s">
        <v>124</v>
      </c>
      <c r="B79" s="25" t="s">
        <v>125</v>
      </c>
      <c r="C79" s="23" t="s">
        <v>43</v>
      </c>
      <c r="D79" s="23">
        <v>1</v>
      </c>
      <c r="E79"/>
      <c r="F79" s="37">
        <f>D79*E79</f>
        <v>0</v>
      </c>
      <c r="G79"/>
      <c r="H79" s="37">
        <f>D79*G79</f>
        <v>0</v>
      </c>
    </row>
    <row r="80" spans="1:8" ht="15" thickBot="1">
      <c r="A80" s="32" t="s">
        <v>126</v>
      </c>
      <c r="B80" s="25" t="s">
        <v>127</v>
      </c>
      <c r="C80" s="23" t="s">
        <v>43</v>
      </c>
      <c r="D80" s="23">
        <v>1</v>
      </c>
      <c r="E80"/>
      <c r="F80" s="37">
        <f>D80*E80</f>
        <v>0</v>
      </c>
      <c r="G80"/>
      <c r="H80" s="37">
        <f>D80*G80</f>
        <v>0</v>
      </c>
    </row>
    <row r="81" spans="1:8" ht="15">
      <c r="A81" s="89"/>
      <c r="B81" s="26" t="s">
        <v>128</v>
      </c>
      <c r="C81" s="89"/>
      <c r="D81" s="89"/>
      <c r="E81" s="86"/>
      <c r="F81" s="86"/>
      <c r="G81" s="86"/>
      <c r="H81" s="86"/>
    </row>
    <row r="82" spans="1:8" ht="15">
      <c r="A82" s="90"/>
      <c r="B82" s="26" t="s">
        <v>129</v>
      </c>
      <c r="C82" s="90"/>
      <c r="D82" s="90"/>
      <c r="E82" s="87"/>
      <c r="F82" s="87"/>
      <c r="G82" s="87"/>
      <c r="H82" s="87"/>
    </row>
    <row r="83" spans="1:8" ht="15" thickBot="1">
      <c r="A83" s="91"/>
      <c r="B83" s="27" t="s">
        <v>130</v>
      </c>
      <c r="C83" s="91"/>
      <c r="D83" s="91"/>
      <c r="E83" s="88"/>
      <c r="F83" s="88"/>
      <c r="G83" s="88"/>
      <c r="H83" s="88"/>
    </row>
    <row r="84" spans="1:8" ht="15" thickBot="1">
      <c r="A84" s="32" t="s">
        <v>131</v>
      </c>
      <c r="B84" s="25" t="s">
        <v>132</v>
      </c>
      <c r="C84" s="23" t="s">
        <v>43</v>
      </c>
      <c r="D84" s="23">
        <v>1</v>
      </c>
      <c r="E84"/>
      <c r="F84" s="37">
        <f>D84*E84</f>
        <v>0</v>
      </c>
      <c r="G84"/>
      <c r="H84" s="37">
        <f>D84*G84</f>
        <v>0</v>
      </c>
    </row>
    <row r="85" spans="1:8" ht="15" thickBot="1">
      <c r="A85" s="32"/>
      <c r="B85" s="25"/>
      <c r="C85" s="23"/>
      <c r="D85" s="23"/>
      <c r="E85" s="37"/>
      <c r="F85" s="37"/>
      <c r="G85" s="37"/>
      <c r="H85" s="37"/>
    </row>
    <row r="86" spans="1:8" ht="15">
      <c r="A86" s="89"/>
      <c r="B86" s="26" t="s">
        <v>133</v>
      </c>
      <c r="C86" s="89"/>
      <c r="D86" s="89"/>
      <c r="E86" s="86"/>
      <c r="F86" s="86"/>
      <c r="G86" s="86"/>
      <c r="H86" s="86"/>
    </row>
    <row r="87" spans="1:8" ht="15" thickBot="1">
      <c r="A87" s="91"/>
      <c r="B87" s="27" t="s">
        <v>134</v>
      </c>
      <c r="C87" s="91"/>
      <c r="D87" s="91"/>
      <c r="E87" s="88"/>
      <c r="F87" s="88"/>
      <c r="G87" s="88"/>
      <c r="H87" s="88"/>
    </row>
    <row r="88" spans="1:8" ht="15" thickBot="1">
      <c r="A88" s="32" t="s">
        <v>135</v>
      </c>
      <c r="B88" s="25">
        <v>100</v>
      </c>
      <c r="C88" s="23" t="s">
        <v>90</v>
      </c>
      <c r="D88" s="23">
        <v>2</v>
      </c>
      <c r="E88"/>
      <c r="F88" s="37">
        <f>D88*E88</f>
        <v>0</v>
      </c>
      <c r="G88"/>
      <c r="H88" s="37">
        <f>D88*G88</f>
        <v>0</v>
      </c>
    </row>
    <row r="89" spans="1:8" ht="15" thickBot="1">
      <c r="A89" s="32" t="s">
        <v>136</v>
      </c>
      <c r="B89" s="25">
        <v>125</v>
      </c>
      <c r="C89" s="23" t="s">
        <v>90</v>
      </c>
      <c r="D89" s="23">
        <v>2</v>
      </c>
      <c r="E89"/>
      <c r="F89" s="37">
        <f>D89*E89</f>
        <v>0</v>
      </c>
      <c r="G89"/>
      <c r="H89" s="37">
        <f>D89*G89</f>
        <v>0</v>
      </c>
    </row>
    <row r="90" spans="1:8" ht="15" thickBot="1">
      <c r="A90" s="32" t="s">
        <v>137</v>
      </c>
      <c r="B90" s="25">
        <v>200</v>
      </c>
      <c r="C90" s="23" t="s">
        <v>90</v>
      </c>
      <c r="D90" s="23">
        <v>3</v>
      </c>
      <c r="E90"/>
      <c r="F90" s="37">
        <f>D90*E90</f>
        <v>0</v>
      </c>
      <c r="G90"/>
      <c r="H90" s="37">
        <f>D90*G90</f>
        <v>0</v>
      </c>
    </row>
    <row r="91" spans="1:8" ht="15">
      <c r="A91" s="89"/>
      <c r="B91" s="26" t="s">
        <v>87</v>
      </c>
      <c r="C91" s="89"/>
      <c r="D91" s="89"/>
      <c r="E91" s="86"/>
      <c r="F91" s="86"/>
      <c r="G91" s="86"/>
      <c r="H91" s="86"/>
    </row>
    <row r="92" spans="1:8" ht="15" thickBot="1">
      <c r="A92" s="91"/>
      <c r="B92" s="27" t="s">
        <v>88</v>
      </c>
      <c r="C92" s="91"/>
      <c r="D92" s="91"/>
      <c r="E92" s="88"/>
      <c r="F92" s="88"/>
      <c r="G92" s="88"/>
      <c r="H92" s="88"/>
    </row>
    <row r="93" spans="1:8" ht="15" thickBot="1">
      <c r="A93" s="32"/>
      <c r="B93" s="25" t="s">
        <v>138</v>
      </c>
      <c r="C93" s="23" t="s">
        <v>90</v>
      </c>
      <c r="D93" s="23">
        <v>17</v>
      </c>
      <c r="E93"/>
      <c r="F93" s="37">
        <f>D93*E93</f>
        <v>0</v>
      </c>
      <c r="G93"/>
      <c r="H93" s="37">
        <f>D93*G93</f>
        <v>0</v>
      </c>
    </row>
    <row r="94" spans="1:8" ht="15" thickBot="1">
      <c r="A94" s="32"/>
      <c r="B94" s="25" t="s">
        <v>139</v>
      </c>
      <c r="C94" s="23" t="s">
        <v>90</v>
      </c>
      <c r="D94" s="23">
        <v>1</v>
      </c>
      <c r="E94"/>
      <c r="F94" s="37">
        <f>D94*E94</f>
        <v>0</v>
      </c>
      <c r="G94"/>
      <c r="H94" s="37">
        <f>D94*G94</f>
        <v>0</v>
      </c>
    </row>
    <row r="95" spans="1:8" ht="15" thickBot="1">
      <c r="A95" s="32"/>
      <c r="B95" s="25" t="s">
        <v>140</v>
      </c>
      <c r="C95" s="23" t="s">
        <v>90</v>
      </c>
      <c r="D95" s="23">
        <v>2</v>
      </c>
      <c r="E95"/>
      <c r="F95" s="37">
        <f>D95*E95</f>
        <v>0</v>
      </c>
      <c r="G95"/>
      <c r="H95" s="37">
        <f>D95*G95</f>
        <v>0</v>
      </c>
    </row>
    <row r="96" spans="1:8" ht="15" thickBot="1">
      <c r="A96" s="33"/>
      <c r="B96" s="27" t="s">
        <v>94</v>
      </c>
      <c r="C96" s="24"/>
      <c r="D96" s="24"/>
      <c r="E96" s="39"/>
      <c r="F96" s="39"/>
      <c r="G96" s="39"/>
      <c r="H96" s="39"/>
    </row>
    <row r="97" spans="1:8" ht="15" thickBot="1">
      <c r="A97" s="32"/>
      <c r="B97" s="25" t="s">
        <v>141</v>
      </c>
      <c r="C97" s="23" t="s">
        <v>90</v>
      </c>
      <c r="D97" s="23">
        <v>3</v>
      </c>
      <c r="E97"/>
      <c r="F97" s="37">
        <f>D97*E97</f>
        <v>0</v>
      </c>
      <c r="G97"/>
      <c r="H97" s="37">
        <f>D97*G97</f>
        <v>0</v>
      </c>
    </row>
    <row r="98" spans="1:8" ht="15" thickBot="1">
      <c r="A98" s="32"/>
      <c r="B98" s="25" t="s">
        <v>142</v>
      </c>
      <c r="C98" s="23" t="s">
        <v>90</v>
      </c>
      <c r="D98" s="23">
        <v>3</v>
      </c>
      <c r="E98"/>
      <c r="F98" s="37">
        <f>D98*E98</f>
        <v>0</v>
      </c>
      <c r="G98"/>
      <c r="H98" s="37">
        <f>D98*G98</f>
        <v>0</v>
      </c>
    </row>
    <row r="99" spans="1:8" ht="15" thickBot="1">
      <c r="A99" s="32"/>
      <c r="B99" s="25" t="s">
        <v>100</v>
      </c>
      <c r="C99" s="23" t="s">
        <v>90</v>
      </c>
      <c r="D99" s="23">
        <v>13</v>
      </c>
      <c r="E99"/>
      <c r="F99" s="37">
        <f>D99*E99</f>
        <v>0</v>
      </c>
      <c r="G99"/>
      <c r="H99" s="37">
        <f>D99*G99</f>
        <v>0</v>
      </c>
    </row>
    <row r="100" spans="1:8" ht="15">
      <c r="A100" s="89"/>
      <c r="B100" s="26" t="s">
        <v>102</v>
      </c>
      <c r="C100" s="89"/>
      <c r="D100" s="89"/>
      <c r="E100" s="86"/>
      <c r="F100" s="86"/>
      <c r="G100" s="86"/>
      <c r="H100" s="86"/>
    </row>
    <row r="101" spans="1:8" ht="15">
      <c r="A101" s="90"/>
      <c r="B101" s="26" t="s">
        <v>103</v>
      </c>
      <c r="C101" s="90"/>
      <c r="D101" s="90"/>
      <c r="E101" s="87"/>
      <c r="F101" s="87"/>
      <c r="G101" s="87"/>
      <c r="H101" s="87"/>
    </row>
    <row r="102" spans="1:8" ht="15">
      <c r="A102" s="90"/>
      <c r="B102" s="26" t="s">
        <v>104</v>
      </c>
      <c r="C102" s="90"/>
      <c r="D102" s="90"/>
      <c r="E102" s="87"/>
      <c r="F102" s="87"/>
      <c r="G102" s="87"/>
      <c r="H102" s="87"/>
    </row>
    <row r="103" spans="1:8" ht="15">
      <c r="A103" s="90"/>
      <c r="B103" s="26" t="s">
        <v>105</v>
      </c>
      <c r="C103" s="90"/>
      <c r="D103" s="90"/>
      <c r="E103" s="87"/>
      <c r="F103" s="87"/>
      <c r="G103" s="87"/>
      <c r="H103" s="87"/>
    </row>
    <row r="104" spans="1:8" ht="15" thickBot="1">
      <c r="A104" s="91"/>
      <c r="B104" s="27" t="s">
        <v>106</v>
      </c>
      <c r="C104" s="91"/>
      <c r="D104" s="91"/>
      <c r="E104" s="88"/>
      <c r="F104" s="88"/>
      <c r="G104" s="88"/>
      <c r="H104" s="88"/>
    </row>
    <row r="105" spans="1:8" ht="15" thickBot="1">
      <c r="A105" s="32"/>
      <c r="B105" s="25" t="s">
        <v>107</v>
      </c>
      <c r="C105" s="23" t="s">
        <v>108</v>
      </c>
      <c r="D105" s="23">
        <v>12</v>
      </c>
      <c r="E105"/>
      <c r="F105" s="37">
        <f>D105*E105</f>
        <v>0</v>
      </c>
      <c r="G105" s="37"/>
      <c r="H105" s="37"/>
    </row>
    <row r="106" spans="1:8" ht="17.25" thickBot="1">
      <c r="A106" s="30"/>
      <c r="B106" s="28" t="s">
        <v>143</v>
      </c>
      <c r="C106" s="22"/>
      <c r="D106" s="22"/>
      <c r="E106" s="36"/>
      <c r="F106" s="36">
        <f>SUM(F60:F105)</f>
        <v>0</v>
      </c>
      <c r="G106" s="36"/>
      <c r="H106" s="36">
        <f>SUM(H60:H105)</f>
        <v>0</v>
      </c>
    </row>
    <row r="107" spans="1:8" ht="33.75" thickBot="1">
      <c r="A107" s="30"/>
      <c r="B107" s="28" t="s">
        <v>36</v>
      </c>
      <c r="C107" s="22"/>
      <c r="D107" s="22"/>
      <c r="E107" s="36"/>
      <c r="F107" s="36"/>
      <c r="G107" s="36"/>
      <c r="H107" s="36"/>
    </row>
    <row r="108" spans="1:8" ht="30">
      <c r="A108" s="89"/>
      <c r="B108" s="26" t="s">
        <v>144</v>
      </c>
      <c r="C108" s="89"/>
      <c r="D108" s="89"/>
      <c r="E108" s="86"/>
      <c r="F108" s="86"/>
      <c r="G108" s="86"/>
      <c r="H108" s="86"/>
    </row>
    <row r="109" spans="1:8" ht="15" thickBot="1">
      <c r="A109" s="91"/>
      <c r="B109" s="27" t="s">
        <v>47</v>
      </c>
      <c r="C109" s="91"/>
      <c r="D109" s="91"/>
      <c r="E109" s="88"/>
      <c r="F109" s="88"/>
      <c r="G109" s="88"/>
      <c r="H109" s="88"/>
    </row>
    <row r="110" spans="1:8" ht="15" thickBot="1">
      <c r="A110" s="31">
        <v>41277</v>
      </c>
      <c r="B110" s="25" t="s">
        <v>145</v>
      </c>
      <c r="C110" s="23" t="s">
        <v>43</v>
      </c>
      <c r="D110" s="23">
        <v>1</v>
      </c>
      <c r="E110"/>
      <c r="F110" s="37">
        <f>D110*E110</f>
        <v>0</v>
      </c>
      <c r="G110"/>
      <c r="H110" s="37">
        <f>D110*G110</f>
        <v>0</v>
      </c>
    </row>
    <row r="111" spans="1:8" ht="15" thickBot="1">
      <c r="A111" s="31">
        <v>41308</v>
      </c>
      <c r="B111" s="25" t="s">
        <v>145</v>
      </c>
      <c r="C111" s="23" t="s">
        <v>43</v>
      </c>
      <c r="D111" s="23">
        <v>1</v>
      </c>
      <c r="E111"/>
      <c r="F111" s="37">
        <f>D111*E111</f>
        <v>0</v>
      </c>
      <c r="G111"/>
      <c r="H111" s="37">
        <f>D111*G111</f>
        <v>0</v>
      </c>
    </row>
    <row r="112" spans="1:8" ht="15" thickBot="1">
      <c r="A112" s="31">
        <v>41336</v>
      </c>
      <c r="B112" s="25" t="s">
        <v>145</v>
      </c>
      <c r="C112" s="23" t="s">
        <v>43</v>
      </c>
      <c r="D112" s="23">
        <v>1</v>
      </c>
      <c r="E112"/>
      <c r="F112" s="37">
        <f>D112*E112</f>
        <v>0</v>
      </c>
      <c r="G112"/>
      <c r="H112" s="37">
        <f>D112*G112</f>
        <v>0</v>
      </c>
    </row>
    <row r="113" spans="1:8" ht="15">
      <c r="A113" s="89"/>
      <c r="B113" s="26" t="s">
        <v>146</v>
      </c>
      <c r="C113" s="89"/>
      <c r="D113" s="89"/>
      <c r="E113" s="86"/>
      <c r="F113" s="86"/>
      <c r="G113" s="86"/>
      <c r="H113" s="86"/>
    </row>
    <row r="114" spans="1:8" ht="15" thickBot="1">
      <c r="A114" s="91"/>
      <c r="B114" s="27" t="s">
        <v>47</v>
      </c>
      <c r="C114" s="91"/>
      <c r="D114" s="91"/>
      <c r="E114" s="88"/>
      <c r="F114" s="88"/>
      <c r="G114" s="88"/>
      <c r="H114" s="88"/>
    </row>
    <row r="115" spans="1:8" ht="15" thickBot="1">
      <c r="A115" s="32"/>
      <c r="B115" s="25" t="s">
        <v>147</v>
      </c>
      <c r="C115" s="23" t="s">
        <v>43</v>
      </c>
      <c r="D115" s="23">
        <v>3</v>
      </c>
      <c r="E115"/>
      <c r="F115" s="37">
        <f>D115*E115</f>
        <v>0</v>
      </c>
      <c r="G115"/>
      <c r="H115" s="37">
        <f>D115*G115</f>
        <v>0</v>
      </c>
    </row>
    <row r="116" spans="1:8" ht="15">
      <c r="A116" s="89"/>
      <c r="B116" s="26" t="s">
        <v>148</v>
      </c>
      <c r="C116" s="89"/>
      <c r="D116" s="89"/>
      <c r="E116" s="86"/>
      <c r="F116" s="86"/>
      <c r="G116" s="86"/>
      <c r="H116" s="86"/>
    </row>
    <row r="117" spans="1:8" ht="15" thickBot="1">
      <c r="A117" s="91"/>
      <c r="B117" s="27" t="s">
        <v>47</v>
      </c>
      <c r="C117" s="91"/>
      <c r="D117" s="91"/>
      <c r="E117" s="88"/>
      <c r="F117" s="88"/>
      <c r="G117" s="88"/>
      <c r="H117" s="88"/>
    </row>
    <row r="118" spans="1:8" ht="15" thickBot="1">
      <c r="A118" s="32"/>
      <c r="B118" s="25" t="s">
        <v>149</v>
      </c>
      <c r="C118" s="23" t="s">
        <v>43</v>
      </c>
      <c r="D118" s="23">
        <v>6</v>
      </c>
      <c r="E118"/>
      <c r="F118" s="37">
        <f>D118*E118</f>
        <v>0</v>
      </c>
      <c r="G118"/>
      <c r="H118" s="37">
        <f>D118*G118</f>
        <v>0</v>
      </c>
    </row>
    <row r="119" spans="1:8" ht="15" thickBot="1">
      <c r="A119" s="32"/>
      <c r="B119" s="25"/>
      <c r="C119" s="23"/>
      <c r="D119" s="23"/>
      <c r="E119" s="37"/>
      <c r="F119" s="37"/>
      <c r="G119" s="37"/>
      <c r="H119" s="37"/>
    </row>
    <row r="120" spans="1:8" ht="15">
      <c r="A120" s="89"/>
      <c r="B120" s="26" t="s">
        <v>58</v>
      </c>
      <c r="C120" s="89"/>
      <c r="D120" s="89"/>
      <c r="E120" s="86"/>
      <c r="F120" s="86"/>
      <c r="G120" s="86"/>
      <c r="H120" s="86"/>
    </row>
    <row r="121" spans="1:8" ht="15" thickBot="1">
      <c r="A121" s="91"/>
      <c r="B121" s="27" t="s">
        <v>59</v>
      </c>
      <c r="C121" s="91"/>
      <c r="D121" s="91"/>
      <c r="E121" s="88"/>
      <c r="F121" s="88"/>
      <c r="G121" s="88"/>
      <c r="H121" s="88"/>
    </row>
    <row r="122" spans="1:8" ht="15" thickBot="1">
      <c r="A122" s="32" t="s">
        <v>150</v>
      </c>
      <c r="B122" s="25">
        <v>100</v>
      </c>
      <c r="C122" s="23" t="s">
        <v>43</v>
      </c>
      <c r="D122" s="23">
        <v>4</v>
      </c>
      <c r="E122"/>
      <c r="F122" s="37">
        <f>D122*E122</f>
        <v>0</v>
      </c>
      <c r="G122"/>
      <c r="H122" s="37">
        <f>D122*G122</f>
        <v>0</v>
      </c>
    </row>
    <row r="123" spans="1:8" ht="15" thickBot="1">
      <c r="A123" s="32" t="s">
        <v>151</v>
      </c>
      <c r="B123" s="25">
        <v>125</v>
      </c>
      <c r="C123" s="23" t="s">
        <v>43</v>
      </c>
      <c r="D123" s="23">
        <v>2</v>
      </c>
      <c r="E123"/>
      <c r="F123" s="37">
        <f>D123*E123</f>
        <v>0</v>
      </c>
      <c r="G123"/>
      <c r="H123" s="37">
        <f>D123*G123</f>
        <v>0</v>
      </c>
    </row>
    <row r="124" spans="1:8" ht="15">
      <c r="A124" s="89"/>
      <c r="B124" s="26" t="s">
        <v>133</v>
      </c>
      <c r="C124" s="89"/>
      <c r="D124" s="89"/>
      <c r="E124" s="86"/>
      <c r="F124" s="86"/>
      <c r="G124" s="86"/>
      <c r="H124" s="86"/>
    </row>
    <row r="125" spans="1:8" ht="15" thickBot="1">
      <c r="A125" s="91"/>
      <c r="B125" s="27" t="s">
        <v>134</v>
      </c>
      <c r="C125" s="91"/>
      <c r="D125" s="91"/>
      <c r="E125" s="88"/>
      <c r="F125" s="88"/>
      <c r="G125" s="88"/>
      <c r="H125" s="88"/>
    </row>
    <row r="126" spans="1:8" ht="15" thickBot="1">
      <c r="A126" s="32" t="s">
        <v>152</v>
      </c>
      <c r="B126" s="25">
        <v>100</v>
      </c>
      <c r="C126" s="23" t="s">
        <v>90</v>
      </c>
      <c r="D126" s="23">
        <v>1</v>
      </c>
      <c r="E126"/>
      <c r="F126" s="37">
        <f>D126*E126</f>
        <v>0</v>
      </c>
      <c r="G126"/>
      <c r="H126" s="37">
        <f>D126*G126</f>
        <v>0</v>
      </c>
    </row>
    <row r="127" spans="1:8" ht="15" thickBot="1">
      <c r="A127" s="33"/>
      <c r="B127" s="19" t="s">
        <v>94</v>
      </c>
      <c r="C127" s="24"/>
      <c r="D127" s="24"/>
      <c r="E127" s="39"/>
      <c r="F127" s="39"/>
      <c r="G127" s="39"/>
      <c r="H127" s="39"/>
    </row>
    <row r="128" spans="1:8" ht="15" thickBot="1">
      <c r="A128" s="32"/>
      <c r="B128" s="17" t="s">
        <v>141</v>
      </c>
      <c r="C128" s="23" t="s">
        <v>90</v>
      </c>
      <c r="D128" s="23">
        <v>33</v>
      </c>
      <c r="E128"/>
      <c r="F128" s="37">
        <f>D128*E128</f>
        <v>0</v>
      </c>
      <c r="G128"/>
      <c r="H128" s="37">
        <f>D128*G128</f>
        <v>0</v>
      </c>
    </row>
    <row r="129" spans="1:8" ht="15" thickBot="1">
      <c r="A129" s="32"/>
      <c r="B129" s="17" t="s">
        <v>142</v>
      </c>
      <c r="C129" s="23" t="s">
        <v>90</v>
      </c>
      <c r="D129" s="23">
        <v>18</v>
      </c>
      <c r="E129"/>
      <c r="F129" s="37">
        <f>D129*E129</f>
        <v>0</v>
      </c>
      <c r="G129"/>
      <c r="H129" s="37">
        <f>D129*G129</f>
        <v>0</v>
      </c>
    </row>
    <row r="130" spans="1:8" ht="15" thickBot="1">
      <c r="A130" s="32"/>
      <c r="B130" s="17" t="s">
        <v>100</v>
      </c>
      <c r="C130" s="23" t="s">
        <v>90</v>
      </c>
      <c r="D130" s="23">
        <v>6</v>
      </c>
      <c r="E130"/>
      <c r="F130" s="37">
        <f>D130*E130</f>
        <v>0</v>
      </c>
      <c r="G130"/>
      <c r="H130" s="37">
        <f>D130*G130</f>
        <v>0</v>
      </c>
    </row>
    <row r="131" spans="1:8" ht="15" thickBot="1">
      <c r="A131" s="32"/>
      <c r="B131" s="17"/>
      <c r="C131" s="23"/>
      <c r="D131" s="23"/>
      <c r="E131" s="37"/>
      <c r="F131" s="37"/>
      <c r="G131" s="37"/>
      <c r="H131" s="37"/>
    </row>
    <row r="132" spans="1:8" ht="17.25" thickBot="1">
      <c r="A132" s="30"/>
      <c r="B132" s="16" t="s">
        <v>153</v>
      </c>
      <c r="C132" s="22"/>
      <c r="D132" s="22"/>
      <c r="E132" s="36"/>
      <c r="F132" s="36">
        <f>SUM(F110:F131)</f>
        <v>0</v>
      </c>
      <c r="G132" s="36"/>
      <c r="H132" s="36">
        <f>SUM(H110:H131)</f>
        <v>0</v>
      </c>
    </row>
    <row r="133" spans="1:8" ht="15" thickBot="1">
      <c r="A133" s="32"/>
      <c r="B133" s="17"/>
      <c r="C133" s="23"/>
      <c r="D133" s="23"/>
      <c r="E133" s="37"/>
      <c r="F133" s="37"/>
      <c r="G133" s="37"/>
      <c r="H133" s="37"/>
    </row>
    <row r="134" spans="1:8" ht="17.25" thickBot="1">
      <c r="A134" s="30"/>
      <c r="B134" s="56" t="s">
        <v>154</v>
      </c>
      <c r="C134" s="57"/>
      <c r="D134" s="57"/>
      <c r="E134" s="58"/>
      <c r="F134" s="58"/>
      <c r="G134" s="58"/>
      <c r="H134" s="58"/>
    </row>
    <row r="135" spans="1:8" ht="15" thickBot="1">
      <c r="A135" s="33"/>
      <c r="B135" s="59" t="s">
        <v>155</v>
      </c>
      <c r="C135" s="60"/>
      <c r="D135" s="60"/>
      <c r="E135" s="61"/>
      <c r="F135" s="61"/>
      <c r="G135" s="61"/>
      <c r="H135" s="61"/>
    </row>
    <row r="136" spans="1:8" ht="15.75" customHeight="1" thickBot="1">
      <c r="A136" s="32"/>
      <c r="B136" s="62" t="s">
        <v>156</v>
      </c>
      <c r="C136" s="63" t="s">
        <v>43</v>
      </c>
      <c r="D136" s="63">
        <v>1</v>
      </c>
      <c r="E136" s="64"/>
      <c r="F136" s="65">
        <f>D136*E136</f>
        <v>0</v>
      </c>
      <c r="G136" s="64"/>
      <c r="H136" s="65">
        <f>D136*G136</f>
        <v>0</v>
      </c>
    </row>
    <row r="137" spans="1:8" ht="16.5" customHeight="1" thickBot="1">
      <c r="A137" s="32"/>
      <c r="B137" s="62" t="s">
        <v>157</v>
      </c>
      <c r="C137" s="63" t="s">
        <v>43</v>
      </c>
      <c r="D137" s="63">
        <v>1</v>
      </c>
      <c r="E137" s="64"/>
      <c r="F137" s="65">
        <f>D137*E137</f>
        <v>0</v>
      </c>
      <c r="G137" s="64"/>
      <c r="H137" s="65">
        <f>D137*G137</f>
        <v>0</v>
      </c>
    </row>
    <row r="138" spans="1:8" ht="16.5" customHeight="1" thickBot="1">
      <c r="A138" s="32"/>
      <c r="B138" s="62" t="s">
        <v>159</v>
      </c>
      <c r="C138" s="63" t="s">
        <v>90</v>
      </c>
      <c r="D138" s="63">
        <v>25</v>
      </c>
      <c r="E138" s="64"/>
      <c r="F138" s="65">
        <f>D138*E138</f>
        <v>0</v>
      </c>
      <c r="G138" s="65"/>
      <c r="H138" s="65"/>
    </row>
    <row r="139" spans="1:8" ht="15" thickBot="1">
      <c r="A139" s="32"/>
      <c r="B139" s="62" t="s">
        <v>160</v>
      </c>
      <c r="C139" s="63" t="s">
        <v>43</v>
      </c>
      <c r="D139" s="63">
        <v>1</v>
      </c>
      <c r="E139" s="64"/>
      <c r="F139" s="65">
        <f>D139*E139</f>
        <v>0</v>
      </c>
      <c r="G139" s="65"/>
      <c r="H139" s="65"/>
    </row>
    <row r="140" spans="1:8" ht="17.25" thickBot="1">
      <c r="A140" s="30"/>
      <c r="B140" s="56" t="s">
        <v>158</v>
      </c>
      <c r="C140" s="57"/>
      <c r="D140" s="57"/>
      <c r="E140" s="58"/>
      <c r="F140" s="58">
        <f>SUM(F136:F139)</f>
        <v>0</v>
      </c>
      <c r="G140" s="58"/>
      <c r="H140" s="58">
        <f>SUM(H136:H139)</f>
        <v>0</v>
      </c>
    </row>
    <row r="141" spans="1:8" ht="15" thickBot="1">
      <c r="A141" s="32"/>
      <c r="B141" s="62"/>
      <c r="C141" s="63"/>
      <c r="D141" s="63"/>
      <c r="E141" s="65"/>
      <c r="F141" s="65"/>
      <c r="G141" s="65"/>
      <c r="H141" s="65"/>
    </row>
    <row r="142" spans="1:8" ht="17.25" thickBot="1">
      <c r="A142" s="30"/>
      <c r="B142" s="56" t="s">
        <v>165</v>
      </c>
      <c r="C142" s="57" t="s">
        <v>166</v>
      </c>
      <c r="D142" s="57">
        <v>1</v>
      </c>
      <c r="E142" s="58"/>
      <c r="F142" s="66">
        <f>D142*E142</f>
        <v>0</v>
      </c>
      <c r="G142" s="58"/>
      <c r="H142" s="66">
        <f>D142*G142</f>
        <v>0</v>
      </c>
    </row>
    <row r="143" spans="1:8" ht="15" thickBot="1">
      <c r="A143" s="32"/>
      <c r="B143" s="17"/>
      <c r="C143" s="23"/>
      <c r="D143" s="23"/>
      <c r="E143" s="37"/>
      <c r="F143" s="37"/>
      <c r="G143" s="37"/>
      <c r="H143" s="37"/>
    </row>
  </sheetData>
  <sheetProtection/>
  <mergeCells count="168">
    <mergeCell ref="H120:H121"/>
    <mergeCell ref="H124:H125"/>
    <mergeCell ref="F124:F125"/>
    <mergeCell ref="G124:G125"/>
    <mergeCell ref="D120:D121"/>
    <mergeCell ref="E120:E121"/>
    <mergeCell ref="F120:F121"/>
    <mergeCell ref="G120:G121"/>
    <mergeCell ref="H116:H117"/>
    <mergeCell ref="H113:H114"/>
    <mergeCell ref="F113:F114"/>
    <mergeCell ref="A116:A117"/>
    <mergeCell ref="C116:C117"/>
    <mergeCell ref="D116:D117"/>
    <mergeCell ref="E116:E117"/>
    <mergeCell ref="A113:A114"/>
    <mergeCell ref="C113:C114"/>
    <mergeCell ref="D113:D114"/>
    <mergeCell ref="A124:A125"/>
    <mergeCell ref="C124:C125"/>
    <mergeCell ref="D124:D125"/>
    <mergeCell ref="F116:F117"/>
    <mergeCell ref="G116:G117"/>
    <mergeCell ref="E113:E114"/>
    <mergeCell ref="E124:E125"/>
    <mergeCell ref="G100:G104"/>
    <mergeCell ref="A108:A109"/>
    <mergeCell ref="C108:C109"/>
    <mergeCell ref="G108:G109"/>
    <mergeCell ref="A120:A121"/>
    <mergeCell ref="C120:C121"/>
    <mergeCell ref="G113:G114"/>
    <mergeCell ref="D91:D92"/>
    <mergeCell ref="E91:E92"/>
    <mergeCell ref="D108:D109"/>
    <mergeCell ref="E108:E109"/>
    <mergeCell ref="A91:A92"/>
    <mergeCell ref="C91:C92"/>
    <mergeCell ref="A100:A104"/>
    <mergeCell ref="C100:C104"/>
    <mergeCell ref="D100:D104"/>
    <mergeCell ref="E100:E104"/>
    <mergeCell ref="H86:H87"/>
    <mergeCell ref="F86:F87"/>
    <mergeCell ref="G86:G87"/>
    <mergeCell ref="H108:H109"/>
    <mergeCell ref="F91:F92"/>
    <mergeCell ref="G91:G92"/>
    <mergeCell ref="H91:H92"/>
    <mergeCell ref="H100:H104"/>
    <mergeCell ref="F108:F109"/>
    <mergeCell ref="F100:F104"/>
    <mergeCell ref="H73:H74"/>
    <mergeCell ref="D81:D83"/>
    <mergeCell ref="E81:E83"/>
    <mergeCell ref="F81:F83"/>
    <mergeCell ref="G81:G83"/>
    <mergeCell ref="H81:H83"/>
    <mergeCell ref="H76:H78"/>
    <mergeCell ref="F76:F78"/>
    <mergeCell ref="D73:D74"/>
    <mergeCell ref="E73:E74"/>
    <mergeCell ref="F73:F74"/>
    <mergeCell ref="G73:G74"/>
    <mergeCell ref="A81:A83"/>
    <mergeCell ref="C81:C83"/>
    <mergeCell ref="A76:A78"/>
    <mergeCell ref="C76:C78"/>
    <mergeCell ref="G76:G78"/>
    <mergeCell ref="A73:A74"/>
    <mergeCell ref="C73:C74"/>
    <mergeCell ref="A86:A87"/>
    <mergeCell ref="C86:C87"/>
    <mergeCell ref="D76:D78"/>
    <mergeCell ref="E76:E78"/>
    <mergeCell ref="D86:D87"/>
    <mergeCell ref="E86:E87"/>
    <mergeCell ref="F68:F69"/>
    <mergeCell ref="G68:G69"/>
    <mergeCell ref="H68:H69"/>
    <mergeCell ref="A65:A66"/>
    <mergeCell ref="C65:C66"/>
    <mergeCell ref="D68:D69"/>
    <mergeCell ref="E68:E69"/>
    <mergeCell ref="A68:A69"/>
    <mergeCell ref="C68:C69"/>
    <mergeCell ref="H52:H56"/>
    <mergeCell ref="D65:D66"/>
    <mergeCell ref="E65:E66"/>
    <mergeCell ref="F65:F66"/>
    <mergeCell ref="G65:G66"/>
    <mergeCell ref="H65:H66"/>
    <mergeCell ref="H62:H63"/>
    <mergeCell ref="F62:F63"/>
    <mergeCell ref="H48:H49"/>
    <mergeCell ref="A52:A56"/>
    <mergeCell ref="C52:C56"/>
    <mergeCell ref="D52:D56"/>
    <mergeCell ref="E52:E56"/>
    <mergeCell ref="A62:A63"/>
    <mergeCell ref="C62:C63"/>
    <mergeCell ref="D62:D63"/>
    <mergeCell ref="E62:E63"/>
    <mergeCell ref="F52:F56"/>
    <mergeCell ref="H40:H41"/>
    <mergeCell ref="A36:A37"/>
    <mergeCell ref="C36:C37"/>
    <mergeCell ref="H36:H37"/>
    <mergeCell ref="D36:D37"/>
    <mergeCell ref="E36:E37"/>
    <mergeCell ref="F36:F37"/>
    <mergeCell ref="G36:G37"/>
    <mergeCell ref="C40:C41"/>
    <mergeCell ref="D30:D32"/>
    <mergeCell ref="E30:E32"/>
    <mergeCell ref="F30:F32"/>
    <mergeCell ref="G30:G32"/>
    <mergeCell ref="G62:G63"/>
    <mergeCell ref="G52:G56"/>
    <mergeCell ref="H30:H32"/>
    <mergeCell ref="D40:D41"/>
    <mergeCell ref="E40:E41"/>
    <mergeCell ref="D48:D49"/>
    <mergeCell ref="E48:E49"/>
    <mergeCell ref="A48:A49"/>
    <mergeCell ref="C48:C49"/>
    <mergeCell ref="A30:A32"/>
    <mergeCell ref="C30:C32"/>
    <mergeCell ref="A40:A41"/>
    <mergeCell ref="D25:D27"/>
    <mergeCell ref="E25:E27"/>
    <mergeCell ref="A25:A27"/>
    <mergeCell ref="C25:C27"/>
    <mergeCell ref="F48:F49"/>
    <mergeCell ref="G48:G49"/>
    <mergeCell ref="F25:F27"/>
    <mergeCell ref="G25:G27"/>
    <mergeCell ref="F40:F41"/>
    <mergeCell ref="G40:G41"/>
    <mergeCell ref="H18:H20"/>
    <mergeCell ref="A15:A16"/>
    <mergeCell ref="C15:C16"/>
    <mergeCell ref="H25:H27"/>
    <mergeCell ref="A18:A20"/>
    <mergeCell ref="C18:C20"/>
    <mergeCell ref="H15:H16"/>
    <mergeCell ref="D15:D16"/>
    <mergeCell ref="E15:E16"/>
    <mergeCell ref="F15:F16"/>
    <mergeCell ref="F18:F20"/>
    <mergeCell ref="G18:G20"/>
    <mergeCell ref="G15:G16"/>
    <mergeCell ref="D18:D20"/>
    <mergeCell ref="E18:E20"/>
    <mergeCell ref="A5:A7"/>
    <mergeCell ref="C5:C7"/>
    <mergeCell ref="A11:A13"/>
    <mergeCell ref="C11:C13"/>
    <mergeCell ref="H5:H7"/>
    <mergeCell ref="D11:D13"/>
    <mergeCell ref="E11:E13"/>
    <mergeCell ref="F11:F13"/>
    <mergeCell ref="G11:G13"/>
    <mergeCell ref="H11:H13"/>
    <mergeCell ref="D5:D7"/>
    <mergeCell ref="E5:E7"/>
    <mergeCell ref="F5:F7"/>
    <mergeCell ref="G5:G7"/>
  </mergeCells>
  <printOptions/>
  <pageMargins left="0.79" right="0.79" top="0.98" bottom="0.98" header="0.51" footer="0.51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148-golf-V-102_</dc:title>
  <dc:subject/>
  <dc:creator>Zurek</dc:creator>
  <cp:keywords/>
  <dc:description/>
  <cp:lastModifiedBy>Robert Vitt</cp:lastModifiedBy>
  <cp:lastPrinted>2013-11-24T15:02:50Z</cp:lastPrinted>
  <dcterms:created xsi:type="dcterms:W3CDTF">2013-11-24T14:58:23Z</dcterms:created>
  <dcterms:modified xsi:type="dcterms:W3CDTF">2016-09-29T14:23:48Z</dcterms:modified>
  <cp:category/>
  <cp:version/>
  <cp:contentType/>
  <cp:contentStatus/>
</cp:coreProperties>
</file>