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usovak\Desktop\Telekomunikační služby\ZD\ZD - FINAL\"/>
    </mc:Choice>
  </mc:AlternateContent>
  <bookViews>
    <workbookView xWindow="0" yWindow="0" windowWidth="19200" windowHeight="7190"/>
  </bookViews>
  <sheets>
    <sheet name="Cenova_Nabidk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" l="1"/>
  <c r="I42" i="1" s="1"/>
  <c r="G39" i="1"/>
  <c r="I39" i="1" s="1"/>
  <c r="G36" i="1"/>
  <c r="I36" i="1" s="1"/>
  <c r="G35" i="1"/>
  <c r="I35" i="1" s="1"/>
  <c r="G69" i="1"/>
  <c r="I69" i="1" s="1"/>
  <c r="G50" i="1" l="1"/>
  <c r="I50" i="1" s="1"/>
  <c r="G49" i="1"/>
  <c r="I49" i="1" s="1"/>
  <c r="G76" i="1"/>
  <c r="I76" i="1" s="1"/>
  <c r="G47" i="1"/>
  <c r="I47" i="1" s="1"/>
  <c r="G61" i="1"/>
  <c r="G62" i="1"/>
  <c r="G63" i="1"/>
  <c r="I63" i="1" s="1"/>
  <c r="G64" i="1"/>
  <c r="I64" i="1" s="1"/>
  <c r="G65" i="1"/>
  <c r="I65" i="1" s="1"/>
  <c r="G66" i="1"/>
  <c r="I66" i="1" s="1"/>
  <c r="G59" i="1"/>
  <c r="I59" i="1" s="1"/>
  <c r="G60" i="1"/>
  <c r="I60" i="1" s="1"/>
  <c r="I61" i="1"/>
  <c r="I62" i="1"/>
  <c r="G56" i="1"/>
  <c r="G57" i="1"/>
  <c r="I57" i="1" s="1"/>
  <c r="G58" i="1"/>
  <c r="I58" i="1" s="1"/>
  <c r="G19" i="1"/>
  <c r="I19" i="1" s="1"/>
  <c r="G18" i="1"/>
  <c r="I18" i="1" s="1"/>
  <c r="G16" i="1"/>
  <c r="I16" i="1" s="1"/>
  <c r="G14" i="1"/>
  <c r="I14" i="1" s="1"/>
  <c r="G54" i="1"/>
  <c r="I54" i="1" s="1"/>
  <c r="G53" i="1"/>
  <c r="I53" i="1" s="1"/>
  <c r="G52" i="1"/>
  <c r="I52" i="1" s="1"/>
  <c r="G44" i="1"/>
  <c r="I44" i="1" s="1"/>
  <c r="G41" i="1"/>
  <c r="I41" i="1" s="1"/>
  <c r="G40" i="1"/>
  <c r="I40" i="1" s="1"/>
  <c r="G38" i="1"/>
  <c r="I38" i="1" s="1"/>
  <c r="G37" i="1"/>
  <c r="I37" i="1" s="1"/>
  <c r="G34" i="1"/>
  <c r="I34" i="1" s="1"/>
  <c r="G33" i="1"/>
  <c r="I33" i="1" s="1"/>
  <c r="G32" i="1"/>
  <c r="I32" i="1" s="1"/>
  <c r="G31" i="1"/>
  <c r="I31" i="1" s="1"/>
  <c r="G26" i="1"/>
  <c r="I26" i="1" s="1"/>
  <c r="G25" i="1"/>
  <c r="I25" i="1" s="1"/>
  <c r="G23" i="1"/>
  <c r="I23" i="1" s="1"/>
  <c r="G21" i="1"/>
  <c r="I21" i="1" s="1"/>
  <c r="G70" i="1" l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68" i="1" l="1"/>
  <c r="I68" i="1" s="1"/>
  <c r="I56" i="1" l="1"/>
  <c r="G28" i="1"/>
  <c r="I28" i="1" s="1"/>
  <c r="G12" i="1"/>
  <c r="I12" i="1" s="1"/>
  <c r="G11" i="1"/>
  <c r="I11" i="1" s="1"/>
  <c r="G9" i="1"/>
  <c r="I9" i="1" s="1"/>
  <c r="G7" i="1"/>
  <c r="I7" i="1" l="1"/>
  <c r="G77" i="1"/>
  <c r="I78" i="1" s="1"/>
  <c r="G80" i="1" l="1"/>
  <c r="I81" i="1" s="1"/>
</calcChain>
</file>

<file path=xl/sharedStrings.xml><?xml version="1.0" encoding="utf-8"?>
<sst xmlns="http://schemas.openxmlformats.org/spreadsheetml/2006/main" count="205" uniqueCount="136">
  <si>
    <t>#</t>
  </si>
  <si>
    <t>Druh požadovaných služeb</t>
  </si>
  <si>
    <t>Jednotka</t>
  </si>
  <si>
    <t>Cena / jednotka</t>
  </si>
  <si>
    <t>Cena bez DPH</t>
  </si>
  <si>
    <t xml:space="preserve"> DPH</t>
  </si>
  <si>
    <t>Cena vč. DPH</t>
  </si>
  <si>
    <t>(bez DPH)</t>
  </si>
  <si>
    <t>za měsíc</t>
  </si>
  <si>
    <t>za 1 prům. měsíc</t>
  </si>
  <si>
    <t>(v %)</t>
  </si>
  <si>
    <t>1.</t>
  </si>
  <si>
    <t>- měsíční  tarif bez volných minut a SMS</t>
  </si>
  <si>
    <t>1 SIM</t>
  </si>
  <si>
    <t xml:space="preserve">vnitrostání odchozí hovory </t>
  </si>
  <si>
    <t>2.</t>
  </si>
  <si>
    <t>- do všech mobilních a pevných sítí v ČR</t>
  </si>
  <si>
    <t>1 minuta</t>
  </si>
  <si>
    <t>vnitrostátní služby SMS, MMS</t>
  </si>
  <si>
    <t>3.</t>
  </si>
  <si>
    <t>- odeslání 1 SMS</t>
  </si>
  <si>
    <t>1 SMS</t>
  </si>
  <si>
    <t>4.</t>
  </si>
  <si>
    <t>- odeslání 1 MMS</t>
  </si>
  <si>
    <t>1 MMS</t>
  </si>
  <si>
    <t>roaming</t>
  </si>
  <si>
    <t>5.</t>
  </si>
  <si>
    <t>6.</t>
  </si>
  <si>
    <t>7.</t>
  </si>
  <si>
    <t>8.</t>
  </si>
  <si>
    <t>9.</t>
  </si>
  <si>
    <t>10.</t>
  </si>
  <si>
    <t>mezinárodní volání</t>
  </si>
  <si>
    <t>11.</t>
  </si>
  <si>
    <t>12.</t>
  </si>
  <si>
    <t xml:space="preserve">1 SIM </t>
  </si>
  <si>
    <t>13.</t>
  </si>
  <si>
    <t>14.</t>
  </si>
  <si>
    <t>15.</t>
  </si>
  <si>
    <t>16.</t>
  </si>
  <si>
    <t>17.</t>
  </si>
  <si>
    <t>NABÍDKOVÁ CENA ZA JEDEN MĚSÍC BEZ DPH</t>
  </si>
  <si>
    <t>NABÍDKOVÁ CENA ZA JEDEN MĚSÍC VČETNĚ DPH</t>
  </si>
  <si>
    <t>- odchozí (země EU)</t>
  </si>
  <si>
    <t>18.</t>
  </si>
  <si>
    <t>19.</t>
  </si>
  <si>
    <t>20.</t>
  </si>
  <si>
    <t>21.</t>
  </si>
  <si>
    <t>Orientační počet jednotek</t>
  </si>
  <si>
    <t>- měsíční paušální platba (neomezená volání do všech sítí, SMS)</t>
  </si>
  <si>
    <t>22.</t>
  </si>
  <si>
    <t>23.</t>
  </si>
  <si>
    <t>24.</t>
  </si>
  <si>
    <t>pevná IP adresa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</si>
  <si>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</si>
  <si>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</si>
  <si>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</si>
  <si>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</si>
  <si>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</si>
  <si>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</si>
  <si>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</si>
  <si>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</si>
  <si>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</si>
  <si>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 xml:space="preserve"> </t>
  </si>
  <si>
    <t>NABÍDKOVÁ CENA ZA DOBU PLNĚNÍ 48 měsíců BEZ DPH</t>
  </si>
  <si>
    <t>NABÍDKOVÁ CENA ZA DOBU PLNĚNÍ 48 měsíců VČETNĚ DPH</t>
  </si>
  <si>
    <t>volání na služby 1180,1181 a 1188</t>
  </si>
  <si>
    <t>- odchozí (zbytek světa)</t>
  </si>
  <si>
    <t>- odchozí volání do zahraničí</t>
  </si>
  <si>
    <t>Datové tarify</t>
  </si>
  <si>
    <t>1 GB</t>
  </si>
  <si>
    <t>Sdílený datový tarif ČR I.</t>
  </si>
  <si>
    <t>Navýšení sdíleného datového tarifu ČR I.</t>
  </si>
  <si>
    <t>Sdílený datový tarif ČR II.</t>
  </si>
  <si>
    <t>Navýšení sdíleného datového tarifu ČR II.</t>
  </si>
  <si>
    <t>Sdílený datový tarif ČR III.</t>
  </si>
  <si>
    <t>Navýšení sdíleného datového tarifu ČR III.</t>
  </si>
  <si>
    <t>500 MB</t>
  </si>
  <si>
    <t>Datový roamingový tarif I.</t>
  </si>
  <si>
    <t>Datový roamingový tarif II.</t>
  </si>
  <si>
    <t>Datový roamingový tarif IV.</t>
  </si>
  <si>
    <t>50 MB</t>
  </si>
  <si>
    <t>250 MB</t>
  </si>
  <si>
    <t>1000 MB</t>
  </si>
  <si>
    <t>1 ks</t>
  </si>
  <si>
    <t>Zřízení APN služby</t>
  </si>
  <si>
    <t>Prioritní volání</t>
  </si>
  <si>
    <t>Mobilní hlasový tarif bez volných jednotek a SMS(VPN zdarma)</t>
  </si>
  <si>
    <t>Mobilní hlasový tarif s volným počtem jednotek a SMS - 120/50 (VPN zdarma)</t>
  </si>
  <si>
    <t>Mobilní hlasový tarif s volným počtem jednotek a SMS - 240/100 (VPN zdarma)</t>
  </si>
  <si>
    <t xml:space="preserve">Mobilní neomezený hlasový tarif </t>
  </si>
  <si>
    <t>Volání se sdílenými náklady</t>
  </si>
  <si>
    <t xml:space="preserve">Mezinárodní služby k mobilním hlasovým tarifům </t>
  </si>
  <si>
    <t>Pevný hlasový tarif (VPN zdarma)</t>
  </si>
  <si>
    <t>Nahrávání hovorů na mobilních číslech</t>
  </si>
  <si>
    <t>Cenová nabídka</t>
  </si>
  <si>
    <t>34.</t>
  </si>
  <si>
    <t>35.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</si>
  <si>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</si>
  <si>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</si>
  <si>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</si>
  <si>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</si>
  <si>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</si>
  <si>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</si>
  <si>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</si>
  <si>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</si>
  <si>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</si>
  <si>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Další služby</t>
  </si>
  <si>
    <t>36.</t>
  </si>
  <si>
    <t>37.</t>
  </si>
  <si>
    <t>38.</t>
  </si>
  <si>
    <t>APN - Připojení k internetu 200/200 MB/s</t>
  </si>
  <si>
    <t>APN - Připojení k internetu 300/300 MB/s</t>
  </si>
  <si>
    <t>APN - Připojení k internetu 400/400 MB/s</t>
  </si>
  <si>
    <t>APN - Připojení k internetu 500/500 MB/s</t>
  </si>
  <si>
    <t>48.</t>
  </si>
  <si>
    <t>SLUŽBA HROMADNÉHO ROZESÍLÁNÍ SMS č.2</t>
  </si>
  <si>
    <t>SLUŽBA HROMADNÉHO ROZESÍLÁNÍ SMS č.1</t>
  </si>
  <si>
    <t>- odchozí (Evropa Mimo EU)</t>
  </si>
  <si>
    <t>- příchozí (Evropa Mimo EU)</t>
  </si>
  <si>
    <t>- odeslání 1 SMS (Evropa Mimo EU)</t>
  </si>
  <si>
    <t>- odeslání 1 MMS (Evropa Mimo EU)</t>
  </si>
  <si>
    <t>- odchozí (Evropa EU)</t>
  </si>
  <si>
    <t>- příchozí (Evropa EU)</t>
  </si>
  <si>
    <t>- odeslání 1 SMS (Evropa EU)</t>
  </si>
  <si>
    <t>- odeslání 1 MMS (Evropa EU)</t>
  </si>
  <si>
    <t>- odchozí (Svět)</t>
  </si>
  <si>
    <t>- příchozí (Svět)</t>
  </si>
  <si>
    <t>- odeslání 1 SMS (Svět)</t>
  </si>
  <si>
    <t>- odeslání 1 MMS (Svět)</t>
  </si>
  <si>
    <t>volání se sdílenými náklady tzv. modrá linka</t>
  </si>
  <si>
    <t>volání se sdílenými náklady tzv.bílá linka</t>
  </si>
  <si>
    <t>49.</t>
  </si>
  <si>
    <t>50.</t>
  </si>
  <si>
    <t>51.</t>
  </si>
  <si>
    <t>52.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</si>
</sst>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4" fontId="9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/>
    <xf numFmtId="0" fontId="3" fillId="0" borderId="7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3" fontId="3" fillId="3" borderId="0" xfId="0" applyNumberFormat="1" applyFont="1" applyFill="1" applyBorder="1" applyAlignment="1" applyProtection="1">
      <alignment horizontal="center" vertical="center"/>
    </xf>
    <xf numFmtId="49" fontId="3" fillId="3" borderId="9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Protection="1"/>
    <xf numFmtId="0" fontId="2" fillId="3" borderId="0" xfId="0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164" fontId="3" fillId="3" borderId="9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/>
    </xf>
    <xf numFmtId="49" fontId="3" fillId="0" borderId="5" xfId="0" applyNumberFormat="1" applyFont="1" applyFill="1" applyBorder="1" applyProtection="1"/>
    <xf numFmtId="0" fontId="3" fillId="0" borderId="5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9" xfId="0" applyNumberFormat="1" applyFont="1" applyFill="1" applyBorder="1" applyAlignment="1" applyProtection="1">
      <alignment horizontal="center" vertical="center"/>
    </xf>
    <xf numFmtId="44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49" fontId="6" fillId="5" borderId="5" xfId="0" applyNumberFormat="1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/>
    </xf>
    <xf numFmtId="0" fontId="5" fillId="5" borderId="2" xfId="0" applyFont="1" applyFill="1" applyBorder="1" applyProtection="1"/>
    <xf numFmtId="0" fontId="7" fillId="5" borderId="2" xfId="0" applyFont="1" applyFill="1" applyBorder="1" applyAlignment="1" applyProtection="1">
      <alignment horizontal="center" vertical="center"/>
    </xf>
    <xf numFmtId="49" fontId="7" fillId="5" borderId="0" xfId="0" applyNumberFormat="1" applyFont="1" applyFill="1" applyBorder="1" applyAlignment="1" applyProtection="1">
      <alignment horizontal="center" vertical="center"/>
    </xf>
    <xf numFmtId="3" fontId="7" fillId="5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49" fontId="7" fillId="5" borderId="3" xfId="0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Protection="1"/>
    <xf numFmtId="0" fontId="6" fillId="5" borderId="2" xfId="0" applyFont="1" applyFill="1" applyBorder="1" applyProtection="1"/>
    <xf numFmtId="164" fontId="6" fillId="5" borderId="2" xfId="0" applyNumberFormat="1" applyFont="1" applyFill="1" applyBorder="1" applyAlignment="1" applyProtection="1">
      <alignment horizontal="center" vertical="center"/>
    </xf>
    <xf numFmtId="8" fontId="6" fillId="5" borderId="3" xfId="0" applyNumberFormat="1" applyFont="1" applyFill="1" applyBorder="1" applyAlignment="1" applyProtection="1">
      <alignment horizontal="center" vertical="center"/>
    </xf>
    <xf numFmtId="0" fontId="7" fillId="5" borderId="7" xfId="0" applyFont="1" applyFill="1" applyBorder="1" applyProtection="1"/>
    <xf numFmtId="0" fontId="6" fillId="5" borderId="0" xfId="0" applyFont="1" applyFill="1" applyBorder="1" applyProtection="1"/>
    <xf numFmtId="0" fontId="7" fillId="5" borderId="0" xfId="0" applyFont="1" applyFill="1" applyBorder="1" applyAlignment="1" applyProtection="1">
      <alignment horizontal="center" vertical="center"/>
    </xf>
    <xf numFmtId="164" fontId="7" fillId="5" borderId="0" xfId="0" applyNumberFormat="1" applyFont="1" applyFill="1" applyBorder="1" applyAlignment="1" applyProtection="1">
      <alignment horizontal="center" vertical="center"/>
    </xf>
    <xf numFmtId="164" fontId="6" fillId="5" borderId="9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Border="1" applyProtection="1"/>
    <xf numFmtId="0" fontId="7" fillId="5" borderId="9" xfId="0" applyFont="1" applyFill="1" applyBorder="1" applyAlignment="1" applyProtection="1">
      <alignment horizontal="center" vertical="center"/>
    </xf>
    <xf numFmtId="164" fontId="8" fillId="5" borderId="0" xfId="0" applyNumberFormat="1" applyFont="1" applyFill="1" applyBorder="1" applyAlignment="1" applyProtection="1">
      <alignment horizontal="center" vertical="center"/>
    </xf>
    <xf numFmtId="0" fontId="7" fillId="5" borderId="4" xfId="0" applyFont="1" applyFill="1" applyBorder="1" applyProtection="1"/>
    <xf numFmtId="0" fontId="6" fillId="5" borderId="5" xfId="0" applyFont="1" applyFill="1" applyBorder="1" applyProtection="1"/>
    <xf numFmtId="0" fontId="7" fillId="5" borderId="5" xfId="0" applyFont="1" applyFill="1" applyBorder="1" applyAlignment="1" applyProtection="1">
      <alignment horizontal="center" vertical="center"/>
    </xf>
    <xf numFmtId="49" fontId="7" fillId="5" borderId="5" xfId="0" applyNumberFormat="1" applyFont="1" applyFill="1" applyBorder="1" applyAlignment="1" applyProtection="1">
      <alignment horizontal="center" vertical="center"/>
    </xf>
    <xf numFmtId="164" fontId="6" fillId="5" borderId="6" xfId="0" applyNumberFormat="1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5" fillId="5" borderId="0" xfId="0" applyFont="1" applyFill="1" applyBorder="1" applyProtection="1"/>
    <xf numFmtId="3" fontId="7" fillId="5" borderId="0" xfId="0" applyNumberFormat="1" applyFont="1" applyFill="1" applyBorder="1" applyAlignment="1" applyProtection="1">
      <alignment horizontal="center" vertical="center"/>
    </xf>
    <xf numFmtId="49" fontId="7" fillId="5" borderId="9" xfId="0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center"/>
    </xf>
    <xf numFmtId="0" fontId="5" fillId="5" borderId="7" xfId="0" applyFont="1" applyFill="1" applyBorder="1" applyProtection="1"/>
    <xf numFmtId="0" fontId="5" fillId="5" borderId="9" xfId="0" applyFont="1" applyFill="1" applyBorder="1" applyProtection="1"/>
    <xf numFmtId="49" fontId="2" fillId="3" borderId="0" xfId="0" applyNumberFormat="1" applyFont="1" applyFill="1" applyBorder="1" applyAlignment="1" applyProtection="1">
      <alignment horizontal="left"/>
    </xf>
    <xf numFmtId="49" fontId="2" fillId="3" borderId="9" xfId="0" applyNumberFormat="1" applyFont="1" applyFill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</cellXfs>
  <cellStyles count="3">
    <cellStyle name="Měna 2" xfId="2"/>
    <cellStyle name="Normální" xfId="0" builtinId="0"/>
    <cellStyle name="normální 2 2" xfId="1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1"/>
  <sheetViews>
    <sheetView tabSelected="1" topLeftCell="A4" zoomScale="85" zoomScaleNormal="85" workbookViewId="0">
      <selection activeCell="C75" sqref="C75"/>
    </sheetView>
  </sheetViews>
  <sheetFormatPr defaultRowHeight="14.5" x14ac:dyDescent="0.35"/>
  <cols>
    <col min="1" max="2" width="2.7265625" customWidth="1"/>
    <col min="3" max="3" width="45.26953125" bestFit="1" customWidth="1"/>
    <col min="4" max="4" width="7.7265625" bestFit="1" customWidth="1"/>
    <col min="5" max="5" width="12.26953125" bestFit="1" customWidth="1"/>
    <col min="6" max="6" width="11.453125" bestFit="1" customWidth="1"/>
    <col min="7" max="7" width="14.7265625" customWidth="1"/>
    <col min="8" max="8" width="4.7265625" bestFit="1" customWidth="1"/>
    <col min="9" max="9" width="13.26953125" bestFit="1" customWidth="1"/>
  </cols>
  <sheetData>
    <row r="1" spans="2:10" ht="15" thickBot="1" x14ac:dyDescent="0.4">
      <c r="B1" s="1"/>
      <c r="C1" s="1"/>
      <c r="D1" s="1"/>
      <c r="E1" s="1"/>
      <c r="F1" s="1"/>
      <c r="G1" s="1"/>
      <c r="H1" s="1"/>
      <c r="I1" s="1"/>
    </row>
    <row r="2" spans="2:10" ht="18.5" x14ac:dyDescent="0.35">
      <c r="B2" s="67" t="s">
        <v>95</v>
      </c>
      <c r="C2" s="68"/>
      <c r="D2" s="68"/>
      <c r="E2" s="68"/>
      <c r="F2" s="68"/>
      <c r="G2" s="68"/>
      <c r="H2" s="68"/>
      <c r="I2" s="69"/>
    </row>
    <row r="3" spans="2:10" ht="19" thickBot="1" x14ac:dyDescent="0.4">
      <c r="B3" s="70"/>
      <c r="C3" s="71"/>
      <c r="D3" s="71"/>
      <c r="E3" s="71"/>
      <c r="F3" s="71"/>
      <c r="G3" s="71"/>
      <c r="H3" s="71"/>
      <c r="I3" s="72"/>
    </row>
    <row r="4" spans="2:10" ht="24" x14ac:dyDescent="0.35">
      <c r="B4" s="73" t="s">
        <v>0</v>
      </c>
      <c r="C4" s="75" t="s">
        <v>1</v>
      </c>
      <c r="D4" s="75" t="s">
        <v>2</v>
      </c>
      <c r="E4" s="25" t="s">
        <v>3</v>
      </c>
      <c r="F4" s="53" t="s">
        <v>48</v>
      </c>
      <c r="G4" s="54" t="s">
        <v>4</v>
      </c>
      <c r="H4" s="54" t="s">
        <v>5</v>
      </c>
      <c r="I4" s="26" t="s">
        <v>6</v>
      </c>
    </row>
    <row r="5" spans="2:10" ht="15" thickBot="1" x14ac:dyDescent="0.4">
      <c r="B5" s="74"/>
      <c r="C5" s="76"/>
      <c r="D5" s="76"/>
      <c r="E5" s="27" t="s">
        <v>7</v>
      </c>
      <c r="F5" s="55" t="s">
        <v>8</v>
      </c>
      <c r="G5" s="55" t="s">
        <v>9</v>
      </c>
      <c r="H5" s="55" t="s">
        <v>10</v>
      </c>
      <c r="I5" s="28" t="s">
        <v>9</v>
      </c>
    </row>
    <row r="6" spans="2:10" x14ac:dyDescent="0.35">
      <c r="B6" s="29"/>
      <c r="C6" s="30" t="s">
        <v>87</v>
      </c>
      <c r="D6" s="31"/>
      <c r="E6" s="34"/>
      <c r="F6" s="33"/>
      <c r="G6" s="34"/>
      <c r="H6" s="31"/>
      <c r="I6" s="35"/>
    </row>
    <row r="7" spans="2:10" x14ac:dyDescent="0.35">
      <c r="B7" s="2" t="s">
        <v>11</v>
      </c>
      <c r="C7" s="18" t="s">
        <v>12</v>
      </c>
      <c r="D7" s="19" t="s">
        <v>13</v>
      </c>
      <c r="E7" s="23"/>
      <c r="F7" s="20">
        <v>1000</v>
      </c>
      <c r="G7" s="21">
        <f>E7*F7</f>
        <v>0</v>
      </c>
      <c r="H7" s="19">
        <v>21</v>
      </c>
      <c r="I7" s="22">
        <f>G7*1.21</f>
        <v>0</v>
      </c>
      <c r="J7" t="s">
        <v>63</v>
      </c>
    </row>
    <row r="8" spans="2:10" x14ac:dyDescent="0.35">
      <c r="B8" s="3"/>
      <c r="C8" s="4" t="s">
        <v>14</v>
      </c>
      <c r="D8" s="5"/>
      <c r="E8" s="6"/>
      <c r="F8" s="7"/>
      <c r="G8" s="6"/>
      <c r="H8" s="5"/>
      <c r="I8" s="8"/>
      <c r="J8" t="s">
        <v>63</v>
      </c>
    </row>
    <row r="9" spans="2:10" x14ac:dyDescent="0.35">
      <c r="B9" s="2" t="s">
        <v>15</v>
      </c>
      <c r="C9" s="18" t="s">
        <v>16</v>
      </c>
      <c r="D9" s="19" t="s">
        <v>17</v>
      </c>
      <c r="E9" s="23"/>
      <c r="F9" s="20">
        <v>3000</v>
      </c>
      <c r="G9" s="21">
        <f>E9*F9</f>
        <v>0</v>
      </c>
      <c r="H9" s="19">
        <v>21</v>
      </c>
      <c r="I9" s="22">
        <f>G9*1.21</f>
        <v>0</v>
      </c>
    </row>
    <row r="10" spans="2:10" x14ac:dyDescent="0.35">
      <c r="B10" s="3"/>
      <c r="C10" s="9" t="s">
        <v>18</v>
      </c>
      <c r="D10" s="10"/>
      <c r="E10" s="11"/>
      <c r="F10" s="11"/>
      <c r="G10" s="11"/>
      <c r="H10" s="11"/>
      <c r="I10" s="12"/>
    </row>
    <row r="11" spans="2:10" x14ac:dyDescent="0.35">
      <c r="B11" s="2" t="s">
        <v>19</v>
      </c>
      <c r="C11" s="18" t="s">
        <v>20</v>
      </c>
      <c r="D11" s="19" t="s">
        <v>21</v>
      </c>
      <c r="E11" s="23"/>
      <c r="F11" s="20">
        <v>1000</v>
      </c>
      <c r="G11" s="21">
        <f>E11*F11</f>
        <v>0</v>
      </c>
      <c r="H11" s="19">
        <v>21</v>
      </c>
      <c r="I11" s="22">
        <f>G11*1.21</f>
        <v>0</v>
      </c>
      <c r="J11" t="s">
        <v>63</v>
      </c>
    </row>
    <row r="12" spans="2:10" ht="15" thickBot="1" x14ac:dyDescent="0.4">
      <c r="B12" s="2" t="s">
        <v>22</v>
      </c>
      <c r="C12" s="18" t="s">
        <v>23</v>
      </c>
      <c r="D12" s="19" t="s">
        <v>24</v>
      </c>
      <c r="E12" s="23"/>
      <c r="F12" s="20">
        <v>500</v>
      </c>
      <c r="G12" s="21">
        <f>E12*F12</f>
        <v>0</v>
      </c>
      <c r="H12" s="19">
        <v>21</v>
      </c>
      <c r="I12" s="22">
        <f>G12*1.21</f>
        <v>0</v>
      </c>
    </row>
    <row r="13" spans="2:10" x14ac:dyDescent="0.35">
      <c r="B13" s="29"/>
      <c r="C13" s="30" t="s">
        <v>88</v>
      </c>
      <c r="D13" s="31"/>
      <c r="E13" s="34"/>
      <c r="F13" s="33"/>
      <c r="G13" s="34"/>
      <c r="H13" s="31"/>
      <c r="I13" s="35"/>
    </row>
    <row r="14" spans="2:10" x14ac:dyDescent="0.35">
      <c r="B14" s="2" t="s">
        <v>26</v>
      </c>
      <c r="C14" s="18" t="s">
        <v>12</v>
      </c>
      <c r="D14" s="19" t="s">
        <v>13</v>
      </c>
      <c r="E14" s="23"/>
      <c r="F14" s="20">
        <v>4000</v>
      </c>
      <c r="G14" s="21">
        <f>E14*F14</f>
        <v>0</v>
      </c>
      <c r="H14" s="19">
        <v>21</v>
      </c>
      <c r="I14" s="22">
        <f>G14*1.21</f>
        <v>0</v>
      </c>
    </row>
    <row r="15" spans="2:10" x14ac:dyDescent="0.35">
      <c r="B15" s="3"/>
      <c r="C15" s="4" t="s">
        <v>14</v>
      </c>
      <c r="D15" s="5"/>
      <c r="E15" s="6"/>
      <c r="F15" s="7"/>
      <c r="G15" s="6"/>
      <c r="H15" s="5"/>
      <c r="I15" s="8"/>
    </row>
    <row r="16" spans="2:10" x14ac:dyDescent="0.35">
      <c r="B16" s="2" t="s">
        <v>27</v>
      </c>
      <c r="C16" s="18" t="s">
        <v>16</v>
      </c>
      <c r="D16" s="19" t="s">
        <v>17</v>
      </c>
      <c r="E16" s="23"/>
      <c r="F16" s="20">
        <v>800000</v>
      </c>
      <c r="G16" s="21">
        <f>E16*F16</f>
        <v>0</v>
      </c>
      <c r="H16" s="19">
        <v>21</v>
      </c>
      <c r="I16" s="22">
        <f>G16*1.21</f>
        <v>0</v>
      </c>
    </row>
    <row r="17" spans="2:10" x14ac:dyDescent="0.35">
      <c r="B17" s="3"/>
      <c r="C17" s="9" t="s">
        <v>18</v>
      </c>
      <c r="D17" s="10"/>
      <c r="E17" s="11"/>
      <c r="F17" s="11"/>
      <c r="G17" s="11"/>
      <c r="H17" s="11"/>
      <c r="I17" s="12"/>
    </row>
    <row r="18" spans="2:10" x14ac:dyDescent="0.35">
      <c r="B18" s="2" t="s">
        <v>28</v>
      </c>
      <c r="C18" s="18" t="s">
        <v>20</v>
      </c>
      <c r="D18" s="19" t="s">
        <v>21</v>
      </c>
      <c r="E18" s="23"/>
      <c r="F18" s="20">
        <v>500000</v>
      </c>
      <c r="G18" s="21">
        <f>E18*F18</f>
        <v>0</v>
      </c>
      <c r="H18" s="19">
        <v>21</v>
      </c>
      <c r="I18" s="22">
        <f>G18*1.21</f>
        <v>0</v>
      </c>
    </row>
    <row r="19" spans="2:10" ht="15" thickBot="1" x14ac:dyDescent="0.4">
      <c r="B19" s="2" t="s">
        <v>29</v>
      </c>
      <c r="C19" s="18" t="s">
        <v>23</v>
      </c>
      <c r="D19" s="19" t="s">
        <v>24</v>
      </c>
      <c r="E19" s="23"/>
      <c r="F19" s="20">
        <v>20000</v>
      </c>
      <c r="G19" s="21">
        <f>E19*F19</f>
        <v>0</v>
      </c>
      <c r="H19" s="19">
        <v>21</v>
      </c>
      <c r="I19" s="22">
        <f>G19*1.21</f>
        <v>0</v>
      </c>
    </row>
    <row r="20" spans="2:10" x14ac:dyDescent="0.35">
      <c r="B20" s="29"/>
      <c r="C20" s="30" t="s">
        <v>89</v>
      </c>
      <c r="D20" s="31"/>
      <c r="E20" s="34"/>
      <c r="F20" s="33"/>
      <c r="G20" s="34"/>
      <c r="H20" s="31"/>
      <c r="I20" s="35"/>
    </row>
    <row r="21" spans="2:10" x14ac:dyDescent="0.35">
      <c r="B21" s="2" t="s">
        <v>30</v>
      </c>
      <c r="C21" s="18" t="s">
        <v>12</v>
      </c>
      <c r="D21" s="19" t="s">
        <v>13</v>
      </c>
      <c r="E21" s="23"/>
      <c r="F21" s="20">
        <v>4000</v>
      </c>
      <c r="G21" s="21">
        <f>E21*F21</f>
        <v>0</v>
      </c>
      <c r="H21" s="19">
        <v>21</v>
      </c>
      <c r="I21" s="22">
        <f>G21*1.21</f>
        <v>0</v>
      </c>
      <c r="J21" t="s">
        <v>63</v>
      </c>
    </row>
    <row r="22" spans="2:10" x14ac:dyDescent="0.35">
      <c r="B22" s="3"/>
      <c r="C22" s="4" t="s">
        <v>14</v>
      </c>
      <c r="D22" s="5"/>
      <c r="E22" s="6"/>
      <c r="F22" s="7"/>
      <c r="G22" s="6"/>
      <c r="H22" s="5"/>
      <c r="I22" s="8"/>
      <c r="J22" t="s">
        <v>63</v>
      </c>
    </row>
    <row r="23" spans="2:10" x14ac:dyDescent="0.35">
      <c r="B23" s="2" t="s">
        <v>31</v>
      </c>
      <c r="C23" s="18" t="s">
        <v>16</v>
      </c>
      <c r="D23" s="19" t="s">
        <v>17</v>
      </c>
      <c r="E23" s="23"/>
      <c r="F23" s="20">
        <v>1000000</v>
      </c>
      <c r="G23" s="21">
        <f>E23*F23</f>
        <v>0</v>
      </c>
      <c r="H23" s="19">
        <v>21</v>
      </c>
      <c r="I23" s="22">
        <f>G23*1.21</f>
        <v>0</v>
      </c>
    </row>
    <row r="24" spans="2:10" x14ac:dyDescent="0.35">
      <c r="B24" s="3"/>
      <c r="C24" s="9" t="s">
        <v>18</v>
      </c>
      <c r="D24" s="10"/>
      <c r="E24" s="11"/>
      <c r="F24" s="11"/>
      <c r="G24" s="11"/>
      <c r="H24" s="11"/>
      <c r="I24" s="12"/>
    </row>
    <row r="25" spans="2:10" x14ac:dyDescent="0.35">
      <c r="B25" s="2" t="s">
        <v>33</v>
      </c>
      <c r="C25" s="18" t="s">
        <v>20</v>
      </c>
      <c r="D25" s="19" t="s">
        <v>21</v>
      </c>
      <c r="E25" s="23"/>
      <c r="F25" s="20">
        <v>500000</v>
      </c>
      <c r="G25" s="21">
        <f>E25*F25</f>
        <v>0</v>
      </c>
      <c r="H25" s="19">
        <v>21</v>
      </c>
      <c r="I25" s="22">
        <f>G25*1.21</f>
        <v>0</v>
      </c>
      <c r="J25" t="s">
        <v>63</v>
      </c>
    </row>
    <row r="26" spans="2:10" x14ac:dyDescent="0.35">
      <c r="B26" s="2" t="s">
        <v>34</v>
      </c>
      <c r="C26" s="18" t="s">
        <v>23</v>
      </c>
      <c r="D26" s="19" t="s">
        <v>24</v>
      </c>
      <c r="E26" s="23"/>
      <c r="F26" s="20">
        <v>20000</v>
      </c>
      <c r="G26" s="21">
        <f>E26*F26</f>
        <v>0</v>
      </c>
      <c r="H26" s="19">
        <v>21</v>
      </c>
      <c r="I26" s="22">
        <f>G26*1.21</f>
        <v>0</v>
      </c>
    </row>
    <row r="27" spans="2:10" x14ac:dyDescent="0.35">
      <c r="B27" s="62"/>
      <c r="C27" s="56" t="s">
        <v>90</v>
      </c>
      <c r="D27" s="42"/>
      <c r="E27" s="32"/>
      <c r="F27" s="57"/>
      <c r="G27" s="32"/>
      <c r="H27" s="42"/>
      <c r="I27" s="58"/>
    </row>
    <row r="28" spans="2:10" ht="15" thickBot="1" x14ac:dyDescent="0.4">
      <c r="B28" s="15" t="s">
        <v>36</v>
      </c>
      <c r="C28" s="16" t="s">
        <v>49</v>
      </c>
      <c r="D28" s="17" t="s">
        <v>35</v>
      </c>
      <c r="E28" s="24"/>
      <c r="F28" s="20">
        <v>1000</v>
      </c>
      <c r="G28" s="21">
        <f>E28*F28</f>
        <v>0</v>
      </c>
      <c r="H28" s="17">
        <v>21</v>
      </c>
      <c r="I28" s="22">
        <f>G28*1.21</f>
        <v>0</v>
      </c>
    </row>
    <row r="29" spans="2:10" x14ac:dyDescent="0.35">
      <c r="B29" s="62"/>
      <c r="C29" s="56" t="s">
        <v>92</v>
      </c>
      <c r="D29" s="42"/>
      <c r="E29" s="32"/>
      <c r="F29" s="57"/>
      <c r="G29" s="32"/>
      <c r="H29" s="42"/>
      <c r="I29" s="58"/>
    </row>
    <row r="30" spans="2:10" x14ac:dyDescent="0.35">
      <c r="B30" s="3"/>
      <c r="C30" s="4" t="s">
        <v>25</v>
      </c>
      <c r="D30" s="5"/>
      <c r="E30" s="6"/>
      <c r="F30" s="7"/>
      <c r="G30" s="13"/>
      <c r="H30" s="5"/>
      <c r="I30" s="14"/>
    </row>
    <row r="31" spans="2:10" x14ac:dyDescent="0.35">
      <c r="B31" s="2" t="s">
        <v>37</v>
      </c>
      <c r="C31" s="18" t="s">
        <v>122</v>
      </c>
      <c r="D31" s="19" t="s">
        <v>17</v>
      </c>
      <c r="E31" s="23"/>
      <c r="F31" s="20">
        <v>100</v>
      </c>
      <c r="G31" s="21">
        <f>E31*F31</f>
        <v>0</v>
      </c>
      <c r="H31" s="19">
        <v>21</v>
      </c>
      <c r="I31" s="22">
        <f>G31*1.21</f>
        <v>0</v>
      </c>
      <c r="J31" t="s">
        <v>63</v>
      </c>
    </row>
    <row r="32" spans="2:10" x14ac:dyDescent="0.35">
      <c r="B32" s="2" t="s">
        <v>38</v>
      </c>
      <c r="C32" s="18" t="s">
        <v>123</v>
      </c>
      <c r="D32" s="19" t="s">
        <v>17</v>
      </c>
      <c r="E32" s="23"/>
      <c r="F32" s="20">
        <v>100</v>
      </c>
      <c r="G32" s="21">
        <f>E32*F32</f>
        <v>0</v>
      </c>
      <c r="H32" s="19">
        <v>21</v>
      </c>
      <c r="I32" s="22">
        <f>G32*1.21</f>
        <v>0</v>
      </c>
      <c r="J32" t="s">
        <v>63</v>
      </c>
    </row>
    <row r="33" spans="2:10" x14ac:dyDescent="0.35">
      <c r="B33" s="2" t="s">
        <v>39</v>
      </c>
      <c r="C33" s="18" t="s">
        <v>126</v>
      </c>
      <c r="D33" s="19" t="s">
        <v>17</v>
      </c>
      <c r="E33" s="23"/>
      <c r="F33" s="20">
        <v>100</v>
      </c>
      <c r="G33" s="21">
        <f t="shared" ref="G33:G41" si="0">E33*F33</f>
        <v>0</v>
      </c>
      <c r="H33" s="19">
        <v>21</v>
      </c>
      <c r="I33" s="22">
        <f t="shared" ref="I33:I41" si="1">G33*1.21</f>
        <v>0</v>
      </c>
      <c r="J33" t="s">
        <v>63</v>
      </c>
    </row>
    <row r="34" spans="2:10" x14ac:dyDescent="0.35">
      <c r="B34" s="2" t="s">
        <v>40</v>
      </c>
      <c r="C34" s="18" t="s">
        <v>127</v>
      </c>
      <c r="D34" s="19" t="s">
        <v>17</v>
      </c>
      <c r="E34" s="23"/>
      <c r="F34" s="20">
        <v>100</v>
      </c>
      <c r="G34" s="21">
        <f t="shared" si="0"/>
        <v>0</v>
      </c>
      <c r="H34" s="19">
        <v>21</v>
      </c>
      <c r="I34" s="22">
        <f t="shared" si="1"/>
        <v>0</v>
      </c>
      <c r="J34" t="s">
        <v>63</v>
      </c>
    </row>
    <row r="35" spans="2:10" x14ac:dyDescent="0.35">
      <c r="B35" s="2" t="s">
        <v>44</v>
      </c>
      <c r="C35" s="18" t="s">
        <v>118</v>
      </c>
      <c r="D35" s="19" t="s">
        <v>17</v>
      </c>
      <c r="E35" s="23"/>
      <c r="F35" s="20">
        <v>100</v>
      </c>
      <c r="G35" s="21">
        <f t="shared" ref="G35:G36" si="2">E35*F35</f>
        <v>0</v>
      </c>
      <c r="H35" s="19">
        <v>21</v>
      </c>
      <c r="I35" s="22">
        <f t="shared" ref="I35:I36" si="3">G35*1.21</f>
        <v>0</v>
      </c>
    </row>
    <row r="36" spans="2:10" x14ac:dyDescent="0.35">
      <c r="B36" s="2" t="s">
        <v>45</v>
      </c>
      <c r="C36" s="18" t="s">
        <v>119</v>
      </c>
      <c r="D36" s="19" t="s">
        <v>17</v>
      </c>
      <c r="E36" s="23"/>
      <c r="F36" s="20">
        <v>100</v>
      </c>
      <c r="G36" s="21">
        <f t="shared" si="2"/>
        <v>0</v>
      </c>
      <c r="H36" s="19">
        <v>21</v>
      </c>
      <c r="I36" s="22">
        <f t="shared" si="3"/>
        <v>0</v>
      </c>
    </row>
    <row r="37" spans="2:10" x14ac:dyDescent="0.35">
      <c r="B37" s="2" t="s">
        <v>46</v>
      </c>
      <c r="C37" s="18" t="s">
        <v>124</v>
      </c>
      <c r="D37" s="19" t="s">
        <v>21</v>
      </c>
      <c r="E37" s="23"/>
      <c r="F37" s="20">
        <v>100</v>
      </c>
      <c r="G37" s="21">
        <f t="shared" si="0"/>
        <v>0</v>
      </c>
      <c r="H37" s="19">
        <v>21</v>
      </c>
      <c r="I37" s="22">
        <f t="shared" si="1"/>
        <v>0</v>
      </c>
      <c r="J37" t="s">
        <v>63</v>
      </c>
    </row>
    <row r="38" spans="2:10" x14ac:dyDescent="0.35">
      <c r="B38" s="2" t="s">
        <v>47</v>
      </c>
      <c r="C38" s="18" t="s">
        <v>128</v>
      </c>
      <c r="D38" s="19" t="s">
        <v>21</v>
      </c>
      <c r="E38" s="23"/>
      <c r="F38" s="20">
        <v>100</v>
      </c>
      <c r="G38" s="21">
        <f t="shared" si="0"/>
        <v>0</v>
      </c>
      <c r="H38" s="19">
        <v>21</v>
      </c>
      <c r="I38" s="22">
        <f t="shared" si="1"/>
        <v>0</v>
      </c>
    </row>
    <row r="39" spans="2:10" x14ac:dyDescent="0.35">
      <c r="B39" s="2" t="s">
        <v>50</v>
      </c>
      <c r="C39" s="18" t="s">
        <v>120</v>
      </c>
      <c r="D39" s="19" t="s">
        <v>21</v>
      </c>
      <c r="E39" s="23"/>
      <c r="F39" s="20">
        <v>100</v>
      </c>
      <c r="G39" s="21">
        <f t="shared" ref="G39" si="4">E39*F39</f>
        <v>0</v>
      </c>
      <c r="H39" s="19">
        <v>21</v>
      </c>
      <c r="I39" s="22">
        <f t="shared" ref="I39" si="5">G39*1.21</f>
        <v>0</v>
      </c>
    </row>
    <row r="40" spans="2:10" x14ac:dyDescent="0.35">
      <c r="B40" s="2" t="s">
        <v>51</v>
      </c>
      <c r="C40" s="18" t="s">
        <v>125</v>
      </c>
      <c r="D40" s="19" t="s">
        <v>24</v>
      </c>
      <c r="E40" s="23"/>
      <c r="F40" s="20">
        <v>100</v>
      </c>
      <c r="G40" s="21">
        <f t="shared" si="0"/>
        <v>0</v>
      </c>
      <c r="H40" s="19">
        <v>21</v>
      </c>
      <c r="I40" s="22">
        <f t="shared" si="1"/>
        <v>0</v>
      </c>
    </row>
    <row r="41" spans="2:10" x14ac:dyDescent="0.35">
      <c r="B41" s="2" t="s">
        <v>52</v>
      </c>
      <c r="C41" s="18" t="s">
        <v>129</v>
      </c>
      <c r="D41" s="19" t="s">
        <v>24</v>
      </c>
      <c r="E41" s="23"/>
      <c r="F41" s="20">
        <v>100</v>
      </c>
      <c r="G41" s="21">
        <f t="shared" si="0"/>
        <v>0</v>
      </c>
      <c r="H41" s="19">
        <v>21</v>
      </c>
      <c r="I41" s="22">
        <f t="shared" si="1"/>
        <v>0</v>
      </c>
    </row>
    <row r="42" spans="2:10" x14ac:dyDescent="0.35">
      <c r="B42" s="2" t="s">
        <v>54</v>
      </c>
      <c r="C42" s="18" t="s">
        <v>121</v>
      </c>
      <c r="D42" s="19" t="s">
        <v>24</v>
      </c>
      <c r="E42" s="23"/>
      <c r="F42" s="20">
        <v>100</v>
      </c>
      <c r="G42" s="21">
        <f t="shared" ref="G42" si="6">E42*F42</f>
        <v>0</v>
      </c>
      <c r="H42" s="19">
        <v>21</v>
      </c>
      <c r="I42" s="22">
        <f t="shared" ref="I42" si="7">G42*1.21</f>
        <v>0</v>
      </c>
    </row>
    <row r="43" spans="2:10" x14ac:dyDescent="0.35">
      <c r="B43" s="2"/>
      <c r="C43" s="65" t="s">
        <v>32</v>
      </c>
      <c r="D43" s="65"/>
      <c r="E43" s="65"/>
      <c r="F43" s="65"/>
      <c r="G43" s="65"/>
      <c r="H43" s="65"/>
      <c r="I43" s="66"/>
    </row>
    <row r="44" spans="2:10" ht="15" thickBot="1" x14ac:dyDescent="0.4">
      <c r="B44" s="2" t="s">
        <v>55</v>
      </c>
      <c r="C44" s="18" t="s">
        <v>68</v>
      </c>
      <c r="D44" s="19" t="s">
        <v>17</v>
      </c>
      <c r="E44" s="23"/>
      <c r="F44" s="20">
        <v>100</v>
      </c>
      <c r="G44" s="21">
        <f>E44*F44</f>
        <v>0</v>
      </c>
      <c r="H44" s="19">
        <v>21</v>
      </c>
      <c r="I44" s="22">
        <f t="shared" ref="I44" si="8">G44*1.21</f>
        <v>0</v>
      </c>
    </row>
    <row r="45" spans="2:10" x14ac:dyDescent="0.35">
      <c r="B45" s="29"/>
      <c r="C45" s="30" t="s">
        <v>93</v>
      </c>
      <c r="D45" s="31"/>
      <c r="E45" s="34"/>
      <c r="F45" s="33"/>
      <c r="G45" s="34"/>
      <c r="H45" s="31"/>
      <c r="I45" s="35"/>
    </row>
    <row r="46" spans="2:10" x14ac:dyDescent="0.35">
      <c r="B46" s="3"/>
      <c r="C46" s="4" t="s">
        <v>14</v>
      </c>
      <c r="D46" s="5"/>
      <c r="E46" s="6"/>
      <c r="F46" s="7"/>
      <c r="G46" s="6"/>
      <c r="H46" s="5"/>
      <c r="I46" s="8"/>
      <c r="J46" t="s">
        <v>63</v>
      </c>
    </row>
    <row r="47" spans="2:10" x14ac:dyDescent="0.35">
      <c r="B47" s="2" t="s">
        <v>56</v>
      </c>
      <c r="C47" s="18" t="s">
        <v>16</v>
      </c>
      <c r="D47" s="19" t="s">
        <v>17</v>
      </c>
      <c r="E47" s="23"/>
      <c r="F47" s="20">
        <v>6000</v>
      </c>
      <c r="G47" s="21">
        <f>E47*F47</f>
        <v>0</v>
      </c>
      <c r="H47" s="19">
        <v>21</v>
      </c>
      <c r="I47" s="22">
        <f>G47*1.21</f>
        <v>0</v>
      </c>
    </row>
    <row r="48" spans="2:10" x14ac:dyDescent="0.35">
      <c r="B48" s="3"/>
      <c r="C48" s="9" t="s">
        <v>32</v>
      </c>
      <c r="D48" s="10"/>
      <c r="E48" s="11"/>
      <c r="F48" s="11"/>
      <c r="G48" s="11"/>
      <c r="H48" s="11"/>
      <c r="I48" s="12"/>
    </row>
    <row r="49" spans="2:9" x14ac:dyDescent="0.35">
      <c r="B49" s="2" t="s">
        <v>57</v>
      </c>
      <c r="C49" s="18" t="s">
        <v>43</v>
      </c>
      <c r="D49" s="19" t="s">
        <v>17</v>
      </c>
      <c r="E49" s="23"/>
      <c r="F49" s="20">
        <v>100</v>
      </c>
      <c r="G49" s="21">
        <f>E49*F49</f>
        <v>0</v>
      </c>
      <c r="H49" s="19">
        <v>21</v>
      </c>
      <c r="I49" s="22">
        <f>G49*1.21</f>
        <v>0</v>
      </c>
    </row>
    <row r="50" spans="2:9" x14ac:dyDescent="0.35">
      <c r="B50" s="2" t="s">
        <v>58</v>
      </c>
      <c r="C50" s="18" t="s">
        <v>67</v>
      </c>
      <c r="D50" s="19" t="s">
        <v>17</v>
      </c>
      <c r="E50" s="23"/>
      <c r="F50" s="20">
        <v>100</v>
      </c>
      <c r="G50" s="21">
        <f>E50*F50</f>
        <v>0</v>
      </c>
      <c r="H50" s="19">
        <v>21</v>
      </c>
      <c r="I50" s="22">
        <f>G50*1.21</f>
        <v>0</v>
      </c>
    </row>
    <row r="51" spans="2:9" x14ac:dyDescent="0.35">
      <c r="B51" s="63"/>
      <c r="C51" s="56" t="s">
        <v>91</v>
      </c>
      <c r="D51" s="56"/>
      <c r="E51" s="56"/>
      <c r="F51" s="56"/>
      <c r="G51" s="56"/>
      <c r="H51" s="56"/>
      <c r="I51" s="64"/>
    </row>
    <row r="52" spans="2:9" x14ac:dyDescent="0.35">
      <c r="B52" s="2" t="s">
        <v>59</v>
      </c>
      <c r="C52" s="18" t="s">
        <v>130</v>
      </c>
      <c r="D52" s="19" t="s">
        <v>17</v>
      </c>
      <c r="E52" s="23"/>
      <c r="F52" s="20">
        <v>50</v>
      </c>
      <c r="G52" s="21">
        <f>E52*F52</f>
        <v>0</v>
      </c>
      <c r="H52" s="19">
        <v>21</v>
      </c>
      <c r="I52" s="22">
        <f t="shared" ref="I52:I54" si="9">G52*1.21</f>
        <v>0</v>
      </c>
    </row>
    <row r="53" spans="2:9" x14ac:dyDescent="0.35">
      <c r="B53" s="2" t="s">
        <v>60</v>
      </c>
      <c r="C53" s="18" t="s">
        <v>131</v>
      </c>
      <c r="D53" s="19" t="s">
        <v>17</v>
      </c>
      <c r="E53" s="23"/>
      <c r="F53" s="20">
        <v>50</v>
      </c>
      <c r="G53" s="21">
        <f>E53*F53</f>
        <v>0</v>
      </c>
      <c r="H53" s="19">
        <v>21</v>
      </c>
      <c r="I53" s="22">
        <f t="shared" si="9"/>
        <v>0</v>
      </c>
    </row>
    <row r="54" spans="2:9" ht="15" thickBot="1" x14ac:dyDescent="0.4">
      <c r="B54" s="15" t="s">
        <v>61</v>
      </c>
      <c r="C54" s="16" t="s">
        <v>66</v>
      </c>
      <c r="D54" s="17" t="s">
        <v>17</v>
      </c>
      <c r="E54" s="23"/>
      <c r="F54" s="59">
        <v>50</v>
      </c>
      <c r="G54" s="60">
        <f>E54*F54</f>
        <v>0</v>
      </c>
      <c r="H54" s="17">
        <v>21</v>
      </c>
      <c r="I54" s="61">
        <f t="shared" si="9"/>
        <v>0</v>
      </c>
    </row>
    <row r="55" spans="2:9" x14ac:dyDescent="0.35">
      <c r="B55" s="29"/>
      <c r="C55" s="30" t="s">
        <v>69</v>
      </c>
      <c r="D55" s="54"/>
      <c r="E55" s="25"/>
      <c r="F55" s="54"/>
      <c r="G55" s="54"/>
      <c r="H55" s="54"/>
      <c r="I55" s="26"/>
    </row>
    <row r="56" spans="2:9" x14ac:dyDescent="0.35">
      <c r="B56" s="2" t="s">
        <v>62</v>
      </c>
      <c r="C56" s="18" t="s">
        <v>71</v>
      </c>
      <c r="D56" s="19" t="s">
        <v>70</v>
      </c>
      <c r="E56" s="23"/>
      <c r="F56" s="20">
        <v>20000</v>
      </c>
      <c r="G56" s="21">
        <f t="shared" ref="G56:G57" si="10">E56*F61</f>
        <v>0</v>
      </c>
      <c r="H56" s="19">
        <v>21</v>
      </c>
      <c r="I56" s="22">
        <f t="shared" ref="I56:I66" si="11">G56*1.21</f>
        <v>0</v>
      </c>
    </row>
    <row r="57" spans="2:9" x14ac:dyDescent="0.35">
      <c r="B57" s="2" t="s">
        <v>96</v>
      </c>
      <c r="C57" s="18" t="s">
        <v>72</v>
      </c>
      <c r="D57" s="19" t="s">
        <v>70</v>
      </c>
      <c r="E57" s="23"/>
      <c r="F57" s="20">
        <v>2000</v>
      </c>
      <c r="G57" s="21">
        <f t="shared" si="10"/>
        <v>0</v>
      </c>
      <c r="H57" s="19">
        <v>21</v>
      </c>
      <c r="I57" s="22">
        <f t="shared" si="11"/>
        <v>0</v>
      </c>
    </row>
    <row r="58" spans="2:9" x14ac:dyDescent="0.35">
      <c r="B58" s="2" t="s">
        <v>97</v>
      </c>
      <c r="C58" s="18" t="s">
        <v>73</v>
      </c>
      <c r="D58" s="19" t="s">
        <v>70</v>
      </c>
      <c r="E58" s="23"/>
      <c r="F58" s="20">
        <v>30000</v>
      </c>
      <c r="G58" s="21">
        <f>E58*F67</f>
        <v>0</v>
      </c>
      <c r="H58" s="19">
        <v>21</v>
      </c>
      <c r="I58" s="22">
        <f t="shared" si="11"/>
        <v>0</v>
      </c>
    </row>
    <row r="59" spans="2:9" x14ac:dyDescent="0.35">
      <c r="B59" s="2" t="s">
        <v>108</v>
      </c>
      <c r="C59" s="18" t="s">
        <v>74</v>
      </c>
      <c r="D59" s="19" t="s">
        <v>70</v>
      </c>
      <c r="E59" s="23"/>
      <c r="F59" s="20">
        <v>2000</v>
      </c>
      <c r="G59" s="21">
        <f>E59*F68</f>
        <v>0</v>
      </c>
      <c r="H59" s="19">
        <v>21</v>
      </c>
      <c r="I59" s="22">
        <f t="shared" si="11"/>
        <v>0</v>
      </c>
    </row>
    <row r="60" spans="2:9" x14ac:dyDescent="0.35">
      <c r="B60" s="2" t="s">
        <v>109</v>
      </c>
      <c r="C60" s="18" t="s">
        <v>75</v>
      </c>
      <c r="D60" s="19" t="s">
        <v>70</v>
      </c>
      <c r="E60" s="23"/>
      <c r="F60" s="20">
        <v>40000</v>
      </c>
      <c r="G60" s="21">
        <f t="shared" ref="G60:G65" si="12">E60*F70</f>
        <v>0</v>
      </c>
      <c r="H60" s="19">
        <v>21</v>
      </c>
      <c r="I60" s="22">
        <f t="shared" si="11"/>
        <v>0</v>
      </c>
    </row>
    <row r="61" spans="2:9" x14ac:dyDescent="0.35">
      <c r="B61" s="2" t="s">
        <v>110</v>
      </c>
      <c r="C61" s="18" t="s">
        <v>76</v>
      </c>
      <c r="D61" s="19" t="s">
        <v>70</v>
      </c>
      <c r="E61" s="23"/>
      <c r="F61" s="20">
        <v>2000</v>
      </c>
      <c r="G61" s="21">
        <f t="shared" si="12"/>
        <v>0</v>
      </c>
      <c r="H61" s="19">
        <v>21</v>
      </c>
      <c r="I61" s="22">
        <f t="shared" si="11"/>
        <v>0</v>
      </c>
    </row>
    <row r="62" spans="2:9" x14ac:dyDescent="0.35">
      <c r="B62" s="2" t="s">
        <v>98</v>
      </c>
      <c r="C62" s="18" t="s">
        <v>53</v>
      </c>
      <c r="D62" s="19" t="s">
        <v>13</v>
      </c>
      <c r="E62" s="23"/>
      <c r="F62" s="20">
        <v>100</v>
      </c>
      <c r="G62" s="21">
        <f t="shared" si="12"/>
        <v>0</v>
      </c>
      <c r="H62" s="19">
        <v>21</v>
      </c>
      <c r="I62" s="22">
        <f t="shared" si="11"/>
        <v>0</v>
      </c>
    </row>
    <row r="63" spans="2:9" x14ac:dyDescent="0.35">
      <c r="B63" s="2" t="s">
        <v>99</v>
      </c>
      <c r="C63" s="18" t="s">
        <v>78</v>
      </c>
      <c r="D63" s="19" t="s">
        <v>81</v>
      </c>
      <c r="E63" s="23"/>
      <c r="F63" s="20">
        <v>1</v>
      </c>
      <c r="G63" s="21">
        <f t="shared" si="12"/>
        <v>0</v>
      </c>
      <c r="H63" s="19">
        <v>21</v>
      </c>
      <c r="I63" s="22">
        <f t="shared" si="11"/>
        <v>0</v>
      </c>
    </row>
    <row r="64" spans="2:9" x14ac:dyDescent="0.35">
      <c r="B64" s="2" t="s">
        <v>100</v>
      </c>
      <c r="C64" s="18" t="s">
        <v>79</v>
      </c>
      <c r="D64" s="19" t="s">
        <v>82</v>
      </c>
      <c r="E64" s="23"/>
      <c r="F64" s="20">
        <v>1</v>
      </c>
      <c r="G64" s="21">
        <f t="shared" si="12"/>
        <v>0</v>
      </c>
      <c r="H64" s="19">
        <v>21</v>
      </c>
      <c r="I64" s="22">
        <f t="shared" si="11"/>
        <v>0</v>
      </c>
    </row>
    <row r="65" spans="2:9" x14ac:dyDescent="0.35">
      <c r="B65" s="2" t="s">
        <v>101</v>
      </c>
      <c r="C65" s="18" t="s">
        <v>79</v>
      </c>
      <c r="D65" s="19" t="s">
        <v>77</v>
      </c>
      <c r="E65" s="23"/>
      <c r="F65" s="20">
        <v>1</v>
      </c>
      <c r="G65" s="21">
        <f t="shared" si="12"/>
        <v>0</v>
      </c>
      <c r="H65" s="19">
        <v>21</v>
      </c>
      <c r="I65" s="22">
        <f t="shared" si="11"/>
        <v>0</v>
      </c>
    </row>
    <row r="66" spans="2:9" ht="15" thickBot="1" x14ac:dyDescent="0.4">
      <c r="B66" s="2" t="s">
        <v>102</v>
      </c>
      <c r="C66" s="18" t="s">
        <v>80</v>
      </c>
      <c r="D66" s="19" t="s">
        <v>83</v>
      </c>
      <c r="E66" s="23"/>
      <c r="F66" s="20">
        <v>1</v>
      </c>
      <c r="G66" s="21">
        <f>E66*F77</f>
        <v>0</v>
      </c>
      <c r="H66" s="19">
        <v>21</v>
      </c>
      <c r="I66" s="22">
        <f t="shared" si="11"/>
        <v>0</v>
      </c>
    </row>
    <row r="67" spans="2:9" x14ac:dyDescent="0.35">
      <c r="B67" s="29"/>
      <c r="C67" s="30" t="s">
        <v>107</v>
      </c>
      <c r="D67" s="54"/>
      <c r="E67" s="25"/>
      <c r="F67" s="54"/>
      <c r="G67" s="54"/>
      <c r="H67" s="54"/>
      <c r="I67" s="26"/>
    </row>
    <row r="68" spans="2:9" x14ac:dyDescent="0.35">
      <c r="B68" s="2" t="s">
        <v>103</v>
      </c>
      <c r="C68" s="18" t="s">
        <v>117</v>
      </c>
      <c r="D68" s="19" t="s">
        <v>21</v>
      </c>
      <c r="E68" s="23"/>
      <c r="F68" s="20">
        <v>6000</v>
      </c>
      <c r="G68" s="21">
        <f>E68*F68</f>
        <v>0</v>
      </c>
      <c r="H68" s="19">
        <v>21</v>
      </c>
      <c r="I68" s="22">
        <f t="shared" ref="I68" si="13">G68*1.21</f>
        <v>0</v>
      </c>
    </row>
    <row r="69" spans="2:9" x14ac:dyDescent="0.35">
      <c r="B69" s="2" t="s">
        <v>104</v>
      </c>
      <c r="C69" s="18" t="s">
        <v>116</v>
      </c>
      <c r="D69" s="19" t="s">
        <v>21</v>
      </c>
      <c r="E69" s="23"/>
      <c r="F69" s="20">
        <v>6000</v>
      </c>
      <c r="G69" s="21">
        <f>E69*F69</f>
        <v>0</v>
      </c>
      <c r="H69" s="19">
        <v>21</v>
      </c>
      <c r="I69" s="22">
        <f t="shared" ref="I69" si="14">G69*1.21</f>
        <v>0</v>
      </c>
    </row>
    <row r="70" spans="2:9" x14ac:dyDescent="0.35">
      <c r="B70" s="2" t="s">
        <v>105</v>
      </c>
      <c r="C70" s="18" t="s">
        <v>85</v>
      </c>
      <c r="D70" s="19" t="s">
        <v>84</v>
      </c>
      <c r="E70" s="23"/>
      <c r="F70" s="20">
        <v>1</v>
      </c>
      <c r="G70" s="21">
        <f t="shared" ref="G70:G76" si="15">E70*F70</f>
        <v>0</v>
      </c>
      <c r="H70" s="19">
        <v>21</v>
      </c>
      <c r="I70" s="22">
        <f t="shared" ref="I70:I76" si="16">G70*1.21</f>
        <v>0</v>
      </c>
    </row>
    <row r="71" spans="2:9" x14ac:dyDescent="0.35">
      <c r="B71" s="2" t="s">
        <v>106</v>
      </c>
      <c r="C71" s="18" t="s">
        <v>111</v>
      </c>
      <c r="D71" s="19" t="s">
        <v>84</v>
      </c>
      <c r="E71" s="23"/>
      <c r="F71" s="20">
        <v>1</v>
      </c>
      <c r="G71" s="21">
        <f t="shared" si="15"/>
        <v>0</v>
      </c>
      <c r="H71" s="19">
        <v>21</v>
      </c>
      <c r="I71" s="22">
        <f t="shared" si="16"/>
        <v>0</v>
      </c>
    </row>
    <row r="72" spans="2:9" x14ac:dyDescent="0.35">
      <c r="B72" s="2" t="s">
        <v>115</v>
      </c>
      <c r="C72" s="18" t="s">
        <v>112</v>
      </c>
      <c r="D72" s="19" t="s">
        <v>84</v>
      </c>
      <c r="E72" s="23"/>
      <c r="F72" s="20">
        <v>1</v>
      </c>
      <c r="G72" s="21">
        <f t="shared" si="15"/>
        <v>0</v>
      </c>
      <c r="H72" s="19">
        <v>21</v>
      </c>
      <c r="I72" s="22">
        <f t="shared" si="16"/>
        <v>0</v>
      </c>
    </row>
    <row r="73" spans="2:9" x14ac:dyDescent="0.35">
      <c r="B73" s="2" t="s">
        <v>132</v>
      </c>
      <c r="C73" s="18" t="s">
        <v>113</v>
      </c>
      <c r="D73" s="19" t="s">
        <v>84</v>
      </c>
      <c r="E73" s="23"/>
      <c r="F73" s="20">
        <v>1</v>
      </c>
      <c r="G73" s="21">
        <f t="shared" si="15"/>
        <v>0</v>
      </c>
      <c r="H73" s="19">
        <v>21</v>
      </c>
      <c r="I73" s="22">
        <f t="shared" si="16"/>
        <v>0</v>
      </c>
    </row>
    <row r="74" spans="2:9" x14ac:dyDescent="0.35">
      <c r="B74" s="2" t="s">
        <v>133</v>
      </c>
      <c r="C74" s="18" t="s">
        <v>114</v>
      </c>
      <c r="D74" s="19" t="s">
        <v>84</v>
      </c>
      <c r="E74" s="23"/>
      <c r="F74" s="20">
        <v>1</v>
      </c>
      <c r="G74" s="21">
        <f t="shared" si="15"/>
        <v>0</v>
      </c>
      <c r="H74" s="19">
        <v>21</v>
      </c>
      <c r="I74" s="22">
        <f t="shared" si="16"/>
        <v>0</v>
      </c>
    </row>
    <row r="75" spans="2:9" x14ac:dyDescent="0.35">
      <c r="B75" s="2" t="s">
        <v>134</v>
      </c>
      <c r="C75" s="18" t="s">
        <v>86</v>
      </c>
      <c r="D75" s="19" t="s">
        <v>13</v>
      </c>
      <c r="E75" s="23"/>
      <c r="F75" s="20">
        <v>20</v>
      </c>
      <c r="G75" s="21">
        <f t="shared" si="15"/>
        <v>0</v>
      </c>
      <c r="H75" s="19">
        <v>21</v>
      </c>
      <c r="I75" s="22">
        <f t="shared" si="16"/>
        <v>0</v>
      </c>
    </row>
    <row r="76" spans="2:9" ht="15" thickBot="1" x14ac:dyDescent="0.4">
      <c r="B76" s="2" t="s">
        <v>135</v>
      </c>
      <c r="C76" s="16" t="s">
        <v>94</v>
      </c>
      <c r="D76" s="17" t="s">
        <v>13</v>
      </c>
      <c r="E76" s="24"/>
      <c r="F76" s="59">
        <v>1</v>
      </c>
      <c r="G76" s="60">
        <f t="shared" si="15"/>
        <v>0</v>
      </c>
      <c r="H76" s="17">
        <v>21</v>
      </c>
      <c r="I76" s="61">
        <f t="shared" si="16"/>
        <v>0</v>
      </c>
    </row>
    <row r="77" spans="2:9" x14ac:dyDescent="0.35">
      <c r="B77" s="36"/>
      <c r="C77" s="37" t="s">
        <v>41</v>
      </c>
      <c r="D77" s="31"/>
      <c r="E77" s="34"/>
      <c r="F77" s="31"/>
      <c r="G77" s="38">
        <f>SUM(G7:G76)</f>
        <v>0</v>
      </c>
      <c r="H77" s="31"/>
      <c r="I77" s="39"/>
    </row>
    <row r="78" spans="2:9" x14ac:dyDescent="0.35">
      <c r="B78" s="40"/>
      <c r="C78" s="41" t="s">
        <v>42</v>
      </c>
      <c r="D78" s="42"/>
      <c r="E78" s="32"/>
      <c r="F78" s="42"/>
      <c r="G78" s="43"/>
      <c r="H78" s="42"/>
      <c r="I78" s="44">
        <f>G77*1.21</f>
        <v>0</v>
      </c>
    </row>
    <row r="79" spans="2:9" x14ac:dyDescent="0.35">
      <c r="B79" s="40"/>
      <c r="C79" s="45"/>
      <c r="D79" s="42"/>
      <c r="E79" s="32"/>
      <c r="F79" s="42"/>
      <c r="G79" s="42"/>
      <c r="H79" s="42"/>
      <c r="I79" s="46"/>
    </row>
    <row r="80" spans="2:9" x14ac:dyDescent="0.35">
      <c r="B80" s="40"/>
      <c r="C80" s="41" t="s">
        <v>64</v>
      </c>
      <c r="D80" s="42"/>
      <c r="E80" s="32"/>
      <c r="F80" s="42"/>
      <c r="G80" s="47">
        <f>G77*48</f>
        <v>0</v>
      </c>
      <c r="H80" s="42"/>
      <c r="I80" s="46"/>
    </row>
    <row r="81" spans="2:9" ht="15" thickBot="1" x14ac:dyDescent="0.4">
      <c r="B81" s="48"/>
      <c r="C81" s="49" t="s">
        <v>65</v>
      </c>
      <c r="D81" s="50"/>
      <c r="E81" s="51"/>
      <c r="F81" s="50"/>
      <c r="G81" s="50"/>
      <c r="H81" s="50"/>
      <c r="I81" s="52">
        <f>G80*1.21</f>
        <v>0</v>
      </c>
    </row>
  </sheetData>
  <mergeCells count="6">
    <mergeCell ref="C43:I43"/>
    <mergeCell ref="B2:I2"/>
    <mergeCell ref="B3:I3"/>
    <mergeCell ref="B4:B5"/>
    <mergeCell ref="C4:C5"/>
    <mergeCell ref="D4:D5"/>
  </mergeCells>
  <pageMargins left="0.7" right="0.7" top="0.78740157499999996" bottom="0.78740157499999996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Cenova_Nabidka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</dc:creator>
  <cp:lastModifiedBy>Holušová Karla, Ing.</cp:lastModifiedBy>
  <dcterms:created xsi:type="dcterms:W3CDTF">2014-02-17T13:26:54Z</dcterms:created>
  <dcterms:modified xsi:type="dcterms:W3CDTF">2019-03-04T13:01:30Z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