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570" windowHeight="11760" activeTab="0"/>
  </bookViews>
  <sheets>
    <sheet name="POS_XYZ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<sst xmlns="http://schemas.openxmlformats.org/spreadsheetml/2006/main" count="61" uniqueCount="50">
  <si>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   Demontáž preventru, tlakového rozvodu, komínku a odtoku.</t>
  </si>
  <si>
    <t>RWE GS</t>
  </si>
  <si>
    <t>Welltest</t>
  </si>
  <si>
    <t>KaC</t>
  </si>
  <si>
    <t>Halliburton</t>
  </si>
  <si>
    <t>RWE</t>
  </si>
  <si>
    <t>Montáž horní části PK, provedení zkoušky hermetičnosti.</t>
  </si>
  <si>
    <t>Instalace zátky pod pakr, tlaková zkouška</t>
  </si>
  <si>
    <t>Montáž PPBV</t>
  </si>
  <si>
    <t xml:space="preserve">Přípravné práce, demontáž oplocení a povrchové instalace sondy, </t>
  </si>
  <si>
    <t>Zapustit vrtne tyce, uvolnit pakr, vytahnout vrtne tyce</t>
  </si>
  <si>
    <t>Vymena kapaliny za pakrovaci, vztazeni 5ks stupacek 3 1/2</t>
  </si>
  <si>
    <t>zkousky hermeticnosti, kolony a mezikruzi</t>
  </si>
  <si>
    <t>Zhotovitel</t>
  </si>
  <si>
    <t>Por. číslo</t>
  </si>
  <si>
    <t>Operace/činnost</t>
  </si>
  <si>
    <t>Zajistuje/provádí</t>
  </si>
  <si>
    <t>Zahajení</t>
  </si>
  <si>
    <t>Ukončení</t>
  </si>
  <si>
    <t>Den</t>
  </si>
  <si>
    <t>Ověření stavu cementace a ústí sondy, měření tlaku. Příprava výplachu a blokátoru, zatlačení kapaliny do stupaček</t>
  </si>
  <si>
    <t>Převoz vrtné soupravy,Montáž vrtné soupravy - kolaudace</t>
  </si>
  <si>
    <t>Otevření cirkulační objímky prostřednictvím wire line</t>
  </si>
  <si>
    <t xml:space="preserve">Výměna kapaliny v sondě, montáž preventru, zkouška hermetičnosti preventru. </t>
  </si>
  <si>
    <t>Demontáž horní části PK</t>
  </si>
  <si>
    <t>Odepnutí pakru 7", dozatlačení sondy, proplachování, těžení a odložení stupaček 4 1/2" na odkládací mostky.</t>
  </si>
  <si>
    <t xml:space="preserve">Provedení kalibrace, očištění parou a ověření délek všech vytěžených stupaček. </t>
  </si>
  <si>
    <t xml:space="preserve">Zapouštění frézy se scraperem do hloubky 350 m, těžení. </t>
  </si>
  <si>
    <t>Zapouštění pracovního pakru do pažnic 7" : zapnutí pakru, zkouška hermetičnosti tlakem 8 MPa, těžení.</t>
  </si>
  <si>
    <t xml:space="preserve">Demontáž spodní části PK. Montáž nové spodní části PK, </t>
  </si>
  <si>
    <t>Montáž preventru. Zapouštění cuptesteru do pažnic 7". Provedení zkoušky hermetičnosti tlakem 14 Mpa (Test unit).</t>
  </si>
  <si>
    <t>Zapouštění kuzelovou frézu/teleskop na dno (1 129 m), vypláchnutí eventuálního nánosu na dně, proplachování, těžení.</t>
  </si>
  <si>
    <t>Zapouštění screjpru + bocni magnety + kartáčů do hloubky 1 107 m, proplachování, těžení.</t>
  </si>
  <si>
    <t>Zapouštění gumové manžety do hloubky 1 100 m, vytěžení manžety.</t>
  </si>
  <si>
    <t>Karotážní měření.</t>
  </si>
  <si>
    <t>Zapouštění frézy 156 mm na dno sondy, proplachování, těžení.</t>
  </si>
  <si>
    <t>Zapouštění vrtných tyčí s patou, provedení zkoušky hermetičnosti vrtných tyčí, těžení.</t>
  </si>
  <si>
    <t>Zapouštění pakru VTA Halliburton, zapnutí pakru, provedení zkoušky hermetičnosti zapnutí pakru, vytěžení nářadí, rozpojení a odložení vrtných tyčí na odkládací mostky.</t>
  </si>
  <si>
    <t xml:space="preserve">Zapouštění vystrojení společně s kotvou Seal Unit Loc na stupačkách 4 1/2" VAGT, space out, provedení zkoušky hermetičnosti </t>
  </si>
  <si>
    <t xml:space="preserve">Demontáž preventru, tlakového rozvodu.  </t>
  </si>
  <si>
    <t>Vytazeni zatky XN,Ověření průchodnosti stupačkové a filtrační kolony.</t>
  </si>
  <si>
    <t>Vybuzení sondy, po ukončení rekonstrukce sondu ponechat na sondě nádrž na kapalinu ze sondy.</t>
  </si>
  <si>
    <t>Ověření průchodnosti stupačkové a filtrační kolony.</t>
  </si>
  <si>
    <t>Demontáž vrtné soupravy, odvoz kapalin k likvidaci, příprava na stěhování vrtné soupravy.</t>
  </si>
  <si>
    <t>Oprava a montáž nadpovrchové instalace sondy.</t>
  </si>
  <si>
    <t>Časová naroč. oper.(hod.)</t>
  </si>
  <si>
    <t>PZP: XYZ</t>
  </si>
  <si>
    <t>Contractor: XYZ</t>
  </si>
  <si>
    <t>Sonda: XYZ</t>
  </si>
  <si>
    <t>Celkem počet dnů POS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</si>
</sst>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€-413]\ #,##0.00_-"/>
    <numFmt numFmtId="189" formatCode="[$-409]dddd\,\ mmmm\ dd\,\ yyyy"/>
    <numFmt numFmtId="190" formatCode="[$-409]d\-mm\-yy\ h:mm\ AM/PM;@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mmm\-yyyy"/>
    <numFmt numFmtId="201" formatCode="d\-mm\-yy\ h:mm;@"/>
    <numFmt numFmtId="202" formatCode="[$-413]dddd\ d\ mmmm\ yyyy"/>
    <numFmt numFmtId="203" formatCode="d/mm/yy\ h:mm;@"/>
    <numFmt numFmtId="204" formatCode="dd/mm/yy;@"/>
    <numFmt numFmtId="205" formatCode="[$-F800]dddd\,\ mmmm\ dd\,\ yyyy"/>
    <numFmt numFmtId="206" formatCode="[$-405]d\.\ mmmm\ 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[$-415]d\ mmmm\ yyyy"/>
  </numFmts>
  <fonts count="42">
    <font>
      <sz val="10"/>
      <name val="Arial"/>
      <family val="0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5" fontId="4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0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01" fontId="1" fillId="0" borderId="17" xfId="0" applyNumberFormat="1" applyFont="1" applyBorder="1" applyAlignment="1">
      <alignment horizontal="center" vertical="center"/>
    </xf>
    <xf numFmtId="205" fontId="4" fillId="0" borderId="17" xfId="0" applyNumberFormat="1" applyFont="1" applyBorder="1" applyAlignment="1">
      <alignment horizontal="center" vertical="center"/>
    </xf>
    <xf numFmtId="0" fontId="7" fillId="36" borderId="18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 vertical="center"/>
    </xf>
    <xf numFmtId="0" fontId="8" fillId="36" borderId="16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horizontal="left" vertical="center"/>
    </xf>
    <xf numFmtId="1" fontId="8" fillId="37" borderId="20" xfId="0" applyNumberFormat="1" applyFont="1" applyFill="1" applyBorder="1" applyAlignment="1">
      <alignment horizontal="center" vertical="center"/>
    </xf>
    <xf numFmtId="1" fontId="8" fillId="37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0" zoomScaleNormal="70" workbookViewId="0" topLeftCell="A22">
      <selection activeCell="B49" sqref="B49"/>
    </sheetView>
  </sheetViews>
  <sheetFormatPr defaultColWidth="9.140625" defaultRowHeight="19.5" customHeight="1"/>
  <cols>
    <col min="1" max="1" width="15.421875" style="1" customWidth="1"/>
    <col min="2" max="2" width="55.00390625" style="1" customWidth="1"/>
    <col min="3" max="3" width="18.57421875" style="14" customWidth="1"/>
    <col min="4" max="4" width="13.00390625" style="1" customWidth="1"/>
    <col min="5" max="5" width="15.57421875" style="1" hidden="1" customWidth="1"/>
    <col min="6" max="6" width="16.7109375" style="1" customWidth="1"/>
    <col min="7" max="7" width="16.140625" style="3" customWidth="1"/>
    <col min="8" max="8" width="14.7109375" style="6" bestFit="1" customWidth="1"/>
    <col min="9" max="9" width="9.140625" style="1" customWidth="1"/>
    <col min="10" max="10" width="12.57421875" style="1" customWidth="1"/>
    <col min="11" max="16384" width="9.140625" style="1" customWidth="1"/>
  </cols>
  <sheetData>
    <row r="1" spans="1:8" ht="27" customHeight="1" thickBot="1">
      <c r="A1" s="37" t="s">
        <v>46</v>
      </c>
      <c r="B1" s="38"/>
      <c r="C1" s="37" t="s">
        <v>47</v>
      </c>
      <c r="D1" s="39"/>
      <c r="E1" s="25"/>
      <c r="F1" s="37" t="s">
        <v>48</v>
      </c>
      <c r="G1" s="39"/>
      <c r="H1" s="38"/>
    </row>
    <row r="2" spans="1:8" ht="48" thickBot="1">
      <c r="A2" s="21" t="s">
        <v>14</v>
      </c>
      <c r="B2" s="20" t="s">
        <v>15</v>
      </c>
      <c r="C2" s="21" t="s">
        <v>16</v>
      </c>
      <c r="D2" s="22" t="s">
        <v>45</v>
      </c>
      <c r="E2" s="19"/>
      <c r="F2" s="23" t="s">
        <v>17</v>
      </c>
      <c r="G2" s="24" t="s">
        <v>18</v>
      </c>
      <c r="H2" s="24" t="s">
        <v>19</v>
      </c>
    </row>
    <row r="3" spans="1:8" ht="45" customHeight="1">
      <c r="A3" s="17">
        <v>1</v>
      </c>
      <c r="B3" s="29" t="s">
        <v>9</v>
      </c>
      <c r="C3" s="26" t="s">
        <v>1</v>
      </c>
      <c r="D3" s="15">
        <v>24</v>
      </c>
      <c r="E3" s="11">
        <f>D3/24</f>
        <v>1</v>
      </c>
      <c r="F3" s="12">
        <v>41779.291666666664</v>
      </c>
      <c r="G3" s="12">
        <f>F3+E3</f>
        <v>41780.291666666664</v>
      </c>
      <c r="H3" s="18">
        <f>G3</f>
        <v>41780.291666666664</v>
      </c>
    </row>
    <row r="4" spans="1:8" ht="45" customHeight="1">
      <c r="A4" s="13">
        <v>2</v>
      </c>
      <c r="B4" s="30" t="s">
        <v>21</v>
      </c>
      <c r="C4" s="27" t="s">
        <v>13</v>
      </c>
      <c r="D4" s="8">
        <v>12</v>
      </c>
      <c r="E4" s="4">
        <f>D4/24</f>
        <v>0.5</v>
      </c>
      <c r="F4" s="5">
        <f>G3</f>
        <v>41780.291666666664</v>
      </c>
      <c r="G4" s="5">
        <f>F4+E4</f>
        <v>41780.791666666664</v>
      </c>
      <c r="H4" s="18">
        <f aca="true" t="shared" si="0" ref="H4:H35">G4</f>
        <v>41780.791666666664</v>
      </c>
    </row>
    <row r="5" spans="1:8" ht="45" customHeight="1">
      <c r="A5" s="13">
        <v>3</v>
      </c>
      <c r="B5" s="30" t="s">
        <v>20</v>
      </c>
      <c r="C5" s="27" t="s">
        <v>13</v>
      </c>
      <c r="D5" s="8">
        <v>40</v>
      </c>
      <c r="E5" s="4">
        <f aca="true" t="shared" si="1" ref="E5:E19">D5/24</f>
        <v>1.6666666666666667</v>
      </c>
      <c r="F5" s="5">
        <f aca="true" t="shared" si="2" ref="F5:F15">G4</f>
        <v>41780.791666666664</v>
      </c>
      <c r="G5" s="5">
        <f aca="true" t="shared" si="3" ref="G5:G15">F5+E5</f>
        <v>41782.45833333333</v>
      </c>
      <c r="H5" s="18">
        <f t="shared" si="0"/>
        <v>41782.45833333333</v>
      </c>
    </row>
    <row r="6" spans="1:8" ht="45" customHeight="1">
      <c r="A6" s="13">
        <v>4</v>
      </c>
      <c r="B6" s="30" t="s">
        <v>22</v>
      </c>
      <c r="C6" s="27" t="s">
        <v>2</v>
      </c>
      <c r="D6" s="8">
        <v>4</v>
      </c>
      <c r="E6" s="4">
        <f t="shared" si="1"/>
        <v>0.16666666666666666</v>
      </c>
      <c r="F6" s="5">
        <f t="shared" si="2"/>
        <v>41782.45833333333</v>
      </c>
      <c r="G6" s="5">
        <f t="shared" si="3"/>
        <v>41782.62499999999</v>
      </c>
      <c r="H6" s="18">
        <f t="shared" si="0"/>
        <v>41782.62499999999</v>
      </c>
    </row>
    <row r="7" spans="1:8" ht="45" customHeight="1">
      <c r="A7" s="13">
        <v>5</v>
      </c>
      <c r="B7" s="30" t="s">
        <v>23</v>
      </c>
      <c r="C7" s="27" t="s">
        <v>13</v>
      </c>
      <c r="D7" s="8">
        <v>5</v>
      </c>
      <c r="E7" s="4">
        <f t="shared" si="1"/>
        <v>0.20833333333333334</v>
      </c>
      <c r="F7" s="5">
        <f t="shared" si="2"/>
        <v>41782.62499999999</v>
      </c>
      <c r="G7" s="5">
        <f t="shared" si="3"/>
        <v>41782.83333333333</v>
      </c>
      <c r="H7" s="18">
        <f t="shared" si="0"/>
        <v>41782.83333333333</v>
      </c>
    </row>
    <row r="8" spans="1:8" ht="45" customHeight="1">
      <c r="A8" s="13">
        <v>6</v>
      </c>
      <c r="B8" s="30" t="s">
        <v>24</v>
      </c>
      <c r="C8" s="27" t="s">
        <v>13</v>
      </c>
      <c r="D8" s="8">
        <v>7</v>
      </c>
      <c r="E8" s="4">
        <f t="shared" si="1"/>
        <v>0.2916666666666667</v>
      </c>
      <c r="F8" s="5">
        <f t="shared" si="2"/>
        <v>41782.83333333333</v>
      </c>
      <c r="G8" s="5">
        <f>F8+E8</f>
        <v>41783.12499999999</v>
      </c>
      <c r="H8" s="18">
        <f t="shared" si="0"/>
        <v>41783.12499999999</v>
      </c>
    </row>
    <row r="9" spans="1:8" ht="45" customHeight="1">
      <c r="A9" s="13">
        <v>7</v>
      </c>
      <c r="B9" s="30" t="s">
        <v>25</v>
      </c>
      <c r="C9" s="27" t="s">
        <v>13</v>
      </c>
      <c r="D9" s="8">
        <v>11</v>
      </c>
      <c r="E9" s="4">
        <f t="shared" si="1"/>
        <v>0.4583333333333333</v>
      </c>
      <c r="F9" s="5">
        <f t="shared" si="2"/>
        <v>41783.12499999999</v>
      </c>
      <c r="G9" s="5">
        <f t="shared" si="3"/>
        <v>41783.58333333333</v>
      </c>
      <c r="H9" s="18">
        <f t="shared" si="0"/>
        <v>41783.58333333333</v>
      </c>
    </row>
    <row r="10" spans="1:8" ht="45" customHeight="1">
      <c r="A10" s="13">
        <v>8</v>
      </c>
      <c r="B10" s="30" t="s">
        <v>26</v>
      </c>
      <c r="C10" s="16"/>
      <c r="D10" s="8">
        <v>0</v>
      </c>
      <c r="E10" s="4">
        <f t="shared" si="1"/>
        <v>0</v>
      </c>
      <c r="F10" s="5">
        <f t="shared" si="2"/>
        <v>41783.58333333333</v>
      </c>
      <c r="G10" s="5">
        <f t="shared" si="3"/>
        <v>41783.58333333333</v>
      </c>
      <c r="H10" s="18">
        <f t="shared" si="0"/>
        <v>41783.58333333333</v>
      </c>
    </row>
    <row r="11" spans="1:8" ht="45" customHeight="1">
      <c r="A11" s="13">
        <v>9</v>
      </c>
      <c r="B11" s="30" t="s">
        <v>27</v>
      </c>
      <c r="C11" s="16"/>
      <c r="D11" s="8">
        <v>8</v>
      </c>
      <c r="E11" s="4">
        <f t="shared" si="1"/>
        <v>0.3333333333333333</v>
      </c>
      <c r="F11" s="5">
        <f t="shared" si="2"/>
        <v>41783.58333333333</v>
      </c>
      <c r="G11" s="5">
        <f t="shared" si="3"/>
        <v>41783.916666666664</v>
      </c>
      <c r="H11" s="18">
        <f t="shared" si="0"/>
        <v>41783.916666666664</v>
      </c>
    </row>
    <row r="12" spans="1:8" ht="45" customHeight="1">
      <c r="A12" s="13">
        <v>10</v>
      </c>
      <c r="B12" s="30" t="s">
        <v>28</v>
      </c>
      <c r="C12" s="27" t="s">
        <v>13</v>
      </c>
      <c r="D12" s="10">
        <v>6</v>
      </c>
      <c r="E12" s="4">
        <f t="shared" si="1"/>
        <v>0.25</v>
      </c>
      <c r="F12" s="5">
        <f t="shared" si="2"/>
        <v>41783.916666666664</v>
      </c>
      <c r="G12" s="5">
        <f t="shared" si="3"/>
        <v>41784.166666666664</v>
      </c>
      <c r="H12" s="18">
        <f t="shared" si="0"/>
        <v>41784.166666666664</v>
      </c>
    </row>
    <row r="13" spans="1:8" ht="45" customHeight="1">
      <c r="A13" s="13">
        <v>11</v>
      </c>
      <c r="B13" s="30" t="s">
        <v>0</v>
      </c>
      <c r="C13" s="28"/>
      <c r="D13" s="8">
        <v>2</v>
      </c>
      <c r="E13" s="4">
        <f t="shared" si="1"/>
        <v>0.08333333333333333</v>
      </c>
      <c r="F13" s="5">
        <f t="shared" si="2"/>
        <v>41784.166666666664</v>
      </c>
      <c r="G13" s="5">
        <f t="shared" si="3"/>
        <v>41784.25</v>
      </c>
      <c r="H13" s="18">
        <f t="shared" si="0"/>
        <v>41784.25</v>
      </c>
    </row>
    <row r="14" spans="1:8" ht="45" customHeight="1">
      <c r="A14" s="13">
        <v>12</v>
      </c>
      <c r="B14" s="30" t="s">
        <v>29</v>
      </c>
      <c r="C14" s="27" t="s">
        <v>13</v>
      </c>
      <c r="D14" s="8">
        <v>5</v>
      </c>
      <c r="E14" s="4">
        <f t="shared" si="1"/>
        <v>0.20833333333333334</v>
      </c>
      <c r="F14" s="5">
        <f t="shared" si="2"/>
        <v>41784.25</v>
      </c>
      <c r="G14" s="5">
        <f t="shared" si="3"/>
        <v>41784.458333333336</v>
      </c>
      <c r="H14" s="18">
        <f t="shared" si="0"/>
        <v>41784.458333333336</v>
      </c>
    </row>
    <row r="15" spans="1:8" ht="45" customHeight="1">
      <c r="A15" s="13">
        <v>13</v>
      </c>
      <c r="B15" s="30" t="s">
        <v>30</v>
      </c>
      <c r="C15" s="28"/>
      <c r="D15" s="8">
        <v>3</v>
      </c>
      <c r="E15" s="4">
        <f t="shared" si="1"/>
        <v>0.125</v>
      </c>
      <c r="F15" s="5">
        <f t="shared" si="2"/>
        <v>41784.458333333336</v>
      </c>
      <c r="G15" s="5">
        <f t="shared" si="3"/>
        <v>41784.583333333336</v>
      </c>
      <c r="H15" s="18">
        <f t="shared" si="0"/>
        <v>41784.583333333336</v>
      </c>
    </row>
    <row r="16" spans="1:8" ht="45" customHeight="1">
      <c r="A16" s="13">
        <v>14</v>
      </c>
      <c r="B16" s="30" t="s">
        <v>10</v>
      </c>
      <c r="C16" s="28"/>
      <c r="D16" s="8">
        <v>4</v>
      </c>
      <c r="E16" s="4">
        <f t="shared" si="1"/>
        <v>0.16666666666666666</v>
      </c>
      <c r="F16" s="5">
        <f aca="true" t="shared" si="4" ref="F16:F24">G15</f>
        <v>41784.583333333336</v>
      </c>
      <c r="G16" s="5">
        <f aca="true" t="shared" si="5" ref="G16:G24">F16+E16</f>
        <v>41784.75</v>
      </c>
      <c r="H16" s="18">
        <f t="shared" si="0"/>
        <v>41784.75</v>
      </c>
    </row>
    <row r="17" spans="1:8" ht="45" customHeight="1">
      <c r="A17" s="13">
        <v>15</v>
      </c>
      <c r="B17" s="30" t="s">
        <v>31</v>
      </c>
      <c r="C17" s="16"/>
      <c r="D17" s="8">
        <v>26</v>
      </c>
      <c r="E17" s="4">
        <f t="shared" si="1"/>
        <v>1.0833333333333333</v>
      </c>
      <c r="F17" s="5">
        <f t="shared" si="4"/>
        <v>41784.75</v>
      </c>
      <c r="G17" s="5">
        <f t="shared" si="5"/>
        <v>41785.833333333336</v>
      </c>
      <c r="H17" s="18">
        <f t="shared" si="0"/>
        <v>41785.833333333336</v>
      </c>
    </row>
    <row r="18" spans="1:8" ht="45" customHeight="1">
      <c r="A18" s="13">
        <v>16</v>
      </c>
      <c r="B18" s="30" t="s">
        <v>32</v>
      </c>
      <c r="C18" s="28"/>
      <c r="D18" s="8">
        <v>11</v>
      </c>
      <c r="E18" s="4">
        <f t="shared" si="1"/>
        <v>0.4583333333333333</v>
      </c>
      <c r="F18" s="5">
        <f t="shared" si="4"/>
        <v>41785.833333333336</v>
      </c>
      <c r="G18" s="5">
        <f t="shared" si="5"/>
        <v>41786.29166666667</v>
      </c>
      <c r="H18" s="18">
        <f t="shared" si="0"/>
        <v>41786.29166666667</v>
      </c>
    </row>
    <row r="19" spans="1:8" ht="45" customHeight="1">
      <c r="A19" s="13">
        <v>17</v>
      </c>
      <c r="B19" s="30" t="s">
        <v>33</v>
      </c>
      <c r="C19" s="28"/>
      <c r="D19" s="8">
        <v>10</v>
      </c>
      <c r="E19" s="4">
        <f t="shared" si="1"/>
        <v>0.4166666666666667</v>
      </c>
      <c r="F19" s="5">
        <f t="shared" si="4"/>
        <v>41786.29166666667</v>
      </c>
      <c r="G19" s="5">
        <f t="shared" si="5"/>
        <v>41786.708333333336</v>
      </c>
      <c r="H19" s="18">
        <f t="shared" si="0"/>
        <v>41786.708333333336</v>
      </c>
    </row>
    <row r="20" spans="1:8" ht="45" customHeight="1">
      <c r="A20" s="13">
        <v>18</v>
      </c>
      <c r="B20" s="30" t="s">
        <v>34</v>
      </c>
      <c r="C20" s="27" t="s">
        <v>3</v>
      </c>
      <c r="D20" s="8">
        <v>15</v>
      </c>
      <c r="E20" s="4">
        <f aca="true" t="shared" si="6" ref="E20:E25">D20/24</f>
        <v>0.625</v>
      </c>
      <c r="F20" s="5">
        <f t="shared" si="4"/>
        <v>41786.708333333336</v>
      </c>
      <c r="G20" s="5">
        <f t="shared" si="5"/>
        <v>41787.333333333336</v>
      </c>
      <c r="H20" s="18">
        <f t="shared" si="0"/>
        <v>41787.333333333336</v>
      </c>
    </row>
    <row r="21" spans="1:8" ht="45" customHeight="1">
      <c r="A21" s="13">
        <v>19</v>
      </c>
      <c r="B21" s="30" t="s">
        <v>35</v>
      </c>
      <c r="C21" s="28"/>
      <c r="D21" s="8">
        <v>10</v>
      </c>
      <c r="E21" s="4">
        <f t="shared" si="6"/>
        <v>0.4166666666666667</v>
      </c>
      <c r="F21" s="5">
        <f t="shared" si="4"/>
        <v>41787.333333333336</v>
      </c>
      <c r="G21" s="5">
        <f t="shared" si="5"/>
        <v>41787.75</v>
      </c>
      <c r="H21" s="18">
        <f t="shared" si="0"/>
        <v>41787.75</v>
      </c>
    </row>
    <row r="22" spans="1:8" ht="45" customHeight="1">
      <c r="A22" s="13">
        <v>20</v>
      </c>
      <c r="B22" s="30" t="s">
        <v>36</v>
      </c>
      <c r="C22" s="16"/>
      <c r="D22" s="8">
        <v>12</v>
      </c>
      <c r="E22" s="4">
        <f t="shared" si="6"/>
        <v>0.5</v>
      </c>
      <c r="F22" s="5">
        <f t="shared" si="4"/>
        <v>41787.75</v>
      </c>
      <c r="G22" s="5">
        <f t="shared" si="5"/>
        <v>41788.25</v>
      </c>
      <c r="H22" s="18">
        <f t="shared" si="0"/>
        <v>41788.25</v>
      </c>
    </row>
    <row r="23" spans="1:8" ht="45" customHeight="1">
      <c r="A23" s="13">
        <v>21</v>
      </c>
      <c r="B23" s="30" t="s">
        <v>37</v>
      </c>
      <c r="C23" s="27" t="s">
        <v>4</v>
      </c>
      <c r="D23" s="8">
        <v>24</v>
      </c>
      <c r="E23" s="4">
        <f t="shared" si="6"/>
        <v>1</v>
      </c>
      <c r="F23" s="5">
        <f t="shared" si="4"/>
        <v>41788.25</v>
      </c>
      <c r="G23" s="5">
        <f t="shared" si="5"/>
        <v>41789.25</v>
      </c>
      <c r="H23" s="18">
        <f t="shared" si="0"/>
        <v>41789.25</v>
      </c>
    </row>
    <row r="24" spans="1:8" ht="45" customHeight="1">
      <c r="A24" s="13">
        <v>22</v>
      </c>
      <c r="B24" s="30" t="s">
        <v>38</v>
      </c>
      <c r="C24" s="27"/>
      <c r="D24" s="8">
        <v>29</v>
      </c>
      <c r="E24" s="4">
        <f t="shared" si="6"/>
        <v>1.2083333333333333</v>
      </c>
      <c r="F24" s="5">
        <f t="shared" si="4"/>
        <v>41789.25</v>
      </c>
      <c r="G24" s="5">
        <f t="shared" si="5"/>
        <v>41790.458333333336</v>
      </c>
      <c r="H24" s="18">
        <f t="shared" si="0"/>
        <v>41790.458333333336</v>
      </c>
    </row>
    <row r="25" spans="1:8" ht="45" customHeight="1">
      <c r="A25" s="13">
        <v>23</v>
      </c>
      <c r="B25" s="30" t="s">
        <v>7</v>
      </c>
      <c r="C25" s="27" t="s">
        <v>2</v>
      </c>
      <c r="D25" s="8">
        <v>2</v>
      </c>
      <c r="E25" s="4">
        <f t="shared" si="6"/>
        <v>0.08333333333333333</v>
      </c>
      <c r="F25" s="5">
        <f aca="true" t="shared" si="7" ref="F25:F35">G24</f>
        <v>41790.458333333336</v>
      </c>
      <c r="G25" s="5">
        <f aca="true" t="shared" si="8" ref="G25:G35">F25+E25</f>
        <v>41790.54166666667</v>
      </c>
      <c r="H25" s="18">
        <f t="shared" si="0"/>
        <v>41790.54166666667</v>
      </c>
    </row>
    <row r="26" spans="1:8" ht="45" customHeight="1">
      <c r="A26" s="13">
        <v>24</v>
      </c>
      <c r="B26" s="2" t="s">
        <v>11</v>
      </c>
      <c r="C26" s="1"/>
      <c r="D26" s="8">
        <v>4</v>
      </c>
      <c r="E26" s="4">
        <f aca="true" t="shared" si="9" ref="E26:E35">D26/24</f>
        <v>0.16666666666666666</v>
      </c>
      <c r="F26" s="5">
        <f t="shared" si="7"/>
        <v>41790.54166666667</v>
      </c>
      <c r="G26" s="5">
        <f t="shared" si="8"/>
        <v>41790.708333333336</v>
      </c>
      <c r="H26" s="18">
        <f t="shared" si="0"/>
        <v>41790.708333333336</v>
      </c>
    </row>
    <row r="27" spans="1:8" ht="45" customHeight="1">
      <c r="A27" s="13">
        <v>25</v>
      </c>
      <c r="B27" s="30" t="s">
        <v>8</v>
      </c>
      <c r="C27" s="27" t="s">
        <v>5</v>
      </c>
      <c r="D27" s="8">
        <v>4</v>
      </c>
      <c r="E27" s="4">
        <f t="shared" si="9"/>
        <v>0.16666666666666666</v>
      </c>
      <c r="F27" s="5">
        <f t="shared" si="7"/>
        <v>41790.708333333336</v>
      </c>
      <c r="G27" s="5">
        <f t="shared" si="8"/>
        <v>41790.875</v>
      </c>
      <c r="H27" s="18">
        <f t="shared" si="0"/>
        <v>41790.875</v>
      </c>
    </row>
    <row r="28" spans="1:8" ht="45" customHeight="1">
      <c r="A28" s="13">
        <v>26</v>
      </c>
      <c r="B28" s="30" t="s">
        <v>12</v>
      </c>
      <c r="C28" s="27"/>
      <c r="D28" s="8">
        <v>2</v>
      </c>
      <c r="E28" s="4">
        <f t="shared" si="9"/>
        <v>0.08333333333333333</v>
      </c>
      <c r="F28" s="5">
        <f t="shared" si="7"/>
        <v>41790.875</v>
      </c>
      <c r="G28" s="5">
        <f t="shared" si="8"/>
        <v>41790.958333333336</v>
      </c>
      <c r="H28" s="18">
        <f t="shared" si="0"/>
        <v>41790.958333333336</v>
      </c>
    </row>
    <row r="29" spans="1:8" ht="45" customHeight="1">
      <c r="A29" s="13">
        <v>27</v>
      </c>
      <c r="B29" s="30" t="s">
        <v>39</v>
      </c>
      <c r="C29" s="27" t="s">
        <v>13</v>
      </c>
      <c r="D29" s="8">
        <v>2</v>
      </c>
      <c r="E29" s="4">
        <f t="shared" si="9"/>
        <v>0.08333333333333333</v>
      </c>
      <c r="F29" s="5">
        <f t="shared" si="7"/>
        <v>41790.958333333336</v>
      </c>
      <c r="G29" s="5">
        <f t="shared" si="8"/>
        <v>41791.04166666667</v>
      </c>
      <c r="H29" s="18">
        <f t="shared" si="0"/>
        <v>41791.04166666667</v>
      </c>
    </row>
    <row r="30" spans="1:8" ht="45" customHeight="1">
      <c r="A30" s="13">
        <v>28</v>
      </c>
      <c r="B30" s="2" t="s">
        <v>6</v>
      </c>
      <c r="C30" s="27" t="s">
        <v>5</v>
      </c>
      <c r="D30" s="8">
        <v>2</v>
      </c>
      <c r="E30" s="4">
        <f t="shared" si="9"/>
        <v>0.08333333333333333</v>
      </c>
      <c r="F30" s="5">
        <f t="shared" si="7"/>
        <v>41791.04166666667</v>
      </c>
      <c r="G30" s="5">
        <f t="shared" si="8"/>
        <v>41791.12500000001</v>
      </c>
      <c r="H30" s="18">
        <f t="shared" si="0"/>
        <v>41791.12500000001</v>
      </c>
    </row>
    <row r="31" spans="1:8" ht="45" customHeight="1">
      <c r="A31" s="13">
        <v>29</v>
      </c>
      <c r="B31" s="30" t="s">
        <v>40</v>
      </c>
      <c r="C31" s="27" t="s">
        <v>2</v>
      </c>
      <c r="D31" s="8">
        <v>4</v>
      </c>
      <c r="E31" s="4">
        <f t="shared" si="9"/>
        <v>0.16666666666666666</v>
      </c>
      <c r="F31" s="5">
        <f t="shared" si="7"/>
        <v>41791.12500000001</v>
      </c>
      <c r="G31" s="5">
        <f t="shared" si="8"/>
        <v>41791.29166666667</v>
      </c>
      <c r="H31" s="18">
        <f t="shared" si="0"/>
        <v>41791.29166666667</v>
      </c>
    </row>
    <row r="32" spans="1:8" ht="45" customHeight="1">
      <c r="A32" s="13">
        <v>30</v>
      </c>
      <c r="B32" s="30" t="s">
        <v>41</v>
      </c>
      <c r="C32" s="28"/>
      <c r="D32" s="8">
        <v>0</v>
      </c>
      <c r="E32" s="4">
        <f t="shared" si="9"/>
        <v>0</v>
      </c>
      <c r="F32" s="5">
        <f t="shared" si="7"/>
        <v>41791.29166666667</v>
      </c>
      <c r="G32" s="5">
        <f t="shared" si="8"/>
        <v>41791.29166666667</v>
      </c>
      <c r="H32" s="18">
        <f t="shared" si="0"/>
        <v>41791.29166666667</v>
      </c>
    </row>
    <row r="33" spans="1:8" ht="45" customHeight="1">
      <c r="A33" s="13">
        <v>31</v>
      </c>
      <c r="B33" s="30" t="s">
        <v>42</v>
      </c>
      <c r="C33" s="28"/>
      <c r="D33" s="8">
        <v>0</v>
      </c>
      <c r="E33" s="4">
        <f t="shared" si="9"/>
        <v>0</v>
      </c>
      <c r="F33" s="5">
        <f t="shared" si="7"/>
        <v>41791.29166666667</v>
      </c>
      <c r="G33" s="5">
        <f t="shared" si="8"/>
        <v>41791.29166666667</v>
      </c>
      <c r="H33" s="18">
        <f t="shared" si="0"/>
        <v>41791.29166666667</v>
      </c>
    </row>
    <row r="34" spans="1:8" ht="45" customHeight="1">
      <c r="A34" s="13">
        <v>32</v>
      </c>
      <c r="B34" s="30" t="s">
        <v>43</v>
      </c>
      <c r="C34" s="28"/>
      <c r="D34" s="8">
        <v>24</v>
      </c>
      <c r="E34" s="4">
        <f t="shared" si="9"/>
        <v>1</v>
      </c>
      <c r="F34" s="5">
        <f t="shared" si="7"/>
        <v>41791.29166666667</v>
      </c>
      <c r="G34" s="5">
        <f t="shared" si="8"/>
        <v>41792.29166666667</v>
      </c>
      <c r="H34" s="18">
        <f t="shared" si="0"/>
        <v>41792.29166666667</v>
      </c>
    </row>
    <row r="35" spans="1:8" ht="45" customHeight="1">
      <c r="A35" s="13">
        <v>33</v>
      </c>
      <c r="B35" s="30" t="s">
        <v>44</v>
      </c>
      <c r="C35" s="27" t="s">
        <v>5</v>
      </c>
      <c r="D35" s="8">
        <v>0</v>
      </c>
      <c r="E35" s="4">
        <f t="shared" si="9"/>
        <v>0</v>
      </c>
      <c r="F35" s="5">
        <f t="shared" si="7"/>
        <v>41792.29166666667</v>
      </c>
      <c r="G35" s="5">
        <f t="shared" si="8"/>
        <v>41792.29166666667</v>
      </c>
      <c r="H35" s="18">
        <f t="shared" si="0"/>
        <v>41792.29166666667</v>
      </c>
    </row>
    <row r="36" spans="1:8" ht="45" customHeight="1">
      <c r="A36" s="13">
        <v>34</v>
      </c>
      <c r="B36" s="13"/>
      <c r="C36" s="16"/>
      <c r="D36" s="8"/>
      <c r="E36" s="4"/>
      <c r="F36" s="5"/>
      <c r="G36" s="5"/>
      <c r="H36" s="7"/>
    </row>
    <row r="37" spans="1:8" ht="45" customHeight="1" thickBot="1">
      <c r="A37" s="31">
        <v>35</v>
      </c>
      <c r="B37" s="31"/>
      <c r="C37" s="32"/>
      <c r="D37" s="33"/>
      <c r="E37" s="34"/>
      <c r="F37" s="35"/>
      <c r="G37" s="35"/>
      <c r="H37" s="36"/>
    </row>
    <row r="38" spans="1:8" ht="34.5" customHeight="1" thickBot="1">
      <c r="A38" s="40" t="s">
        <v>49</v>
      </c>
      <c r="B38" s="41"/>
      <c r="C38" s="41"/>
      <c r="D38" s="41"/>
      <c r="E38" s="41"/>
      <c r="F38" s="42"/>
      <c r="G38" s="43">
        <f>SUM(E3:E37)</f>
        <v>13</v>
      </c>
      <c r="H38" s="44"/>
    </row>
    <row r="40" ht="19.5" customHeight="1">
      <c r="D40" s="9"/>
    </row>
  </sheetData>
  <sheetProtection/>
  <mergeCells count="5">
    <mergeCell ref="A1:B1"/>
    <mergeCell ref="F1:H1"/>
    <mergeCell ref="C1:D1"/>
    <mergeCell ref="A38:F38"/>
    <mergeCell ref="G38:H38"/>
  </mergeCells>
  <printOptions horizontalCentered="1" verticalCentered="1"/>
  <pageMargins left="0" right="0" top="0" bottom="0" header="0" footer="0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Balance Point Control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sigo.tjeerdsma</dc:creator>
  <cp:keywords/>
  <dc:description/>
  <cp:lastModifiedBy>schreiberova</cp:lastModifiedBy>
  <cp:lastPrinted>2014-05-24T10:55:03Z</cp:lastPrinted>
  <dcterms:created xsi:type="dcterms:W3CDTF">2012-11-23T17:19:37Z</dcterms:created>
  <dcterms:modified xsi:type="dcterms:W3CDTF">2014-07-29T07:42:02Z</dcterms:modified>
  <cp:category/>
  <cp:version/>
  <cp:contentType/>
  <cp:contentStatus/>
</cp:coreProperties>
</file>