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n420001.rwegroup.cz\Groups-RWE1\TG_IZ\"/>
    </mc:Choice>
  </mc:AlternateContent>
  <workbookProtection workbookAlgorithmName="SHA-512" workbookHashValue="QER04UfUXyAVkBtMO70suSakAEQbiR5IiL+C/RHkZs41WKOCjlOxF6EwFqyMbbT7jwf4suok9KbhDQgT7GtXLQ==" workbookSaltValue="yn9iv8lPJLk5QtF/PPSz1Q==" workbookSpinCount="100000" lockStructure="1"/>
  <bookViews>
    <workbookView xWindow="0" yWindow="0" windowWidth="14370" windowHeight="6930"/>
  </bookViews>
  <sheets>
    <sheet name="Part I Calculation" sheetId="2" r:id="rId1"/>
    <sheet name="Part II Calculation" sheetId="3" r:id="rId2"/>
    <sheet name="Part III Calculation" sheetId="4" r:id="rId3"/>
    <sheet name="Total" sheetId="5" state="hidden" r:id="rId4"/>
  </sheets>
  <calcPr calcId="152511"/>
</workbook>
</file>

<file path=xl/calcChain.xml><?xml version="1.0" encoding="utf-8"?>
<calcChain xmlns="http://schemas.openxmlformats.org/spreadsheetml/2006/main">
  <c r="F32" i="3" l="1"/>
  <c r="F34" i="3" s="1"/>
  <c r="E32" i="3"/>
  <c r="E34" i="3" s="1"/>
  <c r="D14" i="2"/>
  <c r="F13" i="4" l="1"/>
  <c r="E13" i="4"/>
  <c r="D13" i="4"/>
  <c r="F27" i="4"/>
  <c r="E7" i="5" s="1"/>
  <c r="E27" i="4"/>
  <c r="D27" i="4"/>
  <c r="D7" i="5"/>
  <c r="F10" i="3"/>
  <c r="E10" i="3"/>
  <c r="E14" i="3" s="1"/>
  <c r="D6" i="5" s="1"/>
  <c r="D32" i="3"/>
  <c r="D34" i="3" s="1"/>
  <c r="D10" i="3" s="1"/>
  <c r="D14" i="3" l="1"/>
  <c r="C6" i="5" s="1"/>
  <c r="F14" i="3"/>
  <c r="E6" i="5" s="1"/>
  <c r="C7" i="5"/>
  <c r="D32" i="2"/>
  <c r="F32" i="2"/>
  <c r="E32" i="2"/>
  <c r="E34" i="2" l="1"/>
  <c r="E10" i="2" s="1"/>
  <c r="F34" i="2"/>
  <c r="F10" i="2" s="1"/>
  <c r="D34" i="2"/>
  <c r="D10" i="2" s="1"/>
  <c r="C5" i="5" s="1"/>
  <c r="C8" i="5" s="1"/>
  <c r="F14" i="2" l="1"/>
  <c r="E5" i="5" s="1"/>
  <c r="E8" i="5" s="1"/>
  <c r="E14" i="2"/>
  <c r="D5" i="5" s="1"/>
  <c r="D8" i="5" s="1"/>
</calcChain>
</file>

<file path=xl/comments1.xml><?xml version="1.0" encoding="utf-8"?>
<comments xmlns="http://schemas.openxmlformats.org/spreadsheetml/2006/main">
  <authors>
    <author>Koscelansky, Jan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Yellow cells filled by Tenderer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 xml:space="preserve">Yellow cells filled by Tenderer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Yellow cells filled by Tenderer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Yellow cells filled by Tenderer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Yellow cells filled by Tenderer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>Yellow cells filled by Tenderer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Koscelansky, Jan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Yellow cells filled by Tenderer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 xml:space="preserve">Yellow cells filled by Tenderer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Yellow cells filled by Tenderer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Yellow cells filled by Tenderer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Yellow cells filled by Tenderer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>Yellow cells filled by Tenderer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Koscelansky, Jan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Yellow cells filled by Tenderer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 xml:space="preserve">Yellow cells filled by Tenderer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Yellow cells filled by Tenderer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</rPr>
          <t>Yellow cells filled by Tenderer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 xml:space="preserve">Yellow cells filled by Tenderer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Yellow cells filled by Tenderer</t>
        </r>
      </text>
    </comment>
  </commentList>
</comments>
</file>

<file path=xl/sharedStrings.xml><?xml version="1.0" encoding="utf-8"?>
<sst xmlns="http://schemas.openxmlformats.org/spreadsheetml/2006/main" count="185" uniqueCount="73">
  <si>
    <t>A.</t>
  </si>
  <si>
    <t>Personnel</t>
  </si>
  <si>
    <t>B.</t>
  </si>
  <si>
    <t xml:space="preserve">Installation  </t>
  </si>
  <si>
    <t>C.</t>
  </si>
  <si>
    <t>D.</t>
  </si>
  <si>
    <t>E.</t>
  </si>
  <si>
    <t>Accomodation</t>
  </si>
  <si>
    <t>F.</t>
  </si>
  <si>
    <t>Mileage</t>
  </si>
  <si>
    <t>G.</t>
  </si>
  <si>
    <t>Cost item</t>
  </si>
  <si>
    <t>EUR per person per 1 day</t>
  </si>
  <si>
    <t>Number of persons per 1 job</t>
  </si>
  <si>
    <t>Number of days per 1 job</t>
  </si>
  <si>
    <t>Number of days per 1 travel</t>
  </si>
  <si>
    <t>Kilometres</t>
  </si>
  <si>
    <t>EUR per 1 Km</t>
  </si>
  <si>
    <t>Total price per one job</t>
  </si>
  <si>
    <t>Assumed 12 hours shifts</t>
  </si>
  <si>
    <t>EUR</t>
  </si>
  <si>
    <t xml:space="preserve">Mob./demob at Hrusky </t>
  </si>
  <si>
    <t>Type starting point</t>
  </si>
  <si>
    <t>Travel to Hrusky</t>
  </si>
  <si>
    <t>Description</t>
  </si>
  <si>
    <t>Name of the city / place</t>
  </si>
  <si>
    <t>Material</t>
  </si>
  <si>
    <t>Training</t>
  </si>
  <si>
    <t>Total price per 2 jobs</t>
  </si>
  <si>
    <t>I.</t>
  </si>
  <si>
    <t>II.</t>
  </si>
  <si>
    <t>III.</t>
  </si>
  <si>
    <t>IV.</t>
  </si>
  <si>
    <t>Other costs (if any)</t>
  </si>
  <si>
    <t>Unit price</t>
  </si>
  <si>
    <t>Unit estimation</t>
  </si>
  <si>
    <t>Total price</t>
  </si>
  <si>
    <t>Estimated number of jobs per year</t>
  </si>
  <si>
    <t>Number of jobs per year</t>
  </si>
  <si>
    <t>Number of Units</t>
  </si>
  <si>
    <t>Value of item 
in 2015</t>
  </si>
  <si>
    <t>Value of item 
in 2016</t>
  </si>
  <si>
    <t>Value of item 
in 2017</t>
  </si>
  <si>
    <t>Please fill in the yellow cells:</t>
  </si>
  <si>
    <t>Unit price for material including installation kit for all 2 7/8” TRSCSSV without VAT</t>
  </si>
  <si>
    <t>Unit price for material including installation kit for all 3 ½” TRSCSSV without VAT</t>
  </si>
  <si>
    <t>Template for the calculation of the TRSCSSV 3 ½” installation support</t>
  </si>
  <si>
    <t>Template for the calculation of the TRSCSSV 2 7/8” installation support</t>
  </si>
  <si>
    <t>Documentation</t>
  </si>
  <si>
    <t>1 paper original + 2 paper copies, 1 paper copy with shipment, 1 cd</t>
  </si>
  <si>
    <r>
      <t xml:space="preserve">Template for the calculation of the </t>
    </r>
    <r>
      <rPr>
        <b/>
        <sz val="11"/>
        <color theme="1"/>
        <rFont val="Calibri"/>
        <family val="2"/>
        <charset val="238"/>
        <scheme val="minor"/>
      </rPr>
      <t>TRSCSSV 2 7/8”</t>
    </r>
    <r>
      <rPr>
        <sz val="11"/>
        <color theme="1"/>
        <rFont val="Calibri"/>
        <family val="2"/>
        <scheme val="minor"/>
      </rPr>
      <t>, I.D. 2,313”, O.D. max. 4,610”</t>
    </r>
  </si>
  <si>
    <r>
      <t xml:space="preserve">Template for the calculation of the </t>
    </r>
    <r>
      <rPr>
        <b/>
        <sz val="11"/>
        <color theme="1"/>
        <rFont val="Calibri"/>
        <family val="2"/>
        <charset val="238"/>
        <scheme val="minor"/>
      </rPr>
      <t>TRSCSSV 3 ½”</t>
    </r>
    <r>
      <rPr>
        <sz val="11"/>
        <color theme="1"/>
        <rFont val="Calibri"/>
        <family val="2"/>
        <scheme val="minor"/>
      </rPr>
      <t>, I.D 2,813”, O.D. max. 5,70”</t>
    </r>
  </si>
  <si>
    <t>Transportation</t>
  </si>
  <si>
    <t>Value in 2015</t>
  </si>
  <si>
    <t>Value in 2016</t>
  </si>
  <si>
    <t>Value in 2017</t>
  </si>
  <si>
    <t>Part I.</t>
  </si>
  <si>
    <t>Part II.</t>
  </si>
  <si>
    <t>Part III.</t>
  </si>
  <si>
    <t>Total Tender Price in EUR (without VAT)</t>
  </si>
  <si>
    <t>Part of the Tender</t>
  </si>
  <si>
    <t>Total price calculation (without VAT) in EUR</t>
  </si>
  <si>
    <t>Service/Installation price calculation (without VAT) in EUR</t>
  </si>
  <si>
    <t>Installation/service support</t>
  </si>
  <si>
    <t>1x training per year at Buyers premises in Czech Republic for 1 day (total days spent is 3 days – 1 day training and 2 days travel)</t>
  </si>
  <si>
    <t>Please fill in the table below, calculated amount will be automatically transferred. Total price for yearly Service - Installation support without VAT of TRSCSSV 2 7/8” with presence of Tenderer specialist at site</t>
  </si>
  <si>
    <t>Please fill in the table below, calculated amount will be automatically transferred. Total price for yearly Service - Installation support without VAT of TRSCSSV 3 ½” with presence of Tenderer specialist at site</t>
  </si>
  <si>
    <t>Total transport cost DAP Hrušky stock (Incoterms 2010)</t>
  </si>
  <si>
    <t>Transport cost</t>
  </si>
  <si>
    <t>Unit price for material 2000 psi SSV without VAT</t>
  </si>
  <si>
    <r>
      <t xml:space="preserve">Template for the calculation of the </t>
    </r>
    <r>
      <rPr>
        <b/>
        <sz val="11"/>
        <color theme="1"/>
        <rFont val="Calibri"/>
        <family val="2"/>
        <charset val="238"/>
        <scheme val="minor"/>
      </rPr>
      <t>2000 psi SSV</t>
    </r>
  </si>
  <si>
    <r>
      <t>Template for the calculation of the 3</t>
    </r>
    <r>
      <rPr>
        <b/>
        <sz val="11"/>
        <color theme="1"/>
        <rFont val="Calibri"/>
        <family val="2"/>
        <charset val="238"/>
        <scheme val="minor"/>
      </rPr>
      <t>000 psi SSV</t>
    </r>
  </si>
  <si>
    <t>Unit price for material 3000 psi SSV without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</si>
</sst>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theme="0" tint="-0.34998626667073579"/>
      </left>
      <right style="thin">
        <color theme="0" tint="-0.24994659260841701"/>
      </right>
      <top style="medium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34998626667073579"/>
      </right>
      <top style="medium">
        <color theme="0" tint="-0.34998626667073579"/>
      </top>
      <bottom style="thin">
        <color theme="0" tint="-0.24994659260841701"/>
      </bottom>
      <diagonal/>
    </border>
    <border>
      <left style="medium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medium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34998626667073579"/>
      </bottom>
      <diagonal/>
    </border>
    <border>
      <left style="thin">
        <color theme="0" tint="-0.24994659260841701"/>
      </left>
      <right style="medium">
        <color theme="0" tint="-0.34998626667073579"/>
      </right>
      <top style="thin">
        <color theme="0" tint="-0.24994659260841701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34998626667073579"/>
      </right>
      <top/>
      <bottom style="thin">
        <color theme="0" tint="-0.24994659260841701"/>
      </bottom>
      <diagonal/>
    </border>
    <border>
      <left style="medium">
        <color theme="0" tint="-0.34998626667073579"/>
      </left>
      <right style="thin">
        <color theme="0" tint="-0.2499465926084170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4659260841701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24994659260841701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4659260841701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3" xfId="0" applyFont="1" applyBorder="1"/>
    <xf numFmtId="0" fontId="4" fillId="0" borderId="4" xfId="0" applyFont="1" applyBorder="1" applyAlignment="1">
      <alignment horizontal="justify" vertical="center"/>
    </xf>
    <xf numFmtId="0" fontId="4" fillId="0" borderId="6" xfId="0" applyFont="1" applyBorder="1"/>
    <xf numFmtId="0" fontId="4" fillId="0" borderId="6" xfId="0" applyFont="1" applyBorder="1" applyAlignment="1">
      <alignment horizontal="justify" vertical="center"/>
    </xf>
    <xf numFmtId="0" fontId="4" fillId="0" borderId="7" xfId="0" applyFont="1" applyBorder="1" applyAlignment="1">
      <alignment horizontal="justify" vertical="center"/>
    </xf>
    <xf numFmtId="0" fontId="4" fillId="0" borderId="9" xfId="0" applyFont="1" applyBorder="1"/>
    <xf numFmtId="0" fontId="4" fillId="0" borderId="10" xfId="0" applyFont="1" applyBorder="1" applyAlignment="1">
      <alignment horizontal="justify" vertical="center"/>
    </xf>
    <xf numFmtId="0" fontId="4" fillId="0" borderId="12" xfId="0" applyFont="1" applyBorder="1"/>
    <xf numFmtId="0" fontId="2" fillId="0" borderId="11" xfId="0" applyFont="1" applyBorder="1"/>
    <xf numFmtId="0" fontId="2" fillId="0" borderId="5" xfId="0" applyFont="1" applyBorder="1"/>
    <xf numFmtId="0" fontId="2" fillId="0" borderId="8" xfId="0" applyFont="1" applyBorder="1"/>
    <xf numFmtId="0" fontId="8" fillId="3" borderId="13" xfId="0" applyFont="1" applyFill="1" applyBorder="1"/>
    <xf numFmtId="3" fontId="2" fillId="2" borderId="2" xfId="0" applyNumberFormat="1" applyFont="1" applyFill="1" applyBorder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2" xfId="0" applyBorder="1"/>
    <xf numFmtId="0" fontId="9" fillId="0" borderId="0" xfId="0" applyFont="1"/>
    <xf numFmtId="0" fontId="10" fillId="0" borderId="5" xfId="0" applyFont="1" applyBorder="1" applyAlignment="1">
      <alignment horizontal="right"/>
    </xf>
    <xf numFmtId="0" fontId="0" fillId="0" borderId="17" xfId="0" applyBorder="1"/>
    <xf numFmtId="0" fontId="4" fillId="0" borderId="18" xfId="0" applyFont="1" applyBorder="1"/>
    <xf numFmtId="0" fontId="2" fillId="0" borderId="19" xfId="0" applyFont="1" applyBorder="1" applyAlignment="1">
      <alignment vertical="center"/>
    </xf>
    <xf numFmtId="0" fontId="0" fillId="0" borderId="20" xfId="0" applyBorder="1"/>
    <xf numFmtId="3" fontId="2" fillId="2" borderId="20" xfId="0" applyNumberFormat="1" applyFont="1" applyFill="1" applyBorder="1"/>
    <xf numFmtId="0" fontId="4" fillId="0" borderId="21" xfId="0" applyFont="1" applyBorder="1"/>
    <xf numFmtId="0" fontId="4" fillId="0" borderId="1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4" xfId="0" applyFont="1" applyBorder="1"/>
    <xf numFmtId="3" fontId="12" fillId="4" borderId="11" xfId="0" applyNumberFormat="1" applyFont="1" applyFill="1" applyBorder="1" applyAlignment="1">
      <alignment vertical="center"/>
    </xf>
    <xf numFmtId="3" fontId="12" fillId="4" borderId="5" xfId="0" applyNumberFormat="1" applyFont="1" applyFill="1" applyBorder="1" applyAlignment="1">
      <alignment vertical="center"/>
    </xf>
    <xf numFmtId="0" fontId="0" fillId="0" borderId="23" xfId="0" applyFont="1" applyBorder="1"/>
    <xf numFmtId="3" fontId="0" fillId="2" borderId="23" xfId="0" applyNumberFormat="1" applyFont="1" applyFill="1" applyBorder="1"/>
    <xf numFmtId="0" fontId="0" fillId="0" borderId="22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/>
    <xf numFmtId="3" fontId="2" fillId="2" borderId="8" xfId="0" applyNumberFormat="1" applyFont="1" applyFill="1" applyBorder="1"/>
    <xf numFmtId="3" fontId="4" fillId="2" borderId="5" xfId="0" applyNumberFormat="1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0" fillId="2" borderId="17" xfId="0" applyNumberFormat="1" applyFont="1" applyFill="1" applyBorder="1"/>
    <xf numFmtId="0" fontId="4" fillId="0" borderId="9" xfId="0" applyFont="1" applyBorder="1" applyAlignment="1">
      <alignment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8" fillId="3" borderId="15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13" fillId="0" borderId="0" xfId="0" applyFont="1"/>
    <xf numFmtId="0" fontId="8" fillId="3" borderId="13" xfId="0" applyFont="1" applyFill="1" applyBorder="1" applyAlignment="1">
      <alignment vertical="center"/>
    </xf>
    <xf numFmtId="0" fontId="4" fillId="0" borderId="25" xfId="0" applyFont="1" applyBorder="1" applyAlignment="1">
      <alignment horizontal="justify" vertical="center"/>
    </xf>
    <xf numFmtId="3" fontId="4" fillId="4" borderId="26" xfId="0" applyNumberFormat="1" applyFont="1" applyFill="1" applyBorder="1" applyAlignment="1">
      <alignment horizontal="right" vertical="center"/>
    </xf>
    <xf numFmtId="0" fontId="0" fillId="5" borderId="0" xfId="0" applyFill="1"/>
    <xf numFmtId="0" fontId="4" fillId="0" borderId="6" xfId="0" applyFont="1" applyBorder="1" applyAlignment="1">
      <alignment vertical="center"/>
    </xf>
    <xf numFmtId="0" fontId="12" fillId="0" borderId="12" xfId="0" applyFont="1" applyBorder="1" applyAlignment="1">
      <alignment horizontal="justify" vertical="center"/>
    </xf>
    <xf numFmtId="3" fontId="12" fillId="4" borderId="11" xfId="0" applyNumberFormat="1" applyFont="1" applyFill="1" applyBorder="1" applyAlignment="1" applyProtection="1">
      <alignment vertical="center"/>
      <protection locked="0"/>
    </xf>
    <xf numFmtId="3" fontId="12" fillId="4" borderId="5" xfId="0" applyNumberFormat="1" applyFont="1" applyFill="1" applyBorder="1" applyAlignment="1" applyProtection="1">
      <alignment vertical="center"/>
      <protection locked="0"/>
    </xf>
    <xf numFmtId="3" fontId="4" fillId="4" borderId="8" xfId="0" applyNumberFormat="1" applyFont="1" applyFill="1" applyBorder="1" applyAlignment="1" applyProtection="1">
      <alignment horizontal="right" vertical="center"/>
      <protection locked="0"/>
    </xf>
    <xf numFmtId="3" fontId="4" fillId="4" borderId="11" xfId="0" applyNumberFormat="1" applyFont="1" applyFill="1" applyBorder="1" applyProtection="1">
      <protection locked="0"/>
    </xf>
    <xf numFmtId="3" fontId="4" fillId="4" borderId="5" xfId="0" applyNumberFormat="1" applyFont="1" applyFill="1" applyBorder="1" applyProtection="1">
      <protection locked="0"/>
    </xf>
    <xf numFmtId="3" fontId="4" fillId="4" borderId="5" xfId="0" applyNumberFormat="1" applyFont="1" applyFill="1" applyBorder="1" applyAlignment="1" applyProtection="1">
      <alignment horizontal="right" vertical="center"/>
      <protection locked="0"/>
    </xf>
    <xf numFmtId="3" fontId="4" fillId="4" borderId="8" xfId="0" applyNumberFormat="1" applyFont="1" applyFill="1" applyBorder="1" applyProtection="1">
      <protection locked="0"/>
    </xf>
    <xf numFmtId="0" fontId="0" fillId="0" borderId="0" xfId="0" applyProtection="1"/>
    <xf numFmtId="0" fontId="9" fillId="0" borderId="0" xfId="0" applyFont="1" applyProtection="1"/>
    <xf numFmtId="0" fontId="0" fillId="5" borderId="0" xfId="0" applyFill="1" applyProtection="1"/>
    <xf numFmtId="0" fontId="4" fillId="0" borderId="0" xfId="0" applyFont="1" applyProtection="1"/>
    <xf numFmtId="0" fontId="13" fillId="0" borderId="0" xfId="0" applyFont="1" applyProtection="1"/>
    <xf numFmtId="0" fontId="5" fillId="0" borderId="0" xfId="0" applyFont="1" applyProtection="1"/>
    <xf numFmtId="0" fontId="3" fillId="0" borderId="0" xfId="0" applyFont="1" applyProtection="1"/>
    <xf numFmtId="0" fontId="8" fillId="3" borderId="13" xfId="0" applyFont="1" applyFill="1" applyBorder="1" applyProtection="1"/>
    <xf numFmtId="0" fontId="8" fillId="3" borderId="14" xfId="0" applyFont="1" applyFill="1" applyBorder="1" applyAlignment="1" applyProtection="1">
      <alignment horizontal="center" vertical="center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justify" vertical="center"/>
    </xf>
    <xf numFmtId="0" fontId="2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justify" vertical="center"/>
    </xf>
    <xf numFmtId="0" fontId="2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vertical="center"/>
    </xf>
    <xf numFmtId="3" fontId="4" fillId="2" borderId="5" xfId="0" applyNumberFormat="1" applyFont="1" applyFill="1" applyBorder="1" applyAlignment="1" applyProtection="1">
      <alignment vertical="center"/>
    </xf>
    <xf numFmtId="0" fontId="4" fillId="0" borderId="12" xfId="0" applyFont="1" applyBorder="1" applyAlignment="1" applyProtection="1">
      <alignment horizontal="justify" vertical="center"/>
    </xf>
    <xf numFmtId="0" fontId="4" fillId="0" borderId="7" xfId="0" applyFont="1" applyBorder="1" applyAlignment="1" applyProtection="1">
      <alignment horizontal="justify" vertical="center"/>
    </xf>
    <xf numFmtId="0" fontId="2" fillId="0" borderId="8" xfId="0" applyFont="1" applyBorder="1" applyProtection="1"/>
    <xf numFmtId="0" fontId="4" fillId="0" borderId="9" xfId="0" applyFont="1" applyBorder="1" applyAlignment="1" applyProtection="1">
      <alignment vertical="center"/>
    </xf>
    <xf numFmtId="3" fontId="0" fillId="0" borderId="0" xfId="0" applyNumberFormat="1" applyProtection="1"/>
    <xf numFmtId="0" fontId="4" fillId="0" borderId="16" xfId="0" applyFont="1" applyBorder="1" applyAlignment="1" applyProtection="1">
      <alignment vertical="center"/>
    </xf>
    <xf numFmtId="0" fontId="0" fillId="0" borderId="17" xfId="0" applyBorder="1" applyProtection="1"/>
    <xf numFmtId="3" fontId="0" fillId="2" borderId="17" xfId="0" applyNumberFormat="1" applyFont="1" applyFill="1" applyBorder="1" applyProtection="1"/>
    <xf numFmtId="0" fontId="4" fillId="0" borderId="18" xfId="0" applyFont="1" applyBorder="1" applyProtection="1"/>
    <xf numFmtId="0" fontId="2" fillId="0" borderId="19" xfId="0" applyFont="1" applyBorder="1" applyAlignment="1" applyProtection="1">
      <alignment vertical="center"/>
    </xf>
    <xf numFmtId="0" fontId="0" fillId="0" borderId="20" xfId="0" applyBorder="1" applyProtection="1"/>
    <xf numFmtId="3" fontId="2" fillId="2" borderId="20" xfId="0" applyNumberFormat="1" applyFont="1" applyFill="1" applyBorder="1" applyProtection="1"/>
    <xf numFmtId="0" fontId="4" fillId="0" borderId="21" xfId="0" applyFont="1" applyBorder="1" applyProtection="1"/>
    <xf numFmtId="0" fontId="2" fillId="0" borderId="11" xfId="0" applyFont="1" applyBorder="1" applyProtection="1"/>
    <xf numFmtId="0" fontId="4" fillId="0" borderId="12" xfId="0" applyFont="1" applyBorder="1" applyProtection="1"/>
    <xf numFmtId="0" fontId="2" fillId="0" borderId="5" xfId="0" applyFont="1" applyBorder="1" applyProtection="1"/>
    <xf numFmtId="0" fontId="4" fillId="0" borderId="6" xfId="0" applyFont="1" applyBorder="1" applyProtection="1"/>
    <xf numFmtId="0" fontId="4" fillId="0" borderId="6" xfId="0" applyFont="1" applyBorder="1" applyAlignment="1" applyProtection="1">
      <alignment horizontal="justify" vertical="center"/>
    </xf>
    <xf numFmtId="0" fontId="10" fillId="0" borderId="5" xfId="0" applyFont="1" applyBorder="1" applyAlignment="1" applyProtection="1">
      <alignment horizontal="right"/>
    </xf>
    <xf numFmtId="0" fontId="4" fillId="0" borderId="9" xfId="0" applyFont="1" applyBorder="1" applyProtection="1"/>
    <xf numFmtId="0" fontId="2" fillId="0" borderId="1" xfId="0" applyFont="1" applyBorder="1" applyAlignment="1" applyProtection="1">
      <alignment vertical="center"/>
    </xf>
    <xf numFmtId="0" fontId="0" fillId="0" borderId="2" xfId="0" applyBorder="1" applyProtection="1"/>
    <xf numFmtId="3" fontId="2" fillId="2" borderId="2" xfId="0" applyNumberFormat="1" applyFont="1" applyFill="1" applyBorder="1" applyProtection="1"/>
    <xf numFmtId="0" fontId="4" fillId="0" borderId="3" xfId="0" applyFont="1" applyBorder="1" applyProtection="1"/>
    <xf numFmtId="0" fontId="0" fillId="0" borderId="22" xfId="0" applyFont="1" applyBorder="1" applyAlignment="1" applyProtection="1">
      <alignment vertical="center"/>
    </xf>
    <xf numFmtId="0" fontId="0" fillId="0" borderId="23" xfId="0" applyFont="1" applyBorder="1" applyProtection="1"/>
    <xf numFmtId="3" fontId="0" fillId="2" borderId="23" xfId="0" applyNumberFormat="1" applyFont="1" applyFill="1" applyBorder="1" applyProtection="1"/>
    <xf numFmtId="0" fontId="4" fillId="0" borderId="24" xfId="0" applyFont="1" applyBorder="1" applyProtection="1"/>
    <xf numFmtId="0" fontId="11" fillId="0" borderId="7" xfId="0" applyFont="1" applyBorder="1" applyAlignment="1" applyProtection="1">
      <alignment vertical="center"/>
    </xf>
    <xf numFmtId="0" fontId="11" fillId="0" borderId="8" xfId="0" applyFont="1" applyBorder="1" applyProtection="1"/>
    <xf numFmtId="3" fontId="2" fillId="2" borderId="8" xfId="0" applyNumberFormat="1" applyFont="1" applyFill="1" applyBorder="1" applyProtection="1"/>
    <xf numFmtId="0" fontId="1" fillId="0" borderId="0" xfId="0" applyFont="1" applyAlignment="1" applyProtection="1">
      <alignment vertical="center"/>
    </xf>
    <xf numFmtId="0" fontId="8" fillId="3" borderId="14" xfId="0" applyFont="1" applyFill="1" applyBorder="1" applyAlignment="1" applyProtection="1">
      <alignment vertical="center"/>
    </xf>
    <xf numFmtId="0" fontId="8" fillId="3" borderId="15" xfId="0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 wrapText="1"/>
    </xf>
    <xf numFmtId="0" fontId="0" fillId="0" borderId="0" xfId="0" applyFill="1" applyProtection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6"/>
  <sheetViews>
    <sheetView showGridLines="0" tabSelected="1" zoomScale="85" zoomScaleNormal="85" workbookViewId="0">
      <selection activeCell="D7" sqref="D7:D9"/>
    </sheetView>
  </sheetViews>
  <sheetFormatPr defaultRowHeight="15" x14ac:dyDescent="0.25"/>
  <cols>
    <col min="1" max="1" width="4" style="1" customWidth="1"/>
    <col min="2" max="2" width="9.140625" style="1"/>
    <col min="3" max="3" width="30.85546875" style="1" customWidth="1"/>
    <col min="4" max="4" width="13.140625" style="1" bestFit="1" customWidth="1"/>
    <col min="5" max="6" width="13.140625" style="1" customWidth="1"/>
    <col min="7" max="7" width="40.140625" style="1" customWidth="1"/>
    <col min="8" max="16384" width="9.140625" style="1"/>
  </cols>
  <sheetData>
    <row r="1" spans="2:10" ht="9" customHeight="1" x14ac:dyDescent="0.25"/>
    <row r="2" spans="2:10" ht="23.25" x14ac:dyDescent="0.35">
      <c r="B2" s="22" t="s">
        <v>61</v>
      </c>
      <c r="F2" s="59"/>
      <c r="G2" s="59"/>
      <c r="H2" s="59"/>
      <c r="I2" s="59"/>
      <c r="J2" s="59"/>
    </row>
    <row r="3" spans="2:10" x14ac:dyDescent="0.25">
      <c r="B3" s="4" t="s">
        <v>50</v>
      </c>
    </row>
    <row r="4" spans="2:10" x14ac:dyDescent="0.25">
      <c r="B4" s="55" t="s">
        <v>43</v>
      </c>
    </row>
    <row r="5" spans="2:10" ht="15.75" thickBot="1" x14ac:dyDescent="0.3">
      <c r="B5" s="55"/>
    </row>
    <row r="6" spans="2:10" ht="30.75" thickBot="1" x14ac:dyDescent="0.3">
      <c r="B6" s="17"/>
      <c r="C6" s="54" t="s">
        <v>11</v>
      </c>
      <c r="D6" s="45" t="s">
        <v>40</v>
      </c>
      <c r="E6" s="45" t="s">
        <v>41</v>
      </c>
      <c r="F6" s="45" t="s">
        <v>42</v>
      </c>
      <c r="G6" s="53" t="s">
        <v>24</v>
      </c>
    </row>
    <row r="7" spans="2:10" ht="45" customHeight="1" x14ac:dyDescent="0.25">
      <c r="B7" s="47" t="s">
        <v>29</v>
      </c>
      <c r="C7" s="48" t="s">
        <v>26</v>
      </c>
      <c r="D7" s="62"/>
      <c r="E7" s="62"/>
      <c r="F7" s="62"/>
      <c r="G7" s="30" t="s">
        <v>44</v>
      </c>
    </row>
    <row r="8" spans="2:10" ht="45" x14ac:dyDescent="0.25">
      <c r="B8" s="49" t="s">
        <v>30</v>
      </c>
      <c r="C8" s="50" t="s">
        <v>27</v>
      </c>
      <c r="D8" s="63"/>
      <c r="E8" s="63"/>
      <c r="F8" s="63"/>
      <c r="G8" s="31" t="s">
        <v>64</v>
      </c>
    </row>
    <row r="9" spans="2:10" x14ac:dyDescent="0.25">
      <c r="B9" s="49" t="s">
        <v>31</v>
      </c>
      <c r="C9" s="50" t="s">
        <v>68</v>
      </c>
      <c r="D9" s="63"/>
      <c r="E9" s="63"/>
      <c r="F9" s="63"/>
      <c r="G9" s="60" t="s">
        <v>34</v>
      </c>
    </row>
    <row r="10" spans="2:10" ht="90" x14ac:dyDescent="0.25">
      <c r="B10" s="49" t="s">
        <v>31</v>
      </c>
      <c r="C10" s="50" t="s">
        <v>63</v>
      </c>
      <c r="D10" s="41">
        <f>D34</f>
        <v>0</v>
      </c>
      <c r="E10" s="41">
        <f t="shared" ref="E10:F10" si="0">E34</f>
        <v>0</v>
      </c>
      <c r="F10" s="41">
        <f t="shared" si="0"/>
        <v>0</v>
      </c>
      <c r="G10" s="61" t="s">
        <v>65</v>
      </c>
    </row>
    <row r="11" spans="2:10" ht="15.75" thickBot="1" x14ac:dyDescent="0.3">
      <c r="B11" s="51" t="s">
        <v>32</v>
      </c>
      <c r="C11" s="52" t="s">
        <v>33</v>
      </c>
      <c r="D11" s="64"/>
      <c r="E11" s="64"/>
      <c r="F11" s="64"/>
      <c r="G11" s="44" t="s">
        <v>34</v>
      </c>
    </row>
    <row r="12" spans="2:10" ht="15.75" thickBot="1" x14ac:dyDescent="0.3">
      <c r="D12" s="2"/>
      <c r="E12" s="2"/>
      <c r="F12" s="2"/>
    </row>
    <row r="13" spans="2:10" x14ac:dyDescent="0.25">
      <c r="B13" s="42" t="s">
        <v>35</v>
      </c>
      <c r="C13" s="24"/>
      <c r="D13" s="43">
        <v>4</v>
      </c>
      <c r="E13" s="43">
        <v>8</v>
      </c>
      <c r="F13" s="43">
        <v>10</v>
      </c>
      <c r="G13" s="25" t="s">
        <v>39</v>
      </c>
    </row>
    <row r="14" spans="2:10" ht="15.75" thickBot="1" x14ac:dyDescent="0.3">
      <c r="B14" s="26" t="s">
        <v>36</v>
      </c>
      <c r="C14" s="27"/>
      <c r="D14" s="28">
        <f>D7*D13+D8+D9+D10+D11*D13</f>
        <v>0</v>
      </c>
      <c r="E14" s="28">
        <f t="shared" ref="E14:F14" si="1">E7*E13+E8+E9+E10+E11*E13</f>
        <v>0</v>
      </c>
      <c r="F14" s="28">
        <f t="shared" si="1"/>
        <v>0</v>
      </c>
      <c r="G14" s="29" t="s">
        <v>20</v>
      </c>
    </row>
    <row r="17" spans="2:7" ht="23.25" x14ac:dyDescent="0.35">
      <c r="B17" s="22" t="s">
        <v>62</v>
      </c>
    </row>
    <row r="18" spans="2:7" x14ac:dyDescent="0.25">
      <c r="B18" s="5"/>
    </row>
    <row r="19" spans="2:7" x14ac:dyDescent="0.25">
      <c r="B19" s="4" t="s">
        <v>47</v>
      </c>
    </row>
    <row r="20" spans="2:7" x14ac:dyDescent="0.25">
      <c r="B20" s="4" t="s">
        <v>19</v>
      </c>
      <c r="C20" s="5"/>
    </row>
    <row r="21" spans="2:7" ht="21.75" thickBot="1" x14ac:dyDescent="0.4">
      <c r="B21" s="3"/>
    </row>
    <row r="22" spans="2:7" ht="30.75" thickBot="1" x14ac:dyDescent="0.3">
      <c r="B22" s="17"/>
      <c r="C22" s="54" t="s">
        <v>11</v>
      </c>
      <c r="D22" s="45" t="s">
        <v>40</v>
      </c>
      <c r="E22" s="45" t="s">
        <v>41</v>
      </c>
      <c r="F22" s="45" t="s">
        <v>42</v>
      </c>
      <c r="G22" s="53" t="s">
        <v>24</v>
      </c>
    </row>
    <row r="23" spans="2:7" x14ac:dyDescent="0.25">
      <c r="B23" s="12" t="s">
        <v>0</v>
      </c>
      <c r="C23" s="14" t="s">
        <v>1</v>
      </c>
      <c r="D23" s="65"/>
      <c r="E23" s="65"/>
      <c r="F23" s="65"/>
      <c r="G23" s="13" t="s">
        <v>13</v>
      </c>
    </row>
    <row r="24" spans="2:7" x14ac:dyDescent="0.25">
      <c r="B24" s="7" t="s">
        <v>2</v>
      </c>
      <c r="C24" s="15" t="s">
        <v>3</v>
      </c>
      <c r="D24" s="66"/>
      <c r="E24" s="66"/>
      <c r="F24" s="66"/>
      <c r="G24" s="8" t="s">
        <v>14</v>
      </c>
    </row>
    <row r="25" spans="2:7" x14ac:dyDescent="0.25">
      <c r="B25" s="7" t="s">
        <v>4</v>
      </c>
      <c r="C25" s="15" t="s">
        <v>21</v>
      </c>
      <c r="D25" s="66"/>
      <c r="E25" s="66"/>
      <c r="F25" s="66"/>
      <c r="G25" s="9" t="s">
        <v>15</v>
      </c>
    </row>
    <row r="26" spans="2:7" x14ac:dyDescent="0.25">
      <c r="B26" s="7" t="s">
        <v>5</v>
      </c>
      <c r="C26" s="15" t="s">
        <v>23</v>
      </c>
      <c r="D26" s="67"/>
      <c r="E26" s="67"/>
      <c r="F26" s="67"/>
      <c r="G26" s="8" t="s">
        <v>16</v>
      </c>
    </row>
    <row r="27" spans="2:7" x14ac:dyDescent="0.25">
      <c r="B27" s="7"/>
      <c r="C27" s="23" t="s">
        <v>22</v>
      </c>
      <c r="D27" s="67"/>
      <c r="E27" s="67"/>
      <c r="F27" s="67"/>
      <c r="G27" s="8" t="s">
        <v>25</v>
      </c>
    </row>
    <row r="28" spans="2:7" x14ac:dyDescent="0.25">
      <c r="B28" s="7" t="s">
        <v>6</v>
      </c>
      <c r="C28" s="15" t="s">
        <v>1</v>
      </c>
      <c r="D28" s="66"/>
      <c r="E28" s="66"/>
      <c r="F28" s="66"/>
      <c r="G28" s="8" t="s">
        <v>12</v>
      </c>
    </row>
    <row r="29" spans="2:7" x14ac:dyDescent="0.25">
      <c r="B29" s="7" t="s">
        <v>8</v>
      </c>
      <c r="C29" s="15" t="s">
        <v>7</v>
      </c>
      <c r="D29" s="66"/>
      <c r="E29" s="66"/>
      <c r="F29" s="66"/>
      <c r="G29" s="8" t="s">
        <v>12</v>
      </c>
    </row>
    <row r="30" spans="2:7" ht="15.75" thickBot="1" x14ac:dyDescent="0.3">
      <c r="B30" s="10" t="s">
        <v>10</v>
      </c>
      <c r="C30" s="16" t="s">
        <v>9</v>
      </c>
      <c r="D30" s="68"/>
      <c r="E30" s="68"/>
      <c r="F30" s="68"/>
      <c r="G30" s="11" t="s">
        <v>17</v>
      </c>
    </row>
    <row r="31" spans="2:7" ht="15.75" thickBot="1" x14ac:dyDescent="0.3">
      <c r="D31" s="2"/>
    </row>
    <row r="32" spans="2:7" x14ac:dyDescent="0.25">
      <c r="B32" s="20" t="s">
        <v>18</v>
      </c>
      <c r="C32" s="21"/>
      <c r="D32" s="18">
        <f>(D23*D28)*(D24+D25)+D29*(D23*(D24+D25-1))+2*D26*D30</f>
        <v>0</v>
      </c>
      <c r="E32" s="18">
        <f t="shared" ref="E32:F32" si="2">(E23*E28)*(E24+E25)+E29*(E23*(E24+E25-1))+2*E26*E30</f>
        <v>0</v>
      </c>
      <c r="F32" s="18">
        <f t="shared" si="2"/>
        <v>0</v>
      </c>
      <c r="G32" s="6" t="s">
        <v>20</v>
      </c>
    </row>
    <row r="33" spans="2:7" x14ac:dyDescent="0.25">
      <c r="B33" s="37" t="s">
        <v>37</v>
      </c>
      <c r="C33" s="35"/>
      <c r="D33" s="36">
        <v>2</v>
      </c>
      <c r="E33" s="36">
        <v>0</v>
      </c>
      <c r="F33" s="36">
        <v>0</v>
      </c>
      <c r="G33" s="32" t="s">
        <v>38</v>
      </c>
    </row>
    <row r="34" spans="2:7" ht="15.75" thickBot="1" x14ac:dyDescent="0.3">
      <c r="B34" s="38" t="s">
        <v>28</v>
      </c>
      <c r="C34" s="39"/>
      <c r="D34" s="40">
        <f>D32*D33</f>
        <v>0</v>
      </c>
      <c r="E34" s="40">
        <f t="shared" ref="E34:F34" si="3">E32*E33</f>
        <v>0</v>
      </c>
      <c r="F34" s="40">
        <f t="shared" si="3"/>
        <v>0</v>
      </c>
      <c r="G34" s="11" t="s">
        <v>20</v>
      </c>
    </row>
    <row r="36" spans="2:7" x14ac:dyDescent="0.25">
      <c r="B36" s="19"/>
      <c r="C36" s="19"/>
      <c r="D36" s="19"/>
      <c r="E36" s="19"/>
    </row>
  </sheetData>
  <sheetProtection sheet="1" objects="1" scenarios="1" selectLockedCells="1"/>
  <protectedRanges>
    <protectedRange sqref="D7:F11 D23:F30" name="Oblast1"/>
  </protectedRange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&amp;LC_Calculation to Annex 3</oddHead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6"/>
  <sheetViews>
    <sheetView showGridLines="0" topLeftCell="A10" zoomScale="85" zoomScaleNormal="85" workbookViewId="0">
      <selection activeCell="D27" sqref="D27"/>
    </sheetView>
  </sheetViews>
  <sheetFormatPr defaultRowHeight="15" x14ac:dyDescent="0.25"/>
  <cols>
    <col min="1" max="1" width="4" style="69" customWidth="1"/>
    <col min="2" max="2" width="9.140625" style="69"/>
    <col min="3" max="3" width="30.85546875" style="69" customWidth="1"/>
    <col min="4" max="6" width="13.140625" style="69" customWidth="1"/>
    <col min="7" max="7" width="40.140625" style="69" customWidth="1"/>
    <col min="8" max="16384" width="9.140625" style="69"/>
  </cols>
  <sheetData>
    <row r="1" spans="2:9" ht="9" customHeight="1" x14ac:dyDescent="0.25"/>
    <row r="2" spans="2:9" ht="23.25" x14ac:dyDescent="0.35">
      <c r="B2" s="70" t="s">
        <v>61</v>
      </c>
      <c r="F2" s="71"/>
      <c r="G2" s="71"/>
      <c r="H2" s="71"/>
      <c r="I2" s="71"/>
    </row>
    <row r="3" spans="2:9" x14ac:dyDescent="0.25">
      <c r="B3" s="72" t="s">
        <v>51</v>
      </c>
    </row>
    <row r="4" spans="2:9" x14ac:dyDescent="0.25">
      <c r="B4" s="73" t="s">
        <v>43</v>
      </c>
      <c r="C4" s="74"/>
    </row>
    <row r="5" spans="2:9" ht="21.75" thickBot="1" x14ac:dyDescent="0.4">
      <c r="B5" s="75"/>
    </row>
    <row r="6" spans="2:9" ht="30.75" thickBot="1" x14ac:dyDescent="0.3">
      <c r="B6" s="76"/>
      <c r="C6" s="77" t="s">
        <v>11</v>
      </c>
      <c r="D6" s="78" t="s">
        <v>40</v>
      </c>
      <c r="E6" s="78" t="s">
        <v>41</v>
      </c>
      <c r="F6" s="78" t="s">
        <v>42</v>
      </c>
      <c r="G6" s="79" t="s">
        <v>24</v>
      </c>
    </row>
    <row r="7" spans="2:9" ht="45" x14ac:dyDescent="0.25">
      <c r="B7" s="80" t="s">
        <v>29</v>
      </c>
      <c r="C7" s="81" t="s">
        <v>26</v>
      </c>
      <c r="D7" s="62"/>
      <c r="E7" s="62"/>
      <c r="F7" s="62"/>
      <c r="G7" s="82" t="s">
        <v>45</v>
      </c>
    </row>
    <row r="8" spans="2:9" ht="45" x14ac:dyDescent="0.25">
      <c r="B8" s="83" t="s">
        <v>30</v>
      </c>
      <c r="C8" s="84" t="s">
        <v>27</v>
      </c>
      <c r="D8" s="63"/>
      <c r="E8" s="63"/>
      <c r="F8" s="63"/>
      <c r="G8" s="85" t="s">
        <v>64</v>
      </c>
    </row>
    <row r="9" spans="2:9" x14ac:dyDescent="0.25">
      <c r="B9" s="86" t="s">
        <v>31</v>
      </c>
      <c r="C9" s="87" t="s">
        <v>68</v>
      </c>
      <c r="D9" s="63"/>
      <c r="E9" s="63"/>
      <c r="F9" s="63"/>
      <c r="G9" s="88" t="s">
        <v>34</v>
      </c>
    </row>
    <row r="10" spans="2:9" ht="75" x14ac:dyDescent="0.25">
      <c r="B10" s="83" t="s">
        <v>31</v>
      </c>
      <c r="C10" s="87" t="s">
        <v>63</v>
      </c>
      <c r="D10" s="89">
        <f>D34</f>
        <v>0</v>
      </c>
      <c r="E10" s="89">
        <f t="shared" ref="E10:F10" si="0">E34</f>
        <v>0</v>
      </c>
      <c r="F10" s="89">
        <f t="shared" si="0"/>
        <v>0</v>
      </c>
      <c r="G10" s="90" t="s">
        <v>66</v>
      </c>
    </row>
    <row r="11" spans="2:9" ht="15.75" thickBot="1" x14ac:dyDescent="0.3">
      <c r="B11" s="91" t="s">
        <v>32</v>
      </c>
      <c r="C11" s="92" t="s">
        <v>33</v>
      </c>
      <c r="D11" s="64"/>
      <c r="E11" s="64"/>
      <c r="F11" s="64"/>
      <c r="G11" s="93" t="s">
        <v>34</v>
      </c>
    </row>
    <row r="12" spans="2:9" ht="15.75" thickBot="1" x14ac:dyDescent="0.3">
      <c r="D12" s="94"/>
      <c r="E12" s="94"/>
      <c r="F12" s="94"/>
    </row>
    <row r="13" spans="2:9" x14ac:dyDescent="0.25">
      <c r="B13" s="95" t="s">
        <v>35</v>
      </c>
      <c r="C13" s="96"/>
      <c r="D13" s="97">
        <v>13</v>
      </c>
      <c r="E13" s="97">
        <v>15</v>
      </c>
      <c r="F13" s="97">
        <v>10</v>
      </c>
      <c r="G13" s="98" t="s">
        <v>39</v>
      </c>
    </row>
    <row r="14" spans="2:9" ht="15.75" thickBot="1" x14ac:dyDescent="0.3">
      <c r="B14" s="99" t="s">
        <v>36</v>
      </c>
      <c r="C14" s="100"/>
      <c r="D14" s="101">
        <f>D7*D13+D8+D9+D10+D11*D13</f>
        <v>0</v>
      </c>
      <c r="E14" s="101">
        <f t="shared" ref="E14:F14" si="1">E7*E13+E8+E9+E10+E11*E13</f>
        <v>0</v>
      </c>
      <c r="F14" s="101">
        <f t="shared" si="1"/>
        <v>0</v>
      </c>
      <c r="G14" s="102" t="s">
        <v>20</v>
      </c>
    </row>
    <row r="17" spans="2:9" ht="23.25" x14ac:dyDescent="0.35">
      <c r="B17" s="70" t="s">
        <v>62</v>
      </c>
    </row>
    <row r="18" spans="2:9" x14ac:dyDescent="0.25">
      <c r="B18" s="74"/>
    </row>
    <row r="19" spans="2:9" x14ac:dyDescent="0.25">
      <c r="B19" s="72" t="s">
        <v>46</v>
      </c>
    </row>
    <row r="20" spans="2:9" ht="15.75" thickBot="1" x14ac:dyDescent="0.3">
      <c r="B20" s="72" t="s">
        <v>19</v>
      </c>
      <c r="C20" s="74"/>
    </row>
    <row r="21" spans="2:9" ht="21.75" thickBot="1" x14ac:dyDescent="0.4">
      <c r="B21" s="75"/>
      <c r="E21" s="75"/>
      <c r="F21" s="75"/>
      <c r="G21" s="75"/>
      <c r="H21" s="75"/>
      <c r="I21" s="75"/>
    </row>
    <row r="22" spans="2:9" ht="30.75" thickBot="1" x14ac:dyDescent="0.3">
      <c r="B22" s="76"/>
      <c r="C22" s="77" t="s">
        <v>11</v>
      </c>
      <c r="D22" s="78" t="s">
        <v>40</v>
      </c>
      <c r="E22" s="78" t="s">
        <v>41</v>
      </c>
      <c r="F22" s="78" t="s">
        <v>42</v>
      </c>
      <c r="G22" s="79" t="s">
        <v>24</v>
      </c>
    </row>
    <row r="23" spans="2:9" x14ac:dyDescent="0.25">
      <c r="B23" s="80" t="s">
        <v>0</v>
      </c>
      <c r="C23" s="103" t="s">
        <v>1</v>
      </c>
      <c r="D23" s="65"/>
      <c r="E23" s="65"/>
      <c r="F23" s="65"/>
      <c r="G23" s="104" t="s">
        <v>13</v>
      </c>
    </row>
    <row r="24" spans="2:9" x14ac:dyDescent="0.25">
      <c r="B24" s="83" t="s">
        <v>2</v>
      </c>
      <c r="C24" s="105" t="s">
        <v>3</v>
      </c>
      <c r="D24" s="66"/>
      <c r="E24" s="66"/>
      <c r="F24" s="66"/>
      <c r="G24" s="106" t="s">
        <v>14</v>
      </c>
    </row>
    <row r="25" spans="2:9" x14ac:dyDescent="0.25">
      <c r="B25" s="83" t="s">
        <v>4</v>
      </c>
      <c r="C25" s="105" t="s">
        <v>21</v>
      </c>
      <c r="D25" s="66"/>
      <c r="E25" s="66"/>
      <c r="F25" s="66"/>
      <c r="G25" s="107" t="s">
        <v>15</v>
      </c>
    </row>
    <row r="26" spans="2:9" x14ac:dyDescent="0.25">
      <c r="B26" s="83" t="s">
        <v>5</v>
      </c>
      <c r="C26" s="105" t="s">
        <v>23</v>
      </c>
      <c r="D26" s="67"/>
      <c r="E26" s="67"/>
      <c r="F26" s="67"/>
      <c r="G26" s="106" t="s">
        <v>16</v>
      </c>
    </row>
    <row r="27" spans="2:9" x14ac:dyDescent="0.25">
      <c r="B27" s="83"/>
      <c r="C27" s="108" t="s">
        <v>22</v>
      </c>
      <c r="D27" s="67"/>
      <c r="E27" s="67"/>
      <c r="F27" s="67"/>
      <c r="G27" s="106" t="s">
        <v>25</v>
      </c>
    </row>
    <row r="28" spans="2:9" x14ac:dyDescent="0.25">
      <c r="B28" s="83" t="s">
        <v>6</v>
      </c>
      <c r="C28" s="105" t="s">
        <v>1</v>
      </c>
      <c r="D28" s="66"/>
      <c r="E28" s="66"/>
      <c r="F28" s="66"/>
      <c r="G28" s="106" t="s">
        <v>12</v>
      </c>
    </row>
    <row r="29" spans="2:9" x14ac:dyDescent="0.25">
      <c r="B29" s="83" t="s">
        <v>8</v>
      </c>
      <c r="C29" s="105" t="s">
        <v>7</v>
      </c>
      <c r="D29" s="66"/>
      <c r="E29" s="66"/>
      <c r="F29" s="66"/>
      <c r="G29" s="106" t="s">
        <v>12</v>
      </c>
    </row>
    <row r="30" spans="2:9" ht="15.75" thickBot="1" x14ac:dyDescent="0.3">
      <c r="B30" s="91" t="s">
        <v>10</v>
      </c>
      <c r="C30" s="92" t="s">
        <v>9</v>
      </c>
      <c r="D30" s="68"/>
      <c r="E30" s="68"/>
      <c r="F30" s="68"/>
      <c r="G30" s="109" t="s">
        <v>17</v>
      </c>
    </row>
    <row r="31" spans="2:9" ht="15.75" thickBot="1" x14ac:dyDescent="0.3">
      <c r="D31" s="94"/>
    </row>
    <row r="32" spans="2:9" x14ac:dyDescent="0.25">
      <c r="B32" s="110" t="s">
        <v>18</v>
      </c>
      <c r="C32" s="111"/>
      <c r="D32" s="112">
        <f>(D23*D28)*(D24+D25)+D29*(D23*(D24+D25-1))+2*D26*D30</f>
        <v>0</v>
      </c>
      <c r="E32" s="112">
        <f t="shared" ref="E32:F32" si="2">(E23*E28)*(E24+E25)+E29*(E23*(E24+E25-1))+2*E26*E30</f>
        <v>0</v>
      </c>
      <c r="F32" s="112">
        <f t="shared" si="2"/>
        <v>0</v>
      </c>
      <c r="G32" s="113" t="s">
        <v>20</v>
      </c>
    </row>
    <row r="33" spans="2:7" x14ac:dyDescent="0.25">
      <c r="B33" s="114" t="s">
        <v>37</v>
      </c>
      <c r="C33" s="115"/>
      <c r="D33" s="116">
        <v>2</v>
      </c>
      <c r="E33" s="116">
        <v>0</v>
      </c>
      <c r="F33" s="116">
        <v>0</v>
      </c>
      <c r="G33" s="117" t="s">
        <v>38</v>
      </c>
    </row>
    <row r="34" spans="2:7" ht="15.75" thickBot="1" x14ac:dyDescent="0.3">
      <c r="B34" s="118" t="s">
        <v>28</v>
      </c>
      <c r="C34" s="119"/>
      <c r="D34" s="120">
        <f>D32*D33</f>
        <v>0</v>
      </c>
      <c r="E34" s="120">
        <f t="shared" ref="E34:F34" si="3">E32*E33</f>
        <v>0</v>
      </c>
      <c r="F34" s="120">
        <f t="shared" si="3"/>
        <v>0</v>
      </c>
      <c r="G34" s="109" t="s">
        <v>20</v>
      </c>
    </row>
    <row r="36" spans="2:7" x14ac:dyDescent="0.25">
      <c r="B36" s="121"/>
      <c r="C36" s="121"/>
      <c r="D36" s="121"/>
      <c r="E36" s="121"/>
    </row>
  </sheetData>
  <sheetProtection sheet="1" objects="1" scenarios="1" selectLockedCells="1"/>
  <protectedRanges>
    <protectedRange sqref="D7:F8 D10:F11 D23:F30" name="Oblast1"/>
    <protectedRange sqref="D9:F9" name="Oblast1_1"/>
  </protectedRange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&amp;LC_Calculation to Annex 3</oddHeader>
    <oddFooter>&amp;CPage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27"/>
  <sheetViews>
    <sheetView showGridLines="0" topLeftCell="A4" zoomScale="85" zoomScaleNormal="85" workbookViewId="0">
      <selection activeCell="E7" sqref="E7"/>
    </sheetView>
  </sheetViews>
  <sheetFormatPr defaultRowHeight="15" x14ac:dyDescent="0.25"/>
  <cols>
    <col min="1" max="1" width="4" style="69" customWidth="1"/>
    <col min="2" max="2" width="9.140625" style="69"/>
    <col min="3" max="3" width="30.85546875" style="69" customWidth="1"/>
    <col min="4" max="6" width="14" style="69" customWidth="1"/>
    <col min="7" max="7" width="40.140625" style="69" customWidth="1"/>
    <col min="8" max="16384" width="9.140625" style="69"/>
  </cols>
  <sheetData>
    <row r="1" spans="2:10" ht="9" customHeight="1" x14ac:dyDescent="0.25"/>
    <row r="2" spans="2:10" ht="23.25" x14ac:dyDescent="0.35">
      <c r="B2" s="70" t="s">
        <v>61</v>
      </c>
    </row>
    <row r="3" spans="2:10" x14ac:dyDescent="0.25">
      <c r="B3" s="72" t="s">
        <v>70</v>
      </c>
    </row>
    <row r="4" spans="2:10" x14ac:dyDescent="0.25">
      <c r="B4" s="73" t="s">
        <v>43</v>
      </c>
      <c r="C4" s="74"/>
    </row>
    <row r="5" spans="2:10" ht="21.75" thickBot="1" x14ac:dyDescent="0.4">
      <c r="B5" s="75"/>
    </row>
    <row r="6" spans="2:10" ht="30.75" thickBot="1" x14ac:dyDescent="0.3">
      <c r="B6" s="76"/>
      <c r="C6" s="122" t="s">
        <v>11</v>
      </c>
      <c r="D6" s="78" t="s">
        <v>40</v>
      </c>
      <c r="E6" s="78" t="s">
        <v>41</v>
      </c>
      <c r="F6" s="78" t="s">
        <v>42</v>
      </c>
      <c r="G6" s="123" t="s">
        <v>24</v>
      </c>
    </row>
    <row r="7" spans="2:10" ht="30" x14ac:dyDescent="0.25">
      <c r="B7" s="80" t="s">
        <v>29</v>
      </c>
      <c r="C7" s="81" t="s">
        <v>26</v>
      </c>
      <c r="D7" s="62"/>
      <c r="E7" s="62"/>
      <c r="F7" s="62"/>
      <c r="G7" s="82" t="s">
        <v>69</v>
      </c>
    </row>
    <row r="8" spans="2:10" ht="30" x14ac:dyDescent="0.25">
      <c r="B8" s="83" t="s">
        <v>30</v>
      </c>
      <c r="C8" s="84" t="s">
        <v>48</v>
      </c>
      <c r="D8" s="63"/>
      <c r="E8" s="63"/>
      <c r="F8" s="63"/>
      <c r="G8" s="85" t="s">
        <v>49</v>
      </c>
    </row>
    <row r="9" spans="2:10" ht="33.75" customHeight="1" x14ac:dyDescent="0.25">
      <c r="B9" s="83" t="s">
        <v>31</v>
      </c>
      <c r="C9" s="84" t="s">
        <v>33</v>
      </c>
      <c r="D9" s="63"/>
      <c r="E9" s="63"/>
      <c r="F9" s="63"/>
      <c r="G9" s="85" t="s">
        <v>34</v>
      </c>
    </row>
    <row r="10" spans="2:10" ht="33.75" customHeight="1" thickBot="1" x14ac:dyDescent="0.3">
      <c r="B10" s="91" t="s">
        <v>32</v>
      </c>
      <c r="C10" s="124" t="s">
        <v>52</v>
      </c>
      <c r="D10" s="64"/>
      <c r="E10" s="64"/>
      <c r="F10" s="64"/>
      <c r="G10" s="125" t="s">
        <v>67</v>
      </c>
    </row>
    <row r="11" spans="2:10" ht="15.75" thickBot="1" x14ac:dyDescent="0.3">
      <c r="D11" s="94"/>
      <c r="E11" s="94"/>
      <c r="F11" s="94"/>
    </row>
    <row r="12" spans="2:10" x14ac:dyDescent="0.25">
      <c r="B12" s="95" t="s">
        <v>35</v>
      </c>
      <c r="C12" s="96"/>
      <c r="D12" s="97">
        <v>25</v>
      </c>
      <c r="E12" s="97">
        <v>28</v>
      </c>
      <c r="F12" s="97">
        <v>14</v>
      </c>
      <c r="G12" s="98" t="s">
        <v>39</v>
      </c>
      <c r="I12" s="126"/>
      <c r="J12" s="126"/>
    </row>
    <row r="13" spans="2:10" ht="15.75" thickBot="1" x14ac:dyDescent="0.3">
      <c r="B13" s="99" t="s">
        <v>36</v>
      </c>
      <c r="C13" s="100"/>
      <c r="D13" s="101">
        <f>D7*D12+D8+D9*D12+D10</f>
        <v>0</v>
      </c>
      <c r="E13" s="101">
        <f t="shared" ref="E13" si="0">E7*E12+E8+E9*E12+E10</f>
        <v>0</v>
      </c>
      <c r="F13" s="101">
        <f t="shared" ref="F13" si="1">F7*F12+F8+F9*F12+F10</f>
        <v>0</v>
      </c>
      <c r="G13" s="102" t="s">
        <v>20</v>
      </c>
    </row>
    <row r="16" spans="2:10" ht="23.25" x14ac:dyDescent="0.35">
      <c r="B16" s="70" t="s">
        <v>61</v>
      </c>
    </row>
    <row r="17" spans="2:10" x14ac:dyDescent="0.25">
      <c r="B17" s="72" t="s">
        <v>71</v>
      </c>
    </row>
    <row r="18" spans="2:10" x14ac:dyDescent="0.25">
      <c r="B18" s="73" t="s">
        <v>43</v>
      </c>
    </row>
    <row r="19" spans="2:10" ht="21.75" thickBot="1" x14ac:dyDescent="0.4">
      <c r="B19" s="75"/>
    </row>
    <row r="20" spans="2:10" ht="30.75" thickBot="1" x14ac:dyDescent="0.3">
      <c r="B20" s="76"/>
      <c r="C20" s="122" t="s">
        <v>11</v>
      </c>
      <c r="D20" s="78" t="s">
        <v>40</v>
      </c>
      <c r="E20" s="78" t="s">
        <v>41</v>
      </c>
      <c r="F20" s="78" t="s">
        <v>42</v>
      </c>
      <c r="G20" s="123" t="s">
        <v>24</v>
      </c>
    </row>
    <row r="21" spans="2:10" ht="33.75" customHeight="1" x14ac:dyDescent="0.25">
      <c r="B21" s="80" t="s">
        <v>29</v>
      </c>
      <c r="C21" s="81" t="s">
        <v>26</v>
      </c>
      <c r="D21" s="62"/>
      <c r="E21" s="62"/>
      <c r="F21" s="62"/>
      <c r="G21" s="82" t="s">
        <v>72</v>
      </c>
    </row>
    <row r="22" spans="2:10" ht="33.75" customHeight="1" x14ac:dyDescent="0.25">
      <c r="B22" s="83" t="s">
        <v>30</v>
      </c>
      <c r="C22" s="84" t="s">
        <v>48</v>
      </c>
      <c r="D22" s="63"/>
      <c r="E22" s="63"/>
      <c r="F22" s="63"/>
      <c r="G22" s="85" t="s">
        <v>49</v>
      </c>
    </row>
    <row r="23" spans="2:10" ht="33.75" customHeight="1" x14ac:dyDescent="0.25">
      <c r="B23" s="83" t="s">
        <v>31</v>
      </c>
      <c r="C23" s="84" t="s">
        <v>33</v>
      </c>
      <c r="D23" s="63"/>
      <c r="E23" s="63"/>
      <c r="F23" s="63"/>
      <c r="G23" s="85" t="s">
        <v>34</v>
      </c>
    </row>
    <row r="24" spans="2:10" ht="33.75" customHeight="1" thickBot="1" x14ac:dyDescent="0.3">
      <c r="B24" s="91" t="s">
        <v>32</v>
      </c>
      <c r="C24" s="124" t="s">
        <v>52</v>
      </c>
      <c r="D24" s="64"/>
      <c r="E24" s="64"/>
      <c r="F24" s="64"/>
      <c r="G24" s="125" t="s">
        <v>67</v>
      </c>
    </row>
    <row r="25" spans="2:10" ht="15.75" thickBot="1" x14ac:dyDescent="0.3">
      <c r="D25" s="94"/>
      <c r="E25" s="94"/>
      <c r="F25" s="94"/>
    </row>
    <row r="26" spans="2:10" x14ac:dyDescent="0.25">
      <c r="B26" s="95" t="s">
        <v>35</v>
      </c>
      <c r="C26" s="96"/>
      <c r="D26" s="97">
        <v>22</v>
      </c>
      <c r="E26" s="97">
        <v>6</v>
      </c>
      <c r="F26" s="97">
        <v>10</v>
      </c>
      <c r="G26" s="98" t="s">
        <v>39</v>
      </c>
      <c r="I26" s="126"/>
      <c r="J26" s="126"/>
    </row>
    <row r="27" spans="2:10" ht="15.75" thickBot="1" x14ac:dyDescent="0.3">
      <c r="B27" s="99" t="s">
        <v>36</v>
      </c>
      <c r="C27" s="100"/>
      <c r="D27" s="101">
        <f>D21*D26+D22+D23*D26+D24</f>
        <v>0</v>
      </c>
      <c r="E27" s="101">
        <f t="shared" ref="E27:F27" si="2">E21*E26+E22+E23*E26+E24</f>
        <v>0</v>
      </c>
      <c r="F27" s="101">
        <f t="shared" si="2"/>
        <v>0</v>
      </c>
      <c r="G27" s="102" t="s">
        <v>20</v>
      </c>
    </row>
  </sheetData>
  <sheetProtection sheet="1" objects="1" scenarios="1" selectLockedCells="1"/>
  <protectedRanges>
    <protectedRange sqref="D21:F24 D7:F10" name="Oblast1"/>
  </protectedRange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&amp;LC_Calculation to Annex 3</oddHeader>
    <oddFooter>&amp;CPage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showGridLines="0" zoomScaleNormal="100" workbookViewId="0">
      <selection activeCell="C13" sqref="C13"/>
    </sheetView>
  </sheetViews>
  <sheetFormatPr defaultRowHeight="15" x14ac:dyDescent="0.25"/>
  <cols>
    <col min="1" max="1" width="4" style="1" customWidth="1"/>
    <col min="2" max="2" width="30.85546875" style="1" customWidth="1"/>
    <col min="3" max="5" width="12.7109375" style="1" bestFit="1" customWidth="1"/>
    <col min="6" max="16384" width="9.140625" style="1"/>
  </cols>
  <sheetData>
    <row r="1" spans="2:5" ht="9" customHeight="1" x14ac:dyDescent="0.25"/>
    <row r="2" spans="2:5" ht="23.25" x14ac:dyDescent="0.35">
      <c r="B2" s="22" t="s">
        <v>59</v>
      </c>
    </row>
    <row r="3" spans="2:5" ht="15.75" thickBot="1" x14ac:dyDescent="0.3"/>
    <row r="4" spans="2:5" ht="24.75" customHeight="1" thickBot="1" x14ac:dyDescent="0.3">
      <c r="B4" s="56" t="s">
        <v>60</v>
      </c>
      <c r="C4" s="46" t="s">
        <v>53</v>
      </c>
      <c r="D4" s="46" t="s">
        <v>54</v>
      </c>
      <c r="E4" s="46" t="s">
        <v>55</v>
      </c>
    </row>
    <row r="5" spans="2:5" x14ac:dyDescent="0.25">
      <c r="B5" s="12" t="s">
        <v>56</v>
      </c>
      <c r="C5" s="33">
        <f>'Part I Calculation'!D14</f>
        <v>0</v>
      </c>
      <c r="D5" s="33">
        <f>'Part I Calculation'!E14</f>
        <v>0</v>
      </c>
      <c r="E5" s="33">
        <f>'Part I Calculation'!F14</f>
        <v>0</v>
      </c>
    </row>
    <row r="6" spans="2:5" x14ac:dyDescent="0.25">
      <c r="B6" s="7" t="s">
        <v>57</v>
      </c>
      <c r="C6" s="34">
        <f>'Part II Calculation'!D14</f>
        <v>0</v>
      </c>
      <c r="D6" s="34">
        <f>'Part II Calculation'!E14</f>
        <v>0</v>
      </c>
      <c r="E6" s="34">
        <f>'Part II Calculation'!F14</f>
        <v>0</v>
      </c>
    </row>
    <row r="7" spans="2:5" x14ac:dyDescent="0.25">
      <c r="B7" s="57" t="s">
        <v>58</v>
      </c>
      <c r="C7" s="58">
        <f>'Part III Calculation'!D13+'Part III Calculation'!D27</f>
        <v>0</v>
      </c>
      <c r="D7" s="58">
        <f>'Part III Calculation'!E13+'Part III Calculation'!E27</f>
        <v>0</v>
      </c>
      <c r="E7" s="58">
        <f>'Part III Calculation'!F13+'Part III Calculation'!F27</f>
        <v>0</v>
      </c>
    </row>
    <row r="8" spans="2:5" ht="15.75" thickBot="1" x14ac:dyDescent="0.3">
      <c r="B8" s="26" t="s">
        <v>36</v>
      </c>
      <c r="C8" s="28">
        <f>SUM(C5:C7)</f>
        <v>0</v>
      </c>
      <c r="D8" s="28">
        <f t="shared" ref="D8:E8" si="0">SUM(D5:D7)</f>
        <v>0</v>
      </c>
      <c r="E8" s="28">
        <f t="shared" si="0"/>
        <v>0</v>
      </c>
    </row>
    <row r="10" spans="2:5" x14ac:dyDescent="0.25">
      <c r="B10" s="19"/>
      <c r="C10" s="19"/>
      <c r="D10" s="19"/>
      <c r="E10" s="19"/>
    </row>
  </sheetData>
  <protectedRanges>
    <protectedRange sqref="C5:E7" name="Oblast1"/>
  </protectedRange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&amp;LC_Calculation to Annex 3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Part I Calculation</vt:lpstr>
      <vt:lpstr>Part II Calculation</vt:lpstr>
      <vt:lpstr>Part III Calculation</vt:lpstr>
      <vt:lpstr>Total</vt:lpstr>
    </vt:vector>
  </TitlesOfParts>
  <Company>RWE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Janáč František</dc:creator>
  <cp:lastModifiedBy>Brajer Milan</cp:lastModifiedBy>
  <cp:lastPrinted>2013-10-04T09:10:22Z</cp:lastPrinted>
  <dcterms:created xsi:type="dcterms:W3CDTF">2013-08-30T14:39:07Z</dcterms:created>
  <dcterms:modified xsi:type="dcterms:W3CDTF">2015-02-03T12:30:00Z</dcterms:modified>
</cp:coreProperties>
</file>