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ZP_DUNAJOVICE\DUN_GEOLOG\Opravy sond\2015\Dun39\"/>
    </mc:Choice>
  </mc:AlternateContent>
  <bookViews>
    <workbookView xWindow="12060" yWindow="585" windowWidth="12120" windowHeight="11100" firstSheet="1" activeTab="3"/>
  </bookViews>
  <sheets>
    <sheet name="DATA" sheetId="4" r:id="rId1"/>
    <sheet name="CASING STRING &amp; Cementation" sheetId="1" r:id="rId2"/>
    <sheet name="Completion" sheetId="2" r:id="rId3"/>
    <sheet name="Wellhead &amp; X-mass tree" sheetId="3" r:id="rId4"/>
  </sheets>
  <externalReferences>
    <externalReference r:id="rId5"/>
    <externalReference r:id="rId6"/>
  </externalReferences>
  <definedNames>
    <definedName name="_xlnm.Print_Area" localSheetId="2">Completion!$A$1:$EO$15</definedName>
  </definedNames>
  <calcPr calcId="152511"/>
</workbook>
</file>

<file path=xl/calcChain.xml><?xml version="1.0" encoding="utf-8"?>
<calcChain xmlns="http://schemas.openxmlformats.org/spreadsheetml/2006/main">
  <c r="DW13" i="2" l="1"/>
  <c r="DW12" i="2"/>
  <c r="DW11" i="2"/>
  <c r="DY13" i="2"/>
  <c r="DY12" i="2"/>
  <c r="DY11" i="2"/>
  <c r="DE13" i="2" l="1"/>
  <c r="CG13" i="2"/>
  <c r="BU13" i="2"/>
  <c r="BU11" i="2"/>
  <c r="BV11" i="2" s="1"/>
  <c r="CG11" i="2" s="1"/>
  <c r="AI11" i="2"/>
  <c r="AJ11" i="2" s="1"/>
</calcChain>
</file>

<file path=xl/comments1.xml><?xml version="1.0" encoding="utf-8"?>
<comments xmlns="http://schemas.openxmlformats.org/spreadsheetml/2006/main">
  <authors>
    <author>Ing. Marián Zákopčan</author>
  </authors>
  <commentList>
    <comment ref="AW11" authorId="0" shapeId="0">
      <text>
        <r>
          <rPr>
            <sz val="8"/>
            <color indexed="81"/>
            <rFont val="Tahoma"/>
            <family val="2"/>
            <charset val="238"/>
          </rPr>
          <t>NEW VAM</t>
        </r>
      </text>
    </comment>
    <comment ref="BA11" authorId="0" shapeId="0">
      <text>
        <r>
          <rPr>
            <sz val="8"/>
            <color indexed="81"/>
            <rFont val="Tahoma"/>
            <family val="2"/>
            <charset val="238"/>
          </rPr>
          <t>NEW VAM</t>
        </r>
      </text>
    </comment>
    <comment ref="AW12" authorId="0" shapeId="0">
      <text>
        <r>
          <rPr>
            <sz val="8"/>
            <color indexed="81"/>
            <rFont val="Tahoma"/>
            <family val="2"/>
            <charset val="238"/>
          </rPr>
          <t>NEW VAM</t>
        </r>
      </text>
    </comment>
    <comment ref="BA12" authorId="0" shapeId="0">
      <text>
        <r>
          <rPr>
            <sz val="8"/>
            <color indexed="81"/>
            <rFont val="Tahoma"/>
            <family val="2"/>
            <charset val="238"/>
          </rPr>
          <t>NEW VAM</t>
        </r>
      </text>
    </comment>
  </commentList>
</comments>
</file>

<file path=xl/sharedStrings.xml><?xml version="1.0" encoding="utf-8"?>
<sst xmlns="http://schemas.openxmlformats.org/spreadsheetml/2006/main" count="639" uniqueCount="189">
  <si>
    <t xml:space="preserve">O.D. </t>
  </si>
  <si>
    <t>mm</t>
  </si>
  <si>
    <t>inch</t>
  </si>
  <si>
    <t>well/sonda</t>
  </si>
  <si>
    <t>wall thickness</t>
  </si>
  <si>
    <t>lbs/ft.</t>
  </si>
  <si>
    <t>material</t>
  </si>
  <si>
    <t>thread</t>
  </si>
  <si>
    <t>production casing string - těžební kolona</t>
  </si>
  <si>
    <t xml:space="preserve">tubing string/stupačky </t>
  </si>
  <si>
    <t>O.D.</t>
  </si>
  <si>
    <t>I.D.</t>
  </si>
  <si>
    <t>casing shoe</t>
  </si>
  <si>
    <t>m</t>
  </si>
  <si>
    <t>Mpa</t>
  </si>
  <si>
    <t xml:space="preserve">casing pressure test </t>
  </si>
  <si>
    <t>top of cement</t>
  </si>
  <si>
    <t>cament type</t>
  </si>
  <si>
    <t>profil</t>
  </si>
  <si>
    <t>type of connection</t>
  </si>
  <si>
    <t>type</t>
  </si>
  <si>
    <t>slot</t>
  </si>
  <si>
    <t>gravel</t>
  </si>
  <si>
    <t>mesh</t>
  </si>
  <si>
    <t>NO-GO profil</t>
  </si>
  <si>
    <t>inch.</t>
  </si>
  <si>
    <t>pressure</t>
  </si>
  <si>
    <t>psi</t>
  </si>
  <si>
    <t>MPa</t>
  </si>
  <si>
    <t>Material</t>
  </si>
  <si>
    <t>tubing hanger</t>
  </si>
  <si>
    <t xml:space="preserve">mm </t>
  </si>
  <si>
    <t xml:space="preserve">inside safety thread </t>
  </si>
  <si>
    <t>bottom flange</t>
  </si>
  <si>
    <t>allowed working pressure</t>
  </si>
  <si>
    <t>Lbs</t>
  </si>
  <si>
    <t>master walve</t>
  </si>
  <si>
    <t>wing valve</t>
  </si>
  <si>
    <t>valve typ</t>
  </si>
  <si>
    <t>cube</t>
  </si>
  <si>
    <t>vnější průměr</t>
  </si>
  <si>
    <t>síla stěny</t>
  </si>
  <si>
    <t>materiál</t>
  </si>
  <si>
    <t>závit</t>
  </si>
  <si>
    <t>pata pažnice</t>
  </si>
  <si>
    <t>typ cementu</t>
  </si>
  <si>
    <t>hlava cementu</t>
  </si>
  <si>
    <t>tlaková zkouška kolony</t>
  </si>
  <si>
    <t>control line/trubičky pro PPBV</t>
  </si>
  <si>
    <t>Subsurface safety valve/podpovrchový bezpečnostní ventil (PPBV)</t>
  </si>
  <si>
    <t>Sliding sleave door/proplachovací objímka</t>
  </si>
  <si>
    <t>packer conection/typ připojení k pakru</t>
  </si>
  <si>
    <t>packer /pakr</t>
  </si>
  <si>
    <t>wireline enter guide/naváděcí objímka</t>
  </si>
  <si>
    <t>screen sealing head/těsnící hlava</t>
  </si>
  <si>
    <t>screens/filtry</t>
  </si>
  <si>
    <t>typ</t>
  </si>
  <si>
    <t>síla stny</t>
  </si>
  <si>
    <t xml:space="preserve">vnitřní průměr </t>
  </si>
  <si>
    <t>tlak</t>
  </si>
  <si>
    <t>typ připojení</t>
  </si>
  <si>
    <t>liner</t>
  </si>
  <si>
    <t>I.D. bottom part</t>
  </si>
  <si>
    <t>vnitřní průměr spodní části</t>
  </si>
  <si>
    <t>štěrbina</t>
  </si>
  <si>
    <t>obsyp</t>
  </si>
  <si>
    <t>depth/hloubky</t>
  </si>
  <si>
    <t xml:space="preserve">from/od </t>
  </si>
  <si>
    <t xml:space="preserve"> to/do</t>
  </si>
  <si>
    <t>depth/hloubka</t>
  </si>
  <si>
    <t>from / od</t>
  </si>
  <si>
    <t>to / do</t>
  </si>
  <si>
    <t>operating well / provozní sonda</t>
  </si>
  <si>
    <t>water well / sonda ve vodním zápolí</t>
  </si>
  <si>
    <t>UGS / PZP</t>
  </si>
  <si>
    <t>Prepared by / Zpracoval</t>
  </si>
  <si>
    <t>Date / Datum</t>
  </si>
  <si>
    <t>observation well / pozorovací sonda</t>
  </si>
  <si>
    <t>nominal size</t>
  </si>
  <si>
    <t>jmenovytý rozměr</t>
  </si>
  <si>
    <t>PSL's (API 6A)</t>
  </si>
  <si>
    <t>vnitřní bezp. Závit pro zátku</t>
  </si>
  <si>
    <t>producer</t>
  </si>
  <si>
    <t>výrobce</t>
  </si>
  <si>
    <t>manufacture date</t>
  </si>
  <si>
    <t>datum výroby</t>
  </si>
  <si>
    <t>conductor casing string- řídící pažnicová kolona</t>
  </si>
  <si>
    <t>surface casing  string- úvodní pažnicová kolona</t>
  </si>
  <si>
    <t>intermediate casing string  - technická kolona</t>
  </si>
  <si>
    <t>zlikvidovaná</t>
  </si>
  <si>
    <t>Dun - 5</t>
  </si>
  <si>
    <t>Dun - 6</t>
  </si>
  <si>
    <t>Dun - 7</t>
  </si>
  <si>
    <t>abandoned well/ zlikvidovaný</t>
  </si>
  <si>
    <t>injection well for formation water</t>
  </si>
  <si>
    <t>SV</t>
  </si>
  <si>
    <t>VA-GT</t>
  </si>
  <si>
    <t>1052.815</t>
  </si>
  <si>
    <t>NEW VAM</t>
  </si>
  <si>
    <t>1027,35</t>
  </si>
  <si>
    <t>1018,69</t>
  </si>
  <si>
    <t>NORMEC</t>
  </si>
  <si>
    <t>Durasleeve-Halliburton</t>
  </si>
  <si>
    <t>Halliburton</t>
  </si>
  <si>
    <t>otevírání</t>
  </si>
  <si>
    <t>open</t>
  </si>
  <si>
    <t>Weatherford    Ultra -Lok</t>
  </si>
  <si>
    <t>17-20 lb.</t>
  </si>
  <si>
    <t>NORMEC A-3  Lok-Set</t>
  </si>
  <si>
    <t>round</t>
  </si>
  <si>
    <t>Wellhead and Christmas tree</t>
  </si>
  <si>
    <t>New VAM</t>
  </si>
  <si>
    <t>9Cr-1Mo</t>
  </si>
  <si>
    <t>size</t>
  </si>
  <si>
    <t>XN</t>
  </si>
  <si>
    <t>9Cr</t>
  </si>
  <si>
    <t>UP TBG</t>
  </si>
  <si>
    <t>SN</t>
  </si>
  <si>
    <t>Bakereld gravel Pack Screens H 486823513</t>
  </si>
  <si>
    <t>L-80</t>
  </si>
  <si>
    <t>0,5-1,2</t>
  </si>
  <si>
    <t>DKG</t>
  </si>
  <si>
    <t>PSL1</t>
  </si>
  <si>
    <t>AA</t>
  </si>
  <si>
    <t>medium</t>
  </si>
  <si>
    <t>U</t>
  </si>
  <si>
    <t>temperature</t>
  </si>
  <si>
    <t>ID</t>
  </si>
  <si>
    <t>Cr4C</t>
  </si>
  <si>
    <t>GATE</t>
  </si>
  <si>
    <t>API left</t>
  </si>
  <si>
    <t>New Vam</t>
  </si>
  <si>
    <t>J55</t>
  </si>
  <si>
    <t>11600.0</t>
  </si>
  <si>
    <t>AISI 4140</t>
  </si>
  <si>
    <t>XO</t>
  </si>
  <si>
    <t>Corus</t>
  </si>
  <si>
    <t>X</t>
  </si>
  <si>
    <t>EU</t>
  </si>
  <si>
    <t>J-55</t>
  </si>
  <si>
    <t>cca 20</t>
  </si>
  <si>
    <r>
      <t>9</t>
    </r>
    <r>
      <rPr>
        <vertAlign val="superscript"/>
        <sz val="10"/>
        <rFont val="Arial"/>
        <family val="2"/>
        <charset val="238"/>
      </rPr>
      <t>5/8</t>
    </r>
  </si>
  <si>
    <r>
      <t>6</t>
    </r>
    <r>
      <rPr>
        <vertAlign val="superscript"/>
        <sz val="10"/>
        <rFont val="Arial"/>
        <family val="2"/>
        <charset val="238"/>
      </rPr>
      <t>5/8</t>
    </r>
  </si>
  <si>
    <r>
      <t>2</t>
    </r>
    <r>
      <rPr>
        <vertAlign val="superscript"/>
        <sz val="10"/>
        <rFont val="Arial"/>
        <family val="2"/>
        <charset val="238"/>
      </rPr>
      <t>7/8</t>
    </r>
  </si>
  <si>
    <r>
      <t>4</t>
    </r>
    <r>
      <rPr>
        <vertAlign val="superscript"/>
        <sz val="10"/>
        <rFont val="Arial"/>
        <family val="2"/>
        <charset val="238"/>
      </rPr>
      <t>1/2</t>
    </r>
  </si>
  <si>
    <r>
      <t>3</t>
    </r>
    <r>
      <rPr>
        <vertAlign val="superscript"/>
        <sz val="10"/>
        <rFont val="Arial"/>
        <family val="2"/>
        <charset val="238"/>
      </rPr>
      <t xml:space="preserve">1/2 " </t>
    </r>
  </si>
  <si>
    <r>
      <t>47  A4 6</t>
    </r>
    <r>
      <rPr>
        <vertAlign val="superscript"/>
        <sz val="10"/>
        <rFont val="Arial"/>
        <family val="2"/>
        <charset val="238"/>
      </rPr>
      <t xml:space="preserve">5/8 </t>
    </r>
    <r>
      <rPr>
        <sz val="10"/>
        <rFont val="Arial"/>
        <family val="2"/>
        <charset val="238"/>
      </rPr>
      <t>x 2</t>
    </r>
    <r>
      <rPr>
        <vertAlign val="superscript"/>
        <sz val="10"/>
        <rFont val="Arial"/>
        <family val="2"/>
        <charset val="238"/>
      </rPr>
      <t>7/8</t>
    </r>
  </si>
  <si>
    <r>
      <t>6</t>
    </r>
    <r>
      <rPr>
        <vertAlign val="superscript"/>
        <sz val="10"/>
        <rFont val="Arial"/>
        <family val="2"/>
        <charset val="238"/>
      </rPr>
      <t xml:space="preserve">5/8 </t>
    </r>
    <r>
      <rPr>
        <sz val="10"/>
        <rFont val="Arial"/>
        <family val="2"/>
        <charset val="238"/>
      </rPr>
      <t>x 2</t>
    </r>
    <r>
      <rPr>
        <vertAlign val="superscript"/>
        <sz val="10"/>
        <rFont val="Arial"/>
        <family val="2"/>
        <charset val="238"/>
      </rPr>
      <t>7/8</t>
    </r>
  </si>
  <si>
    <r>
      <t>6 5/8 x 3</t>
    </r>
    <r>
      <rPr>
        <vertAlign val="superscript"/>
        <sz val="10"/>
        <rFont val="Arial"/>
        <family val="2"/>
        <charset val="238"/>
      </rPr>
      <t>1/2</t>
    </r>
  </si>
  <si>
    <t>down</t>
  </si>
  <si>
    <t>Open -Hole</t>
  </si>
  <si>
    <t xml:space="preserve"> screen instalation date</t>
  </si>
  <si>
    <t>weight</t>
  </si>
  <si>
    <t>Dolní Dunajovice</t>
  </si>
  <si>
    <t>Šedivý</t>
  </si>
  <si>
    <t>releasing device</t>
  </si>
  <si>
    <t>ESP</t>
  </si>
  <si>
    <t>využití sondy/Purpose of the well</t>
  </si>
  <si>
    <t>vtlačno-oběrová</t>
  </si>
  <si>
    <t>pozorovací pod plynom</t>
  </si>
  <si>
    <t>sondy</t>
  </si>
  <si>
    <t>pozorovací bez tlaku plynu (trvalo zavodnená)</t>
  </si>
  <si>
    <t>vtlační - na utracaní ložiskové vody</t>
  </si>
  <si>
    <t>ťežební - ťažba ložiskové vody</t>
  </si>
  <si>
    <t>vývody</t>
  </si>
  <si>
    <t>ano</t>
  </si>
  <si>
    <t>né</t>
  </si>
  <si>
    <t xml:space="preserve">čepadla </t>
  </si>
  <si>
    <t>PCP</t>
  </si>
  <si>
    <t>Year of last WO/Rok poslední POS</t>
  </si>
  <si>
    <t xml:space="preserve">typ </t>
  </si>
  <si>
    <t>Outlet from annulus</t>
  </si>
  <si>
    <t>vyvod z medzikruží</t>
  </si>
  <si>
    <t>Perforace</t>
  </si>
  <si>
    <t>Interval č. 1</t>
  </si>
  <si>
    <t>Interval č. 2</t>
  </si>
  <si>
    <t>Interval č. 3</t>
  </si>
  <si>
    <t>Interval č. 4</t>
  </si>
  <si>
    <t>Interval č. 5</t>
  </si>
  <si>
    <t>Interval č. 6</t>
  </si>
  <si>
    <t>Celkem</t>
  </si>
  <si>
    <t>instalation date</t>
  </si>
  <si>
    <t>depth aktivní část filtrů</t>
  </si>
  <si>
    <t>PN</t>
  </si>
  <si>
    <t>Gravel pack extension</t>
  </si>
  <si>
    <t>Producer</t>
  </si>
  <si>
    <t>Dun - 39</t>
  </si>
  <si>
    <t>Dun-39</t>
  </si>
  <si>
    <t>992.91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</si>
</sst>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21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indexed="12"/>
      <name val="Arial CE"/>
      <family val="2"/>
      <charset val="238"/>
    </font>
    <font>
      <sz val="10"/>
      <color indexed="10"/>
      <name val="Arial CE"/>
      <family val="2"/>
      <charset val="238"/>
    </font>
    <font>
      <sz val="8"/>
      <color indexed="81"/>
      <name val="Tahoma"/>
      <family val="2"/>
      <charset val="238"/>
    </font>
    <font>
      <i/>
      <sz val="8"/>
      <color indexed="16"/>
      <name val="Arial CE"/>
      <family val="2"/>
      <charset val="238"/>
    </font>
    <font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9"/>
      <color theme="1"/>
      <name val="Arial"/>
      <family val="2"/>
      <charset val="238"/>
    </font>
    <font>
      <i/>
      <sz val="10"/>
      <name val="Arial"/>
      <family val="2"/>
      <charset val="238"/>
    </font>
    <font>
      <sz val="8"/>
      <name val="Arial CE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/>
    <xf numFmtId="0" fontId="1" fillId="0" borderId="0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1" fillId="0" borderId="0" xfId="0" applyFont="1" applyBorder="1"/>
    <xf numFmtId="0" fontId="5" fillId="0" borderId="0" xfId="0" applyFont="1" applyBorder="1" applyAlignment="1"/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6" fillId="0" borderId="25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1" fillId="0" borderId="0" xfId="0" applyFont="1" applyAlignment="1"/>
    <xf numFmtId="0" fontId="6" fillId="0" borderId="31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1" fillId="2" borderId="18" xfId="0" applyFont="1" applyFill="1" applyBorder="1"/>
    <xf numFmtId="0" fontId="1" fillId="3" borderId="6" xfId="0" applyFont="1" applyFill="1" applyBorder="1"/>
    <xf numFmtId="0" fontId="1" fillId="0" borderId="38" xfId="0" applyFont="1" applyBorder="1" applyAlignment="1">
      <alignment horizontal="center"/>
    </xf>
    <xf numFmtId="0" fontId="1" fillId="4" borderId="25" xfId="0" applyFont="1" applyFill="1" applyBorder="1"/>
    <xf numFmtId="0" fontId="1" fillId="0" borderId="0" xfId="0" applyFont="1" applyFill="1" applyBorder="1"/>
    <xf numFmtId="0" fontId="1" fillId="0" borderId="36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37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27" xfId="0" applyFont="1" applyBorder="1"/>
    <xf numFmtId="0" fontId="1" fillId="0" borderId="26" xfId="0" applyFont="1" applyBorder="1"/>
    <xf numFmtId="0" fontId="1" fillId="0" borderId="37" xfId="0" applyFont="1" applyBorder="1" applyAlignment="1">
      <alignment horizontal="center"/>
    </xf>
    <xf numFmtId="0" fontId="6" fillId="0" borderId="38" xfId="0" applyFont="1" applyBorder="1" applyAlignment="1">
      <alignment horizontal="center"/>
    </xf>
    <xf numFmtId="0" fontId="3" fillId="0" borderId="0" xfId="0" applyFont="1" applyFill="1" applyBorder="1" applyAlignment="1"/>
    <xf numFmtId="0" fontId="1" fillId="0" borderId="0" xfId="0" applyFont="1" applyFill="1" applyBorder="1" applyAlignment="1">
      <alignment horizontal="left"/>
    </xf>
    <xf numFmtId="0" fontId="1" fillId="5" borderId="0" xfId="0" applyFont="1" applyFill="1"/>
    <xf numFmtId="0" fontId="3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6" borderId="0" xfId="0" applyFont="1" applyFill="1" applyBorder="1"/>
    <xf numFmtId="12" fontId="1" fillId="0" borderId="0" xfId="0" applyNumberFormat="1" applyFont="1"/>
    <xf numFmtId="0" fontId="7" fillId="0" borderId="31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2" fontId="8" fillId="0" borderId="41" xfId="0" applyNumberFormat="1" applyFont="1" applyBorder="1" applyAlignment="1">
      <alignment horizontal="center"/>
    </xf>
    <xf numFmtId="2" fontId="8" fillId="0" borderId="2" xfId="0" applyNumberFormat="1" applyFont="1" applyBorder="1" applyAlignment="1">
      <alignment horizontal="center"/>
    </xf>
    <xf numFmtId="2" fontId="8" fillId="0" borderId="33" xfId="0" applyNumberFormat="1" applyFont="1" applyBorder="1" applyAlignment="1">
      <alignment horizontal="center"/>
    </xf>
    <xf numFmtId="0" fontId="10" fillId="0" borderId="42" xfId="0" applyFont="1" applyBorder="1" applyAlignment="1">
      <alignment horizontal="center" vertical="center" wrapText="1"/>
    </xf>
    <xf numFmtId="0" fontId="10" fillId="0" borderId="33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/>
    </xf>
    <xf numFmtId="0" fontId="10" fillId="0" borderId="31" xfId="0" applyFont="1" applyBorder="1" applyAlignment="1">
      <alignment horizontal="center" vertical="center" wrapText="1"/>
    </xf>
    <xf numFmtId="0" fontId="10" fillId="0" borderId="47" xfId="0" applyFont="1" applyBorder="1" applyAlignment="1">
      <alignment horizontal="center"/>
    </xf>
    <xf numFmtId="0" fontId="7" fillId="0" borderId="32" xfId="0" applyFont="1" applyBorder="1" applyAlignment="1">
      <alignment horizontal="center"/>
    </xf>
    <xf numFmtId="49" fontId="8" fillId="0" borderId="46" xfId="0" applyNumberFormat="1" applyFont="1" applyBorder="1" applyAlignment="1">
      <alignment horizontal="center"/>
    </xf>
    <xf numFmtId="0" fontId="10" fillId="0" borderId="45" xfId="0" applyFont="1" applyBorder="1" applyAlignment="1">
      <alignment horizontal="center" vertical="center" wrapText="1"/>
    </xf>
    <xf numFmtId="0" fontId="10" fillId="0" borderId="44" xfId="0" applyFont="1" applyBorder="1" applyAlignment="1">
      <alignment horizontal="center" vertical="center" wrapText="1"/>
    </xf>
    <xf numFmtId="0" fontId="2" fillId="0" borderId="48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12" fontId="1" fillId="0" borderId="1" xfId="0" applyNumberFormat="1" applyFont="1" applyBorder="1" applyAlignment="1">
      <alignment horizontal="center"/>
    </xf>
    <xf numFmtId="0" fontId="1" fillId="0" borderId="29" xfId="0" applyFont="1" applyBorder="1"/>
    <xf numFmtId="2" fontId="1" fillId="0" borderId="0" xfId="0" applyNumberFormat="1" applyFont="1"/>
    <xf numFmtId="2" fontId="2" fillId="0" borderId="38" xfId="0" applyNumberFormat="1" applyFont="1" applyBorder="1" applyAlignment="1">
      <alignment horizontal="center"/>
    </xf>
    <xf numFmtId="2" fontId="2" fillId="0" borderId="12" xfId="0" applyNumberFormat="1" applyFont="1" applyBorder="1" applyAlignment="1">
      <alignment horizontal="center"/>
    </xf>
    <xf numFmtId="165" fontId="11" fillId="7" borderId="0" xfId="0" applyNumberFormat="1" applyFont="1" applyFill="1" applyAlignment="1">
      <alignment vertical="top"/>
    </xf>
    <xf numFmtId="165" fontId="11" fillId="7" borderId="0" xfId="0" applyNumberFormat="1" applyFont="1" applyFill="1" applyAlignment="1"/>
    <xf numFmtId="0" fontId="12" fillId="7" borderId="1" xfId="0" applyFont="1" applyFill="1" applyBorder="1" applyAlignment="1">
      <alignment horizontal="center"/>
    </xf>
    <xf numFmtId="0" fontId="12" fillId="7" borderId="38" xfId="0" applyFont="1" applyFill="1" applyBorder="1" applyAlignment="1">
      <alignment horizontal="center"/>
    </xf>
    <xf numFmtId="0" fontId="12" fillId="7" borderId="11" xfId="0" applyFont="1" applyFill="1" applyBorder="1" applyAlignment="1">
      <alignment horizontal="center"/>
    </xf>
    <xf numFmtId="0" fontId="12" fillId="7" borderId="12" xfId="0" applyFont="1" applyFill="1" applyBorder="1" applyAlignment="1">
      <alignment horizontal="center"/>
    </xf>
    <xf numFmtId="2" fontId="14" fillId="0" borderId="1" xfId="0" applyNumberFormat="1" applyFont="1" applyBorder="1" applyAlignment="1">
      <alignment horizontal="center"/>
    </xf>
    <xf numFmtId="12" fontId="14" fillId="0" borderId="1" xfId="0" applyNumberFormat="1" applyFont="1" applyBorder="1" applyAlignment="1">
      <alignment horizontal="center"/>
    </xf>
    <xf numFmtId="0" fontId="13" fillId="0" borderId="0" xfId="0" applyFont="1"/>
    <xf numFmtId="0" fontId="16" fillId="0" borderId="23" xfId="0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16" fillId="0" borderId="24" xfId="0" applyFont="1" applyBorder="1" applyAlignment="1">
      <alignment horizontal="center"/>
    </xf>
    <xf numFmtId="49" fontId="14" fillId="0" borderId="1" xfId="0" applyNumberFormat="1" applyFont="1" applyBorder="1" applyAlignment="1">
      <alignment horizontal="center" vertical="center" wrapText="1"/>
    </xf>
    <xf numFmtId="165" fontId="14" fillId="7" borderId="1" xfId="0" applyNumberFormat="1" applyFont="1" applyFill="1" applyBorder="1" applyAlignment="1">
      <alignment horizontal="center" vertical="center"/>
    </xf>
    <xf numFmtId="2" fontId="14" fillId="7" borderId="1" xfId="0" applyNumberFormat="1" applyFont="1" applyFill="1" applyBorder="1" applyAlignment="1">
      <alignment horizontal="center" vertical="center"/>
    </xf>
    <xf numFmtId="165" fontId="11" fillId="7" borderId="3" xfId="0" applyNumberFormat="1" applyFont="1" applyFill="1" applyBorder="1" applyAlignment="1"/>
    <xf numFmtId="165" fontId="11" fillId="7" borderId="5" xfId="0" applyNumberFormat="1" applyFont="1" applyFill="1" applyBorder="1" applyAlignment="1"/>
    <xf numFmtId="0" fontId="2" fillId="0" borderId="40" xfId="0" applyFont="1" applyBorder="1" applyAlignment="1">
      <alignment horizontal="center"/>
    </xf>
    <xf numFmtId="0" fontId="2" fillId="0" borderId="50" xfId="0" applyFont="1" applyBorder="1" applyAlignment="1">
      <alignment horizontal="center"/>
    </xf>
    <xf numFmtId="0" fontId="14" fillId="2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/>
    </xf>
    <xf numFmtId="2" fontId="14" fillId="0" borderId="1" xfId="0" applyNumberFormat="1" applyFont="1" applyBorder="1" applyAlignment="1">
      <alignment horizontal="center" vertical="center"/>
    </xf>
    <xf numFmtId="12" fontId="14" fillId="0" borderId="1" xfId="0" applyNumberFormat="1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0" fontId="1" fillId="4" borderId="43" xfId="0" applyFont="1" applyFill="1" applyBorder="1"/>
    <xf numFmtId="0" fontId="1" fillId="6" borderId="1" xfId="0" applyFont="1" applyFill="1" applyBorder="1"/>
    <xf numFmtId="0" fontId="1" fillId="5" borderId="1" xfId="0" applyFont="1" applyFill="1" applyBorder="1"/>
    <xf numFmtId="12" fontId="2" fillId="0" borderId="11" xfId="0" applyNumberFormat="1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0" fillId="0" borderId="1" xfId="0" applyBorder="1"/>
    <xf numFmtId="0" fontId="0" fillId="0" borderId="0" xfId="0"/>
    <xf numFmtId="0" fontId="1" fillId="0" borderId="0" xfId="0" applyFont="1"/>
    <xf numFmtId="0" fontId="1" fillId="0" borderId="4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1" fillId="0" borderId="0" xfId="0" applyFont="1" applyBorder="1"/>
    <xf numFmtId="0" fontId="5" fillId="0" borderId="0" xfId="0" applyFont="1" applyBorder="1" applyAlignment="1"/>
    <xf numFmtId="0" fontId="1" fillId="0" borderId="0" xfId="0" applyFont="1" applyAlignment="1"/>
    <xf numFmtId="0" fontId="6" fillId="0" borderId="32" xfId="0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14" fillId="3" borderId="1" xfId="0" applyFont="1" applyFill="1" applyBorder="1" applyAlignment="1">
      <alignment horizontal="center"/>
    </xf>
    <xf numFmtId="0" fontId="14" fillId="0" borderId="1" xfId="0" applyFont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1" fillId="0" borderId="0" xfId="0" applyFont="1" applyAlignment="1">
      <alignment wrapText="1"/>
    </xf>
    <xf numFmtId="0" fontId="6" fillId="3" borderId="51" xfId="0" applyFont="1" applyFill="1" applyBorder="1" applyAlignment="1">
      <alignment horizontal="center"/>
    </xf>
    <xf numFmtId="0" fontId="6" fillId="3" borderId="29" xfId="0" applyFont="1" applyFill="1" applyBorder="1" applyAlignment="1">
      <alignment horizontal="center"/>
    </xf>
    <xf numFmtId="0" fontId="6" fillId="3" borderId="52" xfId="0" applyFont="1" applyFill="1" applyBorder="1" applyAlignment="1">
      <alignment horizontal="center"/>
    </xf>
    <xf numFmtId="0" fontId="2" fillId="3" borderId="22" xfId="0" applyFont="1" applyFill="1" applyBorder="1" applyAlignment="1">
      <alignment horizontal="center"/>
    </xf>
    <xf numFmtId="2" fontId="2" fillId="3" borderId="39" xfId="0" applyNumberFormat="1" applyFont="1" applyFill="1" applyBorder="1" applyAlignment="1">
      <alignment horizontal="center"/>
    </xf>
    <xf numFmtId="2" fontId="2" fillId="3" borderId="48" xfId="0" applyNumberFormat="1" applyFont="1" applyFill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3" xfId="0" applyFont="1" applyBorder="1" applyAlignment="1"/>
    <xf numFmtId="0" fontId="4" fillId="0" borderId="4" xfId="0" applyFont="1" applyBorder="1" applyAlignment="1"/>
    <xf numFmtId="164" fontId="1" fillId="0" borderId="0" xfId="0" applyNumberFormat="1" applyFont="1"/>
    <xf numFmtId="164" fontId="1" fillId="0" borderId="0" xfId="0" applyNumberFormat="1" applyFont="1" applyAlignment="1"/>
    <xf numFmtId="165" fontId="11" fillId="7" borderId="4" xfId="0" applyNumberFormat="1" applyFont="1" applyFill="1" applyBorder="1" applyAlignment="1"/>
    <xf numFmtId="0" fontId="12" fillId="7" borderId="22" xfId="0" applyFont="1" applyFill="1" applyBorder="1" applyAlignment="1">
      <alignment horizontal="center"/>
    </xf>
    <xf numFmtId="0" fontId="12" fillId="7" borderId="39" xfId="0" applyFont="1" applyFill="1" applyBorder="1" applyAlignment="1">
      <alignment horizontal="center"/>
    </xf>
    <xf numFmtId="0" fontId="12" fillId="7" borderId="48" xfId="0" applyFont="1" applyFill="1" applyBorder="1" applyAlignment="1">
      <alignment horizontal="center"/>
    </xf>
    <xf numFmtId="165" fontId="18" fillId="7" borderId="0" xfId="0" applyNumberFormat="1" applyFont="1" applyFill="1" applyBorder="1" applyAlignment="1">
      <alignment horizontal="center" vertical="center"/>
    </xf>
    <xf numFmtId="0" fontId="2" fillId="0" borderId="51" xfId="0" applyFont="1" applyBorder="1" applyAlignment="1">
      <alignment horizontal="center"/>
    </xf>
    <xf numFmtId="0" fontId="2" fillId="0" borderId="53" xfId="0" applyFont="1" applyBorder="1" applyAlignment="1">
      <alignment horizontal="center"/>
    </xf>
    <xf numFmtId="0" fontId="2" fillId="0" borderId="52" xfId="0" applyFont="1" applyBorder="1" applyAlignment="1">
      <alignment horizontal="center"/>
    </xf>
    <xf numFmtId="0" fontId="20" fillId="7" borderId="0" xfId="0" applyFont="1" applyFill="1" applyBorder="1" applyAlignment="1">
      <alignment vertical="center"/>
    </xf>
    <xf numFmtId="0" fontId="20" fillId="7" borderId="0" xfId="0" applyFont="1" applyFill="1" applyBorder="1" applyAlignment="1">
      <alignment vertical="center" wrapText="1"/>
    </xf>
    <xf numFmtId="0" fontId="14" fillId="7" borderId="0" xfId="0" applyFont="1" applyFill="1" applyBorder="1" applyAlignment="1">
      <alignment horizontal="center" vertical="center"/>
    </xf>
    <xf numFmtId="0" fontId="1" fillId="7" borderId="0" xfId="0" applyFont="1" applyFill="1" applyBorder="1"/>
    <xf numFmtId="0" fontId="19" fillId="0" borderId="30" xfId="0" applyFont="1" applyBorder="1" applyAlignment="1">
      <alignment vertical="center"/>
    </xf>
    <xf numFmtId="0" fontId="1" fillId="0" borderId="1" xfId="0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1" fillId="0" borderId="8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38" xfId="0" applyFont="1" applyBorder="1" applyAlignment="1">
      <alignment horizontal="left"/>
    </xf>
    <xf numFmtId="0" fontId="6" fillId="0" borderId="8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37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3" fillId="0" borderId="7" xfId="0" applyFont="1" applyBorder="1" applyAlignment="1">
      <alignment horizontal="left"/>
    </xf>
    <xf numFmtId="0" fontId="3" fillId="0" borderId="18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37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3" fillId="0" borderId="25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4" fillId="0" borderId="28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14" fontId="1" fillId="0" borderId="11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3" borderId="28" xfId="0" applyFont="1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1" fillId="3" borderId="3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12" fillId="7" borderId="8" xfId="0" applyFont="1" applyFill="1" applyBorder="1" applyAlignment="1">
      <alignment horizontal="center"/>
    </xf>
    <xf numFmtId="0" fontId="12" fillId="7" borderId="9" xfId="0" applyFont="1" applyFill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1" fillId="0" borderId="44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28" xfId="0" applyFont="1" applyBorder="1" applyAlignment="1">
      <alignment horizontal="center" wrapText="1"/>
    </xf>
    <xf numFmtId="0" fontId="2" fillId="0" borderId="49" xfId="0" applyFont="1" applyBorder="1" applyAlignment="1">
      <alignment horizontal="center" wrapText="1"/>
    </xf>
    <xf numFmtId="0" fontId="2" fillId="0" borderId="37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0" fillId="0" borderId="14" xfId="0" applyBorder="1"/>
    <xf numFmtId="0" fontId="0" fillId="0" borderId="16" xfId="0" applyBorder="1"/>
    <xf numFmtId="165" fontId="18" fillId="7" borderId="15" xfId="0" applyNumberFormat="1" applyFont="1" applyFill="1" applyBorder="1" applyAlignment="1">
      <alignment horizontal="center" vertical="center"/>
    </xf>
    <xf numFmtId="165" fontId="18" fillId="7" borderId="16" xfId="0" applyNumberFormat="1" applyFont="1" applyFill="1" applyBorder="1" applyAlignment="1">
      <alignment horizontal="center" vertical="center"/>
    </xf>
    <xf numFmtId="0" fontId="1" fillId="0" borderId="39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4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1" fillId="0" borderId="7" xfId="0" applyFont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14" fillId="0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edivy/AppData/Local/Microsoft/Windows/Temporary%20Internet%20Files/Content.Outlook/43QFNN46/UGS%20DOLN&#205;%20DUNAJOVICE%20-%20GEOLOG%20Sedivy%20-%206-2013%20-%20ver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ZP_DUNAJOVICE/DUN_GEOLOG/Vystrojen&#237;%20sond/data-studie/sedivy%20-%20SINTE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ING STRING &amp; Cementation"/>
      <sheetName val="Completion"/>
      <sheetName val="Wellhead &amp; X-mass tree"/>
      <sheetName val="DATA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CASING STRING &amp; Cementation"/>
      <sheetName val="Completion"/>
      <sheetName val="Wellhead &amp; X-mass tree"/>
      <sheetName val="List1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3"/>
  <sheetViews>
    <sheetView workbookViewId="0">
      <selection activeCell="E21" sqref="E21"/>
    </sheetView>
  </sheetViews>
  <sheetFormatPr defaultRowHeight="15" x14ac:dyDescent="0.25"/>
  <cols>
    <col min="1" max="16384" width="9.140625" style="152"/>
  </cols>
  <sheetData>
    <row r="2" spans="1:2" x14ac:dyDescent="0.25">
      <c r="A2" s="152" t="s">
        <v>160</v>
      </c>
      <c r="B2" s="153" t="s">
        <v>158</v>
      </c>
    </row>
    <row r="3" spans="1:2" x14ac:dyDescent="0.25">
      <c r="B3" s="153" t="s">
        <v>159</v>
      </c>
    </row>
    <row r="4" spans="1:2" x14ac:dyDescent="0.25">
      <c r="B4" s="153" t="s">
        <v>161</v>
      </c>
    </row>
    <row r="5" spans="1:2" x14ac:dyDescent="0.25">
      <c r="B5" s="153" t="s">
        <v>162</v>
      </c>
    </row>
    <row r="6" spans="1:2" x14ac:dyDescent="0.25">
      <c r="B6" s="153" t="s">
        <v>163</v>
      </c>
    </row>
    <row r="7" spans="1:2" x14ac:dyDescent="0.25">
      <c r="B7" s="153" t="s">
        <v>89</v>
      </c>
    </row>
    <row r="9" spans="1:2" x14ac:dyDescent="0.25">
      <c r="A9" s="152" t="s">
        <v>164</v>
      </c>
      <c r="B9" s="153" t="s">
        <v>165</v>
      </c>
    </row>
    <row r="10" spans="1:2" x14ac:dyDescent="0.25">
      <c r="B10" s="153" t="s">
        <v>166</v>
      </c>
    </row>
    <row r="12" spans="1:2" x14ac:dyDescent="0.25">
      <c r="A12" s="152" t="s">
        <v>167</v>
      </c>
      <c r="B12" s="153" t="s">
        <v>156</v>
      </c>
    </row>
    <row r="13" spans="1:2" x14ac:dyDescent="0.25">
      <c r="B13" s="153" t="s">
        <v>168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23"/>
  <sheetViews>
    <sheetView zoomScale="89" zoomScaleNormal="89" workbookViewId="0">
      <pane xSplit="1" ySplit="10" topLeftCell="B11" activePane="bottomRight" state="frozen"/>
      <selection pane="topRight" activeCell="B1" sqref="B1"/>
      <selection pane="bottomLeft" activeCell="A10" sqref="A10"/>
      <selection pane="bottomRight" activeCell="E3" sqref="E3:G3"/>
    </sheetView>
  </sheetViews>
  <sheetFormatPr defaultRowHeight="12.75" x14ac:dyDescent="0.2"/>
  <cols>
    <col min="1" max="2" width="13.5703125" style="1" customWidth="1"/>
    <col min="3" max="3" width="46.28515625" style="1" customWidth="1"/>
    <col min="4" max="11" width="9.140625" style="1"/>
    <col min="12" max="13" width="10.42578125" style="1" customWidth="1"/>
    <col min="14" max="14" width="11" style="1" customWidth="1"/>
    <col min="15" max="15" width="17.42578125" style="1" customWidth="1"/>
    <col min="16" max="17" width="9.140625" style="1"/>
    <col min="18" max="18" width="16.42578125" style="1" customWidth="1"/>
    <col min="19" max="23" width="9.140625" style="1"/>
    <col min="24" max="24" width="9.7109375" style="1" customWidth="1"/>
    <col min="25" max="25" width="10.85546875" style="1" customWidth="1"/>
    <col min="26" max="26" width="11.140625" style="1" customWidth="1"/>
    <col min="27" max="27" width="18.140625" style="1" customWidth="1"/>
    <col min="28" max="28" width="18.140625" style="153" customWidth="1"/>
    <col min="29" max="38" width="9.140625" style="1"/>
    <col min="39" max="39" width="11.7109375" style="1" customWidth="1"/>
    <col min="40" max="40" width="18.42578125" style="1" customWidth="1"/>
    <col min="41" max="41" width="18.42578125" style="153" customWidth="1"/>
    <col min="42" max="43" width="9.140625" style="1"/>
    <col min="44" max="44" width="38.28515625" style="1" customWidth="1"/>
    <col min="45" max="49" width="9.140625" style="1"/>
    <col min="50" max="51" width="9.85546875" style="1" customWidth="1"/>
    <col min="52" max="52" width="10.85546875" style="1" customWidth="1"/>
    <col min="53" max="53" width="10.85546875" style="153" customWidth="1"/>
    <col min="54" max="62" width="9.140625" style="1"/>
    <col min="63" max="63" width="10.28515625" style="1" customWidth="1"/>
    <col min="64" max="64" width="11.140625" style="1" customWidth="1"/>
    <col min="65" max="65" width="17.42578125" style="1" customWidth="1"/>
    <col min="66" max="16384" width="9.140625" style="1"/>
  </cols>
  <sheetData>
    <row r="1" spans="1:68" x14ac:dyDescent="0.2">
      <c r="A1" s="213" t="s">
        <v>74</v>
      </c>
      <c r="B1" s="214"/>
      <c r="C1" s="214"/>
      <c r="D1" s="215"/>
      <c r="E1" s="226" t="s">
        <v>153</v>
      </c>
      <c r="F1" s="226"/>
      <c r="G1" s="227"/>
      <c r="H1" s="49"/>
      <c r="I1" s="197" t="s">
        <v>72</v>
      </c>
      <c r="J1" s="197"/>
      <c r="K1" s="197"/>
      <c r="L1" s="198"/>
    </row>
    <row r="2" spans="1:68" x14ac:dyDescent="0.2">
      <c r="A2" s="216" t="s">
        <v>75</v>
      </c>
      <c r="B2" s="217"/>
      <c r="C2" s="217"/>
      <c r="D2" s="218"/>
      <c r="E2" s="228" t="s">
        <v>154</v>
      </c>
      <c r="F2" s="228"/>
      <c r="G2" s="229"/>
      <c r="H2" s="50"/>
      <c r="I2" s="201" t="s">
        <v>77</v>
      </c>
      <c r="J2" s="201"/>
      <c r="K2" s="201"/>
      <c r="L2" s="202"/>
      <c r="Z2" s="24"/>
      <c r="AA2" s="24"/>
      <c r="AB2" s="156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156"/>
    </row>
    <row r="3" spans="1:68" ht="13.5" thickBot="1" x14ac:dyDescent="0.25">
      <c r="A3" s="219" t="s">
        <v>76</v>
      </c>
      <c r="B3" s="220"/>
      <c r="C3" s="220"/>
      <c r="D3" s="221"/>
      <c r="E3" s="230">
        <v>42242</v>
      </c>
      <c r="F3" s="231"/>
      <c r="G3" s="232"/>
      <c r="H3" s="138"/>
      <c r="I3" s="199" t="s">
        <v>73</v>
      </c>
      <c r="J3" s="199"/>
      <c r="K3" s="199"/>
      <c r="L3" s="200"/>
      <c r="Z3" s="24"/>
      <c r="AA3" s="25"/>
      <c r="AB3" s="157"/>
      <c r="AC3" s="25"/>
      <c r="AD3" s="25"/>
      <c r="AE3" s="25"/>
      <c r="AF3" s="24"/>
      <c r="AG3" s="24"/>
      <c r="AH3" s="24"/>
      <c r="AI3" s="25"/>
      <c r="AJ3" s="25"/>
      <c r="AK3" s="25"/>
      <c r="AL3" s="25"/>
      <c r="AM3" s="25"/>
      <c r="AN3" s="24"/>
      <c r="AO3" s="156"/>
    </row>
    <row r="4" spans="1:68" x14ac:dyDescent="0.2">
      <c r="A4" s="70"/>
      <c r="B4" s="70"/>
      <c r="C4" s="70"/>
      <c r="D4" s="70"/>
      <c r="E4" s="7"/>
      <c r="F4" s="7"/>
      <c r="G4" s="7"/>
      <c r="H4" s="139"/>
      <c r="I4" s="71" t="s">
        <v>94</v>
      </c>
      <c r="J4" s="71"/>
      <c r="K4" s="71"/>
      <c r="L4" s="71"/>
      <c r="Z4" s="24"/>
      <c r="AA4" s="25"/>
      <c r="AB4" s="157"/>
      <c r="AC4" s="25"/>
      <c r="AD4" s="25"/>
      <c r="AE4" s="25"/>
      <c r="AF4" s="24"/>
      <c r="AG4" s="24"/>
      <c r="AH4" s="24"/>
      <c r="AI4" s="25"/>
      <c r="AJ4" s="25"/>
      <c r="AK4" s="25"/>
      <c r="AL4" s="25"/>
      <c r="AM4" s="25"/>
      <c r="AN4" s="24"/>
      <c r="AO4" s="156"/>
    </row>
    <row r="5" spans="1:68" ht="13.5" thickBot="1" x14ac:dyDescent="0.25">
      <c r="H5" s="140"/>
      <c r="I5" s="1" t="s">
        <v>93</v>
      </c>
    </row>
    <row r="6" spans="1:68" s="14" customFormat="1" ht="15.75" customHeight="1" thickBot="1" x14ac:dyDescent="0.25">
      <c r="A6" s="222" t="s">
        <v>3</v>
      </c>
      <c r="B6" s="233" t="s">
        <v>169</v>
      </c>
      <c r="C6" s="233" t="s">
        <v>157</v>
      </c>
      <c r="D6" s="194" t="s">
        <v>86</v>
      </c>
      <c r="E6" s="195"/>
      <c r="F6" s="195"/>
      <c r="G6" s="195"/>
      <c r="H6" s="236"/>
      <c r="I6" s="195"/>
      <c r="J6" s="195"/>
      <c r="K6" s="195"/>
      <c r="L6" s="195"/>
      <c r="M6" s="195"/>
      <c r="N6" s="195"/>
      <c r="O6" s="196"/>
      <c r="P6" s="194" t="s">
        <v>87</v>
      </c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6"/>
      <c r="AB6" s="172"/>
      <c r="AC6" s="194" t="s">
        <v>88</v>
      </c>
      <c r="AD6" s="195"/>
      <c r="AE6" s="195"/>
      <c r="AF6" s="195"/>
      <c r="AG6" s="195"/>
      <c r="AH6" s="195"/>
      <c r="AI6" s="195"/>
      <c r="AJ6" s="195"/>
      <c r="AK6" s="195"/>
      <c r="AL6" s="195"/>
      <c r="AM6" s="195"/>
      <c r="AN6" s="196"/>
      <c r="AO6" s="172"/>
      <c r="AP6" s="173" t="s">
        <v>8</v>
      </c>
      <c r="AQ6" s="174"/>
      <c r="AR6" s="174"/>
      <c r="AS6" s="174"/>
      <c r="AT6" s="174"/>
      <c r="AU6" s="174"/>
      <c r="AV6" s="174"/>
      <c r="AW6" s="174"/>
      <c r="AX6" s="174"/>
      <c r="AY6" s="174"/>
      <c r="AZ6" s="174"/>
      <c r="BA6" s="174"/>
      <c r="BB6" s="194" t="s">
        <v>61</v>
      </c>
      <c r="BC6" s="195"/>
      <c r="BD6" s="195"/>
      <c r="BE6" s="195"/>
      <c r="BF6" s="195"/>
      <c r="BG6" s="195"/>
      <c r="BH6" s="195"/>
      <c r="BI6" s="195"/>
      <c r="BJ6" s="195"/>
      <c r="BK6" s="195"/>
      <c r="BL6" s="195"/>
      <c r="BM6" s="196"/>
    </row>
    <row r="7" spans="1:68" s="18" customFormat="1" ht="15" customHeight="1" x14ac:dyDescent="0.2">
      <c r="A7" s="223"/>
      <c r="B7" s="234"/>
      <c r="C7" s="234"/>
      <c r="D7" s="225" t="s">
        <v>0</v>
      </c>
      <c r="E7" s="208"/>
      <c r="F7" s="209" t="s">
        <v>4</v>
      </c>
      <c r="G7" s="208"/>
      <c r="H7" s="209" t="s">
        <v>66</v>
      </c>
      <c r="I7" s="208"/>
      <c r="J7" s="19" t="s">
        <v>6</v>
      </c>
      <c r="K7" s="19" t="s">
        <v>7</v>
      </c>
      <c r="L7" s="19" t="s">
        <v>12</v>
      </c>
      <c r="M7" s="20" t="s">
        <v>17</v>
      </c>
      <c r="N7" s="19" t="s">
        <v>16</v>
      </c>
      <c r="O7" s="36" t="s">
        <v>15</v>
      </c>
      <c r="P7" s="225" t="s">
        <v>0</v>
      </c>
      <c r="Q7" s="208"/>
      <c r="R7" s="209" t="s">
        <v>4</v>
      </c>
      <c r="S7" s="208"/>
      <c r="T7" s="209" t="s">
        <v>66</v>
      </c>
      <c r="U7" s="208"/>
      <c r="V7" s="19" t="s">
        <v>6</v>
      </c>
      <c r="W7" s="19" t="s">
        <v>7</v>
      </c>
      <c r="X7" s="19" t="s">
        <v>12</v>
      </c>
      <c r="Y7" s="20" t="s">
        <v>17</v>
      </c>
      <c r="Z7" s="19" t="s">
        <v>16</v>
      </c>
      <c r="AA7" s="36" t="s">
        <v>15</v>
      </c>
      <c r="AB7" s="166" t="s">
        <v>171</v>
      </c>
      <c r="AC7" s="207" t="s">
        <v>0</v>
      </c>
      <c r="AD7" s="208"/>
      <c r="AE7" s="209" t="s">
        <v>4</v>
      </c>
      <c r="AF7" s="208"/>
      <c r="AG7" s="209" t="s">
        <v>66</v>
      </c>
      <c r="AH7" s="208"/>
      <c r="AI7" s="19" t="s">
        <v>6</v>
      </c>
      <c r="AJ7" s="19" t="s">
        <v>7</v>
      </c>
      <c r="AK7" s="19" t="s">
        <v>12</v>
      </c>
      <c r="AL7" s="20" t="s">
        <v>17</v>
      </c>
      <c r="AM7" s="19" t="s">
        <v>16</v>
      </c>
      <c r="AN7" s="36" t="s">
        <v>15</v>
      </c>
      <c r="AO7" s="166" t="s">
        <v>171</v>
      </c>
      <c r="AP7" s="207" t="s">
        <v>0</v>
      </c>
      <c r="AQ7" s="208"/>
      <c r="AR7" s="209" t="s">
        <v>4</v>
      </c>
      <c r="AS7" s="208"/>
      <c r="AT7" s="209" t="s">
        <v>66</v>
      </c>
      <c r="AU7" s="208"/>
      <c r="AV7" s="19" t="s">
        <v>6</v>
      </c>
      <c r="AW7" s="19" t="s">
        <v>7</v>
      </c>
      <c r="AX7" s="19" t="s">
        <v>12</v>
      </c>
      <c r="AY7" s="20" t="s">
        <v>17</v>
      </c>
      <c r="AZ7" s="19" t="s">
        <v>16</v>
      </c>
      <c r="BA7" s="155" t="s">
        <v>15</v>
      </c>
      <c r="BB7" s="210" t="s">
        <v>0</v>
      </c>
      <c r="BC7" s="203"/>
      <c r="BD7" s="203" t="s">
        <v>4</v>
      </c>
      <c r="BE7" s="203"/>
      <c r="BF7" s="203" t="s">
        <v>66</v>
      </c>
      <c r="BG7" s="203"/>
      <c r="BH7" s="19" t="s">
        <v>6</v>
      </c>
      <c r="BI7" s="19" t="s">
        <v>7</v>
      </c>
      <c r="BJ7" s="19" t="s">
        <v>12</v>
      </c>
      <c r="BK7" s="19" t="s">
        <v>17</v>
      </c>
      <c r="BL7" s="19" t="s">
        <v>16</v>
      </c>
      <c r="BM7" s="36" t="s">
        <v>15</v>
      </c>
    </row>
    <row r="8" spans="1:68" s="18" customFormat="1" ht="15" customHeight="1" x14ac:dyDescent="0.2">
      <c r="A8" s="223"/>
      <c r="B8" s="234"/>
      <c r="C8" s="234"/>
      <c r="D8" s="204" t="s">
        <v>40</v>
      </c>
      <c r="E8" s="205"/>
      <c r="F8" s="206" t="s">
        <v>41</v>
      </c>
      <c r="G8" s="205"/>
      <c r="H8" s="39" t="s">
        <v>67</v>
      </c>
      <c r="I8" s="39" t="s">
        <v>68</v>
      </c>
      <c r="J8" s="41" t="s">
        <v>42</v>
      </c>
      <c r="K8" s="41" t="s">
        <v>43</v>
      </c>
      <c r="L8" s="41" t="s">
        <v>44</v>
      </c>
      <c r="M8" s="40" t="s">
        <v>45</v>
      </c>
      <c r="N8" s="41" t="s">
        <v>46</v>
      </c>
      <c r="O8" s="42" t="s">
        <v>47</v>
      </c>
      <c r="P8" s="204" t="s">
        <v>40</v>
      </c>
      <c r="Q8" s="205"/>
      <c r="R8" s="206" t="s">
        <v>41</v>
      </c>
      <c r="S8" s="205"/>
      <c r="T8" s="39" t="s">
        <v>67</v>
      </c>
      <c r="U8" s="39" t="s">
        <v>68</v>
      </c>
      <c r="V8" s="41" t="s">
        <v>42</v>
      </c>
      <c r="W8" s="41" t="s">
        <v>43</v>
      </c>
      <c r="X8" s="41" t="s">
        <v>44</v>
      </c>
      <c r="Y8" s="40" t="s">
        <v>45</v>
      </c>
      <c r="Z8" s="41" t="s">
        <v>46</v>
      </c>
      <c r="AA8" s="42" t="s">
        <v>47</v>
      </c>
      <c r="AB8" s="167" t="s">
        <v>172</v>
      </c>
      <c r="AC8" s="204" t="s">
        <v>40</v>
      </c>
      <c r="AD8" s="205"/>
      <c r="AE8" s="206" t="s">
        <v>41</v>
      </c>
      <c r="AF8" s="205"/>
      <c r="AG8" s="39" t="s">
        <v>67</v>
      </c>
      <c r="AH8" s="39" t="s">
        <v>68</v>
      </c>
      <c r="AI8" s="41" t="s">
        <v>42</v>
      </c>
      <c r="AJ8" s="41" t="s">
        <v>43</v>
      </c>
      <c r="AK8" s="41" t="s">
        <v>44</v>
      </c>
      <c r="AL8" s="40" t="s">
        <v>45</v>
      </c>
      <c r="AM8" s="41" t="s">
        <v>46</v>
      </c>
      <c r="AN8" s="42" t="s">
        <v>47</v>
      </c>
      <c r="AO8" s="167" t="s">
        <v>172</v>
      </c>
      <c r="AP8" s="204" t="s">
        <v>40</v>
      </c>
      <c r="AQ8" s="205"/>
      <c r="AR8" s="206" t="s">
        <v>41</v>
      </c>
      <c r="AS8" s="205"/>
      <c r="AT8" s="39" t="s">
        <v>67</v>
      </c>
      <c r="AU8" s="39" t="s">
        <v>68</v>
      </c>
      <c r="AV8" s="41" t="s">
        <v>42</v>
      </c>
      <c r="AW8" s="41" t="s">
        <v>43</v>
      </c>
      <c r="AX8" s="41" t="s">
        <v>44</v>
      </c>
      <c r="AY8" s="40" t="s">
        <v>45</v>
      </c>
      <c r="AZ8" s="41" t="s">
        <v>46</v>
      </c>
      <c r="BA8" s="159" t="s">
        <v>47</v>
      </c>
      <c r="BB8" s="211" t="s">
        <v>40</v>
      </c>
      <c r="BC8" s="212"/>
      <c r="BD8" s="212" t="s">
        <v>41</v>
      </c>
      <c r="BE8" s="212"/>
      <c r="BF8" s="21" t="s">
        <v>67</v>
      </c>
      <c r="BG8" s="21" t="s">
        <v>68</v>
      </c>
      <c r="BH8" s="21" t="s">
        <v>42</v>
      </c>
      <c r="BI8" s="21" t="s">
        <v>43</v>
      </c>
      <c r="BJ8" s="21" t="s">
        <v>44</v>
      </c>
      <c r="BK8" s="21" t="s">
        <v>45</v>
      </c>
      <c r="BL8" s="21" t="s">
        <v>46</v>
      </c>
      <c r="BM8" s="66" t="s">
        <v>47</v>
      </c>
    </row>
    <row r="9" spans="1:68" s="18" customFormat="1" ht="12.75" customHeight="1" thickBot="1" x14ac:dyDescent="0.25">
      <c r="A9" s="224"/>
      <c r="B9" s="235"/>
      <c r="C9" s="235"/>
      <c r="D9" s="22" t="s">
        <v>1</v>
      </c>
      <c r="E9" s="23" t="s">
        <v>2</v>
      </c>
      <c r="F9" s="23" t="s">
        <v>1</v>
      </c>
      <c r="G9" s="23" t="s">
        <v>5</v>
      </c>
      <c r="H9" s="23" t="s">
        <v>13</v>
      </c>
      <c r="I9" s="23" t="s">
        <v>13</v>
      </c>
      <c r="J9" s="23"/>
      <c r="K9" s="23"/>
      <c r="L9" s="23" t="s">
        <v>13</v>
      </c>
      <c r="M9" s="23"/>
      <c r="N9" s="23" t="s">
        <v>13</v>
      </c>
      <c r="O9" s="37" t="s">
        <v>28</v>
      </c>
      <c r="P9" s="22" t="s">
        <v>1</v>
      </c>
      <c r="Q9" s="23" t="s">
        <v>2</v>
      </c>
      <c r="R9" s="23" t="s">
        <v>1</v>
      </c>
      <c r="S9" s="23" t="s">
        <v>5</v>
      </c>
      <c r="T9" s="23" t="s">
        <v>13</v>
      </c>
      <c r="U9" s="23" t="s">
        <v>13</v>
      </c>
      <c r="V9" s="23"/>
      <c r="W9" s="23"/>
      <c r="X9" s="23" t="s">
        <v>13</v>
      </c>
      <c r="Y9" s="23"/>
      <c r="Z9" s="23" t="s">
        <v>13</v>
      </c>
      <c r="AA9" s="37" t="s">
        <v>14</v>
      </c>
      <c r="AB9" s="168"/>
      <c r="AC9" s="35" t="s">
        <v>1</v>
      </c>
      <c r="AD9" s="23" t="s">
        <v>2</v>
      </c>
      <c r="AE9" s="23" t="s">
        <v>1</v>
      </c>
      <c r="AF9" s="23" t="s">
        <v>5</v>
      </c>
      <c r="AG9" s="23" t="s">
        <v>13</v>
      </c>
      <c r="AH9" s="23" t="s">
        <v>13</v>
      </c>
      <c r="AI9" s="23"/>
      <c r="AJ9" s="23"/>
      <c r="AK9" s="23" t="s">
        <v>13</v>
      </c>
      <c r="AL9" s="23"/>
      <c r="AM9" s="23" t="s">
        <v>13</v>
      </c>
      <c r="AN9" s="37" t="s">
        <v>28</v>
      </c>
      <c r="AO9" s="168"/>
      <c r="AP9" s="35" t="s">
        <v>1</v>
      </c>
      <c r="AQ9" s="23" t="s">
        <v>2</v>
      </c>
      <c r="AR9" s="23" t="s">
        <v>1</v>
      </c>
      <c r="AS9" s="23" t="s">
        <v>5</v>
      </c>
      <c r="AT9" s="23" t="s">
        <v>13</v>
      </c>
      <c r="AU9" s="23" t="s">
        <v>13</v>
      </c>
      <c r="AV9" s="23"/>
      <c r="AW9" s="23"/>
      <c r="AX9" s="23" t="s">
        <v>13</v>
      </c>
      <c r="AY9" s="23"/>
      <c r="AZ9" s="23" t="s">
        <v>13</v>
      </c>
      <c r="BA9" s="160" t="s">
        <v>28</v>
      </c>
      <c r="BB9" s="22" t="s">
        <v>1</v>
      </c>
      <c r="BC9" s="23" t="s">
        <v>2</v>
      </c>
      <c r="BD9" s="23" t="s">
        <v>1</v>
      </c>
      <c r="BE9" s="23" t="s">
        <v>5</v>
      </c>
      <c r="BF9" s="23" t="s">
        <v>13</v>
      </c>
      <c r="BG9" s="23" t="s">
        <v>13</v>
      </c>
      <c r="BH9" s="23"/>
      <c r="BI9" s="23"/>
      <c r="BJ9" s="23" t="s">
        <v>13</v>
      </c>
      <c r="BK9" s="23"/>
      <c r="BL9" s="23" t="s">
        <v>13</v>
      </c>
      <c r="BM9" s="37" t="s">
        <v>28</v>
      </c>
    </row>
    <row r="10" spans="1:68" x14ac:dyDescent="0.2">
      <c r="C10" s="165"/>
    </row>
    <row r="11" spans="1:68" ht="15" x14ac:dyDescent="0.25">
      <c r="B11" s="151"/>
    </row>
    <row r="12" spans="1:68" s="161" customFormat="1" ht="14.25" x14ac:dyDescent="0.2">
      <c r="A12" s="162" t="s">
        <v>186</v>
      </c>
      <c r="B12" s="287">
        <v>1997</v>
      </c>
      <c r="C12" s="164" t="s">
        <v>161</v>
      </c>
      <c r="E12" s="118">
        <v>13.375</v>
      </c>
      <c r="I12" s="161" t="s">
        <v>140</v>
      </c>
      <c r="Q12" s="161" t="s">
        <v>141</v>
      </c>
      <c r="R12" s="161">
        <v>7.92</v>
      </c>
      <c r="U12" s="117">
        <v>266.69</v>
      </c>
      <c r="V12" s="161" t="s">
        <v>139</v>
      </c>
      <c r="W12" s="161" t="s">
        <v>109</v>
      </c>
      <c r="Z12" s="161">
        <v>0</v>
      </c>
      <c r="AA12" s="161">
        <v>7</v>
      </c>
      <c r="AB12" s="162" t="s">
        <v>165</v>
      </c>
      <c r="AO12" s="162" t="s">
        <v>165</v>
      </c>
      <c r="AQ12" s="161" t="s">
        <v>142</v>
      </c>
      <c r="AR12" s="161">
        <v>8.94</v>
      </c>
      <c r="AU12" s="117">
        <v>1025</v>
      </c>
      <c r="AV12" s="161" t="s">
        <v>139</v>
      </c>
      <c r="AW12" s="161" t="s">
        <v>109</v>
      </c>
      <c r="AX12" s="161">
        <v>1025.19</v>
      </c>
      <c r="AZ12" s="161">
        <v>0</v>
      </c>
      <c r="BA12" s="161">
        <v>8</v>
      </c>
      <c r="BN12" s="161" t="s">
        <v>187</v>
      </c>
      <c r="BO12" s="161">
        <v>996</v>
      </c>
      <c r="BP12" s="161">
        <v>1005</v>
      </c>
    </row>
    <row r="13" spans="1:68" ht="15" x14ac:dyDescent="0.25">
      <c r="B13" s="151"/>
    </row>
    <row r="14" spans="1:68" ht="15" x14ac:dyDescent="0.25">
      <c r="B14" s="151"/>
    </row>
    <row r="15" spans="1:68" ht="15" x14ac:dyDescent="0.25">
      <c r="B15" s="151"/>
    </row>
    <row r="16" spans="1:68" ht="15" x14ac:dyDescent="0.25">
      <c r="B16" s="151"/>
    </row>
    <row r="17" spans="2:2" ht="15" x14ac:dyDescent="0.25">
      <c r="B17" s="151"/>
    </row>
    <row r="18" spans="2:2" ht="15" x14ac:dyDescent="0.25">
      <c r="B18" s="151"/>
    </row>
    <row r="19" spans="2:2" ht="15" x14ac:dyDescent="0.25">
      <c r="B19" s="151"/>
    </row>
    <row r="20" spans="2:2" ht="15" x14ac:dyDescent="0.25">
      <c r="B20" s="151"/>
    </row>
    <row r="21" spans="2:2" ht="15" x14ac:dyDescent="0.25">
      <c r="B21" s="151"/>
    </row>
    <row r="22" spans="2:2" ht="15" x14ac:dyDescent="0.25">
      <c r="B22" s="151"/>
    </row>
    <row r="23" spans="2:2" ht="15" x14ac:dyDescent="0.25">
      <c r="B23" s="151"/>
    </row>
  </sheetData>
  <mergeCells count="41">
    <mergeCell ref="F7:G7"/>
    <mergeCell ref="P7:Q7"/>
    <mergeCell ref="R7:S7"/>
    <mergeCell ref="D6:O6"/>
    <mergeCell ref="H7:I7"/>
    <mergeCell ref="BD8:BE8"/>
    <mergeCell ref="AT7:AU7"/>
    <mergeCell ref="T7:U7"/>
    <mergeCell ref="A1:D1"/>
    <mergeCell ref="A2:D2"/>
    <mergeCell ref="A3:D3"/>
    <mergeCell ref="A6:A9"/>
    <mergeCell ref="D8:E8"/>
    <mergeCell ref="D7:E7"/>
    <mergeCell ref="E1:G1"/>
    <mergeCell ref="E2:G2"/>
    <mergeCell ref="E3:G3"/>
    <mergeCell ref="F8:G8"/>
    <mergeCell ref="C6:C9"/>
    <mergeCell ref="B6:B9"/>
    <mergeCell ref="AE7:AF7"/>
    <mergeCell ref="AR8:AS8"/>
    <mergeCell ref="AC7:AD7"/>
    <mergeCell ref="AP7:AQ7"/>
    <mergeCell ref="AR7:AS7"/>
    <mergeCell ref="BB7:BC7"/>
    <mergeCell ref="BB8:BC8"/>
    <mergeCell ref="AG7:AH7"/>
    <mergeCell ref="P8:Q8"/>
    <mergeCell ref="R8:S8"/>
    <mergeCell ref="AC8:AD8"/>
    <mergeCell ref="AE8:AF8"/>
    <mergeCell ref="AP8:AQ8"/>
    <mergeCell ref="BB6:BM6"/>
    <mergeCell ref="I1:L1"/>
    <mergeCell ref="I3:L3"/>
    <mergeCell ref="I2:L2"/>
    <mergeCell ref="BF7:BG7"/>
    <mergeCell ref="BD7:BE7"/>
    <mergeCell ref="P6:AA6"/>
    <mergeCell ref="AC6:AN6"/>
  </mergeCells>
  <dataValidations count="1">
    <dataValidation type="date" allowBlank="1" showInputMessage="1" showErrorMessage="1" sqref="B13:B23 B11">
      <formula1>1905</formula1>
      <formula2>2013</formula2>
    </dataValidation>
  </dataValidations>
  <pageMargins left="0.7" right="0.7" top="0.78740157499999996" bottom="0.78740157499999996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>
          <x14:formula1>
            <xm:f>[2]DATA!#REF!</xm:f>
          </x14:formula1>
          <xm:sqref>AO12 AB12</xm:sqref>
        </x14:dataValidation>
        <x14:dataValidation type="list" showInputMessage="1" showErrorMessage="1">
          <x14:formula1>
            <xm:f>[2]DATA!#REF!</xm:f>
          </x14:formula1>
          <xm:sqref>C12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N144"/>
  <sheetViews>
    <sheetView zoomScaleNormal="100" workbookViewId="0">
      <pane xSplit="1" ySplit="10" topLeftCell="B14" activePane="bottomRight" state="frozen"/>
      <selection activeCell="E5" sqref="E5"/>
      <selection pane="topRight" activeCell="E5" sqref="E5"/>
      <selection pane="bottomLeft" activeCell="E5" sqref="E5"/>
      <selection pane="bottomRight" activeCell="C3" sqref="C3:E3"/>
    </sheetView>
  </sheetViews>
  <sheetFormatPr defaultRowHeight="15" x14ac:dyDescent="0.25"/>
  <cols>
    <col min="1" max="1" width="13" style="1" customWidth="1"/>
    <col min="2" max="6" width="9.140625" style="1"/>
    <col min="7" max="7" width="10.7109375" style="1" customWidth="1"/>
    <col min="8" max="8" width="9.140625" style="1"/>
    <col min="9" max="9" width="9.140625" style="108"/>
    <col min="10" max="20" width="9.140625" style="1" customWidth="1"/>
    <col min="21" max="21" width="9.140625" style="73" customWidth="1"/>
    <col min="22" max="26" width="9.140625" style="1" customWidth="1"/>
    <col min="27" max="27" width="23.28515625" style="1" customWidth="1"/>
    <col min="28" max="28" width="9.140625" style="1"/>
    <col min="29" max="29" width="11.85546875" style="1" customWidth="1"/>
    <col min="30" max="32" width="9.140625" style="1"/>
    <col min="33" max="33" width="7.42578125" style="1" customWidth="1"/>
    <col min="34" max="34" width="8.42578125" style="1" customWidth="1"/>
    <col min="35" max="37" width="9.140625" style="1"/>
    <col min="38" max="38" width="9.140625" style="119"/>
    <col min="39" max="39" width="16.5703125" style="1" hidden="1" customWidth="1"/>
    <col min="40" max="47" width="0" style="1" hidden="1" customWidth="1"/>
    <col min="48" max="48" width="10.140625" style="1" hidden="1" customWidth="1"/>
    <col min="49" max="49" width="23.85546875" style="1" customWidth="1"/>
    <col min="50" max="50" width="23.85546875" style="153" customWidth="1"/>
    <col min="51" max="58" width="9.140625" style="1"/>
    <col min="59" max="59" width="14" style="1" customWidth="1"/>
    <col min="60" max="60" width="9.140625" style="1"/>
    <col min="61" max="61" width="18.140625" style="153" customWidth="1"/>
    <col min="62" max="62" width="10" style="153" bestFit="1" customWidth="1"/>
    <col min="63" max="64" width="9.140625" style="153"/>
    <col min="65" max="65" width="11.5703125" style="1" customWidth="1"/>
    <col min="66" max="71" width="9.140625" style="1"/>
    <col min="72" max="72" width="13.28515625" style="1" customWidth="1"/>
    <col min="73" max="78" width="9.140625" style="1"/>
    <col min="79" max="79" width="12.42578125" style="1" customWidth="1"/>
    <col min="80" max="82" width="9.140625" style="1"/>
    <col min="83" max="84" width="11.140625" style="1" customWidth="1"/>
    <col min="85" max="85" width="10.28515625" style="1" bestFit="1" customWidth="1"/>
    <col min="86" max="86" width="9.140625" style="1"/>
    <col min="87" max="87" width="15" style="1" customWidth="1"/>
    <col min="88" max="96" width="9.140625" style="1"/>
    <col min="97" max="97" width="37.140625" style="1" customWidth="1"/>
    <col min="98" max="98" width="18.42578125" style="153" customWidth="1"/>
    <col min="99" max="100" width="9.140625" style="1"/>
    <col min="101" max="101" width="15" style="1" customWidth="1"/>
    <col min="102" max="109" width="9.140625" style="1"/>
    <col min="110" max="110" width="10.85546875" style="1" customWidth="1"/>
    <col min="111" max="112" width="10.85546875" style="153" customWidth="1"/>
    <col min="113" max="113" width="10.42578125" style="112" customWidth="1"/>
    <col min="114" max="127" width="9.5703125" style="112" customWidth="1"/>
    <col min="128" max="141" width="9.140625" style="153"/>
    <col min="142" max="16384" width="9.140625" style="1"/>
  </cols>
  <sheetData>
    <row r="1" spans="1:144" x14ac:dyDescent="0.2">
      <c r="A1" s="213" t="s">
        <v>74</v>
      </c>
      <c r="B1" s="215"/>
      <c r="C1" s="226" t="s">
        <v>153</v>
      </c>
      <c r="D1" s="226"/>
      <c r="E1" s="227"/>
      <c r="F1" s="49"/>
      <c r="G1" s="197" t="s">
        <v>72</v>
      </c>
      <c r="H1" s="197"/>
      <c r="I1" s="197"/>
      <c r="J1" s="198"/>
      <c r="CE1" s="1" t="s">
        <v>138</v>
      </c>
      <c r="DI1" s="111"/>
      <c r="DJ1" s="111"/>
      <c r="DK1" s="111"/>
      <c r="DL1" s="111"/>
      <c r="DM1" s="111"/>
      <c r="DN1" s="111"/>
      <c r="DO1" s="111"/>
      <c r="DP1" s="111"/>
      <c r="DQ1" s="111"/>
      <c r="DR1" s="111"/>
      <c r="DS1" s="111"/>
      <c r="DT1" s="111"/>
      <c r="DU1" s="111"/>
      <c r="DV1" s="111"/>
      <c r="DW1" s="111"/>
    </row>
    <row r="2" spans="1:144" x14ac:dyDescent="0.25">
      <c r="A2" s="216" t="s">
        <v>75</v>
      </c>
      <c r="B2" s="218"/>
      <c r="C2" s="228" t="s">
        <v>154</v>
      </c>
      <c r="D2" s="228"/>
      <c r="E2" s="229"/>
      <c r="F2" s="50"/>
      <c r="G2" s="201" t="s">
        <v>77</v>
      </c>
      <c r="H2" s="201"/>
      <c r="I2" s="201"/>
      <c r="J2" s="202"/>
    </row>
    <row r="3" spans="1:144" ht="15.75" thickBot="1" x14ac:dyDescent="0.3">
      <c r="A3" s="219" t="s">
        <v>76</v>
      </c>
      <c r="B3" s="221"/>
      <c r="C3" s="230">
        <v>42242</v>
      </c>
      <c r="D3" s="231"/>
      <c r="E3" s="232"/>
      <c r="F3" s="52"/>
      <c r="G3" s="251" t="s">
        <v>73</v>
      </c>
      <c r="H3" s="199"/>
      <c r="I3" s="199"/>
      <c r="J3" s="200"/>
    </row>
    <row r="4" spans="1:144" x14ac:dyDescent="0.25">
      <c r="A4" s="70"/>
      <c r="B4" s="70"/>
      <c r="C4" s="7"/>
      <c r="D4" s="7"/>
      <c r="E4" s="7"/>
      <c r="F4" s="72"/>
      <c r="G4" s="93" t="s">
        <v>94</v>
      </c>
      <c r="H4" s="71"/>
      <c r="I4" s="71"/>
      <c r="J4" s="71"/>
    </row>
    <row r="5" spans="1:144" ht="15.75" thickBot="1" x14ac:dyDescent="0.3">
      <c r="F5" s="69"/>
      <c r="G5" s="6" t="s">
        <v>93</v>
      </c>
      <c r="I5" s="1"/>
    </row>
    <row r="6" spans="1:144" ht="15.75" customHeight="1" thickBot="1" x14ac:dyDescent="0.3">
      <c r="A6" s="253" t="s">
        <v>3</v>
      </c>
      <c r="B6" s="239" t="s">
        <v>9</v>
      </c>
      <c r="C6" s="240"/>
      <c r="D6" s="240"/>
      <c r="E6" s="240"/>
      <c r="F6" s="240"/>
      <c r="G6" s="252"/>
      <c r="H6" s="240"/>
      <c r="I6" s="243"/>
      <c r="J6" s="239" t="s">
        <v>49</v>
      </c>
      <c r="K6" s="240"/>
      <c r="L6" s="240"/>
      <c r="M6" s="240"/>
      <c r="N6" s="240"/>
      <c r="O6" s="240"/>
      <c r="P6" s="240"/>
      <c r="Q6" s="240"/>
      <c r="R6" s="240"/>
      <c r="S6" s="243"/>
      <c r="T6" s="263" t="s">
        <v>48</v>
      </c>
      <c r="U6" s="266"/>
      <c r="V6" s="266"/>
      <c r="W6" s="266"/>
      <c r="X6" s="266"/>
      <c r="Y6" s="266"/>
      <c r="Z6" s="267"/>
      <c r="AA6" s="239" t="s">
        <v>50</v>
      </c>
      <c r="AB6" s="240"/>
      <c r="AC6" s="240"/>
      <c r="AD6" s="240"/>
      <c r="AE6" s="240"/>
      <c r="AF6" s="240"/>
      <c r="AG6" s="240"/>
      <c r="AH6" s="240"/>
      <c r="AI6" s="240"/>
      <c r="AJ6" s="240"/>
      <c r="AK6" s="240"/>
      <c r="AL6" s="243"/>
      <c r="AM6" s="263" t="s">
        <v>51</v>
      </c>
      <c r="AN6" s="264"/>
      <c r="AO6" s="264"/>
      <c r="AP6" s="264"/>
      <c r="AQ6" s="264"/>
      <c r="AR6" s="264"/>
      <c r="AS6" s="264"/>
      <c r="AT6" s="264"/>
      <c r="AU6" s="264"/>
      <c r="AV6" s="264"/>
      <c r="AW6" s="263" t="s">
        <v>52</v>
      </c>
      <c r="AX6" s="264"/>
      <c r="AY6" s="264"/>
      <c r="AZ6" s="264"/>
      <c r="BA6" s="264"/>
      <c r="BB6" s="264"/>
      <c r="BC6" s="264"/>
      <c r="BD6" s="264"/>
      <c r="BE6" s="264"/>
      <c r="BF6" s="264"/>
      <c r="BG6" s="98"/>
      <c r="BH6" s="99"/>
      <c r="BI6" s="239" t="s">
        <v>184</v>
      </c>
      <c r="BJ6" s="240"/>
      <c r="BK6" s="240"/>
      <c r="BL6" s="240"/>
      <c r="BM6" s="239" t="s">
        <v>24</v>
      </c>
      <c r="BN6" s="240"/>
      <c r="BO6" s="240"/>
      <c r="BP6" s="240"/>
      <c r="BQ6" s="240"/>
      <c r="BR6" s="240"/>
      <c r="BS6" s="240"/>
      <c r="BT6" s="240"/>
      <c r="BU6" s="240"/>
      <c r="BV6" s="240"/>
      <c r="BW6" s="243"/>
      <c r="BX6" s="239" t="s">
        <v>53</v>
      </c>
      <c r="BY6" s="240"/>
      <c r="BZ6" s="240"/>
      <c r="CA6" s="240"/>
      <c r="CB6" s="240"/>
      <c r="CC6" s="240"/>
      <c r="CD6" s="240"/>
      <c r="CE6" s="240"/>
      <c r="CF6" s="240"/>
      <c r="CG6" s="240"/>
      <c r="CH6" s="243"/>
      <c r="CI6" s="5"/>
      <c r="CJ6" s="239" t="s">
        <v>54</v>
      </c>
      <c r="CK6" s="240"/>
      <c r="CL6" s="240"/>
      <c r="CM6" s="240"/>
      <c r="CN6" s="240"/>
      <c r="CO6" s="240"/>
      <c r="CP6" s="240"/>
      <c r="CQ6" s="240"/>
      <c r="CR6" s="243"/>
      <c r="CS6" s="263" t="s">
        <v>55</v>
      </c>
      <c r="CT6" s="264"/>
      <c r="CU6" s="264"/>
      <c r="CV6" s="264"/>
      <c r="CW6" s="264"/>
      <c r="CX6" s="264"/>
      <c r="CY6" s="264"/>
      <c r="CZ6" s="264"/>
      <c r="DA6" s="264"/>
      <c r="DB6" s="264"/>
      <c r="DC6" s="264"/>
      <c r="DD6" s="264"/>
      <c r="DE6" s="264"/>
      <c r="DF6" s="265"/>
      <c r="DG6" s="150"/>
      <c r="DH6" s="150"/>
      <c r="DI6" s="127" t="s">
        <v>150</v>
      </c>
      <c r="DJ6" s="128"/>
      <c r="DK6" s="177" t="s">
        <v>173</v>
      </c>
      <c r="DL6" s="177"/>
      <c r="DM6" s="177"/>
      <c r="DN6" s="177"/>
      <c r="DO6" s="177"/>
      <c r="DP6" s="177"/>
      <c r="DQ6" s="177"/>
      <c r="DR6" s="177"/>
      <c r="DS6" s="177"/>
      <c r="DT6" s="177"/>
      <c r="DU6" s="177"/>
      <c r="DV6" s="177"/>
      <c r="DW6" s="177"/>
      <c r="DX6" s="239" t="s">
        <v>155</v>
      </c>
      <c r="DY6" s="240"/>
      <c r="DZ6" s="240"/>
      <c r="EA6" s="240"/>
      <c r="EB6" s="240"/>
      <c r="EC6" s="240"/>
      <c r="ED6" s="240"/>
      <c r="EE6" s="243"/>
      <c r="EF6" s="154"/>
      <c r="EG6" s="239" t="s">
        <v>156</v>
      </c>
      <c r="EH6" s="240"/>
      <c r="EI6" s="240"/>
      <c r="EJ6" s="240"/>
      <c r="EK6" s="240"/>
      <c r="EL6" s="240"/>
      <c r="EM6" s="240"/>
      <c r="EN6" s="243"/>
    </row>
    <row r="7" spans="1:144" s="4" customFormat="1" ht="15" customHeight="1" x14ac:dyDescent="0.2">
      <c r="A7" s="254"/>
      <c r="B7" s="257" t="s">
        <v>0</v>
      </c>
      <c r="C7" s="241"/>
      <c r="D7" s="241" t="s">
        <v>4</v>
      </c>
      <c r="E7" s="241"/>
      <c r="F7" s="15" t="s">
        <v>6</v>
      </c>
      <c r="G7" s="15" t="s">
        <v>7</v>
      </c>
      <c r="H7" s="242" t="s">
        <v>69</v>
      </c>
      <c r="I7" s="244"/>
      <c r="J7" s="256" t="s">
        <v>10</v>
      </c>
      <c r="K7" s="238"/>
      <c r="L7" s="242" t="s">
        <v>11</v>
      </c>
      <c r="M7" s="238"/>
      <c r="N7" s="15" t="s">
        <v>6</v>
      </c>
      <c r="O7" s="15" t="s">
        <v>7</v>
      </c>
      <c r="P7" s="91"/>
      <c r="Q7" s="242" t="s">
        <v>69</v>
      </c>
      <c r="R7" s="244"/>
      <c r="S7" s="16" t="s">
        <v>18</v>
      </c>
      <c r="T7" s="257" t="s">
        <v>10</v>
      </c>
      <c r="U7" s="241"/>
      <c r="V7" s="241" t="s">
        <v>26</v>
      </c>
      <c r="W7" s="241"/>
      <c r="X7" s="241" t="s">
        <v>69</v>
      </c>
      <c r="Y7" s="241"/>
      <c r="Z7" s="29" t="s">
        <v>29</v>
      </c>
      <c r="AA7" s="97" t="s">
        <v>82</v>
      </c>
      <c r="AB7" s="238" t="s">
        <v>10</v>
      </c>
      <c r="AC7" s="241"/>
      <c r="AD7" s="241" t="s">
        <v>11</v>
      </c>
      <c r="AE7" s="241"/>
      <c r="AF7" s="15" t="s">
        <v>6</v>
      </c>
      <c r="AG7" s="15" t="s">
        <v>7</v>
      </c>
      <c r="AH7" s="90"/>
      <c r="AI7" s="241" t="s">
        <v>69</v>
      </c>
      <c r="AJ7" s="241"/>
      <c r="AK7" s="96" t="s">
        <v>104</v>
      </c>
      <c r="AL7" s="121" t="s">
        <v>18</v>
      </c>
      <c r="AM7" s="46" t="s">
        <v>19</v>
      </c>
      <c r="AN7" s="241" t="s">
        <v>10</v>
      </c>
      <c r="AO7" s="241"/>
      <c r="AP7" s="241" t="s">
        <v>11</v>
      </c>
      <c r="AQ7" s="241"/>
      <c r="AR7" s="15" t="s">
        <v>6</v>
      </c>
      <c r="AS7" s="15" t="s">
        <v>7</v>
      </c>
      <c r="AT7" s="15" t="s">
        <v>18</v>
      </c>
      <c r="AU7" s="241" t="s">
        <v>69</v>
      </c>
      <c r="AV7" s="259"/>
      <c r="AW7" s="97" t="s">
        <v>82</v>
      </c>
      <c r="AX7" s="148"/>
      <c r="AY7" s="256" t="s">
        <v>10</v>
      </c>
      <c r="AZ7" s="238"/>
      <c r="BA7" s="242" t="s">
        <v>11</v>
      </c>
      <c r="BB7" s="238"/>
      <c r="BC7" s="94" t="s">
        <v>6</v>
      </c>
      <c r="BD7" s="94" t="s">
        <v>7</v>
      </c>
      <c r="BE7" s="241" t="s">
        <v>69</v>
      </c>
      <c r="BF7" s="242"/>
      <c r="BG7" s="94"/>
      <c r="BH7" s="95"/>
      <c r="BI7" s="143" t="s">
        <v>185</v>
      </c>
      <c r="BJ7" s="143" t="s">
        <v>183</v>
      </c>
      <c r="BK7" s="241" t="s">
        <v>69</v>
      </c>
      <c r="BL7" s="242"/>
      <c r="BM7" s="182" t="s">
        <v>82</v>
      </c>
      <c r="BN7" s="238" t="s">
        <v>10</v>
      </c>
      <c r="BO7" s="241"/>
      <c r="BP7" s="241" t="s">
        <v>11</v>
      </c>
      <c r="BQ7" s="241"/>
      <c r="BR7" s="15" t="s">
        <v>6</v>
      </c>
      <c r="BS7" s="90"/>
      <c r="BT7" s="15" t="s">
        <v>7</v>
      </c>
      <c r="BU7" s="241" t="s">
        <v>69</v>
      </c>
      <c r="BV7" s="241"/>
      <c r="BW7" s="29" t="s">
        <v>18</v>
      </c>
      <c r="BX7" s="256" t="s">
        <v>10</v>
      </c>
      <c r="BY7" s="238"/>
      <c r="BZ7" s="242" t="s">
        <v>62</v>
      </c>
      <c r="CA7" s="238"/>
      <c r="CB7" s="242" t="s">
        <v>11</v>
      </c>
      <c r="CC7" s="238"/>
      <c r="CD7" s="15" t="s">
        <v>7</v>
      </c>
      <c r="CE7" s="90" t="s">
        <v>7</v>
      </c>
      <c r="CF7" s="43" t="s">
        <v>6</v>
      </c>
      <c r="CG7" s="241" t="s">
        <v>69</v>
      </c>
      <c r="CH7" s="259"/>
      <c r="CI7" s="260" t="s">
        <v>151</v>
      </c>
      <c r="CJ7" s="237" t="s">
        <v>10</v>
      </c>
      <c r="CK7" s="238"/>
      <c r="CL7" s="242" t="s">
        <v>11</v>
      </c>
      <c r="CM7" s="238"/>
      <c r="CN7" s="15" t="s">
        <v>6</v>
      </c>
      <c r="CO7" s="15" t="s">
        <v>7</v>
      </c>
      <c r="CP7" s="90" t="s">
        <v>7</v>
      </c>
      <c r="CQ7" s="241" t="s">
        <v>69</v>
      </c>
      <c r="CR7" s="259"/>
      <c r="CS7" s="46" t="s">
        <v>20</v>
      </c>
      <c r="CT7" s="146" t="s">
        <v>181</v>
      </c>
      <c r="CU7" s="241" t="s">
        <v>10</v>
      </c>
      <c r="CV7" s="241"/>
      <c r="CW7" s="241" t="s">
        <v>11</v>
      </c>
      <c r="CX7" s="241"/>
      <c r="CY7" s="15" t="s">
        <v>6</v>
      </c>
      <c r="CZ7" s="15" t="s">
        <v>7</v>
      </c>
      <c r="DA7" s="90"/>
      <c r="DB7" s="15" t="s">
        <v>21</v>
      </c>
      <c r="DC7" s="241" t="s">
        <v>22</v>
      </c>
      <c r="DD7" s="241"/>
      <c r="DE7" s="241" t="s">
        <v>69</v>
      </c>
      <c r="DF7" s="259"/>
      <c r="DG7" s="237" t="s">
        <v>182</v>
      </c>
      <c r="DH7" s="238"/>
      <c r="DI7" s="245" t="s">
        <v>69</v>
      </c>
      <c r="DJ7" s="246"/>
      <c r="DK7" s="178"/>
      <c r="DL7" s="178"/>
      <c r="DM7" s="178"/>
      <c r="DN7" s="178"/>
      <c r="DO7" s="178"/>
      <c r="DP7" s="178"/>
      <c r="DQ7" s="178"/>
      <c r="DR7" s="178"/>
      <c r="DS7" s="178"/>
      <c r="DT7" s="178"/>
      <c r="DU7" s="178"/>
      <c r="DV7" s="178"/>
      <c r="DW7" s="178"/>
      <c r="DX7" s="237" t="s">
        <v>0</v>
      </c>
      <c r="DY7" s="238"/>
      <c r="DZ7" s="242" t="s">
        <v>4</v>
      </c>
      <c r="EA7" s="238"/>
      <c r="EB7" s="142" t="s">
        <v>6</v>
      </c>
      <c r="EC7" s="142" t="s">
        <v>7</v>
      </c>
      <c r="ED7" s="242" t="s">
        <v>69</v>
      </c>
      <c r="EE7" s="244"/>
      <c r="EF7" s="169" t="s">
        <v>20</v>
      </c>
      <c r="EG7" s="237" t="s">
        <v>0</v>
      </c>
      <c r="EH7" s="238"/>
      <c r="EI7" s="242" t="s">
        <v>4</v>
      </c>
      <c r="EJ7" s="238"/>
      <c r="EK7" s="142" t="s">
        <v>6</v>
      </c>
      <c r="EL7" s="94" t="s">
        <v>7</v>
      </c>
      <c r="EM7" s="242" t="s">
        <v>69</v>
      </c>
      <c r="EN7" s="244"/>
    </row>
    <row r="8" spans="1:144" s="4" customFormat="1" ht="15" customHeight="1" x14ac:dyDescent="0.2">
      <c r="A8" s="254"/>
      <c r="B8" s="247" t="s">
        <v>40</v>
      </c>
      <c r="C8" s="248"/>
      <c r="D8" s="249" t="s">
        <v>41</v>
      </c>
      <c r="E8" s="248"/>
      <c r="F8" s="43" t="s">
        <v>42</v>
      </c>
      <c r="G8" s="43" t="s">
        <v>43</v>
      </c>
      <c r="H8" s="17" t="s">
        <v>70</v>
      </c>
      <c r="I8" s="109" t="s">
        <v>71</v>
      </c>
      <c r="J8" s="250" t="s">
        <v>40</v>
      </c>
      <c r="K8" s="248"/>
      <c r="L8" s="249" t="s">
        <v>58</v>
      </c>
      <c r="M8" s="248"/>
      <c r="N8" s="43" t="s">
        <v>42</v>
      </c>
      <c r="O8" s="43" t="s">
        <v>43</v>
      </c>
      <c r="P8" s="43" t="s">
        <v>56</v>
      </c>
      <c r="Q8" s="17" t="s">
        <v>70</v>
      </c>
      <c r="R8" s="48" t="s">
        <v>71</v>
      </c>
      <c r="S8" s="45" t="s">
        <v>18</v>
      </c>
      <c r="T8" s="262" t="s">
        <v>40</v>
      </c>
      <c r="U8" s="258"/>
      <c r="V8" s="258" t="s">
        <v>59</v>
      </c>
      <c r="W8" s="258"/>
      <c r="X8" s="17" t="s">
        <v>70</v>
      </c>
      <c r="Y8" s="17" t="s">
        <v>71</v>
      </c>
      <c r="Z8" s="48" t="s">
        <v>42</v>
      </c>
      <c r="AA8" s="102" t="s">
        <v>20</v>
      </c>
      <c r="AB8" s="248" t="s">
        <v>40</v>
      </c>
      <c r="AC8" s="258"/>
      <c r="AD8" s="258" t="s">
        <v>58</v>
      </c>
      <c r="AE8" s="258"/>
      <c r="AF8" s="17" t="s">
        <v>6</v>
      </c>
      <c r="AG8" s="17" t="s">
        <v>43</v>
      </c>
      <c r="AH8" s="92" t="s">
        <v>20</v>
      </c>
      <c r="AI8" s="17" t="s">
        <v>70</v>
      </c>
      <c r="AJ8" s="17" t="s">
        <v>71</v>
      </c>
      <c r="AK8" s="100" t="s">
        <v>105</v>
      </c>
      <c r="AL8" s="120" t="s">
        <v>18</v>
      </c>
      <c r="AM8" s="47" t="s">
        <v>60</v>
      </c>
      <c r="AN8" s="258" t="s">
        <v>40</v>
      </c>
      <c r="AO8" s="258"/>
      <c r="AP8" s="258" t="s">
        <v>58</v>
      </c>
      <c r="AQ8" s="258"/>
      <c r="AR8" s="17" t="s">
        <v>6</v>
      </c>
      <c r="AS8" s="17" t="s">
        <v>43</v>
      </c>
      <c r="AT8" s="17" t="s">
        <v>18</v>
      </c>
      <c r="AU8" s="17" t="s">
        <v>70</v>
      </c>
      <c r="AV8" s="48" t="s">
        <v>71</v>
      </c>
      <c r="AW8" s="102" t="s">
        <v>20</v>
      </c>
      <c r="AX8" s="147" t="s">
        <v>183</v>
      </c>
      <c r="AY8" s="250" t="s">
        <v>40</v>
      </c>
      <c r="AZ8" s="248"/>
      <c r="BA8" s="249" t="s">
        <v>58</v>
      </c>
      <c r="BB8" s="248"/>
      <c r="BC8" s="43" t="s">
        <v>6</v>
      </c>
      <c r="BD8" s="43" t="s">
        <v>43</v>
      </c>
      <c r="BE8" s="101" t="s">
        <v>70</v>
      </c>
      <c r="BF8" s="100" t="s">
        <v>71</v>
      </c>
      <c r="BG8" s="101" t="s">
        <v>113</v>
      </c>
      <c r="BH8" s="48" t="s">
        <v>152</v>
      </c>
      <c r="BI8" s="129"/>
      <c r="BJ8" s="129"/>
      <c r="BK8" s="149" t="s">
        <v>70</v>
      </c>
      <c r="BL8" s="145" t="s">
        <v>71</v>
      </c>
      <c r="BM8" s="183"/>
      <c r="BN8" s="248" t="s">
        <v>40</v>
      </c>
      <c r="BO8" s="258"/>
      <c r="BP8" s="258" t="s">
        <v>58</v>
      </c>
      <c r="BQ8" s="258"/>
      <c r="BR8" s="17" t="s">
        <v>6</v>
      </c>
      <c r="BS8" s="17" t="s">
        <v>43</v>
      </c>
      <c r="BT8" s="4" t="s">
        <v>56</v>
      </c>
      <c r="BU8" s="17" t="s">
        <v>70</v>
      </c>
      <c r="BV8" s="17" t="s">
        <v>71</v>
      </c>
      <c r="BW8" s="48" t="s">
        <v>18</v>
      </c>
      <c r="BX8" s="250" t="s">
        <v>40</v>
      </c>
      <c r="BY8" s="248"/>
      <c r="BZ8" s="249" t="s">
        <v>63</v>
      </c>
      <c r="CA8" s="248"/>
      <c r="CB8" s="249" t="s">
        <v>58</v>
      </c>
      <c r="CC8" s="248"/>
      <c r="CD8" s="44"/>
      <c r="CE8" s="4" t="s">
        <v>20</v>
      </c>
      <c r="CG8" s="17" t="s">
        <v>70</v>
      </c>
      <c r="CH8" s="48" t="s">
        <v>71</v>
      </c>
      <c r="CI8" s="261"/>
      <c r="CJ8" s="247" t="s">
        <v>40</v>
      </c>
      <c r="CK8" s="248"/>
      <c r="CL8" s="249" t="s">
        <v>58</v>
      </c>
      <c r="CM8" s="248"/>
      <c r="CN8" s="43" t="s">
        <v>6</v>
      </c>
      <c r="CO8" s="43" t="s">
        <v>43</v>
      </c>
      <c r="CP8" s="43" t="s">
        <v>20</v>
      </c>
      <c r="CQ8" s="17" t="s">
        <v>70</v>
      </c>
      <c r="CR8" s="48" t="s">
        <v>71</v>
      </c>
      <c r="CS8" s="47" t="s">
        <v>56</v>
      </c>
      <c r="CT8" s="144"/>
      <c r="CU8" s="258" t="s">
        <v>40</v>
      </c>
      <c r="CV8" s="258"/>
      <c r="CW8" s="258" t="s">
        <v>58</v>
      </c>
      <c r="CX8" s="258"/>
      <c r="CY8" s="17" t="s">
        <v>6</v>
      </c>
      <c r="CZ8" s="17" t="s">
        <v>43</v>
      </c>
      <c r="DA8" s="92" t="s">
        <v>20</v>
      </c>
      <c r="DB8" s="17" t="s">
        <v>64</v>
      </c>
      <c r="DC8" s="258" t="s">
        <v>65</v>
      </c>
      <c r="DD8" s="258"/>
      <c r="DE8" s="17" t="s">
        <v>70</v>
      </c>
      <c r="DF8" s="48" t="s">
        <v>71</v>
      </c>
      <c r="DG8" s="149" t="s">
        <v>70</v>
      </c>
      <c r="DH8" s="48" t="s">
        <v>71</v>
      </c>
      <c r="DI8" s="113" t="s">
        <v>70</v>
      </c>
      <c r="DJ8" s="114" t="s">
        <v>71</v>
      </c>
      <c r="DK8" s="179" t="s">
        <v>174</v>
      </c>
      <c r="DL8" s="179"/>
      <c r="DM8" s="179" t="s">
        <v>175</v>
      </c>
      <c r="DN8" s="179"/>
      <c r="DO8" s="179" t="s">
        <v>176</v>
      </c>
      <c r="DP8" s="179"/>
      <c r="DQ8" s="179" t="s">
        <v>177</v>
      </c>
      <c r="DR8" s="179"/>
      <c r="DS8" s="179" t="s">
        <v>178</v>
      </c>
      <c r="DT8" s="179"/>
      <c r="DU8" s="179" t="s">
        <v>179</v>
      </c>
      <c r="DV8" s="179"/>
      <c r="DW8" s="179" t="s">
        <v>180</v>
      </c>
      <c r="DX8" s="247" t="s">
        <v>40</v>
      </c>
      <c r="DY8" s="248"/>
      <c r="DZ8" s="249" t="s">
        <v>57</v>
      </c>
      <c r="EA8" s="248"/>
      <c r="EB8" s="43" t="s">
        <v>42</v>
      </c>
      <c r="EC8" s="43" t="s">
        <v>43</v>
      </c>
      <c r="ED8" s="149" t="s">
        <v>70</v>
      </c>
      <c r="EE8" s="109" t="s">
        <v>71</v>
      </c>
      <c r="EF8" s="170" t="s">
        <v>170</v>
      </c>
      <c r="EG8" s="247" t="s">
        <v>40</v>
      </c>
      <c r="EH8" s="248"/>
      <c r="EI8" s="249" t="s">
        <v>57</v>
      </c>
      <c r="EJ8" s="248"/>
      <c r="EK8" s="43" t="s">
        <v>42</v>
      </c>
      <c r="EL8" s="43" t="s">
        <v>43</v>
      </c>
      <c r="EM8" s="101" t="s">
        <v>70</v>
      </c>
      <c r="EN8" s="109" t="s">
        <v>71</v>
      </c>
    </row>
    <row r="9" spans="1:144" s="4" customFormat="1" ht="15.75" customHeight="1" thickBot="1" x14ac:dyDescent="0.25">
      <c r="A9" s="255"/>
      <c r="B9" s="30" t="s">
        <v>1</v>
      </c>
      <c r="C9" s="31" t="s">
        <v>2</v>
      </c>
      <c r="D9" s="31" t="s">
        <v>1</v>
      </c>
      <c r="E9" s="31" t="s">
        <v>5</v>
      </c>
      <c r="F9" s="31"/>
      <c r="G9" s="31"/>
      <c r="H9" s="31" t="s">
        <v>13</v>
      </c>
      <c r="I9" s="110" t="s">
        <v>13</v>
      </c>
      <c r="J9" s="33" t="s">
        <v>1</v>
      </c>
      <c r="K9" s="31" t="s">
        <v>2</v>
      </c>
      <c r="L9" s="31" t="s">
        <v>1</v>
      </c>
      <c r="M9" s="31" t="s">
        <v>2</v>
      </c>
      <c r="N9" s="31"/>
      <c r="O9" s="31"/>
      <c r="P9" s="31"/>
      <c r="Q9" s="31" t="s">
        <v>13</v>
      </c>
      <c r="R9" s="32" t="s">
        <v>13</v>
      </c>
      <c r="S9" s="34"/>
      <c r="T9" s="30" t="s">
        <v>1</v>
      </c>
      <c r="U9" s="141" t="s">
        <v>25</v>
      </c>
      <c r="V9" s="31" t="s">
        <v>28</v>
      </c>
      <c r="W9" s="31" t="s">
        <v>27</v>
      </c>
      <c r="X9" s="31" t="s">
        <v>13</v>
      </c>
      <c r="Y9" s="31" t="s">
        <v>13</v>
      </c>
      <c r="Z9" s="32"/>
      <c r="AA9" s="30"/>
      <c r="AB9" s="33" t="s">
        <v>1</v>
      </c>
      <c r="AC9" s="31" t="s">
        <v>2</v>
      </c>
      <c r="AD9" s="31" t="s">
        <v>1</v>
      </c>
      <c r="AE9" s="31" t="s">
        <v>2</v>
      </c>
      <c r="AF9" s="31"/>
      <c r="AG9" s="31"/>
      <c r="AH9" s="31"/>
      <c r="AI9" s="31" t="s">
        <v>13</v>
      </c>
      <c r="AJ9" s="31" t="s">
        <v>13</v>
      </c>
      <c r="AK9" s="34"/>
      <c r="AL9" s="123"/>
      <c r="AM9" s="30"/>
      <c r="AN9" s="31" t="s">
        <v>1</v>
      </c>
      <c r="AO9" s="31" t="s">
        <v>2</v>
      </c>
      <c r="AP9" s="31" t="s">
        <v>1</v>
      </c>
      <c r="AQ9" s="31" t="s">
        <v>2</v>
      </c>
      <c r="AR9" s="31"/>
      <c r="AS9" s="31"/>
      <c r="AT9" s="31"/>
      <c r="AU9" s="31" t="s">
        <v>13</v>
      </c>
      <c r="AV9" s="32" t="s">
        <v>13</v>
      </c>
      <c r="AW9" s="30"/>
      <c r="AX9" s="33"/>
      <c r="AY9" s="33" t="s">
        <v>1</v>
      </c>
      <c r="AZ9" s="31" t="s">
        <v>2</v>
      </c>
      <c r="BA9" s="31" t="s">
        <v>1</v>
      </c>
      <c r="BB9" s="31" t="s">
        <v>2</v>
      </c>
      <c r="BC9" s="31"/>
      <c r="BD9" s="31"/>
      <c r="BE9" s="31" t="s">
        <v>13</v>
      </c>
      <c r="BF9" s="34" t="s">
        <v>13</v>
      </c>
      <c r="BG9" s="31"/>
      <c r="BH9" s="32"/>
      <c r="BI9" s="130"/>
      <c r="BJ9" s="130"/>
      <c r="BK9" s="31" t="s">
        <v>13</v>
      </c>
      <c r="BL9" s="34" t="s">
        <v>13</v>
      </c>
      <c r="BM9" s="184"/>
      <c r="BN9" s="33" t="s">
        <v>1</v>
      </c>
      <c r="BO9" s="31" t="s">
        <v>2</v>
      </c>
      <c r="BP9" s="31" t="s">
        <v>1</v>
      </c>
      <c r="BQ9" s="31" t="s">
        <v>2</v>
      </c>
      <c r="BR9" s="31"/>
      <c r="BS9" s="31"/>
      <c r="BT9" s="31"/>
      <c r="BU9" s="31" t="s">
        <v>13</v>
      </c>
      <c r="BV9" s="31" t="s">
        <v>13</v>
      </c>
      <c r="BW9" s="32"/>
      <c r="BX9" s="33" t="s">
        <v>1</v>
      </c>
      <c r="BY9" s="31" t="s">
        <v>2</v>
      </c>
      <c r="BZ9" s="31" t="s">
        <v>1</v>
      </c>
      <c r="CA9" s="31" t="s">
        <v>2</v>
      </c>
      <c r="CB9" s="31" t="s">
        <v>1</v>
      </c>
      <c r="CC9" s="31" t="s">
        <v>2</v>
      </c>
      <c r="CD9" s="31"/>
      <c r="CE9" s="31"/>
      <c r="CF9" s="31"/>
      <c r="CG9" s="31" t="s">
        <v>13</v>
      </c>
      <c r="CH9" s="32" t="s">
        <v>13</v>
      </c>
      <c r="CI9" s="88"/>
      <c r="CJ9" s="30" t="s">
        <v>1</v>
      </c>
      <c r="CK9" s="31" t="s">
        <v>2</v>
      </c>
      <c r="CL9" s="31" t="s">
        <v>1</v>
      </c>
      <c r="CM9" s="31" t="s">
        <v>2</v>
      </c>
      <c r="CN9" s="31"/>
      <c r="CO9" s="31"/>
      <c r="CP9" s="31"/>
      <c r="CQ9" s="31" t="s">
        <v>13</v>
      </c>
      <c r="CR9" s="32" t="s">
        <v>13</v>
      </c>
      <c r="CS9" s="30"/>
      <c r="CT9" s="33"/>
      <c r="CU9" s="31" t="s">
        <v>1</v>
      </c>
      <c r="CV9" s="31" t="s">
        <v>2</v>
      </c>
      <c r="CW9" s="31" t="s">
        <v>1</v>
      </c>
      <c r="CX9" s="31" t="s">
        <v>2</v>
      </c>
      <c r="CY9" s="31"/>
      <c r="CZ9" s="31"/>
      <c r="DA9" s="31"/>
      <c r="DB9" s="31" t="s">
        <v>1</v>
      </c>
      <c r="DC9" s="31" t="s">
        <v>23</v>
      </c>
      <c r="DD9" s="31" t="s">
        <v>1</v>
      </c>
      <c r="DE9" s="31" t="s">
        <v>13</v>
      </c>
      <c r="DF9" s="32" t="s">
        <v>13</v>
      </c>
      <c r="DG9" s="31" t="s">
        <v>13</v>
      </c>
      <c r="DH9" s="32" t="s">
        <v>13</v>
      </c>
      <c r="DI9" s="115" t="s">
        <v>13</v>
      </c>
      <c r="DJ9" s="116" t="s">
        <v>13</v>
      </c>
      <c r="DK9" s="180" t="s">
        <v>13</v>
      </c>
      <c r="DL9" s="180"/>
      <c r="DM9" s="180" t="s">
        <v>13</v>
      </c>
      <c r="DN9" s="180"/>
      <c r="DO9" s="180" t="s">
        <v>13</v>
      </c>
      <c r="DP9" s="180"/>
      <c r="DQ9" s="180" t="s">
        <v>13</v>
      </c>
      <c r="DR9" s="180"/>
      <c r="DS9" s="180" t="s">
        <v>13</v>
      </c>
      <c r="DT9" s="180"/>
      <c r="DU9" s="180" t="s">
        <v>13</v>
      </c>
      <c r="DV9" s="180"/>
      <c r="DW9" s="180" t="s">
        <v>13</v>
      </c>
      <c r="DX9" s="30" t="s">
        <v>1</v>
      </c>
      <c r="DY9" s="31" t="s">
        <v>2</v>
      </c>
      <c r="DZ9" s="31" t="s">
        <v>1</v>
      </c>
      <c r="EA9" s="31" t="s">
        <v>5</v>
      </c>
      <c r="EB9" s="31"/>
      <c r="EC9" s="31"/>
      <c r="ED9" s="31" t="s">
        <v>13</v>
      </c>
      <c r="EE9" s="110" t="s">
        <v>13</v>
      </c>
      <c r="EF9" s="171"/>
      <c r="EG9" s="30" t="s">
        <v>1</v>
      </c>
      <c r="EH9" s="31" t="s">
        <v>2</v>
      </c>
      <c r="EI9" s="31" t="s">
        <v>1</v>
      </c>
      <c r="EJ9" s="31" t="s">
        <v>5</v>
      </c>
      <c r="EK9" s="31"/>
      <c r="EL9" s="31"/>
      <c r="EM9" s="31" t="s">
        <v>13</v>
      </c>
      <c r="EN9" s="110" t="s">
        <v>13</v>
      </c>
    </row>
    <row r="10" spans="1:144" ht="12.75" x14ac:dyDescent="0.2">
      <c r="BM10" s="107"/>
      <c r="DI10" s="268"/>
      <c r="DJ10" s="269"/>
      <c r="DK10" s="181"/>
      <c r="DL10" s="181"/>
      <c r="DM10" s="181"/>
      <c r="DN10" s="181"/>
      <c r="DO10" s="181"/>
      <c r="DP10" s="181"/>
      <c r="DQ10" s="181"/>
      <c r="DR10" s="181"/>
      <c r="DS10" s="181"/>
      <c r="DT10" s="181"/>
      <c r="DU10" s="181"/>
      <c r="DV10" s="181"/>
      <c r="DW10" s="181"/>
    </row>
    <row r="11" spans="1:144" s="132" customFormat="1" ht="14.25" x14ac:dyDescent="0.2">
      <c r="A11" s="131" t="s">
        <v>90</v>
      </c>
      <c r="C11" s="133" t="s">
        <v>144</v>
      </c>
      <c r="D11" s="132">
        <v>6.88</v>
      </c>
      <c r="F11" s="132" t="s">
        <v>139</v>
      </c>
      <c r="G11" s="134" t="s">
        <v>96</v>
      </c>
      <c r="H11" s="132">
        <v>0.2</v>
      </c>
      <c r="I11" s="132">
        <v>1048.2</v>
      </c>
      <c r="O11" s="175"/>
      <c r="Q11" s="153"/>
      <c r="R11" s="153"/>
      <c r="U11" s="136"/>
      <c r="AA11" s="132" t="s">
        <v>101</v>
      </c>
      <c r="AC11" s="132">
        <v>4.5</v>
      </c>
      <c r="AE11" s="132">
        <v>2.75</v>
      </c>
      <c r="AG11" s="136">
        <v>3.5</v>
      </c>
      <c r="AH11" s="132" t="s">
        <v>131</v>
      </c>
      <c r="AI11" s="133">
        <f>I11</f>
        <v>1048.2</v>
      </c>
      <c r="AJ11" s="137">
        <f>AI11-1.23</f>
        <v>1046.97</v>
      </c>
      <c r="AK11" s="124" t="s">
        <v>149</v>
      </c>
      <c r="AL11" s="132" t="s">
        <v>135</v>
      </c>
      <c r="AW11" s="122" t="s">
        <v>108</v>
      </c>
      <c r="AX11" s="122"/>
      <c r="BA11" s="122"/>
      <c r="BD11" s="132" t="s">
        <v>111</v>
      </c>
      <c r="BE11" s="132">
        <v>1051.095</v>
      </c>
      <c r="BF11" s="132">
        <v>1052.365</v>
      </c>
      <c r="BG11" s="132" t="s">
        <v>146</v>
      </c>
      <c r="BH11" s="132" t="s">
        <v>107</v>
      </c>
      <c r="BI11" s="163"/>
      <c r="BJ11" s="163"/>
      <c r="BK11" s="163"/>
      <c r="BL11" s="163"/>
      <c r="BM11" s="132" t="s">
        <v>101</v>
      </c>
      <c r="BQ11" s="132">
        <v>2.2050000000000001</v>
      </c>
      <c r="BS11" s="136">
        <v>2.875</v>
      </c>
      <c r="BT11" s="132" t="s">
        <v>111</v>
      </c>
      <c r="BU11" s="132">
        <f>BF11</f>
        <v>1052.365</v>
      </c>
      <c r="BV11" s="132">
        <f>BU11+0.3</f>
        <v>1052.665</v>
      </c>
      <c r="BW11" s="132" t="s">
        <v>114</v>
      </c>
      <c r="BX11" s="132">
        <v>90</v>
      </c>
      <c r="CB11" s="132">
        <v>60</v>
      </c>
      <c r="CD11" s="136">
        <v>2.875</v>
      </c>
      <c r="CE11" s="132" t="s">
        <v>95</v>
      </c>
      <c r="CF11" s="132" t="s">
        <v>132</v>
      </c>
      <c r="CG11" s="132">
        <f>BV11</f>
        <v>1052.665</v>
      </c>
      <c r="CH11" s="133" t="s">
        <v>97</v>
      </c>
      <c r="CT11" s="163"/>
      <c r="DG11" s="163"/>
      <c r="DH11" s="163"/>
      <c r="DI11" s="125"/>
      <c r="DJ11" s="125"/>
      <c r="DK11" s="125">
        <v>1057.5</v>
      </c>
      <c r="DL11" s="125">
        <v>1062.5</v>
      </c>
      <c r="DM11" s="125">
        <v>1068</v>
      </c>
      <c r="DN11" s="125">
        <v>1082.5</v>
      </c>
      <c r="DO11" s="125">
        <v>1083</v>
      </c>
      <c r="DP11" s="125">
        <v>1089</v>
      </c>
      <c r="DQ11" s="125"/>
      <c r="DR11" s="125"/>
      <c r="DS11" s="125"/>
      <c r="DT11" s="125"/>
      <c r="DU11" s="125"/>
      <c r="DV11" s="125"/>
      <c r="DW11" s="125">
        <f t="shared" ref="DW11:DW13" si="0">DL11-DK11+DN11-DM11+DP11-DO11+DR11-DQ11+DT11-DS11+DV11-DU11</f>
        <v>25.5</v>
      </c>
      <c r="DX11" s="163"/>
      <c r="DY11" s="163">
        <f t="shared" ref="DY11:DY13" si="1">DL11-DK11+DN11-DM11+DP11-DO11+DR11-DQ11+DT11-DS11+DX11-DU11</f>
        <v>25.5</v>
      </c>
      <c r="DZ11" s="163"/>
      <c r="EA11" s="163"/>
      <c r="EB11" s="163"/>
      <c r="EC11" s="163"/>
      <c r="ED11" s="163"/>
      <c r="EE11" s="163"/>
      <c r="EF11" s="164"/>
      <c r="EG11" s="163"/>
      <c r="EH11" s="163"/>
      <c r="EI11" s="163"/>
      <c r="EJ11" s="163"/>
      <c r="EK11" s="163"/>
    </row>
    <row r="12" spans="1:144" s="132" customFormat="1" ht="14.25" x14ac:dyDescent="0.2">
      <c r="A12" s="131" t="s">
        <v>91</v>
      </c>
      <c r="C12" s="133" t="s">
        <v>144</v>
      </c>
      <c r="D12" s="132">
        <v>6.88</v>
      </c>
      <c r="F12" s="132" t="s">
        <v>139</v>
      </c>
      <c r="G12" s="134" t="s">
        <v>98</v>
      </c>
      <c r="H12" s="132">
        <v>0</v>
      </c>
      <c r="I12" s="132">
        <v>1017</v>
      </c>
      <c r="O12" s="175"/>
      <c r="Q12" s="153"/>
      <c r="R12" s="153"/>
      <c r="U12" s="136"/>
      <c r="AA12" s="122" t="s">
        <v>102</v>
      </c>
      <c r="AC12" s="132">
        <v>4.5</v>
      </c>
      <c r="AE12" s="132">
        <v>2.75</v>
      </c>
      <c r="AF12" s="132" t="s">
        <v>112</v>
      </c>
      <c r="AG12" s="136">
        <v>4.5</v>
      </c>
      <c r="AH12" s="132" t="s">
        <v>131</v>
      </c>
      <c r="AI12" s="135">
        <v>1017.58</v>
      </c>
      <c r="AJ12" s="132">
        <v>1018.88</v>
      </c>
      <c r="AK12" s="124" t="s">
        <v>149</v>
      </c>
      <c r="AW12" s="122" t="s">
        <v>108</v>
      </c>
      <c r="AX12" s="122"/>
      <c r="BA12" s="122"/>
      <c r="BD12" s="132" t="s">
        <v>111</v>
      </c>
      <c r="BE12" s="132">
        <v>1024.46</v>
      </c>
      <c r="BF12" s="132">
        <v>1025.73</v>
      </c>
      <c r="BG12" s="132" t="s">
        <v>147</v>
      </c>
      <c r="BH12" s="132" t="s">
        <v>107</v>
      </c>
      <c r="BI12" s="163"/>
      <c r="BJ12" s="163"/>
      <c r="BK12" s="163"/>
      <c r="BL12" s="163"/>
      <c r="BM12" s="132" t="s">
        <v>103</v>
      </c>
      <c r="BS12" s="136">
        <v>2.875</v>
      </c>
      <c r="BT12" s="132" t="s">
        <v>111</v>
      </c>
      <c r="BU12" s="132">
        <v>1025.73</v>
      </c>
      <c r="BV12" s="132">
        <v>1026.04</v>
      </c>
      <c r="BW12" s="132" t="s">
        <v>137</v>
      </c>
      <c r="BX12" s="132">
        <v>93</v>
      </c>
      <c r="CB12" s="132">
        <v>55</v>
      </c>
      <c r="CD12" s="136">
        <v>2.875</v>
      </c>
      <c r="CE12" s="132" t="s">
        <v>116</v>
      </c>
      <c r="CG12" s="132">
        <v>1027.1600000000001</v>
      </c>
      <c r="CH12" s="133" t="s">
        <v>99</v>
      </c>
      <c r="CT12" s="163"/>
      <c r="DG12" s="163"/>
      <c r="DH12" s="163"/>
      <c r="DI12" s="125"/>
      <c r="DJ12" s="125"/>
      <c r="DK12" s="125">
        <v>1036</v>
      </c>
      <c r="DL12" s="125">
        <v>1057.5</v>
      </c>
      <c r="DM12" s="125">
        <v>1061</v>
      </c>
      <c r="DN12" s="125">
        <v>1072.5</v>
      </c>
      <c r="DO12" s="125">
        <v>1072.5</v>
      </c>
      <c r="DP12" s="125">
        <v>1078</v>
      </c>
      <c r="DQ12" s="125"/>
      <c r="DR12" s="125"/>
      <c r="DS12" s="125"/>
      <c r="DT12" s="125"/>
      <c r="DU12" s="125"/>
      <c r="DV12" s="125"/>
      <c r="DW12" s="125">
        <f t="shared" si="0"/>
        <v>38.5</v>
      </c>
      <c r="DX12" s="163"/>
      <c r="DY12" s="163">
        <f t="shared" si="1"/>
        <v>38.5</v>
      </c>
      <c r="DZ12" s="163"/>
      <c r="EA12" s="163"/>
      <c r="EB12" s="163"/>
      <c r="EC12" s="163"/>
      <c r="ED12" s="163"/>
      <c r="EE12" s="163"/>
      <c r="EF12" s="164"/>
      <c r="EG12" s="163"/>
      <c r="EH12" s="163"/>
      <c r="EI12" s="163"/>
      <c r="EJ12" s="163"/>
      <c r="EK12" s="163"/>
    </row>
    <row r="13" spans="1:144" s="132" customFormat="1" ht="14.25" x14ac:dyDescent="0.2">
      <c r="A13" s="131" t="s">
        <v>92</v>
      </c>
      <c r="C13" s="133" t="s">
        <v>144</v>
      </c>
      <c r="D13" s="132">
        <v>6.88</v>
      </c>
      <c r="F13" s="132" t="s">
        <v>139</v>
      </c>
      <c r="G13" s="134" t="s">
        <v>96</v>
      </c>
      <c r="H13" s="132">
        <v>0.08</v>
      </c>
      <c r="I13" s="132">
        <v>996.95</v>
      </c>
      <c r="O13" s="175"/>
      <c r="Q13" s="153"/>
      <c r="R13" s="153"/>
      <c r="U13" s="136"/>
      <c r="AA13" s="132" t="s">
        <v>101</v>
      </c>
      <c r="AC13" s="132">
        <v>4.5</v>
      </c>
      <c r="AE13" s="132">
        <v>2.75</v>
      </c>
      <c r="AF13" s="132" t="s">
        <v>112</v>
      </c>
      <c r="AG13" s="136">
        <v>3.5</v>
      </c>
      <c r="AH13" s="134" t="s">
        <v>96</v>
      </c>
      <c r="AI13" s="132">
        <v>1006.78</v>
      </c>
      <c r="AJ13" s="132">
        <v>1007.81</v>
      </c>
      <c r="AK13" s="124" t="s">
        <v>149</v>
      </c>
      <c r="AL13" s="132" t="s">
        <v>135</v>
      </c>
      <c r="AW13" s="122" t="s">
        <v>106</v>
      </c>
      <c r="AX13" s="122"/>
      <c r="AZ13" s="132">
        <v>5.8120000000000003</v>
      </c>
      <c r="BA13" s="122"/>
      <c r="BB13" s="132">
        <v>2.992</v>
      </c>
      <c r="BC13" s="132" t="s">
        <v>134</v>
      </c>
      <c r="BD13" s="134" t="s">
        <v>96</v>
      </c>
      <c r="BE13" s="132">
        <v>1017</v>
      </c>
      <c r="BF13" s="135">
        <v>1018.22</v>
      </c>
      <c r="BG13" s="132" t="s">
        <v>148</v>
      </c>
      <c r="BH13" s="132" t="s">
        <v>107</v>
      </c>
      <c r="BI13" s="163"/>
      <c r="BJ13" s="163"/>
      <c r="BK13" s="163"/>
      <c r="BL13" s="163"/>
      <c r="BM13" s="132" t="s">
        <v>136</v>
      </c>
      <c r="BO13" s="132">
        <v>3.919</v>
      </c>
      <c r="BQ13" s="132">
        <v>2.6349999999999998</v>
      </c>
      <c r="BR13" s="132" t="s">
        <v>115</v>
      </c>
      <c r="BS13" s="136">
        <v>3.5</v>
      </c>
      <c r="BT13" s="132" t="s">
        <v>111</v>
      </c>
      <c r="BU13" s="135">
        <f>BF13</f>
        <v>1018.22</v>
      </c>
      <c r="BV13" s="132">
        <v>1018.55</v>
      </c>
      <c r="BW13" s="132" t="s">
        <v>114</v>
      </c>
      <c r="BX13" s="132">
        <v>115</v>
      </c>
      <c r="CB13" s="132">
        <v>76</v>
      </c>
      <c r="CD13" s="136">
        <v>3.5</v>
      </c>
      <c r="CE13" s="132" t="s">
        <v>116</v>
      </c>
      <c r="CF13" s="136" t="s">
        <v>115</v>
      </c>
      <c r="CG13" s="132">
        <f>BV13</f>
        <v>1018.55</v>
      </c>
      <c r="CH13" s="133" t="s">
        <v>100</v>
      </c>
      <c r="CJ13" s="132">
        <v>104</v>
      </c>
      <c r="CL13" s="132">
        <v>70</v>
      </c>
      <c r="CN13" s="132" t="s">
        <v>133</v>
      </c>
      <c r="CO13" s="133" t="s">
        <v>145</v>
      </c>
      <c r="CP13" s="133" t="s">
        <v>117</v>
      </c>
      <c r="CQ13" s="132">
        <v>1020.68</v>
      </c>
      <c r="CR13" s="132">
        <v>1021.52</v>
      </c>
      <c r="CS13" s="132" t="s">
        <v>118</v>
      </c>
      <c r="CT13" s="163"/>
      <c r="CU13" s="132">
        <v>100</v>
      </c>
      <c r="CW13" s="132">
        <v>76</v>
      </c>
      <c r="CY13" s="132" t="s">
        <v>119</v>
      </c>
      <c r="CZ13" s="136">
        <v>3.5</v>
      </c>
      <c r="DA13" s="136" t="s">
        <v>117</v>
      </c>
      <c r="DB13" s="132">
        <v>0.25</v>
      </c>
      <c r="DD13" s="132" t="s">
        <v>120</v>
      </c>
      <c r="DE13" s="132">
        <f>CR13</f>
        <v>1021.52</v>
      </c>
      <c r="DF13" s="132">
        <v>1084.52</v>
      </c>
      <c r="DG13" s="163"/>
      <c r="DH13" s="163"/>
      <c r="DI13" s="126">
        <v>1054</v>
      </c>
      <c r="DJ13" s="126">
        <v>1081.5</v>
      </c>
      <c r="DK13" s="126">
        <v>1055</v>
      </c>
      <c r="DL13" s="126">
        <v>1066</v>
      </c>
      <c r="DM13" s="126">
        <v>1066.5</v>
      </c>
      <c r="DN13" s="126">
        <v>1069.5</v>
      </c>
      <c r="DO13" s="126">
        <v>1075</v>
      </c>
      <c r="DP13" s="126">
        <v>1081</v>
      </c>
      <c r="DQ13" s="126"/>
      <c r="DR13" s="126"/>
      <c r="DS13" s="126"/>
      <c r="DT13" s="126"/>
      <c r="DU13" s="126"/>
      <c r="DV13" s="126"/>
      <c r="DW13" s="126">
        <f t="shared" si="0"/>
        <v>20</v>
      </c>
      <c r="DX13" s="163"/>
      <c r="DY13" s="163">
        <f t="shared" si="1"/>
        <v>20</v>
      </c>
      <c r="DZ13" s="163"/>
      <c r="EA13" s="163"/>
      <c r="EB13" s="163"/>
      <c r="EC13" s="163"/>
      <c r="ED13" s="163"/>
      <c r="EE13" s="163"/>
      <c r="EF13" s="164"/>
      <c r="EG13" s="163"/>
      <c r="EH13" s="163"/>
      <c r="EI13" s="163"/>
      <c r="EJ13" s="163"/>
      <c r="EK13" s="163"/>
    </row>
    <row r="14" spans="1:144" x14ac:dyDescent="0.25">
      <c r="I14"/>
      <c r="BA14" s="82"/>
      <c r="BD14" s="76"/>
      <c r="BG14" s="81"/>
      <c r="BH14" s="74"/>
      <c r="BI14" s="75"/>
      <c r="BJ14" s="75"/>
      <c r="BK14" s="75"/>
      <c r="BL14" s="75"/>
      <c r="BM14" s="75"/>
    </row>
    <row r="15" spans="1:144" s="163" customFormat="1" thickBot="1" x14ac:dyDescent="0.25">
      <c r="A15" s="164" t="s">
        <v>186</v>
      </c>
      <c r="C15" s="133" t="s">
        <v>143</v>
      </c>
      <c r="D15" s="163">
        <v>5.51</v>
      </c>
      <c r="F15" s="163" t="s">
        <v>139</v>
      </c>
      <c r="G15" s="134" t="s">
        <v>95</v>
      </c>
      <c r="H15" s="163">
        <v>0</v>
      </c>
      <c r="I15" s="163">
        <v>992.91</v>
      </c>
      <c r="O15" s="176"/>
      <c r="Q15" s="158"/>
      <c r="R15" s="158"/>
      <c r="U15" s="136"/>
      <c r="AW15" s="122"/>
      <c r="AX15" s="122"/>
      <c r="BA15" s="122"/>
      <c r="CH15" s="133" t="s">
        <v>188</v>
      </c>
      <c r="DI15" s="125"/>
      <c r="DJ15" s="125"/>
      <c r="DK15" s="125">
        <v>996</v>
      </c>
      <c r="DL15" s="125">
        <v>1005</v>
      </c>
      <c r="DM15" s="125"/>
      <c r="DN15" s="125"/>
      <c r="DO15" s="125"/>
      <c r="DP15" s="125"/>
      <c r="DQ15" s="125"/>
      <c r="DR15" s="125"/>
      <c r="DS15" s="125"/>
      <c r="DT15" s="125"/>
      <c r="DU15" s="125"/>
      <c r="DV15" s="125"/>
      <c r="DW15" s="125"/>
      <c r="EF15" s="164"/>
    </row>
    <row r="16" spans="1:144" ht="16.5" thickTop="1" thickBot="1" x14ac:dyDescent="0.3">
      <c r="BA16" s="79"/>
      <c r="BD16" s="76"/>
      <c r="BG16" s="81"/>
      <c r="BH16" s="74"/>
      <c r="BI16" s="75"/>
      <c r="BJ16" s="75"/>
      <c r="BK16" s="75"/>
      <c r="BL16" s="75"/>
      <c r="BM16" s="75"/>
      <c r="CL16" s="189"/>
      <c r="CV16" s="185"/>
      <c r="CW16" s="185"/>
      <c r="CX16" s="186"/>
      <c r="CY16" s="186"/>
      <c r="CZ16" s="185"/>
      <c r="DE16" s="153"/>
      <c r="DF16" s="153"/>
      <c r="DG16" s="112"/>
      <c r="DH16" s="112"/>
      <c r="DV16" s="153"/>
      <c r="DW16" s="153"/>
      <c r="EJ16" s="1"/>
      <c r="EK16" s="1"/>
    </row>
    <row r="17" spans="53:141" ht="16.5" thickTop="1" thickBot="1" x14ac:dyDescent="0.3">
      <c r="BA17" s="79"/>
      <c r="BD17" s="76"/>
      <c r="BG17" s="81"/>
      <c r="BH17" s="74"/>
      <c r="BI17" s="75"/>
      <c r="BJ17" s="75"/>
      <c r="BK17" s="75"/>
      <c r="BL17" s="75"/>
      <c r="BM17" s="75"/>
      <c r="CV17" s="185"/>
      <c r="CW17" s="185"/>
      <c r="CX17" s="185"/>
      <c r="CY17" s="185"/>
      <c r="CZ17" s="185"/>
      <c r="DE17" s="153"/>
      <c r="DF17" s="153"/>
      <c r="DG17" s="112"/>
      <c r="DH17" s="112"/>
      <c r="DV17" s="153"/>
      <c r="DW17" s="153"/>
      <c r="EJ17" s="1"/>
      <c r="EK17" s="1"/>
    </row>
    <row r="18" spans="53:141" ht="16.5" thickTop="1" thickBot="1" x14ac:dyDescent="0.3">
      <c r="BA18" s="79"/>
      <c r="BD18" s="76"/>
      <c r="BG18" s="74"/>
      <c r="BH18" s="74"/>
      <c r="BI18" s="75"/>
      <c r="BJ18" s="75"/>
      <c r="BK18" s="75"/>
      <c r="BL18" s="75"/>
      <c r="BM18" s="75"/>
      <c r="CV18" s="187"/>
      <c r="CW18" s="188"/>
      <c r="CX18" s="188"/>
      <c r="CY18" s="188"/>
      <c r="CZ18" s="188"/>
    </row>
    <row r="19" spans="53:141" ht="16.5" thickTop="1" thickBot="1" x14ac:dyDescent="0.3">
      <c r="BA19" s="79"/>
      <c r="BD19" s="76"/>
      <c r="BG19" s="74"/>
      <c r="BH19" s="74"/>
      <c r="BI19" s="75"/>
      <c r="BJ19" s="75"/>
      <c r="BK19" s="75"/>
      <c r="BL19" s="75"/>
      <c r="BM19" s="75"/>
      <c r="CV19" s="187"/>
      <c r="CW19" s="188"/>
      <c r="CX19" s="188"/>
      <c r="CY19" s="188"/>
      <c r="CZ19" s="188"/>
    </row>
    <row r="20" spans="53:141" ht="16.5" thickTop="1" thickBot="1" x14ac:dyDescent="0.3">
      <c r="BA20" s="79"/>
      <c r="BD20" s="76"/>
      <c r="BG20" s="74"/>
      <c r="BH20" s="74"/>
      <c r="BI20" s="75"/>
      <c r="BJ20" s="75"/>
      <c r="BK20" s="75"/>
      <c r="BL20" s="75"/>
      <c r="BM20" s="75"/>
      <c r="CV20" s="187"/>
      <c r="CW20" s="188"/>
      <c r="CX20" s="188"/>
      <c r="CY20" s="188"/>
      <c r="CZ20" s="188"/>
    </row>
    <row r="21" spans="53:141" ht="16.5" thickTop="1" thickBot="1" x14ac:dyDescent="0.3">
      <c r="BA21" s="79"/>
      <c r="BD21" s="77"/>
      <c r="BG21" s="81"/>
      <c r="BH21" s="74"/>
      <c r="BI21" s="75"/>
      <c r="BJ21" s="75"/>
      <c r="BK21" s="75"/>
      <c r="BL21" s="75"/>
      <c r="BM21" s="75"/>
      <c r="CV21" s="187"/>
      <c r="CW21" s="188"/>
      <c r="CX21" s="188"/>
      <c r="CY21" s="188"/>
      <c r="CZ21" s="188"/>
    </row>
    <row r="22" spans="53:141" ht="16.5" thickTop="1" thickBot="1" x14ac:dyDescent="0.3">
      <c r="BA22" s="79"/>
      <c r="BD22" s="76"/>
      <c r="BG22" s="81"/>
      <c r="BH22" s="74"/>
      <c r="BI22" s="75"/>
      <c r="BJ22" s="75"/>
      <c r="BK22" s="75"/>
      <c r="BL22" s="75"/>
      <c r="BM22" s="75"/>
      <c r="CV22" s="187"/>
      <c r="CW22" s="188"/>
      <c r="CX22" s="188"/>
      <c r="CY22" s="188"/>
      <c r="CZ22" s="188"/>
    </row>
    <row r="23" spans="53:141" ht="16.5" thickTop="1" thickBot="1" x14ac:dyDescent="0.3">
      <c r="BA23" s="79"/>
      <c r="BD23" s="76"/>
      <c r="BG23" s="74"/>
      <c r="BH23" s="74"/>
      <c r="BI23" s="75"/>
      <c r="BJ23" s="75"/>
      <c r="BK23" s="75"/>
      <c r="BL23" s="75"/>
      <c r="BM23" s="75"/>
      <c r="CV23" s="187"/>
      <c r="CW23" s="188"/>
      <c r="CX23" s="188"/>
      <c r="CY23" s="188"/>
      <c r="CZ23" s="188"/>
    </row>
    <row r="24" spans="53:141" ht="16.5" thickTop="1" thickBot="1" x14ac:dyDescent="0.3">
      <c r="BA24" s="79"/>
      <c r="BD24" s="76"/>
      <c r="BG24" s="81"/>
      <c r="BH24" s="74"/>
      <c r="BI24" s="75"/>
      <c r="BJ24" s="75"/>
      <c r="BK24" s="75"/>
      <c r="BL24" s="75"/>
      <c r="BM24" s="75"/>
      <c r="CV24" s="187"/>
      <c r="CW24" s="188"/>
      <c r="CX24" s="188"/>
      <c r="CY24" s="188"/>
      <c r="CZ24" s="188"/>
    </row>
    <row r="25" spans="53:141" ht="15.75" thickTop="1" x14ac:dyDescent="0.25">
      <c r="BA25" s="79"/>
      <c r="BD25" s="76"/>
      <c r="BG25" s="81"/>
      <c r="BH25" s="74"/>
      <c r="BI25" s="75"/>
      <c r="BJ25" s="75"/>
      <c r="BK25" s="75"/>
      <c r="BL25" s="75"/>
      <c r="BM25" s="75"/>
      <c r="CV25" s="187"/>
      <c r="CW25" s="188"/>
      <c r="CX25" s="188"/>
      <c r="CY25" s="188"/>
      <c r="CZ25" s="188"/>
    </row>
    <row r="26" spans="53:141" x14ac:dyDescent="0.25">
      <c r="BA26"/>
      <c r="BD26"/>
      <c r="BG26"/>
      <c r="BH26"/>
      <c r="BI26" s="152"/>
      <c r="BJ26" s="152"/>
      <c r="BK26" s="152"/>
      <c r="BL26" s="152"/>
      <c r="BM26"/>
      <c r="CV26" s="187"/>
      <c r="CW26" s="188"/>
      <c r="CX26" s="188"/>
      <c r="CY26" s="188"/>
      <c r="CZ26" s="188"/>
    </row>
    <row r="27" spans="53:141" x14ac:dyDescent="0.25">
      <c r="BA27"/>
      <c r="BD27"/>
      <c r="BG27"/>
      <c r="BH27"/>
      <c r="BI27" s="152"/>
      <c r="BJ27" s="152"/>
      <c r="BK27" s="152"/>
      <c r="BL27" s="152"/>
      <c r="BM27"/>
      <c r="CV27" s="187"/>
      <c r="CW27" s="188"/>
      <c r="CX27" s="188"/>
      <c r="CY27" s="188"/>
      <c r="CZ27" s="188"/>
    </row>
    <row r="28" spans="53:141" ht="15.75" thickBot="1" x14ac:dyDescent="0.3">
      <c r="BA28" s="83"/>
      <c r="BB28" s="84"/>
      <c r="BC28" s="84"/>
      <c r="BD28" s="85"/>
      <c r="CV28" s="187"/>
      <c r="CW28" s="188"/>
      <c r="CX28" s="188"/>
      <c r="CY28" s="188"/>
      <c r="CZ28" s="188"/>
    </row>
    <row r="29" spans="53:141" ht="16.5" thickTop="1" thickBot="1" x14ac:dyDescent="0.3">
      <c r="BA29" s="79"/>
      <c r="BB29" s="81"/>
      <c r="BC29" s="74"/>
      <c r="BD29" s="76"/>
      <c r="CV29" s="187"/>
      <c r="CW29" s="188"/>
      <c r="CX29" s="188"/>
      <c r="CY29" s="188"/>
      <c r="CZ29" s="188"/>
    </row>
    <row r="30" spans="53:141" ht="15.75" thickTop="1" x14ac:dyDescent="0.25">
      <c r="BA30" s="79"/>
      <c r="BB30" s="74"/>
      <c r="BC30" s="74"/>
      <c r="BD30" s="77"/>
    </row>
    <row r="31" spans="53:141" x14ac:dyDescent="0.25">
      <c r="BA31" s="80"/>
      <c r="BB31" s="81"/>
      <c r="BC31"/>
      <c r="BD31" s="78"/>
    </row>
    <row r="32" spans="53:141" ht="15.75" thickBot="1" x14ac:dyDescent="0.3">
      <c r="BA32" s="80"/>
      <c r="BB32" s="81"/>
      <c r="BC32"/>
      <c r="BD32" s="78"/>
      <c r="CV32" s="187"/>
    </row>
    <row r="33" spans="53:56" ht="15.75" thickTop="1" x14ac:dyDescent="0.25">
      <c r="BA33" s="86"/>
      <c r="BB33" s="81"/>
      <c r="BC33"/>
      <c r="BD33" s="78"/>
    </row>
    <row r="34" spans="53:56" x14ac:dyDescent="0.25">
      <c r="BA34" s="87"/>
      <c r="BB34" s="81"/>
      <c r="BC34"/>
      <c r="BD34" s="78"/>
    </row>
    <row r="35" spans="53:56" x14ac:dyDescent="0.25">
      <c r="BA35" s="87"/>
      <c r="BB35" s="81"/>
      <c r="BC35"/>
      <c r="BD35" s="78"/>
    </row>
    <row r="36" spans="53:56" x14ac:dyDescent="0.25">
      <c r="BA36" s="87"/>
      <c r="BB36" s="81"/>
      <c r="BC36"/>
      <c r="BD36" s="78"/>
    </row>
    <row r="78" ht="12.75" customHeight="1" x14ac:dyDescent="0.25"/>
    <row r="79" ht="12.75" customHeight="1" x14ac:dyDescent="0.25"/>
    <row r="80" ht="12.75" customHeight="1" x14ac:dyDescent="0.25"/>
    <row r="110" ht="12.75" customHeight="1" x14ac:dyDescent="0.25"/>
    <row r="111" ht="12.75" customHeight="1" x14ac:dyDescent="0.25"/>
    <row r="112" ht="12.75" customHeight="1" x14ac:dyDescent="0.25"/>
    <row r="114" ht="12.75" customHeight="1" x14ac:dyDescent="0.25"/>
    <row r="115" ht="12.75" customHeight="1" x14ac:dyDescent="0.25"/>
    <row r="116" ht="12.75" customHeight="1" x14ac:dyDescent="0.25"/>
    <row r="118" ht="12.75" customHeight="1" x14ac:dyDescent="0.25"/>
    <row r="119" ht="12.75" customHeight="1" x14ac:dyDescent="0.25"/>
    <row r="120" ht="12.75" customHeight="1" x14ac:dyDescent="0.25"/>
    <row r="122" ht="12.75" customHeight="1" x14ac:dyDescent="0.25"/>
    <row r="123" ht="12.75" customHeight="1" x14ac:dyDescent="0.25"/>
    <row r="124" ht="12.75" customHeight="1" x14ac:dyDescent="0.25"/>
    <row r="126" ht="12.75" customHeight="1" x14ac:dyDescent="0.25"/>
    <row r="127" ht="12.75" customHeight="1" x14ac:dyDescent="0.25"/>
    <row r="128" ht="12.75" customHeight="1" x14ac:dyDescent="0.25"/>
    <row r="138" ht="12.75" customHeight="1" x14ac:dyDescent="0.25"/>
    <row r="139" ht="12.75" customHeight="1" x14ac:dyDescent="0.25"/>
    <row r="140" ht="12.75" customHeight="1" x14ac:dyDescent="0.25"/>
    <row r="142" ht="12.75" customHeight="1" x14ac:dyDescent="0.25"/>
    <row r="143" ht="12.75" customHeight="1" x14ac:dyDescent="0.25"/>
    <row r="144" ht="13.5" customHeight="1" x14ac:dyDescent="0.25"/>
  </sheetData>
  <mergeCells count="92">
    <mergeCell ref="DI10:DJ10"/>
    <mergeCell ref="CU7:CV7"/>
    <mergeCell ref="CW7:CX7"/>
    <mergeCell ref="AM6:AV6"/>
    <mergeCell ref="DC7:DD7"/>
    <mergeCell ref="BX6:CH6"/>
    <mergeCell ref="AY7:AZ7"/>
    <mergeCell ref="BA7:BB7"/>
    <mergeCell ref="AU7:AV7"/>
    <mergeCell ref="BE7:BF7"/>
    <mergeCell ref="CQ7:CR7"/>
    <mergeCell ref="AW6:BF6"/>
    <mergeCell ref="BM6:BW6"/>
    <mergeCell ref="BA8:BB8"/>
    <mergeCell ref="BN8:BO8"/>
    <mergeCell ref="CW8:CX8"/>
    <mergeCell ref="L8:M8"/>
    <mergeCell ref="T8:U8"/>
    <mergeCell ref="V8:W8"/>
    <mergeCell ref="CS6:DF6"/>
    <mergeCell ref="BX7:BY7"/>
    <mergeCell ref="CB7:CC7"/>
    <mergeCell ref="BZ7:CA7"/>
    <mergeCell ref="CJ6:CR6"/>
    <mergeCell ref="CJ7:CK7"/>
    <mergeCell ref="CL7:CM7"/>
    <mergeCell ref="BN7:BO7"/>
    <mergeCell ref="BP7:BQ7"/>
    <mergeCell ref="T6:Z6"/>
    <mergeCell ref="T7:U7"/>
    <mergeCell ref="CJ8:CK8"/>
    <mergeCell ref="AB8:AC8"/>
    <mergeCell ref="AD8:AE8"/>
    <mergeCell ref="AN8:AO8"/>
    <mergeCell ref="AP8:AQ8"/>
    <mergeCell ref="AY8:AZ8"/>
    <mergeCell ref="CU8:CV8"/>
    <mergeCell ref="DC8:DD8"/>
    <mergeCell ref="DE7:DF7"/>
    <mergeCell ref="BP8:BQ8"/>
    <mergeCell ref="BX8:BY8"/>
    <mergeCell ref="BZ8:CA8"/>
    <mergeCell ref="CB8:CC8"/>
    <mergeCell ref="CL8:CM8"/>
    <mergeCell ref="CI7:CI8"/>
    <mergeCell ref="BU7:BV7"/>
    <mergeCell ref="CG7:CH7"/>
    <mergeCell ref="AA6:AL6"/>
    <mergeCell ref="G1:J1"/>
    <mergeCell ref="G2:J2"/>
    <mergeCell ref="G3:J3"/>
    <mergeCell ref="B6:I6"/>
    <mergeCell ref="A1:B1"/>
    <mergeCell ref="A2:B2"/>
    <mergeCell ref="A3:B3"/>
    <mergeCell ref="A6:A9"/>
    <mergeCell ref="V7:W7"/>
    <mergeCell ref="J6:S6"/>
    <mergeCell ref="C1:E1"/>
    <mergeCell ref="C2:E2"/>
    <mergeCell ref="C3:E3"/>
    <mergeCell ref="J7:K7"/>
    <mergeCell ref="B7:C7"/>
    <mergeCell ref="D7:E7"/>
    <mergeCell ref="H7:I7"/>
    <mergeCell ref="B8:C8"/>
    <mergeCell ref="D8:E8"/>
    <mergeCell ref="J8:K8"/>
    <mergeCell ref="AN7:AO7"/>
    <mergeCell ref="AP7:AQ7"/>
    <mergeCell ref="L7:M7"/>
    <mergeCell ref="AD7:AE7"/>
    <mergeCell ref="AB7:AC7"/>
    <mergeCell ref="Q7:R7"/>
    <mergeCell ref="X7:Y7"/>
    <mergeCell ref="AI7:AJ7"/>
    <mergeCell ref="EG8:EH8"/>
    <mergeCell ref="EI8:EJ8"/>
    <mergeCell ref="DX6:EE6"/>
    <mergeCell ref="DX7:DY7"/>
    <mergeCell ref="DZ7:EA7"/>
    <mergeCell ref="ED7:EE7"/>
    <mergeCell ref="DX8:DY8"/>
    <mergeCell ref="DZ8:EA8"/>
    <mergeCell ref="DG7:DH7"/>
    <mergeCell ref="BI6:BL6"/>
    <mergeCell ref="BK7:BL7"/>
    <mergeCell ref="EG6:EN6"/>
    <mergeCell ref="EG7:EH7"/>
    <mergeCell ref="EI7:EJ7"/>
    <mergeCell ref="EM7:EN7"/>
    <mergeCell ref="DI7:DJ7"/>
  </mergeCells>
  <pageMargins left="0.7" right="0.7" top="0.78740157499999996" bottom="0.78740157499999996" header="0.3" footer="0.3"/>
  <pageSetup paperSize="9" scale="54" orientation="landscape" r:id="rId1"/>
  <colBreaks count="1" manualBreakCount="1">
    <brk id="17" max="26" man="1"/>
  </colBreaks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>
          <x14:formula1>
            <xm:f>[1]DATA!#REF!</xm:f>
          </x14:formula1>
          <xm:sqref>EF11:EF13</xm:sqref>
        </x14:dataValidation>
        <x14:dataValidation type="list" showInputMessage="1" showErrorMessage="1">
          <x14:formula1>
            <xm:f>[2]DATA!#REF!</xm:f>
          </x14:formula1>
          <xm:sqref>EF15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2"/>
  <sheetViews>
    <sheetView tabSelected="1" workbookViewId="0">
      <pane xSplit="1" ySplit="10" topLeftCell="B11" activePane="bottomRight" state="frozen"/>
      <selection activeCell="A26" sqref="A26:XFD32"/>
      <selection pane="topRight" activeCell="A26" sqref="A26:XFD32"/>
      <selection pane="bottomLeft" activeCell="A26" sqref="A26:XFD32"/>
      <selection pane="bottomRight" activeCell="E19" sqref="E19"/>
    </sheetView>
  </sheetViews>
  <sheetFormatPr defaultRowHeight="12.75" x14ac:dyDescent="0.2"/>
  <cols>
    <col min="1" max="1" width="11.85546875" style="1" customWidth="1"/>
    <col min="2" max="2" width="24.5703125" style="1" customWidth="1"/>
    <col min="3" max="7" width="9.140625" style="1" customWidth="1"/>
    <col min="8" max="11" width="15.42578125" style="1" customWidth="1"/>
    <col min="12" max="12" width="9.140625" style="1" customWidth="1"/>
    <col min="13" max="13" width="9.140625" style="1"/>
    <col min="14" max="17" width="9.42578125" style="1" customWidth="1"/>
    <col min="18" max="16384" width="9.140625" style="1"/>
  </cols>
  <sheetData>
    <row r="1" spans="1:39" s="53" customFormat="1" x14ac:dyDescent="0.2">
      <c r="A1" s="213" t="s">
        <v>74</v>
      </c>
      <c r="B1" s="215"/>
      <c r="C1" s="226" t="s">
        <v>153</v>
      </c>
      <c r="D1" s="226"/>
      <c r="E1" s="227"/>
      <c r="F1" s="49"/>
      <c r="G1" s="197" t="s">
        <v>72</v>
      </c>
      <c r="H1" s="197"/>
      <c r="I1" s="197"/>
      <c r="J1" s="198"/>
      <c r="K1" s="68"/>
      <c r="L1" s="67"/>
      <c r="M1" s="275"/>
      <c r="N1" s="275"/>
      <c r="O1" s="275"/>
      <c r="U1" s="285"/>
      <c r="V1" s="285"/>
      <c r="AA1" s="286"/>
      <c r="AB1" s="286"/>
      <c r="AC1" s="286"/>
      <c r="AD1" s="286"/>
    </row>
    <row r="2" spans="1:39" s="53" customFormat="1" x14ac:dyDescent="0.2">
      <c r="A2" s="216" t="s">
        <v>75</v>
      </c>
      <c r="B2" s="218"/>
      <c r="C2" s="228" t="s">
        <v>154</v>
      </c>
      <c r="D2" s="228"/>
      <c r="E2" s="229"/>
      <c r="F2" s="50"/>
      <c r="G2" s="201" t="s">
        <v>77</v>
      </c>
      <c r="H2" s="201"/>
      <c r="I2" s="201"/>
      <c r="J2" s="202"/>
      <c r="K2" s="68"/>
      <c r="L2" s="67"/>
      <c r="M2" s="275"/>
      <c r="N2" s="275"/>
      <c r="O2" s="275"/>
      <c r="U2" s="285"/>
      <c r="V2" s="285"/>
      <c r="AA2" s="286"/>
      <c r="AB2" s="286"/>
      <c r="AC2" s="286"/>
      <c r="AD2" s="286"/>
    </row>
    <row r="3" spans="1:39" s="53" customFormat="1" ht="13.5" thickBot="1" x14ac:dyDescent="0.25">
      <c r="A3" s="219" t="s">
        <v>76</v>
      </c>
      <c r="B3" s="221"/>
      <c r="C3" s="230">
        <v>42242</v>
      </c>
      <c r="D3" s="231"/>
      <c r="E3" s="232"/>
      <c r="F3" s="52"/>
      <c r="G3" s="251" t="s">
        <v>73</v>
      </c>
      <c r="H3" s="199"/>
      <c r="I3" s="199"/>
      <c r="J3" s="200"/>
      <c r="K3" s="68"/>
      <c r="L3" s="67"/>
      <c r="M3" s="275"/>
      <c r="N3" s="275"/>
      <c r="O3" s="275"/>
      <c r="U3" s="285"/>
      <c r="V3" s="285"/>
      <c r="AA3" s="286"/>
      <c r="AB3" s="286"/>
      <c r="AC3" s="286"/>
      <c r="AD3" s="286"/>
    </row>
    <row r="4" spans="1:39" s="53" customFormat="1" x14ac:dyDescent="0.2">
      <c r="A4" s="70"/>
      <c r="B4" s="70"/>
      <c r="C4" s="7"/>
      <c r="D4" s="7"/>
      <c r="E4" s="7"/>
      <c r="F4" s="72"/>
      <c r="G4" s="93" t="s">
        <v>94</v>
      </c>
      <c r="H4" s="71"/>
      <c r="I4" s="71"/>
      <c r="J4" s="71"/>
      <c r="K4" s="105"/>
      <c r="L4" s="67"/>
      <c r="M4" s="103"/>
      <c r="N4" s="103"/>
      <c r="O4" s="103"/>
      <c r="U4" s="104"/>
      <c r="V4" s="104"/>
      <c r="AA4" s="105"/>
      <c r="AB4" s="105"/>
      <c r="AC4" s="105"/>
      <c r="AD4" s="105"/>
    </row>
    <row r="5" spans="1:39" ht="13.5" thickBot="1" x14ac:dyDescent="0.25">
      <c r="F5" s="69"/>
      <c r="G5" s="6" t="s">
        <v>93</v>
      </c>
    </row>
    <row r="6" spans="1:39" s="38" customFormat="1" ht="15.75" customHeight="1" thickBot="1" x14ac:dyDescent="0.3">
      <c r="A6" s="276" t="s">
        <v>3</v>
      </c>
      <c r="B6" s="263" t="s">
        <v>110</v>
      </c>
      <c r="C6" s="264"/>
      <c r="D6" s="264"/>
      <c r="E6" s="264"/>
      <c r="F6" s="264"/>
      <c r="G6" s="274"/>
      <c r="H6" s="264"/>
      <c r="I6" s="264"/>
      <c r="J6" s="264"/>
      <c r="K6" s="265"/>
      <c r="L6" s="239" t="s">
        <v>30</v>
      </c>
      <c r="M6" s="282"/>
      <c r="N6" s="282"/>
      <c r="O6" s="282"/>
      <c r="P6" s="282"/>
      <c r="Q6" s="283"/>
      <c r="R6" s="263" t="s">
        <v>33</v>
      </c>
      <c r="S6" s="264"/>
      <c r="T6" s="264"/>
      <c r="U6" s="264"/>
      <c r="V6" s="264"/>
      <c r="W6" s="263" t="s">
        <v>36</v>
      </c>
      <c r="X6" s="264"/>
      <c r="Y6" s="264"/>
      <c r="Z6" s="264"/>
      <c r="AA6" s="264"/>
      <c r="AB6" s="265"/>
      <c r="AC6" s="264" t="s">
        <v>39</v>
      </c>
      <c r="AD6" s="264"/>
      <c r="AE6" s="264"/>
      <c r="AF6" s="264"/>
      <c r="AG6" s="265"/>
      <c r="AH6" s="264" t="s">
        <v>37</v>
      </c>
      <c r="AI6" s="264"/>
      <c r="AJ6" s="264"/>
      <c r="AK6" s="264"/>
      <c r="AL6" s="264"/>
      <c r="AM6" s="265"/>
    </row>
    <row r="7" spans="1:39" s="2" customFormat="1" x14ac:dyDescent="0.2">
      <c r="A7" s="277"/>
      <c r="B7" s="62" t="s">
        <v>80</v>
      </c>
      <c r="C7" s="279" t="s">
        <v>78</v>
      </c>
      <c r="D7" s="279"/>
      <c r="E7" s="226" t="s">
        <v>34</v>
      </c>
      <c r="F7" s="226"/>
      <c r="G7" s="226"/>
      <c r="H7" s="89" t="s">
        <v>126</v>
      </c>
      <c r="I7" s="13" t="s">
        <v>124</v>
      </c>
      <c r="J7" s="8" t="s">
        <v>82</v>
      </c>
      <c r="K7" s="9" t="s">
        <v>84</v>
      </c>
      <c r="L7" s="281" t="s">
        <v>10</v>
      </c>
      <c r="M7" s="226"/>
      <c r="N7" s="8" t="s">
        <v>7</v>
      </c>
      <c r="O7" s="226" t="s">
        <v>32</v>
      </c>
      <c r="P7" s="226"/>
      <c r="Q7" s="227"/>
      <c r="R7" s="284" t="s">
        <v>34</v>
      </c>
      <c r="S7" s="226"/>
      <c r="T7" s="226"/>
      <c r="U7" s="89" t="s">
        <v>127</v>
      </c>
      <c r="V7" s="13" t="s">
        <v>6</v>
      </c>
      <c r="W7" s="284" t="s">
        <v>34</v>
      </c>
      <c r="X7" s="226"/>
      <c r="Y7" s="226"/>
      <c r="Z7" s="89" t="s">
        <v>127</v>
      </c>
      <c r="AA7" s="8" t="s">
        <v>6</v>
      </c>
      <c r="AB7" s="9" t="s">
        <v>38</v>
      </c>
      <c r="AC7" s="281" t="s">
        <v>34</v>
      </c>
      <c r="AD7" s="226"/>
      <c r="AE7" s="226"/>
      <c r="AF7" s="89" t="s">
        <v>127</v>
      </c>
      <c r="AG7" s="9" t="s">
        <v>6</v>
      </c>
      <c r="AH7" s="281" t="s">
        <v>34</v>
      </c>
      <c r="AI7" s="226"/>
      <c r="AJ7" s="226"/>
      <c r="AK7" s="8" t="s">
        <v>10</v>
      </c>
      <c r="AL7" s="8" t="s">
        <v>6</v>
      </c>
      <c r="AM7" s="9" t="s">
        <v>38</v>
      </c>
    </row>
    <row r="8" spans="1:39" s="2" customFormat="1" x14ac:dyDescent="0.2">
      <c r="A8" s="277"/>
      <c r="B8" s="59"/>
      <c r="C8" s="280" t="s">
        <v>79</v>
      </c>
      <c r="D8" s="280"/>
      <c r="E8" s="3"/>
      <c r="F8" s="3"/>
      <c r="G8" s="3"/>
      <c r="H8" s="3"/>
      <c r="I8" s="26"/>
      <c r="J8" s="3" t="s">
        <v>83</v>
      </c>
      <c r="K8" s="51" t="s">
        <v>85</v>
      </c>
      <c r="L8" s="270" t="s">
        <v>40</v>
      </c>
      <c r="M8" s="271"/>
      <c r="N8" s="55" t="s">
        <v>43</v>
      </c>
      <c r="O8" s="272" t="s">
        <v>81</v>
      </c>
      <c r="P8" s="270"/>
      <c r="Q8" s="273"/>
      <c r="R8" s="54"/>
      <c r="S8" s="55"/>
      <c r="T8" s="55"/>
      <c r="U8" s="55"/>
      <c r="V8" s="56"/>
      <c r="W8" s="54"/>
      <c r="X8" s="55"/>
      <c r="Y8" s="55"/>
      <c r="Z8" s="55"/>
      <c r="AA8" s="55"/>
      <c r="AB8" s="57"/>
      <c r="AC8" s="58"/>
      <c r="AD8" s="55"/>
      <c r="AE8" s="55"/>
      <c r="AF8" s="55"/>
      <c r="AG8" s="57"/>
      <c r="AH8" s="58"/>
      <c r="AI8" s="55"/>
      <c r="AJ8" s="55"/>
      <c r="AK8" s="55"/>
      <c r="AL8" s="55"/>
      <c r="AM8" s="57"/>
    </row>
    <row r="9" spans="1:39" s="2" customFormat="1" ht="13.5" thickBot="1" x14ac:dyDescent="0.25">
      <c r="A9" s="278"/>
      <c r="B9" s="60"/>
      <c r="C9" s="61" t="s">
        <v>2</v>
      </c>
      <c r="D9" s="61"/>
      <c r="E9" s="11" t="s">
        <v>28</v>
      </c>
      <c r="F9" s="11" t="s">
        <v>35</v>
      </c>
      <c r="G9" s="11" t="s">
        <v>27</v>
      </c>
      <c r="H9" s="11"/>
      <c r="I9" s="27"/>
      <c r="J9" s="11"/>
      <c r="K9" s="12"/>
      <c r="L9" s="28" t="s">
        <v>31</v>
      </c>
      <c r="M9" s="11" t="s">
        <v>25</v>
      </c>
      <c r="N9" s="11"/>
      <c r="O9" s="11" t="s">
        <v>7</v>
      </c>
      <c r="P9" s="231" t="s">
        <v>11</v>
      </c>
      <c r="Q9" s="232"/>
      <c r="R9" s="10" t="s">
        <v>28</v>
      </c>
      <c r="S9" s="11" t="s">
        <v>35</v>
      </c>
      <c r="T9" s="11" t="s">
        <v>27</v>
      </c>
      <c r="U9" s="11" t="s">
        <v>2</v>
      </c>
      <c r="V9" s="27"/>
      <c r="W9" s="10" t="s">
        <v>28</v>
      </c>
      <c r="X9" s="11" t="s">
        <v>35</v>
      </c>
      <c r="Y9" s="11" t="s">
        <v>27</v>
      </c>
      <c r="Z9" s="11" t="s">
        <v>2</v>
      </c>
      <c r="AA9" s="11"/>
      <c r="AB9" s="12"/>
      <c r="AC9" s="28" t="s">
        <v>28</v>
      </c>
      <c r="AD9" s="11" t="s">
        <v>35</v>
      </c>
      <c r="AE9" s="11" t="s">
        <v>27</v>
      </c>
      <c r="AF9" s="11" t="s">
        <v>2</v>
      </c>
      <c r="AG9" s="12"/>
      <c r="AH9" s="28" t="s">
        <v>28</v>
      </c>
      <c r="AI9" s="11" t="s">
        <v>35</v>
      </c>
      <c r="AJ9" s="11" t="s">
        <v>27</v>
      </c>
      <c r="AK9" s="11" t="s">
        <v>2</v>
      </c>
      <c r="AL9" s="11"/>
      <c r="AM9" s="12"/>
    </row>
    <row r="10" spans="1:39" x14ac:dyDescent="0.2">
      <c r="A10" s="63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64"/>
    </row>
    <row r="12" spans="1:39" s="153" customFormat="1" x14ac:dyDescent="0.2">
      <c r="A12" s="288" t="s">
        <v>186</v>
      </c>
      <c r="B12" s="65" t="s">
        <v>122</v>
      </c>
      <c r="C12" s="106">
        <v>11</v>
      </c>
      <c r="D12" s="190"/>
      <c r="E12" s="190">
        <v>21</v>
      </c>
      <c r="F12" s="190"/>
      <c r="G12" s="190"/>
      <c r="H12" s="190" t="s">
        <v>125</v>
      </c>
      <c r="I12" s="190" t="s">
        <v>123</v>
      </c>
      <c r="J12" s="190" t="s">
        <v>121</v>
      </c>
      <c r="K12" s="193">
        <v>1985</v>
      </c>
      <c r="L12" s="65">
        <v>178</v>
      </c>
      <c r="M12" s="106"/>
      <c r="N12" s="106">
        <v>3.5</v>
      </c>
      <c r="O12" s="190" t="s">
        <v>130</v>
      </c>
      <c r="P12" s="190"/>
      <c r="Q12" s="191">
        <v>2.992</v>
      </c>
      <c r="R12" s="192">
        <v>21</v>
      </c>
      <c r="S12" s="190"/>
      <c r="T12" s="190"/>
      <c r="U12" s="106">
        <v>11</v>
      </c>
      <c r="V12" s="193"/>
      <c r="W12" s="65">
        <v>14</v>
      </c>
      <c r="X12" s="190"/>
      <c r="Y12" s="190"/>
      <c r="Z12" s="106">
        <v>3.125</v>
      </c>
      <c r="AA12" s="190" t="s">
        <v>128</v>
      </c>
      <c r="AB12" s="191" t="s">
        <v>129</v>
      </c>
      <c r="AC12" s="65">
        <v>14</v>
      </c>
      <c r="AD12" s="190"/>
      <c r="AE12" s="190"/>
      <c r="AF12" s="106">
        <v>3.125</v>
      </c>
      <c r="AG12" s="190"/>
      <c r="AH12" s="65">
        <v>14</v>
      </c>
      <c r="AI12" s="190"/>
      <c r="AJ12" s="190"/>
      <c r="AK12" s="106">
        <v>3.125</v>
      </c>
      <c r="AL12" s="190" t="s">
        <v>128</v>
      </c>
      <c r="AM12" s="191" t="s">
        <v>129</v>
      </c>
    </row>
  </sheetData>
  <mergeCells count="37">
    <mergeCell ref="U1:V1"/>
    <mergeCell ref="AA1:AD1"/>
    <mergeCell ref="U2:V2"/>
    <mergeCell ref="AA2:AD2"/>
    <mergeCell ref="U3:V3"/>
    <mergeCell ref="AA3:AD3"/>
    <mergeCell ref="AC6:AG6"/>
    <mergeCell ref="L6:Q6"/>
    <mergeCell ref="AH7:AJ7"/>
    <mergeCell ref="W6:AB6"/>
    <mergeCell ref="AH6:AM6"/>
    <mergeCell ref="AC7:AE7"/>
    <mergeCell ref="W7:Y7"/>
    <mergeCell ref="R6:V6"/>
    <mergeCell ref="R7:T7"/>
    <mergeCell ref="P9:Q9"/>
    <mergeCell ref="O7:Q7"/>
    <mergeCell ref="A3:B3"/>
    <mergeCell ref="A1:B1"/>
    <mergeCell ref="C1:E1"/>
    <mergeCell ref="G1:J1"/>
    <mergeCell ref="A2:B2"/>
    <mergeCell ref="C2:E2"/>
    <mergeCell ref="G2:J2"/>
    <mergeCell ref="A6:A9"/>
    <mergeCell ref="C7:D7"/>
    <mergeCell ref="C8:D8"/>
    <mergeCell ref="E7:G7"/>
    <mergeCell ref="L7:M7"/>
    <mergeCell ref="M1:O1"/>
    <mergeCell ref="M2:O2"/>
    <mergeCell ref="C3:E3"/>
    <mergeCell ref="G3:J3"/>
    <mergeCell ref="L8:M8"/>
    <mergeCell ref="O8:Q8"/>
    <mergeCell ref="B6:K6"/>
    <mergeCell ref="M3:O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DATA</vt:lpstr>
      <vt:lpstr>CASING STRING &amp; Cementation</vt:lpstr>
      <vt:lpstr>Completion</vt:lpstr>
      <vt:lpstr>Wellhead &amp; X-mass tree</vt:lpstr>
      <vt:lpstr>Completion!Oblast_tisku</vt:lpstr>
    </vt:vector>
  </TitlesOfParts>
  <Company>RWE Interní služby, s.r.o.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svozil</dc:creator>
  <cp:lastModifiedBy>Šedivý Josef</cp:lastModifiedBy>
  <cp:lastPrinted>2014-03-17T09:12:47Z</cp:lastPrinted>
  <dcterms:created xsi:type="dcterms:W3CDTF">2010-09-19T18:02:30Z</dcterms:created>
  <dcterms:modified xsi:type="dcterms:W3CDTF">2015-08-26T05:58:33Z</dcterms:modified>
</cp:coreProperties>
</file>