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43"/>
  </bookViews>
  <sheets>
    <sheet name="rekapitulace" sheetId="1" r:id="rId1"/>
    <sheet name="NN nosný materiál" sheetId="2" r:id="rId2"/>
    <sheet name="NN montáž,pomocné práce" sheetId="3" r:id="rId3"/>
    <sheet name="NN dodávky" sheetId="4" r:id="rId4"/>
    <sheet name="rozvody MN" sheetId="5" r:id="rId5"/>
  </sheets>
  <calcPr calcId="125725"/>
</workbook>
</file>

<file path=xl/calcChain.xml><?xml version="1.0" encoding="utf-8"?>
<calcChain xmlns="http://schemas.openxmlformats.org/spreadsheetml/2006/main">
  <c r="F12" i="4"/>
  <c r="F6"/>
  <c r="F9" i="2"/>
  <c r="F8"/>
  <c r="F7"/>
  <c r="F24" i="3"/>
  <c r="F9" i="5"/>
  <c r="F8"/>
  <c r="F28"/>
  <c r="F27"/>
  <c r="F26"/>
  <c r="F25"/>
  <c r="F39" i="3"/>
  <c r="F38"/>
  <c r="F37"/>
  <c r="F36"/>
  <c r="F35"/>
  <c r="F34"/>
  <c r="F33"/>
  <c r="F32"/>
  <c r="F14" i="4" l="1"/>
  <c r="E9" i="1" s="1"/>
  <c r="F24" i="5"/>
  <c r="F29" s="1"/>
  <c r="E17" i="1" s="1"/>
  <c r="F19" i="5"/>
  <c r="F18"/>
  <c r="F17"/>
  <c r="F16"/>
  <c r="F15"/>
  <c r="F14"/>
  <c r="F7"/>
  <c r="F6"/>
  <c r="F5"/>
  <c r="F31" i="3"/>
  <c r="F30"/>
  <c r="F29"/>
  <c r="F40" s="1"/>
  <c r="E8" i="1" s="1"/>
  <c r="F23" i="3"/>
  <c r="F22"/>
  <c r="F21"/>
  <c r="F20"/>
  <c r="F19"/>
  <c r="F18"/>
  <c r="F17"/>
  <c r="F16"/>
  <c r="F15"/>
  <c r="F14"/>
  <c r="F13"/>
  <c r="F12"/>
  <c r="F11"/>
  <c r="F10"/>
  <c r="F9"/>
  <c r="F8"/>
  <c r="F7"/>
  <c r="F6"/>
  <c r="F5"/>
  <c r="F24" i="2"/>
  <c r="F23"/>
  <c r="F22"/>
  <c r="F21"/>
  <c r="F20"/>
  <c r="F19"/>
  <c r="F18"/>
  <c r="F17"/>
  <c r="F16"/>
  <c r="F15"/>
  <c r="F14"/>
  <c r="F13"/>
  <c r="F12"/>
  <c r="F11"/>
  <c r="F10"/>
  <c r="F6"/>
  <c r="F5"/>
  <c r="F4"/>
  <c r="F20" i="5" l="1"/>
  <c r="E16" i="1" s="1"/>
  <c r="F10" i="5"/>
  <c r="E15" i="1" s="1"/>
  <c r="F25" i="3"/>
  <c r="E7" i="1" s="1"/>
  <c r="F26" i="2"/>
  <c r="E6" i="1" s="1"/>
  <c r="E18" l="1"/>
  <c r="E11"/>
  <c r="E20" l="1"/>
  <c r="E21" s="1"/>
  <c r="E22" s="1"/>
</calcChain>
</file>

<file path=xl/sharedStrings.xml><?xml version="1.0" encoding="utf-8"?>
<sst xmlns="http://schemas.openxmlformats.org/spreadsheetml/2006/main" count="147" uniqueCount="105">
  <si>
    <t>PR174/2017, EL2-rozpočet</t>
  </si>
  <si>
    <t>REKAPITULACE</t>
  </si>
  <si>
    <t>Rozvody NN</t>
  </si>
  <si>
    <t>1.Nosný materiál</t>
  </si>
  <si>
    <t>2.Montáž</t>
  </si>
  <si>
    <t>3.Pomocné práce</t>
  </si>
  <si>
    <t>4.Dodávky</t>
  </si>
  <si>
    <t>5.Výchozí revize</t>
  </si>
  <si>
    <t>Celkem rozvody NN</t>
  </si>
  <si>
    <t/>
  </si>
  <si>
    <t>Rozvody MN</t>
  </si>
  <si>
    <t>3.Pomocné práce MN</t>
  </si>
  <si>
    <t>Celkem rozvody MN</t>
  </si>
  <si>
    <t>1.Nosný materiál NN</t>
  </si>
  <si>
    <t>název</t>
  </si>
  <si>
    <t>ks,m,hod</t>
  </si>
  <si>
    <t>a´</t>
  </si>
  <si>
    <t>celkem</t>
  </si>
  <si>
    <t>1.Kabel CYKY J3x1,5</t>
  </si>
  <si>
    <t>2.Kabel CYKY O3x1,5</t>
  </si>
  <si>
    <t>3.Kabel CYKY J3x2,5</t>
  </si>
  <si>
    <t>4.Kabel CYKY J5x1,5</t>
  </si>
  <si>
    <t>5.Kabel CYKY J5x4</t>
  </si>
  <si>
    <t>6.Kabel CYKY J5x6</t>
  </si>
  <si>
    <t>7.Kabel AYKY J4x70</t>
  </si>
  <si>
    <t>8.Vodič CY6ZŽ</t>
  </si>
  <si>
    <t>9.Lišta LV 40x20</t>
  </si>
  <si>
    <t>10.Zás.230V/IP44,povrch.montáž</t>
  </si>
  <si>
    <t>11.Spínač řaz.1,IP30,p.o.</t>
  </si>
  <si>
    <t>12.Spínač řaz.6,IP30,p.o.</t>
  </si>
  <si>
    <t>13.Spínač řaz.1 sig.dout.,IP30,p.o.</t>
  </si>
  <si>
    <t>14.Tlač.ovl.řaz.1/0,sig.dout.,IP30,p.o.</t>
  </si>
  <si>
    <t>15.Krabice KU68</t>
  </si>
  <si>
    <t>16.Krabice KR68</t>
  </si>
  <si>
    <t>17.Sv.LED 28W/3000K,IP30,NZ 1h</t>
  </si>
  <si>
    <t>E1</t>
  </si>
  <si>
    <t>18.Sv.LED 15W/3000K,IP30</t>
  </si>
  <si>
    <t>E2</t>
  </si>
  <si>
    <t>19.Sv.LED 18W/3000K,IP30,poh.čidlo</t>
  </si>
  <si>
    <t>E3</t>
  </si>
  <si>
    <t>20.Sv.zář.2x58W,T8,IP54,4000K</t>
  </si>
  <si>
    <t>E4</t>
  </si>
  <si>
    <t>21.Sv.LED 15W/3000K,IP54</t>
  </si>
  <si>
    <t>E5</t>
  </si>
  <si>
    <t>22.Spotř.materiál 5%</t>
  </si>
  <si>
    <t>Celkem</t>
  </si>
  <si>
    <t>2.Montáž NN</t>
  </si>
  <si>
    <t>1.Mont.kabelu do 5x2,5 p.o.</t>
  </si>
  <si>
    <t>2.Mont.kabelu do 5x6 p.o.</t>
  </si>
  <si>
    <t>3.Mont.kabelu 4x25,p.o.</t>
  </si>
  <si>
    <t>4.Mont.el.inst.lišty 40x20</t>
  </si>
  <si>
    <t>5.Mont.ochr.pospojení</t>
  </si>
  <si>
    <t>6.Mont.krabice KU68</t>
  </si>
  <si>
    <t>7.Mont.krabice KR68,vč.zapojení</t>
  </si>
  <si>
    <t>8.Mont.spínače 1/0,1,5,6,7</t>
  </si>
  <si>
    <t>9.Mont.zásuvky,průběžné zap.</t>
  </si>
  <si>
    <t>10.Mont.osv.tělesa zářivk.přisazené</t>
  </si>
  <si>
    <t>11.Mont.osv.tělesa žárovk.přisazené</t>
  </si>
  <si>
    <t>12.Montáž rozvaděče do 10kg</t>
  </si>
  <si>
    <t>13.Mont.rozvaděče do 50kg</t>
  </si>
  <si>
    <t>14.Ukončení vodiče do 2,5mm2</t>
  </si>
  <si>
    <t>15.Ukončení vodiče do 16mm2</t>
  </si>
  <si>
    <t>16.Ukončení kabelu do 4x70</t>
  </si>
  <si>
    <t>17.Montáž hmoždinky HM8</t>
  </si>
  <si>
    <t>18.Demontáže /hod/</t>
  </si>
  <si>
    <t>19.Neidentifikovat.položky</t>
  </si>
  <si>
    <t>/přemístění měřících souprav,přepojení/</t>
  </si>
  <si>
    <t>3.Pomocné práce NN</t>
  </si>
  <si>
    <t>1.Výsek drážek 3x3cm</t>
  </si>
  <si>
    <t>2.Výsek drážek 6x3</t>
  </si>
  <si>
    <t>3.Výsek drážek 10x5</t>
  </si>
  <si>
    <t>4.Výsek kapes pro KU,KR</t>
  </si>
  <si>
    <t>5.Průraz cihl.zdivem tl.45cm</t>
  </si>
  <si>
    <t>6.Výsek kapes pro Rsp</t>
  </si>
  <si>
    <t>7.Úprava otvorů pro RE</t>
  </si>
  <si>
    <t>4.Dodávky NN</t>
  </si>
  <si>
    <t>Rozvaděč RE1-RE8</t>
  </si>
  <si>
    <t>1.Rozvaděč 600x1600x240</t>
  </si>
  <si>
    <t>In100A,IP30/20,EI30</t>
  </si>
  <si>
    <t>Rozvodnice /Rsp1,RsP2/</t>
  </si>
  <si>
    <t>1.Rozv.2/24,IP30,In25A</t>
  </si>
  <si>
    <t>Dodávky celkem</t>
  </si>
  <si>
    <t>1.Nosný materiál MN</t>
  </si>
  <si>
    <t>1.Kabel JE-Y/ST/Y 4x2x0,8</t>
  </si>
  <si>
    <t>2.Tlač.ovl.řaz.1/0, IP30</t>
  </si>
  <si>
    <t>3.Krabice KU68</t>
  </si>
  <si>
    <t>4.Souprava BUS2 12 účastníků</t>
  </si>
  <si>
    <t>5.Spotř.materiál 5%</t>
  </si>
  <si>
    <t>2.Montáž MN</t>
  </si>
  <si>
    <t>2.Mont.krabice KU68</t>
  </si>
  <si>
    <t>3.Mont.spínače 1,5,6,7</t>
  </si>
  <si>
    <t>4.Mont.dom.telefonu,vč.zapojení</t>
  </si>
  <si>
    <t>5.Mont.tabla,vč.zapojení</t>
  </si>
  <si>
    <t>6.Uvedení systému do provozu /hod/</t>
  </si>
  <si>
    <t xml:space="preserve">8.Výplň drážek 3x3x vč. Omítky </t>
  </si>
  <si>
    <t xml:space="preserve">9.Výplň drážek 6x3x vč. Omítky </t>
  </si>
  <si>
    <t xml:space="preserve">10.Výplň drážek 10x5 vč. Omítky </t>
  </si>
  <si>
    <t xml:space="preserve">11.Malba </t>
  </si>
  <si>
    <t>4.Výplň drážek 3x3 vč. Zapravení a VCM</t>
  </si>
  <si>
    <t>5.Malba</t>
  </si>
  <si>
    <t>2.Výsek kapes pro KU,KR</t>
  </si>
  <si>
    <t>3.Průraz cihl.zdivem tl.45cm</t>
  </si>
  <si>
    <t>Základ pro sníženou DPH</t>
  </si>
  <si>
    <t>Snížená DPH</t>
  </si>
  <si>
    <t>Cena celkem s DPH</t>
  </si>
</sst>
</file>

<file path=xl/styles.xml><?xml version="1.0" encoding="utf-8"?>
<styleSheet xmlns="http://schemas.openxmlformats.org/spreadsheetml/2006/main">
  <numFmts count="1">
    <numFmt numFmtId="44" formatCode="_-* #,##0.00\ &quot;Kč&quot;_-;\-* #,##0.00\ &quot;Kč&quot;_-;_-* &quot;-&quot;??\ &quot;Kč&quot;_-;_-@_-"/>
  </numFmts>
  <fonts count="6"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0" fillId="0" borderId="1" xfId="0" applyFont="1" applyBorder="1"/>
    <xf numFmtId="0" fontId="0" fillId="0" borderId="2" xfId="0" applyFont="1" applyBorder="1"/>
    <xf numFmtId="0" fontId="0" fillId="0" borderId="3" xfId="0" applyFont="1" applyBorder="1"/>
    <xf numFmtId="0" fontId="0" fillId="0" borderId="0" xfId="0" applyFont="1" applyBorder="1"/>
    <xf numFmtId="0" fontId="3" fillId="0" borderId="0" xfId="0" applyFont="1"/>
    <xf numFmtId="0" fontId="0" fillId="0" borderId="3" xfId="0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 applyBorder="1"/>
    <xf numFmtId="0" fontId="0" fillId="0" borderId="1" xfId="0" applyBorder="1"/>
    <xf numFmtId="9" fontId="0" fillId="0" borderId="0" xfId="0" applyNumberFormat="1"/>
    <xf numFmtId="44" fontId="0" fillId="0" borderId="0" xfId="0" applyNumberFormat="1"/>
    <xf numFmtId="0" fontId="4" fillId="0" borderId="0" xfId="0" applyFont="1"/>
    <xf numFmtId="0" fontId="5" fillId="0" borderId="0" xfId="0" applyFont="1"/>
    <xf numFmtId="44" fontId="4" fillId="0" borderId="0" xfId="0" applyNumberFormat="1" applyFont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2"/>
  <sheetViews>
    <sheetView tabSelected="1" zoomScaleNormal="100" workbookViewId="0">
      <selection activeCell="E11" sqref="E11"/>
    </sheetView>
  </sheetViews>
  <sheetFormatPr defaultRowHeight="12.75"/>
  <cols>
    <col min="1" max="4" width="11.5703125"/>
    <col min="5" max="5" width="16.42578125" customWidth="1"/>
    <col min="6" max="1025" width="11.5703125"/>
  </cols>
  <sheetData>
    <row r="1" spans="1:9" ht="12.95" customHeight="1">
      <c r="A1" s="1" t="s">
        <v>0</v>
      </c>
      <c r="B1" s="1"/>
      <c r="C1" s="1"/>
      <c r="D1" s="1"/>
      <c r="E1" s="2"/>
      <c r="F1" s="2"/>
      <c r="G1" s="2"/>
      <c r="H1" s="2"/>
      <c r="I1" s="2"/>
    </row>
    <row r="2" spans="1:9" ht="24" customHeight="1">
      <c r="A2" s="1"/>
      <c r="B2" s="1"/>
      <c r="C2" s="1"/>
      <c r="D2" s="1"/>
      <c r="E2" s="2"/>
      <c r="F2" s="2"/>
      <c r="G2" s="2"/>
      <c r="H2" s="2"/>
      <c r="I2" s="2"/>
    </row>
    <row r="3" spans="1:9" ht="15.2" customHeight="1">
      <c r="A3" s="1"/>
      <c r="B3" s="1"/>
      <c r="C3" s="3" t="s">
        <v>1</v>
      </c>
      <c r="D3" s="3"/>
      <c r="E3" s="2"/>
      <c r="F3" s="2"/>
      <c r="G3" s="2"/>
      <c r="H3" s="2"/>
      <c r="I3" s="2"/>
    </row>
    <row r="4" spans="1:9" ht="12.95" customHeight="1">
      <c r="A4" s="2"/>
      <c r="B4" s="2"/>
      <c r="C4" s="2"/>
      <c r="D4" s="2"/>
      <c r="E4" s="2"/>
      <c r="F4" s="2"/>
      <c r="G4" s="2"/>
      <c r="H4" s="2"/>
      <c r="I4" s="2"/>
    </row>
    <row r="5" spans="1:9" ht="12.95" customHeight="1">
      <c r="A5" s="1" t="s">
        <v>2</v>
      </c>
      <c r="B5" s="2"/>
      <c r="C5" s="2"/>
      <c r="D5" s="2"/>
      <c r="E5" s="2"/>
      <c r="F5" s="2"/>
      <c r="G5" s="2"/>
      <c r="H5" s="2"/>
      <c r="I5" s="2"/>
    </row>
    <row r="6" spans="1:9" ht="12.95" customHeight="1">
      <c r="A6" s="2" t="s">
        <v>3</v>
      </c>
      <c r="B6" s="2"/>
      <c r="C6" s="2"/>
      <c r="D6" s="2"/>
      <c r="E6" s="2">
        <f>'NN nosný materiál'!F26</f>
        <v>0</v>
      </c>
      <c r="F6" s="2"/>
      <c r="G6" s="2"/>
      <c r="H6" s="2"/>
      <c r="I6" s="2"/>
    </row>
    <row r="7" spans="1:9" ht="12.95" customHeight="1">
      <c r="A7" s="2" t="s">
        <v>4</v>
      </c>
      <c r="B7" s="2"/>
      <c r="C7" s="2"/>
      <c r="D7" s="2"/>
      <c r="E7" s="2">
        <f>'NN montáž,pomocné práce'!F25</f>
        <v>0</v>
      </c>
      <c r="F7" s="2"/>
      <c r="G7" s="2"/>
      <c r="H7" s="2"/>
      <c r="I7" s="2"/>
    </row>
    <row r="8" spans="1:9" ht="12.95" customHeight="1">
      <c r="A8" s="2" t="s">
        <v>5</v>
      </c>
      <c r="B8" s="2"/>
      <c r="C8" s="2"/>
      <c r="D8" s="2"/>
      <c r="E8" s="2">
        <f>'NN montáž,pomocné práce'!F40</f>
        <v>0</v>
      </c>
      <c r="F8" s="2"/>
      <c r="G8" s="2"/>
      <c r="H8" s="2"/>
      <c r="I8" s="2"/>
    </row>
    <row r="9" spans="1:9" ht="12.95" customHeight="1">
      <c r="A9" s="2" t="s">
        <v>6</v>
      </c>
      <c r="B9" s="2"/>
      <c r="C9" s="2"/>
      <c r="D9" s="2"/>
      <c r="E9" s="2">
        <f>'NN dodávky'!F14</f>
        <v>0</v>
      </c>
      <c r="F9" s="2"/>
      <c r="G9" s="2"/>
      <c r="H9" s="2"/>
      <c r="I9" s="2"/>
    </row>
    <row r="10" spans="1:9" ht="12.95" customHeight="1">
      <c r="A10" s="2" t="s">
        <v>7</v>
      </c>
      <c r="B10" s="2"/>
      <c r="C10" s="2"/>
      <c r="D10" s="2"/>
      <c r="E10" s="2">
        <v>0</v>
      </c>
      <c r="F10" s="2"/>
      <c r="G10" s="2"/>
      <c r="H10" s="2"/>
      <c r="I10" s="2"/>
    </row>
    <row r="11" spans="1:9" ht="12.95" customHeight="1">
      <c r="A11" s="1" t="s">
        <v>8</v>
      </c>
      <c r="B11" s="1"/>
      <c r="C11" s="1"/>
      <c r="D11" s="1"/>
      <c r="E11" s="1">
        <f>SUM(E6:E10)</f>
        <v>0</v>
      </c>
      <c r="F11" s="2"/>
      <c r="G11" s="2"/>
      <c r="H11" s="2"/>
      <c r="I11" s="2"/>
    </row>
    <row r="12" spans="1:9" ht="12.95" customHeight="1">
      <c r="A12" s="2"/>
      <c r="B12" s="2"/>
      <c r="C12" s="2"/>
      <c r="D12" s="2"/>
      <c r="E12" s="2" t="s">
        <v>9</v>
      </c>
      <c r="F12" s="2"/>
      <c r="G12" s="2"/>
      <c r="H12" s="2"/>
      <c r="I12" s="2"/>
    </row>
    <row r="13" spans="1:9" ht="12.95" customHeight="1">
      <c r="G13" s="2"/>
      <c r="H13" s="2"/>
      <c r="I13" s="2"/>
    </row>
    <row r="14" spans="1:9" ht="12.95" customHeight="1">
      <c r="A14" s="1" t="s">
        <v>10</v>
      </c>
      <c r="B14" s="2"/>
      <c r="C14" s="2"/>
      <c r="D14" s="2"/>
      <c r="E14" s="2"/>
      <c r="G14" s="2"/>
      <c r="H14" s="2"/>
      <c r="I14" s="2"/>
    </row>
    <row r="15" spans="1:9" ht="12.95" customHeight="1">
      <c r="A15" s="2" t="s">
        <v>3</v>
      </c>
      <c r="B15" s="2"/>
      <c r="C15" s="2"/>
      <c r="D15" s="2"/>
      <c r="E15" s="2">
        <f>'rozvody MN'!F10</f>
        <v>0</v>
      </c>
      <c r="G15" s="2"/>
      <c r="H15" s="2"/>
      <c r="I15" s="2"/>
    </row>
    <row r="16" spans="1:9" ht="12.95" customHeight="1">
      <c r="A16" s="2" t="s">
        <v>4</v>
      </c>
      <c r="B16" s="2"/>
      <c r="C16" s="2"/>
      <c r="D16" s="2"/>
      <c r="E16" s="2">
        <f>'rozvody MN'!F20</f>
        <v>0</v>
      </c>
      <c r="G16" s="2"/>
      <c r="H16" s="2"/>
      <c r="I16" s="2"/>
    </row>
    <row r="17" spans="1:9" ht="12.95" customHeight="1">
      <c r="A17" s="2" t="s">
        <v>11</v>
      </c>
      <c r="B17" s="2"/>
      <c r="C17" s="2"/>
      <c r="D17" s="2"/>
      <c r="E17" s="2">
        <f>'rozvody MN'!F29</f>
        <v>0</v>
      </c>
      <c r="G17" s="2"/>
      <c r="H17" s="2"/>
      <c r="I17" s="2"/>
    </row>
    <row r="18" spans="1:9" ht="12.95" customHeight="1">
      <c r="A18" s="1" t="s">
        <v>12</v>
      </c>
      <c r="B18" s="1"/>
      <c r="C18" s="1"/>
      <c r="D18" s="1"/>
      <c r="E18" s="1">
        <f>SUM(E15:E17)</f>
        <v>0</v>
      </c>
      <c r="F18" s="2"/>
      <c r="G18" s="2"/>
      <c r="H18" s="2"/>
      <c r="I18" s="2"/>
    </row>
    <row r="19" spans="1:9" ht="12.95" customHeight="1">
      <c r="F19" s="2"/>
      <c r="G19" s="2"/>
      <c r="H19" s="2"/>
      <c r="I19" s="2"/>
    </row>
    <row r="20" spans="1:9" ht="12.95" customHeight="1">
      <c r="A20" t="s">
        <v>102</v>
      </c>
      <c r="D20" s="15">
        <v>0.15</v>
      </c>
      <c r="E20" s="16">
        <f>E11+E18</f>
        <v>0</v>
      </c>
      <c r="F20" s="2"/>
      <c r="G20" s="2"/>
      <c r="H20" s="2"/>
      <c r="I20" s="2"/>
    </row>
    <row r="21" spans="1:9" ht="12.95" customHeight="1">
      <c r="A21" t="s">
        <v>103</v>
      </c>
      <c r="D21" s="15">
        <v>0.15</v>
      </c>
      <c r="E21" s="16">
        <f>E20*15%</f>
        <v>0</v>
      </c>
      <c r="F21" s="2"/>
      <c r="G21" s="2"/>
      <c r="H21" s="2"/>
      <c r="I21" s="2"/>
    </row>
    <row r="22" spans="1:9" ht="12.95" customHeight="1">
      <c r="A22" s="17" t="s">
        <v>104</v>
      </c>
      <c r="B22" s="17"/>
      <c r="C22" s="18"/>
      <c r="D22" s="18"/>
      <c r="E22" s="19">
        <f>SUM(E20:E21)</f>
        <v>0</v>
      </c>
      <c r="G22" s="2"/>
      <c r="H22" s="2"/>
      <c r="I22" s="2"/>
    </row>
  </sheetData>
  <pageMargins left="0.78749999999999998" right="0.78749999999999998" top="0.78749999999999998" bottom="0.78749999999999998" header="0.51180555555555496" footer="0.51180555555555496"/>
  <pageSetup paperSize="0" scale="0" orientation="portrait" usePrinterDefaults="0" useFirstPageNumber="1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6"/>
  <sheetViews>
    <sheetView zoomScaleNormal="100" workbookViewId="0">
      <selection activeCell="F25" sqref="F25"/>
    </sheetView>
  </sheetViews>
  <sheetFormatPr defaultRowHeight="12.75"/>
  <cols>
    <col min="1" max="1025" width="11.5703125"/>
  </cols>
  <sheetData>
    <row r="1" spans="1:9" ht="15.2" customHeight="1">
      <c r="A1" s="1" t="s">
        <v>0</v>
      </c>
      <c r="B1" s="1"/>
      <c r="C1" s="3"/>
    </row>
    <row r="2" spans="1:9" ht="15.2" customHeight="1">
      <c r="A2" s="1" t="s">
        <v>13</v>
      </c>
      <c r="B2" s="1"/>
      <c r="C2" s="2"/>
      <c r="D2" s="2"/>
      <c r="E2" s="2"/>
      <c r="F2" s="2"/>
      <c r="G2" s="2"/>
    </row>
    <row r="3" spans="1:9" ht="15.2" customHeight="1">
      <c r="A3" s="4" t="s">
        <v>14</v>
      </c>
      <c r="B3" s="5"/>
      <c r="C3" s="5"/>
      <c r="D3" s="6" t="s">
        <v>15</v>
      </c>
      <c r="E3" s="6" t="s">
        <v>16</v>
      </c>
      <c r="F3" s="6" t="s">
        <v>17</v>
      </c>
      <c r="G3" s="7"/>
      <c r="H3" s="2"/>
      <c r="I3" s="8"/>
    </row>
    <row r="4" spans="1:9" ht="15.2" customHeight="1">
      <c r="A4" s="4" t="s">
        <v>18</v>
      </c>
      <c r="B4" s="5"/>
      <c r="C4" s="5"/>
      <c r="D4" s="6">
        <v>520</v>
      </c>
      <c r="E4" s="6"/>
      <c r="F4" s="6">
        <f>(D4*E4)</f>
        <v>0</v>
      </c>
      <c r="G4" s="7"/>
      <c r="H4" s="2"/>
      <c r="I4" s="8"/>
    </row>
    <row r="5" spans="1:9" ht="15.2" customHeight="1">
      <c r="A5" s="4" t="s">
        <v>19</v>
      </c>
      <c r="B5" s="5"/>
      <c r="C5" s="5"/>
      <c r="D5" s="6">
        <v>95</v>
      </c>
      <c r="E5" s="6"/>
      <c r="F5" s="6">
        <f>(D5*E5)</f>
        <v>0</v>
      </c>
      <c r="G5" s="7"/>
      <c r="H5" s="2"/>
      <c r="I5" s="8"/>
    </row>
    <row r="6" spans="1:9" ht="15.2" customHeight="1">
      <c r="A6" s="4" t="s">
        <v>20</v>
      </c>
      <c r="B6" s="5"/>
      <c r="C6" s="5"/>
      <c r="D6" s="6">
        <v>40</v>
      </c>
      <c r="E6" s="6"/>
      <c r="F6" s="6">
        <f>(D6*E6)</f>
        <v>0</v>
      </c>
      <c r="G6" s="7"/>
      <c r="H6" s="2"/>
      <c r="I6" s="8"/>
    </row>
    <row r="7" spans="1:9" ht="15.2" customHeight="1">
      <c r="A7" s="4" t="s">
        <v>21</v>
      </c>
      <c r="B7" s="5"/>
      <c r="C7" s="5"/>
      <c r="D7" s="6">
        <v>85</v>
      </c>
      <c r="E7" s="6"/>
      <c r="F7" s="6">
        <f>(D7*E7)</f>
        <v>0</v>
      </c>
      <c r="G7" s="7"/>
      <c r="H7" s="2"/>
      <c r="I7" s="8"/>
    </row>
    <row r="8" spans="1:9" ht="15.2" customHeight="1">
      <c r="A8" s="4" t="s">
        <v>22</v>
      </c>
      <c r="B8" s="5"/>
      <c r="C8" s="5"/>
      <c r="D8" s="6">
        <v>55</v>
      </c>
      <c r="E8" s="6"/>
      <c r="F8" s="6">
        <f>(D8*E8)</f>
        <v>0</v>
      </c>
      <c r="G8" s="7"/>
      <c r="H8" s="2"/>
      <c r="I8" s="8"/>
    </row>
    <row r="9" spans="1:9" ht="15.2" customHeight="1">
      <c r="A9" s="4" t="s">
        <v>23</v>
      </c>
      <c r="B9" s="5"/>
      <c r="C9" s="5"/>
      <c r="D9" s="6">
        <v>240</v>
      </c>
      <c r="E9" s="6"/>
      <c r="F9" s="6">
        <f>(D9*E9)</f>
        <v>0</v>
      </c>
      <c r="G9" s="7"/>
      <c r="H9" s="2"/>
      <c r="I9" s="8"/>
    </row>
    <row r="10" spans="1:9" ht="15.2" customHeight="1">
      <c r="A10" s="4" t="s">
        <v>24</v>
      </c>
      <c r="B10" s="5"/>
      <c r="C10" s="5"/>
      <c r="D10" s="6">
        <v>30</v>
      </c>
      <c r="E10" s="6"/>
      <c r="F10" s="6">
        <f t="shared" ref="F10:F24" si="0">(D10*E10)</f>
        <v>0</v>
      </c>
      <c r="G10" s="7"/>
      <c r="H10" s="2"/>
      <c r="I10" s="8"/>
    </row>
    <row r="11" spans="1:9" ht="15.2" customHeight="1">
      <c r="A11" s="4" t="s">
        <v>25</v>
      </c>
      <c r="B11" s="5"/>
      <c r="C11" s="5"/>
      <c r="D11" s="6">
        <v>110</v>
      </c>
      <c r="E11" s="6"/>
      <c r="F11" s="6">
        <f t="shared" si="0"/>
        <v>0</v>
      </c>
      <c r="G11" s="7"/>
      <c r="H11" s="2"/>
      <c r="I11" s="8"/>
    </row>
    <row r="12" spans="1:9" ht="15.2" customHeight="1">
      <c r="A12" s="4" t="s">
        <v>26</v>
      </c>
      <c r="B12" s="5"/>
      <c r="C12" s="5"/>
      <c r="D12" s="6">
        <v>85</v>
      </c>
      <c r="E12" s="6"/>
      <c r="F12" s="6">
        <f t="shared" si="0"/>
        <v>0</v>
      </c>
      <c r="G12" s="7"/>
      <c r="H12" s="2"/>
      <c r="I12" s="8"/>
    </row>
    <row r="13" spans="1:9" ht="15.2" customHeight="1">
      <c r="A13" s="4" t="s">
        <v>27</v>
      </c>
      <c r="B13" s="5"/>
      <c r="C13" s="5"/>
      <c r="D13" s="6">
        <v>2</v>
      </c>
      <c r="E13" s="6"/>
      <c r="F13" s="6">
        <f t="shared" si="0"/>
        <v>0</v>
      </c>
      <c r="G13" s="7"/>
      <c r="H13" s="2"/>
      <c r="I13" s="8"/>
    </row>
    <row r="14" spans="1:9" ht="15.2" customHeight="1">
      <c r="A14" s="4" t="s">
        <v>28</v>
      </c>
      <c r="B14" s="5"/>
      <c r="C14" s="5"/>
      <c r="D14" s="6">
        <v>5</v>
      </c>
      <c r="E14" s="6"/>
      <c r="F14" s="6">
        <f t="shared" si="0"/>
        <v>0</v>
      </c>
      <c r="G14" s="7"/>
      <c r="H14" s="2"/>
      <c r="I14" s="8"/>
    </row>
    <row r="15" spans="1:9" ht="15.2" customHeight="1">
      <c r="A15" s="4" t="s">
        <v>29</v>
      </c>
      <c r="B15" s="5"/>
      <c r="C15" s="5"/>
      <c r="D15" s="6">
        <v>4</v>
      </c>
      <c r="E15" s="6"/>
      <c r="F15" s="6">
        <f t="shared" si="0"/>
        <v>0</v>
      </c>
      <c r="G15" s="7"/>
      <c r="H15" s="2"/>
      <c r="I15" s="8"/>
    </row>
    <row r="16" spans="1:9" ht="15.2" customHeight="1">
      <c r="A16" s="4" t="s">
        <v>30</v>
      </c>
      <c r="B16" s="5"/>
      <c r="C16" s="5"/>
      <c r="D16" s="6">
        <v>2</v>
      </c>
      <c r="E16" s="6"/>
      <c r="F16" s="6">
        <f t="shared" si="0"/>
        <v>0</v>
      </c>
      <c r="G16" s="7"/>
      <c r="H16" s="2"/>
      <c r="I16" s="8"/>
    </row>
    <row r="17" spans="1:9" ht="15.2" customHeight="1">
      <c r="A17" s="4" t="s">
        <v>31</v>
      </c>
      <c r="B17" s="5"/>
      <c r="C17" s="5"/>
      <c r="D17" s="6">
        <v>12</v>
      </c>
      <c r="E17" s="6"/>
      <c r="F17" s="6">
        <f t="shared" si="0"/>
        <v>0</v>
      </c>
      <c r="G17" s="7"/>
      <c r="H17" s="2"/>
      <c r="I17" s="8"/>
    </row>
    <row r="18" spans="1:9" ht="15.2" customHeight="1">
      <c r="A18" s="4" t="s">
        <v>32</v>
      </c>
      <c r="B18" s="5"/>
      <c r="C18" s="5"/>
      <c r="D18" s="6">
        <v>23</v>
      </c>
      <c r="E18" s="6"/>
      <c r="F18" s="6">
        <f t="shared" si="0"/>
        <v>0</v>
      </c>
      <c r="G18" s="7"/>
      <c r="H18" s="2"/>
      <c r="I18" s="8"/>
    </row>
    <row r="19" spans="1:9" ht="15.2" customHeight="1">
      <c r="A19" s="4" t="s">
        <v>33</v>
      </c>
      <c r="B19" s="5"/>
      <c r="C19" s="5"/>
      <c r="D19" s="6">
        <v>25</v>
      </c>
      <c r="E19" s="6"/>
      <c r="F19" s="6">
        <f t="shared" si="0"/>
        <v>0</v>
      </c>
      <c r="G19" s="7"/>
      <c r="H19" s="2"/>
      <c r="I19" s="8"/>
    </row>
    <row r="20" spans="1:9" ht="15.2" customHeight="1">
      <c r="A20" s="4" t="s">
        <v>34</v>
      </c>
      <c r="B20" s="5"/>
      <c r="C20" s="5"/>
      <c r="D20" s="6">
        <v>8</v>
      </c>
      <c r="E20" s="6"/>
      <c r="F20" s="6">
        <f t="shared" si="0"/>
        <v>0</v>
      </c>
      <c r="G20" s="7" t="s">
        <v>35</v>
      </c>
      <c r="H20" s="2"/>
      <c r="I20" s="8"/>
    </row>
    <row r="21" spans="1:9" ht="15.2" customHeight="1">
      <c r="A21" s="4" t="s">
        <v>36</v>
      </c>
      <c r="B21" s="5"/>
      <c r="C21" s="5"/>
      <c r="D21" s="6">
        <v>2</v>
      </c>
      <c r="E21" s="6"/>
      <c r="F21" s="6">
        <f t="shared" si="0"/>
        <v>0</v>
      </c>
      <c r="G21" s="7" t="s">
        <v>37</v>
      </c>
      <c r="H21" s="2"/>
      <c r="I21" s="8"/>
    </row>
    <row r="22" spans="1:9" ht="15.2" customHeight="1">
      <c r="A22" s="4" t="s">
        <v>38</v>
      </c>
      <c r="B22" s="5"/>
      <c r="C22" s="5"/>
      <c r="D22" s="6">
        <v>12</v>
      </c>
      <c r="E22" s="6"/>
      <c r="F22" s="6">
        <f t="shared" si="0"/>
        <v>0</v>
      </c>
      <c r="G22" s="7" t="s">
        <v>39</v>
      </c>
      <c r="H22" s="2"/>
      <c r="I22" s="8"/>
    </row>
    <row r="23" spans="1:9" ht="15.2" customHeight="1">
      <c r="A23" s="4" t="s">
        <v>40</v>
      </c>
      <c r="B23" s="5"/>
      <c r="C23" s="5"/>
      <c r="D23" s="6">
        <v>9</v>
      </c>
      <c r="E23" s="6"/>
      <c r="F23" s="6">
        <f t="shared" si="0"/>
        <v>0</v>
      </c>
      <c r="G23" s="7" t="s">
        <v>41</v>
      </c>
      <c r="H23" s="2"/>
      <c r="I23" s="8"/>
    </row>
    <row r="24" spans="1:9" ht="15.2" customHeight="1">
      <c r="A24" s="4" t="s">
        <v>42</v>
      </c>
      <c r="B24" s="5"/>
      <c r="C24" s="5"/>
      <c r="D24" s="6">
        <v>6</v>
      </c>
      <c r="E24" s="6"/>
      <c r="F24" s="6">
        <f t="shared" si="0"/>
        <v>0</v>
      </c>
      <c r="G24" s="7" t="s">
        <v>43</v>
      </c>
      <c r="H24" s="2"/>
      <c r="I24" s="8"/>
    </row>
    <row r="25" spans="1:9" ht="15.2" customHeight="1">
      <c r="A25" s="4" t="s">
        <v>44</v>
      </c>
      <c r="B25" s="5"/>
      <c r="C25" s="5"/>
      <c r="D25" s="6"/>
      <c r="E25" s="6"/>
      <c r="F25" s="9"/>
      <c r="G25" s="7"/>
      <c r="H25" s="2"/>
      <c r="I25" s="8"/>
    </row>
    <row r="26" spans="1:9" ht="15.2" customHeight="1">
      <c r="A26" s="10" t="s">
        <v>45</v>
      </c>
      <c r="B26" s="11"/>
      <c r="C26" s="11"/>
      <c r="D26" s="12"/>
      <c r="E26" s="12"/>
      <c r="F26" s="12">
        <f>SUM(F4:F25)</f>
        <v>0</v>
      </c>
      <c r="G26" s="7"/>
      <c r="H26" s="2"/>
      <c r="I26" s="8"/>
    </row>
  </sheetData>
  <pageMargins left="0.78749999999999998" right="0.78749999999999998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G40"/>
  <sheetViews>
    <sheetView zoomScaleNormal="100" workbookViewId="0">
      <selection activeCell="E29" sqref="E29:E39"/>
    </sheetView>
  </sheetViews>
  <sheetFormatPr defaultRowHeight="12.75"/>
  <cols>
    <col min="1" max="1025" width="11.5703125"/>
  </cols>
  <sheetData>
    <row r="1" spans="1:7" ht="15.2" customHeight="1">
      <c r="A1" s="1" t="s">
        <v>0</v>
      </c>
      <c r="B1" s="1"/>
      <c r="C1" s="3"/>
    </row>
    <row r="2" spans="1:7" ht="15.2" customHeight="1">
      <c r="A2" s="3"/>
      <c r="B2" s="3"/>
      <c r="C2" s="3"/>
    </row>
    <row r="3" spans="1:7" ht="12.95" customHeight="1">
      <c r="A3" s="1" t="s">
        <v>46</v>
      </c>
      <c r="B3" s="1"/>
      <c r="C3" s="2"/>
      <c r="D3" s="2"/>
      <c r="E3" s="2"/>
      <c r="F3" s="2"/>
      <c r="G3" s="2"/>
    </row>
    <row r="4" spans="1:7" ht="13.35" customHeight="1">
      <c r="A4" s="4" t="s">
        <v>14</v>
      </c>
      <c r="B4" s="5"/>
      <c r="C4" s="5"/>
      <c r="D4" s="6" t="s">
        <v>15</v>
      </c>
      <c r="E4" s="6" t="s">
        <v>16</v>
      </c>
      <c r="F4" s="6" t="s">
        <v>17</v>
      </c>
      <c r="G4" s="2"/>
    </row>
    <row r="5" spans="1:7" ht="13.35" customHeight="1">
      <c r="A5" s="4" t="s">
        <v>47</v>
      </c>
      <c r="B5" s="5"/>
      <c r="C5" s="5"/>
      <c r="D5" s="6">
        <v>740</v>
      </c>
      <c r="E5" s="6"/>
      <c r="F5" s="6">
        <f t="shared" ref="F5:F24" si="0">(D5*E5)</f>
        <v>0</v>
      </c>
      <c r="G5" s="2"/>
    </row>
    <row r="6" spans="1:7" ht="12.95" customHeight="1">
      <c r="A6" s="4" t="s">
        <v>48</v>
      </c>
      <c r="B6" s="5"/>
      <c r="C6" s="5"/>
      <c r="D6" s="6">
        <v>285</v>
      </c>
      <c r="E6" s="6"/>
      <c r="F6" s="6">
        <f t="shared" si="0"/>
        <v>0</v>
      </c>
      <c r="G6" s="2"/>
    </row>
    <row r="7" spans="1:7" ht="12.95" customHeight="1">
      <c r="A7" s="4" t="s">
        <v>49</v>
      </c>
      <c r="B7" s="5"/>
      <c r="C7" s="5"/>
      <c r="D7" s="6">
        <v>28</v>
      </c>
      <c r="E7" s="6"/>
      <c r="F7" s="6">
        <f t="shared" si="0"/>
        <v>0</v>
      </c>
      <c r="G7" s="2"/>
    </row>
    <row r="8" spans="1:7" ht="12.95" customHeight="1">
      <c r="A8" s="4" t="s">
        <v>50</v>
      </c>
      <c r="B8" s="5"/>
      <c r="C8" s="5"/>
      <c r="D8" s="6">
        <v>75</v>
      </c>
      <c r="E8" s="6"/>
      <c r="F8" s="6">
        <f t="shared" si="0"/>
        <v>0</v>
      </c>
      <c r="G8" s="2"/>
    </row>
    <row r="9" spans="1:7" ht="12.95" customHeight="1">
      <c r="A9" s="4" t="s">
        <v>51</v>
      </c>
      <c r="B9" s="5"/>
      <c r="C9" s="5"/>
      <c r="D9" s="6">
        <v>105</v>
      </c>
      <c r="E9" s="6"/>
      <c r="F9" s="6">
        <f t="shared" si="0"/>
        <v>0</v>
      </c>
      <c r="G9" s="2"/>
    </row>
    <row r="10" spans="1:7" ht="12.95" customHeight="1">
      <c r="A10" s="4" t="s">
        <v>52</v>
      </c>
      <c r="B10" s="5"/>
      <c r="C10" s="5"/>
      <c r="D10" s="6">
        <v>23</v>
      </c>
      <c r="E10" s="6"/>
      <c r="F10" s="6">
        <f t="shared" si="0"/>
        <v>0</v>
      </c>
      <c r="G10" s="2"/>
    </row>
    <row r="11" spans="1:7" ht="12.95" customHeight="1">
      <c r="A11" s="4" t="s">
        <v>53</v>
      </c>
      <c r="B11" s="5"/>
      <c r="C11" s="5"/>
      <c r="D11" s="6">
        <v>25</v>
      </c>
      <c r="E11" s="6"/>
      <c r="F11" s="6">
        <f t="shared" si="0"/>
        <v>0</v>
      </c>
      <c r="G11" s="2"/>
    </row>
    <row r="12" spans="1:7" ht="13.35" customHeight="1">
      <c r="A12" s="4" t="s">
        <v>54</v>
      </c>
      <c r="B12" s="5"/>
      <c r="C12" s="5"/>
      <c r="D12" s="6">
        <v>23</v>
      </c>
      <c r="E12" s="6"/>
      <c r="F12" s="6">
        <f t="shared" si="0"/>
        <v>0</v>
      </c>
      <c r="G12" s="2"/>
    </row>
    <row r="13" spans="1:7" ht="12.95" customHeight="1">
      <c r="A13" s="4" t="s">
        <v>55</v>
      </c>
      <c r="B13" s="5"/>
      <c r="C13" s="5"/>
      <c r="D13" s="6">
        <v>2</v>
      </c>
      <c r="E13" s="6"/>
      <c r="F13" s="6">
        <f t="shared" si="0"/>
        <v>0</v>
      </c>
      <c r="G13" s="2"/>
    </row>
    <row r="14" spans="1:7" ht="12.95" customHeight="1">
      <c r="A14" s="4" t="s">
        <v>56</v>
      </c>
      <c r="B14" s="5"/>
      <c r="C14" s="5"/>
      <c r="D14" s="6">
        <v>9</v>
      </c>
      <c r="E14" s="6"/>
      <c r="F14" s="6">
        <f t="shared" si="0"/>
        <v>0</v>
      </c>
    </row>
    <row r="15" spans="1:7" ht="12.95" customHeight="1">
      <c r="A15" s="4" t="s">
        <v>57</v>
      </c>
      <c r="B15" s="5"/>
      <c r="C15" s="5"/>
      <c r="D15" s="6">
        <v>28</v>
      </c>
      <c r="E15" s="6"/>
      <c r="F15" s="6">
        <f t="shared" si="0"/>
        <v>0</v>
      </c>
      <c r="G15" s="2"/>
    </row>
    <row r="16" spans="1:7" ht="13.35" customHeight="1">
      <c r="A16" s="4" t="s">
        <v>58</v>
      </c>
      <c r="B16" s="5"/>
      <c r="C16" s="5"/>
      <c r="D16" s="6">
        <v>2</v>
      </c>
      <c r="E16" s="6"/>
      <c r="F16" s="6">
        <f t="shared" si="0"/>
        <v>0</v>
      </c>
      <c r="G16" s="2"/>
    </row>
    <row r="17" spans="1:7" ht="13.35" customHeight="1">
      <c r="A17" s="4" t="s">
        <v>59</v>
      </c>
      <c r="B17" s="5"/>
      <c r="C17" s="5"/>
      <c r="D17" s="6">
        <v>8</v>
      </c>
      <c r="E17" s="6"/>
      <c r="F17" s="6">
        <f t="shared" si="0"/>
        <v>0</v>
      </c>
      <c r="G17" s="2"/>
    </row>
    <row r="18" spans="1:7" ht="13.35" customHeight="1">
      <c r="A18" s="4" t="s">
        <v>60</v>
      </c>
      <c r="B18" s="5"/>
      <c r="C18" s="5"/>
      <c r="D18" s="6">
        <v>210</v>
      </c>
      <c r="E18" s="6"/>
      <c r="F18" s="6">
        <f t="shared" si="0"/>
        <v>0</v>
      </c>
      <c r="G18" s="2"/>
    </row>
    <row r="19" spans="1:7" ht="13.35" customHeight="1">
      <c r="A19" s="4" t="s">
        <v>61</v>
      </c>
      <c r="B19" s="5"/>
      <c r="C19" s="5"/>
      <c r="D19" s="6">
        <v>240</v>
      </c>
      <c r="E19" s="6"/>
      <c r="F19" s="6">
        <f t="shared" si="0"/>
        <v>0</v>
      </c>
      <c r="G19" s="2"/>
    </row>
    <row r="20" spans="1:7" ht="13.35" customHeight="1">
      <c r="A20" s="4" t="s">
        <v>62</v>
      </c>
      <c r="B20" s="5"/>
      <c r="C20" s="5"/>
      <c r="D20" s="6">
        <v>16</v>
      </c>
      <c r="E20" s="6"/>
      <c r="F20" s="6">
        <f t="shared" si="0"/>
        <v>0</v>
      </c>
      <c r="G20" s="2"/>
    </row>
    <row r="21" spans="1:7" ht="13.35" customHeight="1">
      <c r="A21" s="4" t="s">
        <v>63</v>
      </c>
      <c r="B21" s="5"/>
      <c r="C21" s="5"/>
      <c r="D21" s="6">
        <v>145</v>
      </c>
      <c r="E21" s="6"/>
      <c r="F21" s="6">
        <f t="shared" si="0"/>
        <v>0</v>
      </c>
      <c r="G21" s="2"/>
    </row>
    <row r="22" spans="1:7" ht="13.35" customHeight="1">
      <c r="A22" s="4" t="s">
        <v>64</v>
      </c>
      <c r="B22" s="5"/>
      <c r="C22" s="5"/>
      <c r="D22" s="6">
        <v>85</v>
      </c>
      <c r="E22" s="6"/>
      <c r="F22" s="6">
        <f t="shared" si="0"/>
        <v>0</v>
      </c>
      <c r="G22" s="2"/>
    </row>
    <row r="23" spans="1:7" ht="12.95" customHeight="1">
      <c r="A23" s="4" t="s">
        <v>65</v>
      </c>
      <c r="B23" s="5"/>
      <c r="C23" s="5"/>
      <c r="D23" s="6">
        <v>30</v>
      </c>
      <c r="E23" s="6"/>
      <c r="F23" s="6">
        <f t="shared" si="0"/>
        <v>0</v>
      </c>
      <c r="G23" s="2"/>
    </row>
    <row r="24" spans="1:7" ht="12.95" customHeight="1">
      <c r="A24" s="4" t="s">
        <v>66</v>
      </c>
      <c r="B24" s="5"/>
      <c r="C24" s="5"/>
      <c r="D24" s="6">
        <v>1</v>
      </c>
      <c r="E24" s="6"/>
      <c r="F24" s="6">
        <f t="shared" si="0"/>
        <v>0</v>
      </c>
      <c r="G24" s="2"/>
    </row>
    <row r="25" spans="1:7" ht="12.95" customHeight="1">
      <c r="A25" s="10" t="s">
        <v>45</v>
      </c>
      <c r="B25" s="11"/>
      <c r="C25" s="11"/>
      <c r="D25" s="12"/>
      <c r="E25" s="12"/>
      <c r="F25" s="12">
        <f>SUM(F5:F24)</f>
        <v>0</v>
      </c>
      <c r="G25" s="2"/>
    </row>
    <row r="27" spans="1:7" ht="12.95" customHeight="1">
      <c r="A27" s="1" t="s">
        <v>67</v>
      </c>
      <c r="B27" s="1"/>
      <c r="C27" s="2"/>
      <c r="D27" s="2"/>
    </row>
    <row r="28" spans="1:7" ht="12.95" customHeight="1">
      <c r="A28" s="4" t="s">
        <v>14</v>
      </c>
      <c r="B28" s="5"/>
      <c r="C28" s="5"/>
      <c r="D28" s="6" t="s">
        <v>15</v>
      </c>
      <c r="E28" s="6" t="s">
        <v>16</v>
      </c>
      <c r="F28" s="6" t="s">
        <v>17</v>
      </c>
    </row>
    <row r="29" spans="1:7" ht="12.95" customHeight="1">
      <c r="A29" s="4" t="s">
        <v>68</v>
      </c>
      <c r="B29" s="5"/>
      <c r="C29" s="5"/>
      <c r="D29" s="6">
        <v>250</v>
      </c>
      <c r="E29" s="6"/>
      <c r="F29" s="6">
        <f t="shared" ref="F29:F39" si="1">(D29*E29)</f>
        <v>0</v>
      </c>
    </row>
    <row r="30" spans="1:7" ht="13.35" customHeight="1">
      <c r="A30" s="4" t="s">
        <v>69</v>
      </c>
      <c r="B30" s="5"/>
      <c r="C30" s="5"/>
      <c r="D30" s="6">
        <v>190</v>
      </c>
      <c r="E30" s="6"/>
      <c r="F30" s="6">
        <f t="shared" si="1"/>
        <v>0</v>
      </c>
    </row>
    <row r="31" spans="1:7" ht="12.95" customHeight="1">
      <c r="A31" s="4" t="s">
        <v>70</v>
      </c>
      <c r="B31" s="5"/>
      <c r="C31" s="5"/>
      <c r="D31" s="6">
        <v>85</v>
      </c>
      <c r="E31" s="6"/>
      <c r="F31" s="6">
        <f t="shared" si="1"/>
        <v>0</v>
      </c>
    </row>
    <row r="32" spans="1:7" ht="12.95" customHeight="1">
      <c r="A32" s="4" t="s">
        <v>71</v>
      </c>
      <c r="B32" s="5"/>
      <c r="C32" s="5"/>
      <c r="D32" s="6">
        <v>48</v>
      </c>
      <c r="E32" s="6"/>
      <c r="F32" s="6">
        <f t="shared" ref="F32:F39" si="2">(D32*E32)</f>
        <v>0</v>
      </c>
    </row>
    <row r="33" spans="1:6" ht="12.95" customHeight="1">
      <c r="A33" s="4" t="s">
        <v>72</v>
      </c>
      <c r="B33" s="5"/>
      <c r="C33" s="5"/>
      <c r="D33" s="6">
        <v>85</v>
      </c>
      <c r="E33" s="6"/>
      <c r="F33" s="6">
        <f t="shared" si="2"/>
        <v>0</v>
      </c>
    </row>
    <row r="34" spans="1:6" ht="12.95" customHeight="1">
      <c r="A34" s="4" t="s">
        <v>73</v>
      </c>
      <c r="B34" s="5"/>
      <c r="C34" s="5"/>
      <c r="D34" s="6">
        <v>2</v>
      </c>
      <c r="E34" s="6"/>
      <c r="F34" s="6">
        <f t="shared" si="2"/>
        <v>0</v>
      </c>
    </row>
    <row r="35" spans="1:6" ht="12.95" customHeight="1">
      <c r="A35" s="4" t="s">
        <v>74</v>
      </c>
      <c r="B35" s="5"/>
      <c r="C35" s="5"/>
      <c r="D35" s="6">
        <v>8</v>
      </c>
      <c r="E35" s="6"/>
      <c r="F35" s="6">
        <f t="shared" si="2"/>
        <v>0</v>
      </c>
    </row>
    <row r="36" spans="1:6" ht="12.95" customHeight="1">
      <c r="A36" s="14" t="s">
        <v>94</v>
      </c>
      <c r="B36" s="5"/>
      <c r="C36" s="5"/>
      <c r="D36" s="6">
        <v>250</v>
      </c>
      <c r="E36" s="6"/>
      <c r="F36" s="6">
        <f t="shared" si="2"/>
        <v>0</v>
      </c>
    </row>
    <row r="37" spans="1:6" ht="12.95" customHeight="1">
      <c r="A37" s="14" t="s">
        <v>95</v>
      </c>
      <c r="B37" s="5"/>
      <c r="C37" s="5"/>
      <c r="D37" s="6">
        <v>190</v>
      </c>
      <c r="E37" s="6"/>
      <c r="F37" s="6">
        <f t="shared" si="2"/>
        <v>0</v>
      </c>
    </row>
    <row r="38" spans="1:6" ht="12.95" customHeight="1">
      <c r="A38" s="14" t="s">
        <v>96</v>
      </c>
      <c r="B38" s="5"/>
      <c r="C38" s="5"/>
      <c r="D38" s="6">
        <v>85</v>
      </c>
      <c r="E38" s="6"/>
      <c r="F38" s="6">
        <f t="shared" si="2"/>
        <v>0</v>
      </c>
    </row>
    <row r="39" spans="1:6" ht="12.95" customHeight="1">
      <c r="A39" s="14" t="s">
        <v>97</v>
      </c>
      <c r="B39" s="5"/>
      <c r="C39" s="5"/>
      <c r="D39" s="6">
        <v>500</v>
      </c>
      <c r="E39" s="6"/>
      <c r="F39" s="6">
        <f t="shared" si="2"/>
        <v>0</v>
      </c>
    </row>
    <row r="40" spans="1:6" ht="12.95" customHeight="1">
      <c r="A40" s="10" t="s">
        <v>45</v>
      </c>
      <c r="B40" s="11"/>
      <c r="C40" s="11"/>
      <c r="D40" s="12"/>
      <c r="E40" s="12"/>
      <c r="F40" s="12">
        <f>SUM(F29:F39)</f>
        <v>0</v>
      </c>
    </row>
  </sheetData>
  <pageMargins left="0.78749999999999998" right="0.78749999999999998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4"/>
  <sheetViews>
    <sheetView zoomScaleNormal="100" workbookViewId="0">
      <selection activeCell="E12" sqref="E12"/>
    </sheetView>
  </sheetViews>
  <sheetFormatPr defaultRowHeight="12.75"/>
  <cols>
    <col min="1" max="1025" width="11.5703125"/>
  </cols>
  <sheetData>
    <row r="1" spans="1:6" ht="15.2" customHeight="1">
      <c r="A1" s="1" t="s">
        <v>0</v>
      </c>
      <c r="B1" s="1"/>
      <c r="C1" s="3"/>
    </row>
    <row r="2" spans="1:6" ht="15.2" customHeight="1">
      <c r="A2" s="3"/>
      <c r="B2" s="3"/>
      <c r="C2" s="3"/>
    </row>
    <row r="3" spans="1:6" ht="15.2" customHeight="1">
      <c r="A3" s="1" t="s">
        <v>75</v>
      </c>
      <c r="B3" s="1"/>
      <c r="C3" s="2"/>
      <c r="D3" s="2"/>
      <c r="E3" s="2"/>
      <c r="F3" s="2"/>
    </row>
    <row r="4" spans="1:6" ht="12.95" customHeight="1">
      <c r="A4" s="13" t="s">
        <v>76</v>
      </c>
      <c r="B4" s="13"/>
      <c r="C4" s="13"/>
      <c r="D4" s="13"/>
      <c r="E4" s="13"/>
      <c r="F4" s="13"/>
    </row>
    <row r="5" spans="1:6" ht="12.95" customHeight="1">
      <c r="A5" s="4" t="s">
        <v>14</v>
      </c>
      <c r="B5" s="5"/>
      <c r="C5" s="5"/>
      <c r="D5" s="6" t="s">
        <v>15</v>
      </c>
      <c r="E5" s="6" t="s">
        <v>16</v>
      </c>
      <c r="F5" s="6" t="s">
        <v>17</v>
      </c>
    </row>
    <row r="6" spans="1:6" ht="13.35" customHeight="1">
      <c r="A6" s="4" t="s">
        <v>77</v>
      </c>
      <c r="B6" s="5"/>
      <c r="C6" s="5"/>
      <c r="D6" s="6">
        <v>8</v>
      </c>
      <c r="E6" s="6"/>
      <c r="F6" s="6">
        <f>D6*E6</f>
        <v>0</v>
      </c>
    </row>
    <row r="7" spans="1:6" ht="13.35" customHeight="1">
      <c r="A7" s="4" t="s">
        <v>78</v>
      </c>
      <c r="B7" s="5"/>
      <c r="C7" s="5"/>
      <c r="D7" s="6"/>
      <c r="E7" s="6"/>
      <c r="F7" s="6"/>
    </row>
    <row r="8" spans="1:6" ht="12.95" customHeight="1">
      <c r="A8" s="13"/>
      <c r="B8" s="13"/>
      <c r="C8" s="13"/>
      <c r="D8" s="13"/>
      <c r="E8" s="13"/>
      <c r="F8" s="13"/>
    </row>
    <row r="10" spans="1:6" ht="12.95" customHeight="1">
      <c r="A10" s="1" t="s">
        <v>79</v>
      </c>
      <c r="B10" s="1"/>
    </row>
    <row r="11" spans="1:6" ht="12.95" customHeight="1">
      <c r="A11" s="4" t="s">
        <v>14</v>
      </c>
      <c r="B11" s="5"/>
      <c r="C11" s="5"/>
      <c r="D11" s="6" t="s">
        <v>15</v>
      </c>
      <c r="E11" s="6" t="s">
        <v>16</v>
      </c>
      <c r="F11" s="6" t="s">
        <v>17</v>
      </c>
    </row>
    <row r="12" spans="1:6" ht="12.95" customHeight="1">
      <c r="A12" s="4" t="s">
        <v>80</v>
      </c>
      <c r="B12" s="5"/>
      <c r="C12" s="5"/>
      <c r="D12" s="6">
        <v>2</v>
      </c>
      <c r="E12" s="6"/>
      <c r="F12" s="6">
        <f>D12*E12</f>
        <v>0</v>
      </c>
    </row>
    <row r="14" spans="1:6" ht="12.95" customHeight="1">
      <c r="A14" s="1" t="s">
        <v>81</v>
      </c>
      <c r="B14" s="1"/>
      <c r="C14" s="1"/>
      <c r="D14" s="1"/>
      <c r="E14" s="1"/>
      <c r="F14" s="1">
        <f>F6+F12</f>
        <v>0</v>
      </c>
    </row>
  </sheetData>
  <pageMargins left="0.78749999999999998" right="0.78749999999999998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G29"/>
  <sheetViews>
    <sheetView zoomScaleNormal="100" workbookViewId="0">
      <selection activeCell="E24" sqref="E24:E28"/>
    </sheetView>
  </sheetViews>
  <sheetFormatPr defaultRowHeight="12.75"/>
  <cols>
    <col min="1" max="1025" width="11.5703125"/>
  </cols>
  <sheetData>
    <row r="1" spans="1:7" ht="12.95" customHeight="1">
      <c r="A1" s="1" t="s">
        <v>0</v>
      </c>
      <c r="B1" s="1"/>
      <c r="C1" s="3"/>
    </row>
    <row r="2" spans="1:7" ht="12.95" customHeight="1">
      <c r="A2" s="3"/>
      <c r="B2" s="3"/>
      <c r="C2" s="3"/>
    </row>
    <row r="3" spans="1:7" ht="12.95" customHeight="1">
      <c r="A3" s="1" t="s">
        <v>82</v>
      </c>
      <c r="B3" s="1"/>
      <c r="C3" s="2"/>
      <c r="D3" s="2"/>
      <c r="E3" s="2"/>
      <c r="F3" s="2"/>
      <c r="G3" s="2"/>
    </row>
    <row r="4" spans="1:7" ht="12.95" customHeight="1">
      <c r="A4" s="4" t="s">
        <v>14</v>
      </c>
      <c r="B4" s="5"/>
      <c r="C4" s="5"/>
      <c r="D4" s="6" t="s">
        <v>15</v>
      </c>
      <c r="E4" s="6" t="s">
        <v>16</v>
      </c>
      <c r="F4" s="6" t="s">
        <v>17</v>
      </c>
      <c r="G4" s="7"/>
    </row>
    <row r="5" spans="1:7" ht="12.95" customHeight="1">
      <c r="A5" s="4" t="s">
        <v>83</v>
      </c>
      <c r="B5" s="5"/>
      <c r="C5" s="5"/>
      <c r="D5" s="6">
        <v>180</v>
      </c>
      <c r="E5" s="6"/>
      <c r="F5" s="6">
        <f>(D5*E5)</f>
        <v>0</v>
      </c>
      <c r="G5" s="7"/>
    </row>
    <row r="6" spans="1:7" ht="12.95" customHeight="1">
      <c r="A6" s="4" t="s">
        <v>84</v>
      </c>
      <c r="B6" s="5"/>
      <c r="C6" s="5"/>
      <c r="D6" s="6">
        <v>24</v>
      </c>
      <c r="E6" s="6"/>
      <c r="F6" s="6">
        <f>(D6*E6)</f>
        <v>0</v>
      </c>
      <c r="G6" s="7"/>
    </row>
    <row r="7" spans="1:7" ht="12.95" customHeight="1">
      <c r="A7" s="4" t="s">
        <v>85</v>
      </c>
      <c r="B7" s="5"/>
      <c r="C7" s="5"/>
      <c r="D7" s="6">
        <v>32</v>
      </c>
      <c r="E7" s="6"/>
      <c r="F7" s="6">
        <f>(D7*E7)</f>
        <v>0</v>
      </c>
      <c r="G7" s="7"/>
    </row>
    <row r="8" spans="1:7" ht="12.95" customHeight="1">
      <c r="A8" s="4" t="s">
        <v>86</v>
      </c>
      <c r="B8" s="5"/>
      <c r="C8" s="5"/>
      <c r="D8" s="6">
        <v>2</v>
      </c>
      <c r="E8" s="6"/>
      <c r="F8" s="6">
        <f>(D8*E8)</f>
        <v>0</v>
      </c>
      <c r="G8" s="7"/>
    </row>
    <row r="9" spans="1:7" ht="12.95" customHeight="1">
      <c r="A9" s="4" t="s">
        <v>87</v>
      </c>
      <c r="B9" s="5"/>
      <c r="C9" s="5"/>
      <c r="D9" s="6">
        <v>1</v>
      </c>
      <c r="E9" s="6"/>
      <c r="F9" s="6">
        <f>(D9*E9)</f>
        <v>0</v>
      </c>
      <c r="G9" s="7"/>
    </row>
    <row r="10" spans="1:7" ht="12.95" customHeight="1">
      <c r="A10" s="10" t="s">
        <v>45</v>
      </c>
      <c r="B10" s="11"/>
      <c r="C10" s="11"/>
      <c r="D10" s="12"/>
      <c r="E10" s="12"/>
      <c r="F10" s="12">
        <f>SUM(F5:F9)</f>
        <v>0</v>
      </c>
      <c r="G10" s="7"/>
    </row>
    <row r="12" spans="1:7" ht="12.95" customHeight="1">
      <c r="A12" s="1" t="s">
        <v>88</v>
      </c>
      <c r="B12" s="1"/>
      <c r="C12" s="2"/>
      <c r="D12" s="2"/>
      <c r="E12" s="2"/>
      <c r="F12" s="2"/>
    </row>
    <row r="13" spans="1:7" ht="12.95" customHeight="1">
      <c r="A13" s="4" t="s">
        <v>14</v>
      </c>
      <c r="B13" s="5"/>
      <c r="C13" s="5"/>
      <c r="D13" s="6" t="s">
        <v>15</v>
      </c>
      <c r="E13" s="6" t="s">
        <v>16</v>
      </c>
      <c r="F13" s="6" t="s">
        <v>17</v>
      </c>
    </row>
    <row r="14" spans="1:7" ht="12.95" customHeight="1">
      <c r="A14" s="4" t="s">
        <v>47</v>
      </c>
      <c r="B14" s="5"/>
      <c r="C14" s="5"/>
      <c r="D14" s="6">
        <v>170</v>
      </c>
      <c r="E14" s="6"/>
      <c r="F14" s="6">
        <f t="shared" ref="F14:F19" si="0">(D14*E14)</f>
        <v>0</v>
      </c>
    </row>
    <row r="15" spans="1:7" ht="12.95" customHeight="1">
      <c r="A15" s="4" t="s">
        <v>89</v>
      </c>
      <c r="B15" s="5"/>
      <c r="C15" s="5"/>
      <c r="D15" s="6">
        <v>32</v>
      </c>
      <c r="E15" s="6"/>
      <c r="F15" s="6">
        <f t="shared" si="0"/>
        <v>0</v>
      </c>
    </row>
    <row r="16" spans="1:7" ht="12.95" customHeight="1">
      <c r="A16" s="4" t="s">
        <v>90</v>
      </c>
      <c r="B16" s="5"/>
      <c r="C16" s="5"/>
      <c r="D16" s="6">
        <v>24</v>
      </c>
      <c r="E16" s="6"/>
      <c r="F16" s="6">
        <f t="shared" si="0"/>
        <v>0</v>
      </c>
    </row>
    <row r="17" spans="1:6" ht="12.95" customHeight="1">
      <c r="A17" s="4" t="s">
        <v>91</v>
      </c>
      <c r="B17" s="5"/>
      <c r="C17" s="5"/>
      <c r="D17" s="6">
        <v>24</v>
      </c>
      <c r="E17" s="6"/>
      <c r="F17" s="6">
        <f t="shared" si="0"/>
        <v>0</v>
      </c>
    </row>
    <row r="18" spans="1:6" ht="12.95" customHeight="1">
      <c r="A18" s="4" t="s">
        <v>92</v>
      </c>
      <c r="B18" s="5"/>
      <c r="C18" s="5"/>
      <c r="D18" s="6">
        <v>2</v>
      </c>
      <c r="E18" s="6"/>
      <c r="F18" s="6">
        <f t="shared" si="0"/>
        <v>0</v>
      </c>
    </row>
    <row r="19" spans="1:6" ht="12.95" customHeight="1">
      <c r="A19" s="4" t="s">
        <v>93</v>
      </c>
      <c r="B19" s="5"/>
      <c r="C19" s="5"/>
      <c r="D19" s="6">
        <v>14</v>
      </c>
      <c r="E19" s="6"/>
      <c r="F19" s="6">
        <f t="shared" si="0"/>
        <v>0</v>
      </c>
    </row>
    <row r="20" spans="1:6" ht="12.95" customHeight="1">
      <c r="A20" s="10" t="s">
        <v>45</v>
      </c>
      <c r="B20" s="11"/>
      <c r="C20" s="11"/>
      <c r="D20" s="12"/>
      <c r="E20" s="12"/>
      <c r="F20" s="12">
        <f>SUM(F14:F19)</f>
        <v>0</v>
      </c>
    </row>
    <row r="22" spans="1:6" ht="12.95" customHeight="1">
      <c r="A22" s="1" t="s">
        <v>11</v>
      </c>
      <c r="B22" s="1"/>
      <c r="C22" s="2"/>
      <c r="D22" s="2"/>
    </row>
    <row r="23" spans="1:6" ht="12.95" customHeight="1">
      <c r="A23" s="4" t="s">
        <v>14</v>
      </c>
      <c r="B23" s="5"/>
      <c r="C23" s="5"/>
      <c r="D23" s="6" t="s">
        <v>15</v>
      </c>
      <c r="E23" s="6" t="s">
        <v>16</v>
      </c>
      <c r="F23" s="6" t="s">
        <v>17</v>
      </c>
    </row>
    <row r="24" spans="1:6" ht="12.95" customHeight="1">
      <c r="A24" s="4" t="s">
        <v>68</v>
      </c>
      <c r="B24" s="5"/>
      <c r="C24" s="5"/>
      <c r="D24" s="6">
        <v>85</v>
      </c>
      <c r="E24" s="6"/>
      <c r="F24" s="6">
        <f>(D24*E24)</f>
        <v>0</v>
      </c>
    </row>
    <row r="25" spans="1:6" ht="12.95" customHeight="1">
      <c r="A25" s="14" t="s">
        <v>100</v>
      </c>
      <c r="B25" s="5"/>
      <c r="C25" s="5"/>
      <c r="D25" s="6">
        <v>32</v>
      </c>
      <c r="E25" s="6"/>
      <c r="F25" s="6">
        <f>(D25*E25)</f>
        <v>0</v>
      </c>
    </row>
    <row r="26" spans="1:6" ht="12.95" customHeight="1">
      <c r="A26" s="14" t="s">
        <v>101</v>
      </c>
      <c r="B26" s="5"/>
      <c r="C26" s="5"/>
      <c r="D26" s="6">
        <v>48</v>
      </c>
      <c r="E26" s="6"/>
      <c r="F26" s="6">
        <f>(D26*E26)</f>
        <v>0</v>
      </c>
    </row>
    <row r="27" spans="1:6" ht="12.95" customHeight="1">
      <c r="A27" s="14" t="s">
        <v>98</v>
      </c>
      <c r="B27" s="5"/>
      <c r="C27" s="5"/>
      <c r="D27" s="6">
        <v>95</v>
      </c>
      <c r="E27" s="6"/>
      <c r="F27" s="6">
        <f t="shared" ref="F27:F28" si="1">(D27*E27)</f>
        <v>0</v>
      </c>
    </row>
    <row r="28" spans="1:6" ht="12.95" customHeight="1">
      <c r="A28" s="14" t="s">
        <v>99</v>
      </c>
      <c r="B28" s="5"/>
      <c r="C28" s="5"/>
      <c r="D28" s="6">
        <v>120</v>
      </c>
      <c r="E28" s="6"/>
      <c r="F28" s="6">
        <f t="shared" si="1"/>
        <v>0</v>
      </c>
    </row>
    <row r="29" spans="1:6" ht="12.95" customHeight="1">
      <c r="A29" s="10" t="s">
        <v>45</v>
      </c>
      <c r="B29" s="11"/>
      <c r="C29" s="11"/>
      <c r="D29" s="12"/>
      <c r="E29" s="12"/>
      <c r="F29" s="12">
        <f>SUM(F24:F28)</f>
        <v>0</v>
      </c>
    </row>
  </sheetData>
  <pageMargins left="0.78749999999999998" right="0.78749999999999998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16551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rekapitulace</vt:lpstr>
      <vt:lpstr>NN nosný materiál</vt:lpstr>
      <vt:lpstr>NN montáž,pomocné práce</vt:lpstr>
      <vt:lpstr>NN dodávky</vt:lpstr>
      <vt:lpstr>rozvody MN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Kašpar Roman</dc:creator>
  <cp:lastModifiedBy>Kašpar Roman</cp:lastModifiedBy>
  <cp:revision>16</cp:revision>
  <cp:lastPrinted>2014-02-17T09:05:31Z</cp:lastPrinted>
  <dcterms:created xsi:type="dcterms:W3CDTF">2013-02-06T12:38:56Z</dcterms:created>
  <dcterms:modified xsi:type="dcterms:W3CDTF">2017-04-12T09:30:36Z</dcterms:modified>
</cp:coreProperties>
</file>