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955"/>
  </bookViews>
  <sheets>
    <sheet name="Vyhodnocení" sheetId="2" r:id="rId1"/>
  </sheets>
  <calcPr calcId="145621"/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H16" i="2" l="1"/>
  <c r="H19" i="2"/>
  <c r="H20" i="2"/>
  <c r="H21" i="2"/>
  <c r="G8" i="2"/>
  <c r="H8" i="2" s="1"/>
  <c r="G9" i="2"/>
  <c r="H9" i="2" s="1"/>
  <c r="G10" i="2"/>
  <c r="H10" i="2" s="1"/>
  <c r="G7" i="2"/>
  <c r="H7" i="2" s="1"/>
  <c r="H17" i="2"/>
  <c r="H18" i="2"/>
  <c r="H11" i="2" l="1"/>
  <c r="H22" i="2"/>
  <c r="H24" i="2" l="1"/>
</calcChain>
</file>

<file path=xl/sharedStrings.xml><?xml version="1.0" encoding="utf-8"?>
<sst xmlns="http://schemas.openxmlformats.org/spreadsheetml/2006/main" count="33" uniqueCount="20">
  <si>
    <t>DN</t>
  </si>
  <si>
    <t>D</t>
  </si>
  <si>
    <t>Materiál</t>
  </si>
  <si>
    <t>L 245 NE/ME</t>
  </si>
  <si>
    <t>Příloha č. 6 KD - VZ Dodávky ocelových trubek</t>
  </si>
  <si>
    <t xml:space="preserve">váha </t>
  </si>
  <si>
    <t>body</t>
  </si>
  <si>
    <t>L 360 NE/ME</t>
  </si>
  <si>
    <t>váha</t>
  </si>
  <si>
    <t>tloušťka stěny v mm</t>
  </si>
  <si>
    <t>Hodnotící koeficient</t>
  </si>
  <si>
    <t>tloušťka stěny v mm dle TS</t>
  </si>
  <si>
    <t>Hodnocení dle bodu 8.5. a) KD</t>
  </si>
  <si>
    <t>Hodnocení dle bodu 8.5. b) KD</t>
  </si>
  <si>
    <t xml:space="preserve">Hodnocení kvalifikace </t>
  </si>
  <si>
    <t>bod 8.4. a) KD - prokázání referencí podle bodu 6.3. KD</t>
  </si>
  <si>
    <t xml:space="preserve">bod 8.4. b) KD - posouzení sortimentu z hlediska preferovaných tlouštěk dle bodu 5.1. TS </t>
  </si>
  <si>
    <t>Body celkem - bod 8.4. a) + b)</t>
  </si>
  <si>
    <t xml:space="preserve">nabízená tloušťka stěny v mm </t>
  </si>
  <si>
    <t>Množství doložené dle EN ISO 3183, příloha M v metrech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</si>
</sst>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1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0" fontId="3" fillId="0" borderId="0" xfId="0" applyFont="1" applyBorder="1"/>
    <xf numFmtId="164" fontId="0" fillId="0" borderId="0" xfId="0" applyNumberFormat="1" applyBorder="1"/>
    <xf numFmtId="0" fontId="3" fillId="0" borderId="0" xfId="0" applyFont="1" applyFill="1" applyBorder="1"/>
    <xf numFmtId="0" fontId="5" fillId="0" borderId="0" xfId="0" applyFont="1" applyFill="1" applyBorder="1" applyAlignment="1"/>
    <xf numFmtId="164" fontId="4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/>
    <xf numFmtId="1" fontId="3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Fill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5" fillId="0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0" borderId="0" xfId="0" applyFont="1"/>
    <xf numFmtId="1" fontId="3" fillId="0" borderId="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activeCell="E7" sqref="E7"/>
    </sheetView>
  </sheetViews>
  <sheetFormatPr defaultRowHeight="15" x14ac:dyDescent="0.25"/>
  <cols>
    <col min="1" max="1" width="9.7109375" customWidth="1"/>
    <col min="2" max="2" width="10.42578125" customWidth="1"/>
    <col min="3" max="3" width="16.28515625" customWidth="1"/>
    <col min="4" max="4" width="16.5703125" style="11" customWidth="1"/>
    <col min="5" max="5" width="16.28515625" customWidth="1"/>
    <col min="6" max="6" width="16.85546875" customWidth="1"/>
    <col min="7" max="7" width="12.42578125" style="59" customWidth="1"/>
    <col min="8" max="8" width="16.140625" style="1" customWidth="1"/>
    <col min="9" max="9" width="12.42578125" bestFit="1" customWidth="1"/>
    <col min="10" max="10" width="19.28515625" customWidth="1"/>
    <col min="11" max="11" width="5.85546875" bestFit="1" customWidth="1"/>
    <col min="12" max="12" width="14.85546875" style="2" customWidth="1"/>
    <col min="13" max="13" width="11.140625" bestFit="1" customWidth="1"/>
    <col min="14" max="14" width="23.5703125" style="1" customWidth="1"/>
    <col min="15" max="15" width="18.28515625" customWidth="1"/>
  </cols>
  <sheetData>
    <row r="1" spans="1:16" x14ac:dyDescent="0.25">
      <c r="A1" t="s">
        <v>4</v>
      </c>
      <c r="B1" s="3"/>
      <c r="C1" s="3"/>
      <c r="D1" s="9"/>
      <c r="E1" s="3"/>
      <c r="F1" s="3"/>
      <c r="G1" s="58"/>
      <c r="H1" s="46"/>
      <c r="I1" s="3"/>
      <c r="J1" s="3"/>
      <c r="K1" s="3"/>
      <c r="L1" s="3"/>
      <c r="M1" s="3"/>
      <c r="N1"/>
    </row>
    <row r="2" spans="1:16" ht="18" x14ac:dyDescent="0.25">
      <c r="A2" s="7" t="s">
        <v>14</v>
      </c>
      <c r="B2" s="3"/>
      <c r="C2" s="3"/>
      <c r="D2" s="10"/>
      <c r="E2" s="3"/>
      <c r="F2" s="3"/>
      <c r="G2" s="58"/>
      <c r="H2" s="46"/>
      <c r="I2" s="3"/>
      <c r="J2" s="3"/>
      <c r="K2" s="3"/>
      <c r="L2" s="4"/>
      <c r="M2" s="3"/>
    </row>
    <row r="3" spans="1:16" x14ac:dyDescent="0.25">
      <c r="B3" s="3"/>
      <c r="C3" s="3"/>
      <c r="D3" s="10"/>
      <c r="E3" s="3"/>
      <c r="F3" s="3"/>
      <c r="G3" s="58"/>
      <c r="H3" s="46"/>
      <c r="I3" s="3"/>
      <c r="J3" s="3"/>
      <c r="K3" s="3"/>
      <c r="L3" s="4"/>
      <c r="M3" s="3"/>
    </row>
    <row r="4" spans="1:16" ht="15.75" x14ac:dyDescent="0.25">
      <c r="A4" s="41" t="s">
        <v>15</v>
      </c>
    </row>
    <row r="5" spans="1:16" ht="15.75" x14ac:dyDescent="0.25">
      <c r="A5" s="41"/>
    </row>
    <row r="6" spans="1:16" ht="75" x14ac:dyDescent="0.25">
      <c r="A6" s="5" t="s">
        <v>0</v>
      </c>
      <c r="B6" s="5" t="s">
        <v>1</v>
      </c>
      <c r="C6" s="5" t="s">
        <v>2</v>
      </c>
      <c r="D6" s="8" t="s">
        <v>9</v>
      </c>
      <c r="E6" s="29" t="s">
        <v>19</v>
      </c>
      <c r="F6" s="6" t="s">
        <v>5</v>
      </c>
      <c r="G6" s="53" t="s">
        <v>10</v>
      </c>
      <c r="H6" s="47" t="s">
        <v>6</v>
      </c>
      <c r="K6" s="16"/>
      <c r="L6" s="17"/>
      <c r="M6" s="18"/>
      <c r="N6" s="19"/>
      <c r="O6" s="20"/>
      <c r="P6" s="19"/>
    </row>
    <row r="7" spans="1:16" x14ac:dyDescent="0.25">
      <c r="A7" s="33">
        <v>100</v>
      </c>
      <c r="B7" s="31">
        <v>114.3</v>
      </c>
      <c r="C7" s="33" t="s">
        <v>3</v>
      </c>
      <c r="D7" s="32">
        <v>4</v>
      </c>
      <c r="E7" s="56"/>
      <c r="F7" s="51">
        <v>0.25</v>
      </c>
      <c r="G7" s="60">
        <f>IF(E7&gt;1000,1,E7/1000)</f>
        <v>0</v>
      </c>
      <c r="H7" s="52">
        <f>30*F7*G7</f>
        <v>0</v>
      </c>
      <c r="K7" s="42"/>
      <c r="L7" s="21"/>
      <c r="M7" s="22"/>
      <c r="N7" s="23"/>
      <c r="O7" s="20"/>
      <c r="P7" s="20"/>
    </row>
    <row r="8" spans="1:16" x14ac:dyDescent="0.25">
      <c r="A8" s="33">
        <v>200</v>
      </c>
      <c r="B8" s="50">
        <v>219.1</v>
      </c>
      <c r="C8" s="33" t="s">
        <v>3</v>
      </c>
      <c r="D8" s="32">
        <v>4.5</v>
      </c>
      <c r="E8" s="56"/>
      <c r="F8" s="51">
        <v>0.25</v>
      </c>
      <c r="G8" s="60">
        <f>IF(E8&gt;1000,1,E8/1000)</f>
        <v>0</v>
      </c>
      <c r="H8" s="52">
        <f t="shared" ref="H8:H10" si="0">30*F8*G8</f>
        <v>0</v>
      </c>
      <c r="K8" s="68"/>
      <c r="L8" s="21"/>
      <c r="M8" s="22"/>
      <c r="N8" s="23"/>
      <c r="O8" s="20"/>
      <c r="P8" s="20"/>
    </row>
    <row r="9" spans="1:16" x14ac:dyDescent="0.25">
      <c r="A9" s="33">
        <v>300</v>
      </c>
      <c r="B9" s="50">
        <v>323.89999999999998</v>
      </c>
      <c r="C9" s="40" t="s">
        <v>7</v>
      </c>
      <c r="D9" s="32">
        <v>5.6</v>
      </c>
      <c r="E9" s="56"/>
      <c r="F9" s="51">
        <v>0.25</v>
      </c>
      <c r="G9" s="60">
        <f>IF(E9&gt;1000,1,E9/1000)</f>
        <v>0</v>
      </c>
      <c r="H9" s="52">
        <f t="shared" si="0"/>
        <v>0</v>
      </c>
      <c r="K9" s="68"/>
      <c r="L9" s="21"/>
      <c r="M9" s="22"/>
      <c r="N9" s="23"/>
      <c r="O9" s="20"/>
      <c r="P9" s="20"/>
    </row>
    <row r="10" spans="1:16" x14ac:dyDescent="0.25">
      <c r="A10" s="33">
        <v>500</v>
      </c>
      <c r="B10" s="50">
        <v>508</v>
      </c>
      <c r="C10" s="40" t="s">
        <v>7</v>
      </c>
      <c r="D10" s="32">
        <v>6.3</v>
      </c>
      <c r="E10" s="56"/>
      <c r="F10" s="51">
        <v>0.25</v>
      </c>
      <c r="G10" s="60">
        <f>IF(E10&gt;1000,1,E10/1000)</f>
        <v>0</v>
      </c>
      <c r="H10" s="52">
        <f t="shared" si="0"/>
        <v>0</v>
      </c>
      <c r="K10" s="68"/>
      <c r="L10" s="21"/>
      <c r="M10" s="22"/>
      <c r="N10" s="23"/>
      <c r="O10" s="20"/>
      <c r="P10" s="20"/>
    </row>
    <row r="11" spans="1:16" s="15" customFormat="1" x14ac:dyDescent="0.25">
      <c r="A11" s="30" t="s">
        <v>12</v>
      </c>
      <c r="B11" s="13"/>
      <c r="C11" s="13"/>
      <c r="D11" s="14"/>
      <c r="E11" s="13"/>
      <c r="F11" s="43">
        <v>0.3</v>
      </c>
      <c r="G11" s="54"/>
      <c r="H11" s="48">
        <f>SUM(H7:H10)</f>
        <v>0</v>
      </c>
      <c r="K11" s="24"/>
      <c r="L11" s="25"/>
      <c r="M11" s="24"/>
      <c r="N11" s="26"/>
      <c r="O11" s="26"/>
      <c r="P11" s="27"/>
    </row>
    <row r="12" spans="1:16" x14ac:dyDescent="0.25">
      <c r="K12" s="20"/>
      <c r="L12" s="21"/>
      <c r="M12" s="20"/>
      <c r="N12" s="28"/>
      <c r="O12" s="20"/>
      <c r="P12" s="20"/>
    </row>
    <row r="13" spans="1:16" ht="15.75" x14ac:dyDescent="0.25">
      <c r="A13" s="41" t="s">
        <v>16</v>
      </c>
    </row>
    <row r="14" spans="1:16" ht="15.75" x14ac:dyDescent="0.25">
      <c r="A14" s="41"/>
    </row>
    <row r="15" spans="1:16" ht="45" x14ac:dyDescent="0.25">
      <c r="A15" s="5" t="s">
        <v>0</v>
      </c>
      <c r="B15" s="5" t="s">
        <v>1</v>
      </c>
      <c r="C15" s="5" t="s">
        <v>2</v>
      </c>
      <c r="D15" s="8" t="s">
        <v>11</v>
      </c>
      <c r="E15" s="8" t="s">
        <v>18</v>
      </c>
      <c r="F15" s="12" t="s">
        <v>8</v>
      </c>
      <c r="G15" s="47" t="s">
        <v>10</v>
      </c>
      <c r="H15" s="47" t="s">
        <v>6</v>
      </c>
    </row>
    <row r="16" spans="1:16" x14ac:dyDescent="0.25">
      <c r="A16" s="35">
        <v>80</v>
      </c>
      <c r="B16" s="35">
        <v>88.9</v>
      </c>
      <c r="C16" s="40" t="s">
        <v>3</v>
      </c>
      <c r="D16" s="34">
        <v>4</v>
      </c>
      <c r="E16" s="57"/>
      <c r="F16" s="45">
        <v>0.05</v>
      </c>
      <c r="G16" s="61">
        <f t="shared" ref="G16:G21" si="1">IF(D16=E16,1,0)</f>
        <v>0</v>
      </c>
      <c r="H16" s="44">
        <f>F16*G16*100</f>
        <v>0</v>
      </c>
    </row>
    <row r="17" spans="1:8" x14ac:dyDescent="0.25">
      <c r="A17" s="40">
        <v>100</v>
      </c>
      <c r="B17" s="36">
        <v>114.3</v>
      </c>
      <c r="C17" s="40" t="s">
        <v>3</v>
      </c>
      <c r="D17" s="34">
        <v>4</v>
      </c>
      <c r="E17" s="57"/>
      <c r="F17" s="45">
        <v>0.1</v>
      </c>
      <c r="G17" s="61">
        <f t="shared" si="1"/>
        <v>0</v>
      </c>
      <c r="H17" s="44">
        <f t="shared" ref="H17:H21" si="2">F17*G17*100</f>
        <v>0</v>
      </c>
    </row>
    <row r="18" spans="1:8" x14ac:dyDescent="0.25">
      <c r="A18" s="40">
        <v>150</v>
      </c>
      <c r="B18" s="36">
        <v>168.3</v>
      </c>
      <c r="C18" s="40" t="s">
        <v>3</v>
      </c>
      <c r="D18" s="34">
        <v>4</v>
      </c>
      <c r="E18" s="57"/>
      <c r="F18" s="45">
        <v>0.15</v>
      </c>
      <c r="G18" s="61">
        <f t="shared" si="1"/>
        <v>0</v>
      </c>
      <c r="H18" s="44">
        <f t="shared" si="2"/>
        <v>0</v>
      </c>
    </row>
    <row r="19" spans="1:8" x14ac:dyDescent="0.25">
      <c r="A19" s="40">
        <v>200</v>
      </c>
      <c r="B19" s="36">
        <v>219.1</v>
      </c>
      <c r="C19" s="40" t="s">
        <v>3</v>
      </c>
      <c r="D19" s="34">
        <v>4.5</v>
      </c>
      <c r="E19" s="57"/>
      <c r="F19" s="45">
        <v>0.15</v>
      </c>
      <c r="G19" s="61">
        <f t="shared" si="1"/>
        <v>0</v>
      </c>
      <c r="H19" s="44">
        <f t="shared" si="2"/>
        <v>0</v>
      </c>
    </row>
    <row r="20" spans="1:8" x14ac:dyDescent="0.25">
      <c r="A20" s="40">
        <v>300</v>
      </c>
      <c r="B20" s="36">
        <v>323.89999999999998</v>
      </c>
      <c r="C20" s="40" t="s">
        <v>7</v>
      </c>
      <c r="D20" s="34">
        <v>5.6</v>
      </c>
      <c r="E20" s="57"/>
      <c r="F20" s="45">
        <v>0.2</v>
      </c>
      <c r="G20" s="61">
        <f t="shared" si="1"/>
        <v>0</v>
      </c>
      <c r="H20" s="44">
        <f t="shared" si="2"/>
        <v>0</v>
      </c>
    </row>
    <row r="21" spans="1:8" x14ac:dyDescent="0.25">
      <c r="A21" s="40">
        <v>500</v>
      </c>
      <c r="B21" s="36">
        <v>508</v>
      </c>
      <c r="C21" s="40" t="s">
        <v>7</v>
      </c>
      <c r="D21" s="34">
        <v>6.3</v>
      </c>
      <c r="E21" s="57"/>
      <c r="F21" s="45">
        <v>0.35</v>
      </c>
      <c r="G21" s="61">
        <f t="shared" si="1"/>
        <v>0</v>
      </c>
      <c r="H21" s="44">
        <f t="shared" si="2"/>
        <v>0</v>
      </c>
    </row>
    <row r="22" spans="1:8" x14ac:dyDescent="0.25">
      <c r="A22" s="30" t="s">
        <v>13</v>
      </c>
      <c r="B22" s="37"/>
      <c r="C22" s="37"/>
      <c r="D22" s="38"/>
      <c r="E22" s="39"/>
      <c r="F22" s="49">
        <v>0.7</v>
      </c>
      <c r="G22" s="62"/>
      <c r="H22" s="55">
        <f>SUM(H16:H21)</f>
        <v>0</v>
      </c>
    </row>
    <row r="24" spans="1:8" x14ac:dyDescent="0.25">
      <c r="A24" s="67" t="s">
        <v>17</v>
      </c>
      <c r="B24" s="63"/>
      <c r="C24" s="63"/>
      <c r="D24" s="64"/>
      <c r="E24" s="63"/>
      <c r="F24" s="63"/>
      <c r="G24" s="65"/>
      <c r="H24" s="66">
        <f>H11+H22</f>
        <v>0</v>
      </c>
    </row>
  </sheetData>
  <mergeCells count="1">
    <mergeCell ref="K8:K10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Krása Tomáš</dc:creator>
  <cp:lastModifiedBy>Kalábová Judita</cp:lastModifiedBy>
  <cp:lastPrinted>2014-04-17T11:45:00Z</cp:lastPrinted>
  <dcterms:created xsi:type="dcterms:W3CDTF">2014-04-15T11:26:39Z</dcterms:created>
  <dcterms:modified xsi:type="dcterms:W3CDTF">2014-05-07T09:41:43Z</dcterms:modified>
</cp:coreProperties>
</file>