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G_IZ\Služby_Měření_2016+\Opravy plynoměrů_2016-2018\VZ 1 - Opravy a ověřování membránových plynoměrů od G1,6 do G100 (soutěž Reos-Spektrum)\"/>
    </mc:Choice>
  </mc:AlternateContent>
  <bookViews>
    <workbookView xWindow="480" yWindow="210" windowWidth="14355" windowHeight="6945"/>
  </bookViews>
  <sheets>
    <sheet name="cenová nabídka" sheetId="1" r:id="rId1"/>
  </sheets>
  <calcPr calcId="152511"/>
</workbook>
</file>

<file path=xl/calcChain.xml><?xml version="1.0" encoding="utf-8"?>
<calcChain xmlns="http://schemas.openxmlformats.org/spreadsheetml/2006/main">
  <c r="E171" i="1" l="1"/>
  <c r="F171" i="1" s="1"/>
  <c r="F170" i="1"/>
  <c r="F169" i="1"/>
  <c r="E167" i="1"/>
  <c r="F167" i="1" s="1"/>
  <c r="F166" i="1"/>
  <c r="F165" i="1"/>
  <c r="F164" i="1"/>
  <c r="E149" i="1"/>
  <c r="F149" i="1" s="1"/>
  <c r="F148" i="1"/>
  <c r="F147" i="1"/>
  <c r="E145" i="1"/>
  <c r="F145" i="1" s="1"/>
  <c r="F144" i="1"/>
  <c r="F143" i="1"/>
  <c r="F142" i="1"/>
  <c r="E127" i="1"/>
  <c r="F127" i="1" s="1"/>
  <c r="F126" i="1"/>
  <c r="F125" i="1"/>
  <c r="E123" i="1"/>
  <c r="F123" i="1" s="1"/>
  <c r="F122" i="1"/>
  <c r="F121" i="1"/>
  <c r="F120" i="1"/>
  <c r="E105" i="1"/>
  <c r="F105" i="1" s="1"/>
  <c r="F104" i="1"/>
  <c r="F103" i="1"/>
  <c r="E101" i="1"/>
  <c r="F101" i="1" s="1"/>
  <c r="F100" i="1"/>
  <c r="F99" i="1"/>
  <c r="F98" i="1"/>
  <c r="E83" i="1"/>
  <c r="F83" i="1" s="1"/>
  <c r="F82" i="1"/>
  <c r="F81" i="1"/>
  <c r="E79" i="1"/>
  <c r="F79" i="1" s="1"/>
  <c r="F78" i="1"/>
  <c r="F77" i="1"/>
  <c r="F76" i="1"/>
  <c r="E61" i="1"/>
  <c r="F61" i="1" s="1"/>
  <c r="F60" i="1"/>
  <c r="F59" i="1"/>
  <c r="E57" i="1"/>
  <c r="F57" i="1" s="1"/>
  <c r="F56" i="1"/>
  <c r="F55" i="1"/>
  <c r="F54" i="1"/>
  <c r="E39" i="1"/>
  <c r="F39" i="1" s="1"/>
  <c r="F38" i="1"/>
  <c r="F37" i="1"/>
  <c r="E35" i="1"/>
  <c r="F35" i="1" s="1"/>
  <c r="F34" i="1"/>
  <c r="F33" i="1"/>
  <c r="F32" i="1"/>
  <c r="E17" i="1"/>
  <c r="F17" i="1" s="1"/>
  <c r="E13" i="1"/>
  <c r="F172" i="1" l="1"/>
  <c r="F128" i="1"/>
  <c r="F106" i="1"/>
  <c r="F150" i="1"/>
  <c r="F84" i="1"/>
  <c r="F62" i="1"/>
  <c r="F40" i="1"/>
  <c r="F10" i="1"/>
  <c r="F11" i="1"/>
  <c r="F16" i="1"/>
  <c r="F15" i="1"/>
  <c r="F13" i="1"/>
  <c r="F12" i="1"/>
  <c r="F18" i="1" l="1"/>
</calcChain>
</file>

<file path=xl/sharedStrings.xml><?xml version="1.0" encoding="utf-8"?>
<sst xmlns="http://schemas.openxmlformats.org/spreadsheetml/2006/main" count="260" uniqueCount="60">
  <si>
    <t>Morava 1</t>
  </si>
  <si>
    <t>ověření do G6</t>
  </si>
  <si>
    <t>ověření od G10 do G100</t>
  </si>
  <si>
    <t>Morava 2</t>
  </si>
  <si>
    <t>Morava 3</t>
  </si>
  <si>
    <t>Morava 4</t>
  </si>
  <si>
    <t>Čechy 1</t>
  </si>
  <si>
    <t>Čechy 2</t>
  </si>
  <si>
    <t>Čechy 3</t>
  </si>
  <si>
    <t>Čechy 4</t>
  </si>
  <si>
    <t>Opravy do G6</t>
  </si>
  <si>
    <t>doprava Kč/km</t>
  </si>
  <si>
    <t>Opravy do G100</t>
  </si>
  <si>
    <t>Hodnocená nabídková cena celkem</t>
  </si>
  <si>
    <t>Celkem cena</t>
  </si>
  <si>
    <t>Průměrný 
počet návozů</t>
  </si>
  <si>
    <t>Jednotková 
cena</t>
  </si>
  <si>
    <t>Počet ks
plynoměrů</t>
  </si>
  <si>
    <t>Počet 
ujetých km</t>
  </si>
  <si>
    <t>1.1.  Lokalita 1 – Region RSP Morava 1</t>
  </si>
  <si>
    <t>1.2.  Lokalita 2 – Region RSP Morava 2</t>
  </si>
  <si>
    <t>1.3.  Lokalita 3 – Region RSP Morava 3</t>
  </si>
  <si>
    <t>1.4.  Lokalita 4 – Region RSP Morava 4</t>
  </si>
  <si>
    <t>1.5.  Lokalita 5 – Region RSP Čechy 1</t>
  </si>
  <si>
    <t>1.6.  Lokalita 6 – Region RSP Čechy 2</t>
  </si>
  <si>
    <t>1.7.  Lokalita 7 – Region RSP Čechy 3</t>
  </si>
  <si>
    <t>1.8.  Lokalita 8 – Region RSP Čechy 4</t>
  </si>
  <si>
    <t>Region RSP</t>
  </si>
  <si>
    <t>Sídlo RSP</t>
  </si>
  <si>
    <t>Adresa sídla RSP</t>
  </si>
  <si>
    <t>Plzeň</t>
  </si>
  <si>
    <t>Plzeň, Doudlevecká 48</t>
  </si>
  <si>
    <t>Chomutov</t>
  </si>
  <si>
    <t>Chomutov, U Plynárny 4969</t>
  </si>
  <si>
    <t>Dvůr Králové</t>
  </si>
  <si>
    <t>Dvůr Králové, Heydukova 707</t>
  </si>
  <si>
    <t>Pardubice</t>
  </si>
  <si>
    <t>Pardubice, Dělnická 392</t>
  </si>
  <si>
    <t>Brno</t>
  </si>
  <si>
    <t>Brno, Plynárenská 499/1</t>
  </si>
  <si>
    <t>Kroměříž</t>
  </si>
  <si>
    <t>Kroměříž, Na Sádkách 2776</t>
  </si>
  <si>
    <t>Olomouc</t>
  </si>
  <si>
    <t>Olomouc, Wittgensteinova 6</t>
  </si>
  <si>
    <t>Ostrava</t>
  </si>
  <si>
    <t>Ostrava, Vratimovská 624/11</t>
  </si>
  <si>
    <t>tabulka - Podklady ke kalkulaci dopravného</t>
  </si>
  <si>
    <t>Informace k vyplnění:</t>
  </si>
  <si>
    <t>1) zelené položky (jednotková cena) - uchazeč vyplní nabízené jednotkové ceny výkonů</t>
  </si>
  <si>
    <t>Průměrný 
počet návozů za rok</t>
  </si>
  <si>
    <t>* průměrný počet návozů - výpočet na základě průměrné várky návozů u plynoměrů do G6 ve výši cca 500 ks plynoměrů</t>
  </si>
  <si>
    <t>** průměrný počet návozů - výpočet na základě průměrné várky návozů u plynoměrů od G10 do G100 ve výši cca 50 ks plynoměrů</t>
  </si>
  <si>
    <t>2) zelené položky (počet ujetých km) - uchazeč doplní počet km z adresy své provozovny provádějící opravu do sídla RSP dle tabulky "Podklady ke kalkulaci dopravného". Pro zjištění počtu kilometrů uchazeč využije server www.mapy.cz a pro plánování cesty zvolí nejkratší možný způsob přepravy automobilem.</t>
  </si>
  <si>
    <t>Příloha č. 5</t>
  </si>
  <si>
    <t>BO (Běžná oprava) do G6</t>
  </si>
  <si>
    <t>SO (Střední oprava) do G6</t>
  </si>
  <si>
    <t>SO (Střední oprava) od G10 do G100</t>
  </si>
  <si>
    <t>přezkoušení v dodaném stavu 
od G10 do G100</t>
  </si>
  <si>
    <t>přezkoušení v dodaném stavu 
do G6</t>
  </si>
  <si>
    <t>Pozn.: cena přezkoušení se nezapočítává do celkové hodnocené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</si>
</sst>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b/>
      <u/>
      <sz val="15"/>
      <color theme="1"/>
      <name val="Calibri"/>
      <family val="2"/>
      <charset val="238"/>
      <scheme val="minor"/>
    </font>
    <font>
      <sz val="15"/>
      <color theme="9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5"/>
      <color rgb="FF00B050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5"/>
      <color rgb="FF000000"/>
      <name val="Calibri"/>
      <family val="2"/>
      <charset val="238"/>
      <scheme val="minor"/>
    </font>
    <font>
      <sz val="15"/>
      <color rgb="FF0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7" fillId="2" borderId="1" xfId="0" applyNumberFormat="1" applyFont="1" applyFill="1" applyBorder="1"/>
    <xf numFmtId="164" fontId="7" fillId="0" borderId="0" xfId="0" applyNumberFormat="1" applyFont="1"/>
    <xf numFmtId="0" fontId="4" fillId="0" borderId="0" xfId="0" applyFont="1" applyBorder="1" applyAlignment="1">
      <alignment horizontal="justify" vertical="center"/>
    </xf>
    <xf numFmtId="0" fontId="0" fillId="0" borderId="0" xfId="0" applyBorder="1"/>
    <xf numFmtId="0" fontId="5" fillId="0" borderId="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7" fillId="2" borderId="5" xfId="0" applyNumberFormat="1" applyFont="1" applyFill="1" applyBorder="1"/>
    <xf numFmtId="164" fontId="7" fillId="2" borderId="9" xfId="0" applyNumberFormat="1" applyFont="1" applyFill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3" fontId="7" fillId="0" borderId="20" xfId="0" applyNumberFormat="1" applyFont="1" applyBorder="1"/>
    <xf numFmtId="3" fontId="7" fillId="0" borderId="3" xfId="0" applyNumberFormat="1" applyFont="1" applyBorder="1"/>
    <xf numFmtId="3" fontId="7" fillId="2" borderId="21" xfId="0" applyNumberFormat="1" applyFont="1" applyFill="1" applyBorder="1"/>
    <xf numFmtId="0" fontId="7" fillId="0" borderId="25" xfId="0" applyFont="1" applyBorder="1"/>
    <xf numFmtId="3" fontId="7" fillId="0" borderId="8" xfId="0" applyNumberFormat="1" applyFont="1" applyBorder="1"/>
    <xf numFmtId="164" fontId="7" fillId="2" borderId="11" xfId="0" applyNumberFormat="1" applyFont="1" applyFill="1" applyBorder="1"/>
    <xf numFmtId="164" fontId="7" fillId="2" borderId="2" xfId="0" applyNumberFormat="1" applyFont="1" applyFill="1" applyBorder="1"/>
    <xf numFmtId="3" fontId="7" fillId="0" borderId="26" xfId="0" applyNumberFormat="1" applyFont="1" applyBorder="1" applyAlignment="1">
      <alignment horizontal="center"/>
    </xf>
    <xf numFmtId="164" fontId="7" fillId="0" borderId="22" xfId="0" applyNumberFormat="1" applyFont="1" applyBorder="1"/>
    <xf numFmtId="164" fontId="7" fillId="0" borderId="23" xfId="0" applyNumberFormat="1" applyFont="1" applyBorder="1"/>
    <xf numFmtId="164" fontId="7" fillId="0" borderId="24" xfId="0" applyNumberFormat="1" applyFont="1" applyBorder="1"/>
    <xf numFmtId="164" fontId="7" fillId="2" borderId="7" xfId="0" applyNumberFormat="1" applyFont="1" applyFill="1" applyBorder="1"/>
    <xf numFmtId="0" fontId="8" fillId="3" borderId="15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64" fontId="9" fillId="5" borderId="4" xfId="0" applyNumberFormat="1" applyFont="1" applyFill="1" applyBorder="1"/>
    <xf numFmtId="3" fontId="7" fillId="0" borderId="20" xfId="0" applyNumberFormat="1" applyFont="1" applyBorder="1" applyProtection="1"/>
    <xf numFmtId="3" fontId="7" fillId="0" borderId="3" xfId="0" applyNumberFormat="1" applyFont="1" applyBorder="1" applyProtection="1"/>
    <xf numFmtId="3" fontId="7" fillId="2" borderId="21" xfId="0" applyNumberFormat="1" applyFont="1" applyFill="1" applyBorder="1" applyProtection="1"/>
    <xf numFmtId="164" fontId="11" fillId="2" borderId="1" xfId="0" applyNumberFormat="1" applyFont="1" applyFill="1" applyBorder="1"/>
    <xf numFmtId="0" fontId="12" fillId="0" borderId="0" xfId="0" applyFont="1"/>
    <xf numFmtId="0" fontId="1" fillId="0" borderId="0" xfId="0" applyFont="1" applyAlignment="1">
      <alignment vertical="center"/>
    </xf>
    <xf numFmtId="164" fontId="13" fillId="4" borderId="22" xfId="0" applyNumberFormat="1" applyFont="1" applyFill="1" applyBorder="1"/>
    <xf numFmtId="164" fontId="13" fillId="4" borderId="23" xfId="0" applyNumberFormat="1" applyFont="1" applyFill="1" applyBorder="1"/>
    <xf numFmtId="164" fontId="13" fillId="4" borderId="24" xfId="0" applyNumberFormat="1" applyFont="1" applyFill="1" applyBorder="1"/>
    <xf numFmtId="0" fontId="14" fillId="0" borderId="0" xfId="0" applyFont="1" applyBorder="1" applyAlignment="1">
      <alignment vertical="center"/>
    </xf>
    <xf numFmtId="0" fontId="6" fillId="0" borderId="0" xfId="0" applyFont="1" applyBorder="1"/>
    <xf numFmtId="0" fontId="15" fillId="0" borderId="1" xfId="0" applyFont="1" applyBorder="1" applyAlignment="1"/>
    <xf numFmtId="0" fontId="15" fillId="0" borderId="1" xfId="0" applyFont="1" applyBorder="1" applyAlignment="1">
      <alignment wrapText="1"/>
    </xf>
    <xf numFmtId="0" fontId="16" fillId="0" borderId="1" xfId="0" applyFont="1" applyBorder="1" applyAlignment="1"/>
    <xf numFmtId="0" fontId="16" fillId="0" borderId="1" xfId="0" applyFont="1" applyBorder="1" applyAlignment="1">
      <alignment wrapText="1"/>
    </xf>
    <xf numFmtId="0" fontId="17" fillId="0" borderId="0" xfId="0" applyFont="1"/>
    <xf numFmtId="3" fontId="7" fillId="2" borderId="27" xfId="0" applyNumberFormat="1" applyFont="1" applyFill="1" applyBorder="1" applyProtection="1"/>
    <xf numFmtId="3" fontId="7" fillId="0" borderId="27" xfId="0" applyNumberFormat="1" applyFont="1" applyBorder="1" applyAlignment="1">
      <alignment horizontal="center"/>
    </xf>
    <xf numFmtId="3" fontId="13" fillId="4" borderId="10" xfId="0" applyNumberFormat="1" applyFont="1" applyFill="1" applyBorder="1" applyAlignment="1">
      <alignment horizontal="center"/>
    </xf>
    <xf numFmtId="0" fontId="8" fillId="3" borderId="4" xfId="0" applyFont="1" applyFill="1" applyBorder="1" applyAlignment="1"/>
    <xf numFmtId="0" fontId="7" fillId="0" borderId="0" xfId="0" applyFont="1" applyBorder="1"/>
    <xf numFmtId="0" fontId="7" fillId="0" borderId="16" xfId="0" applyFont="1" applyBorder="1" applyAlignment="1">
      <alignment wrapText="1"/>
    </xf>
    <xf numFmtId="0" fontId="7" fillId="0" borderId="29" xfId="0" applyFont="1" applyBorder="1" applyAlignment="1">
      <alignment wrapText="1"/>
    </xf>
    <xf numFmtId="164" fontId="13" fillId="4" borderId="4" xfId="0" applyNumberFormat="1" applyFont="1" applyFill="1" applyBorder="1"/>
    <xf numFmtId="0" fontId="9" fillId="5" borderId="15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left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 shrinkToFit="1"/>
    </xf>
    <xf numFmtId="0" fontId="8" fillId="0" borderId="28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tabSelected="1" zoomScale="80" zoomScaleNormal="80" workbookViewId="0">
      <selection activeCell="A5" sqref="A5:G5"/>
    </sheetView>
  </sheetViews>
  <sheetFormatPr defaultRowHeight="19.5" x14ac:dyDescent="0.3"/>
  <cols>
    <col min="1" max="1" width="43.5703125" style="3" customWidth="1"/>
    <col min="2" max="2" width="17.5703125" style="42" customWidth="1"/>
    <col min="3" max="3" width="14.85546875" style="2" bestFit="1" customWidth="1"/>
    <col min="4" max="4" width="15.42578125" style="3" customWidth="1"/>
    <col min="5" max="5" width="18.28515625" style="5" bestFit="1" customWidth="1"/>
    <col min="6" max="6" width="17.85546875" style="5" bestFit="1" customWidth="1"/>
    <col min="7" max="7" width="7.42578125" style="5" customWidth="1"/>
    <col min="8" max="8" width="14.85546875" style="5" customWidth="1"/>
    <col min="9" max="9" width="16.5703125" style="5" bestFit="1" customWidth="1"/>
    <col min="10" max="10" width="36.85546875" style="5" bestFit="1" customWidth="1"/>
    <col min="11" max="12" width="14.85546875" style="5" customWidth="1"/>
    <col min="13" max="16384" width="9.140625" style="3"/>
  </cols>
  <sheetData>
    <row r="1" spans="1:12" ht="23.25" x14ac:dyDescent="0.35">
      <c r="A1" s="53" t="s">
        <v>53</v>
      </c>
    </row>
    <row r="2" spans="1:12" x14ac:dyDescent="0.3">
      <c r="A2" s="1" t="s">
        <v>47</v>
      </c>
      <c r="B2" s="43"/>
      <c r="D2" s="5"/>
      <c r="H2"/>
    </row>
    <row r="3" spans="1:12" x14ac:dyDescent="0.3">
      <c r="A3" s="1"/>
      <c r="B3" s="43"/>
      <c r="D3" s="5"/>
      <c r="H3"/>
    </row>
    <row r="4" spans="1:12" x14ac:dyDescent="0.3">
      <c r="A4" s="67" t="s">
        <v>48</v>
      </c>
      <c r="B4" s="67"/>
      <c r="C4" s="67"/>
      <c r="D4" s="67"/>
      <c r="E4" s="67"/>
      <c r="F4" s="67"/>
      <c r="G4" s="67"/>
      <c r="H4"/>
    </row>
    <row r="5" spans="1:12" ht="78.75" customHeight="1" x14ac:dyDescent="0.3">
      <c r="A5" s="68" t="s">
        <v>52</v>
      </c>
      <c r="B5" s="68"/>
      <c r="C5" s="68"/>
      <c r="D5" s="68"/>
      <c r="E5" s="68"/>
      <c r="F5" s="68"/>
      <c r="G5" s="68"/>
      <c r="H5"/>
    </row>
    <row r="6" spans="1:12" x14ac:dyDescent="0.3">
      <c r="B6" s="43"/>
      <c r="D6" s="5"/>
      <c r="H6"/>
    </row>
    <row r="7" spans="1:12" x14ac:dyDescent="0.3">
      <c r="A7" s="13" t="s">
        <v>19</v>
      </c>
      <c r="B7" s="12"/>
      <c r="C7" s="12"/>
      <c r="D7" s="5"/>
    </row>
    <row r="8" spans="1:12" ht="20.25" thickBot="1" x14ac:dyDescent="0.35">
      <c r="A8" s="5"/>
      <c r="B8" s="6"/>
      <c r="C8" s="5"/>
      <c r="D8" s="5"/>
    </row>
    <row r="9" spans="1:12" ht="59.25" thickBot="1" x14ac:dyDescent="0.35">
      <c r="A9" s="31" t="s">
        <v>10</v>
      </c>
      <c r="B9" s="32" t="s">
        <v>16</v>
      </c>
      <c r="C9" s="33" t="s">
        <v>17</v>
      </c>
      <c r="D9" s="34" t="s">
        <v>18</v>
      </c>
      <c r="E9" s="35" t="s">
        <v>49</v>
      </c>
      <c r="F9" s="36" t="s">
        <v>14</v>
      </c>
      <c r="G9" s="6"/>
      <c r="H9" s="3"/>
      <c r="I9" s="3"/>
      <c r="J9" s="3"/>
      <c r="K9" s="3"/>
      <c r="L9" s="3"/>
    </row>
    <row r="10" spans="1:12" ht="19.5" customHeight="1" x14ac:dyDescent="0.3">
      <c r="A10" s="16" t="s">
        <v>54</v>
      </c>
      <c r="B10" s="44"/>
      <c r="C10" s="38">
        <v>25900</v>
      </c>
      <c r="D10" s="15"/>
      <c r="E10" s="24"/>
      <c r="F10" s="27">
        <f>B10*C10</f>
        <v>0</v>
      </c>
      <c r="H10" s="5" t="s">
        <v>46</v>
      </c>
      <c r="I10" s="3"/>
      <c r="J10" s="3"/>
    </row>
    <row r="11" spans="1:12" ht="19.5" customHeight="1" x14ac:dyDescent="0.3">
      <c r="A11" s="17" t="s">
        <v>55</v>
      </c>
      <c r="B11" s="45"/>
      <c r="C11" s="39">
        <v>11100</v>
      </c>
      <c r="D11" s="7"/>
      <c r="E11" s="25"/>
      <c r="F11" s="28">
        <f t="shared" ref="F11:F12" si="0">B11*C11</f>
        <v>0</v>
      </c>
      <c r="H11" s="49" t="s">
        <v>27</v>
      </c>
      <c r="I11" s="49" t="s">
        <v>28</v>
      </c>
      <c r="J11" s="50" t="s">
        <v>29</v>
      </c>
    </row>
    <row r="12" spans="1:12" ht="19.5" customHeight="1" x14ac:dyDescent="0.3">
      <c r="A12" s="17" t="s">
        <v>1</v>
      </c>
      <c r="B12" s="45"/>
      <c r="C12" s="39">
        <v>37000</v>
      </c>
      <c r="D12" s="7"/>
      <c r="E12" s="25"/>
      <c r="F12" s="28">
        <f t="shared" si="0"/>
        <v>0</v>
      </c>
      <c r="H12" s="51" t="s">
        <v>0</v>
      </c>
      <c r="I12" s="51" t="s">
        <v>38</v>
      </c>
      <c r="J12" s="52" t="s">
        <v>39</v>
      </c>
      <c r="L12" s="3"/>
    </row>
    <row r="13" spans="1:12" ht="19.5" customHeight="1" thickBot="1" x14ac:dyDescent="0.35">
      <c r="A13" s="18" t="s">
        <v>11</v>
      </c>
      <c r="B13" s="46"/>
      <c r="C13" s="54"/>
      <c r="D13" s="56"/>
      <c r="E13" s="55">
        <f>C12/500</f>
        <v>74</v>
      </c>
      <c r="F13" s="29">
        <f>E13*D13*B13</f>
        <v>0</v>
      </c>
      <c r="J13"/>
      <c r="L13" s="3"/>
    </row>
    <row r="14" spans="1:12" ht="19.5" customHeight="1" thickBot="1" x14ac:dyDescent="0.35">
      <c r="A14" s="57" t="s">
        <v>12</v>
      </c>
      <c r="B14" s="65"/>
      <c r="C14" s="65"/>
      <c r="D14" s="69"/>
      <c r="E14" s="65"/>
      <c r="F14" s="66"/>
      <c r="G14" s="6"/>
      <c r="H14" s="6"/>
      <c r="L14" s="3"/>
    </row>
    <row r="15" spans="1:12" ht="19.5" customHeight="1" x14ac:dyDescent="0.3">
      <c r="A15" s="22" t="s">
        <v>56</v>
      </c>
      <c r="B15" s="44"/>
      <c r="C15" s="23">
        <v>1572</v>
      </c>
      <c r="D15" s="14"/>
      <c r="E15" s="30"/>
      <c r="F15" s="27">
        <f t="shared" ref="F15:F16" si="1">B15*C15</f>
        <v>0</v>
      </c>
      <c r="L15" s="3"/>
    </row>
    <row r="16" spans="1:12" ht="19.5" customHeight="1" x14ac:dyDescent="0.3">
      <c r="A16" s="17" t="s">
        <v>2</v>
      </c>
      <c r="B16" s="45"/>
      <c r="C16" s="20">
        <v>1572</v>
      </c>
      <c r="D16" s="7"/>
      <c r="E16" s="25"/>
      <c r="F16" s="28">
        <f t="shared" si="1"/>
        <v>0</v>
      </c>
      <c r="L16" s="3"/>
    </row>
    <row r="17" spans="1:12" ht="19.5" customHeight="1" thickBot="1" x14ac:dyDescent="0.35">
      <c r="A17" s="18" t="s">
        <v>11</v>
      </c>
      <c r="B17" s="46"/>
      <c r="C17" s="21"/>
      <c r="D17" s="56"/>
      <c r="E17" s="26">
        <f>C16/50</f>
        <v>31.44</v>
      </c>
      <c r="F17" s="29">
        <f>E17*D17*B17</f>
        <v>0</v>
      </c>
      <c r="L17" s="3"/>
    </row>
    <row r="18" spans="1:12" ht="19.5" customHeight="1" thickBot="1" x14ac:dyDescent="0.35">
      <c r="A18" s="62" t="s">
        <v>13</v>
      </c>
      <c r="B18" s="63"/>
      <c r="C18" s="8"/>
      <c r="D18" s="8"/>
      <c r="E18" s="8"/>
      <c r="F18" s="37">
        <f>SUM(F10:F17)</f>
        <v>0</v>
      </c>
      <c r="L18" s="3"/>
    </row>
    <row r="19" spans="1:12" x14ac:dyDescent="0.3">
      <c r="A19" s="1" t="s">
        <v>50</v>
      </c>
      <c r="B19" s="6"/>
      <c r="C19" s="5"/>
      <c r="D19" s="5"/>
      <c r="L19" s="3"/>
    </row>
    <row r="20" spans="1:12" x14ac:dyDescent="0.3">
      <c r="A20" s="1" t="s">
        <v>51</v>
      </c>
      <c r="B20" s="47"/>
      <c r="C20" s="11"/>
      <c r="E20" s="3"/>
      <c r="F20" s="3"/>
      <c r="G20" s="3"/>
      <c r="H20" s="3"/>
      <c r="L20" s="3"/>
    </row>
    <row r="21" spans="1:12" ht="20.25" thickBot="1" x14ac:dyDescent="0.35">
      <c r="A21" s="1"/>
      <c r="B21" s="47"/>
      <c r="C21" s="11"/>
      <c r="E21" s="3"/>
      <c r="F21" s="3"/>
      <c r="G21" s="3"/>
      <c r="H21" s="3"/>
      <c r="L21" s="3"/>
    </row>
    <row r="22" spans="1:12" ht="39.75" thickBot="1" x14ac:dyDescent="0.35">
      <c r="A22" s="31" t="s">
        <v>10</v>
      </c>
      <c r="B22" s="32" t="s">
        <v>16</v>
      </c>
      <c r="C22" s="11"/>
      <c r="E22" s="3"/>
      <c r="F22" s="3"/>
      <c r="G22" s="3"/>
      <c r="H22" s="3"/>
      <c r="L22" s="3"/>
    </row>
    <row r="23" spans="1:12" ht="39.75" thickBot="1" x14ac:dyDescent="0.35">
      <c r="A23" s="59" t="s">
        <v>58</v>
      </c>
      <c r="B23" s="44"/>
      <c r="C23" s="10"/>
      <c r="E23" s="3"/>
      <c r="F23" s="3"/>
      <c r="G23" s="3"/>
      <c r="H23" s="3"/>
      <c r="I23" s="3"/>
      <c r="J23" s="3"/>
      <c r="K23" s="3"/>
      <c r="L23" s="3"/>
    </row>
    <row r="24" spans="1:12" ht="39.75" thickBot="1" x14ac:dyDescent="0.35">
      <c r="A24" s="57" t="s">
        <v>12</v>
      </c>
      <c r="B24" s="32" t="s">
        <v>16</v>
      </c>
      <c r="C24" s="10"/>
      <c r="E24" s="3"/>
      <c r="F24" s="3"/>
      <c r="G24" s="3"/>
      <c r="H24" s="3"/>
      <c r="I24" s="3"/>
      <c r="J24" s="3"/>
      <c r="K24" s="3"/>
      <c r="L24" s="3"/>
    </row>
    <row r="25" spans="1:12" ht="39.75" thickBot="1" x14ac:dyDescent="0.35">
      <c r="A25" s="60" t="s">
        <v>57</v>
      </c>
      <c r="B25" s="61"/>
      <c r="C25" s="10"/>
      <c r="E25" s="3"/>
      <c r="F25" s="3"/>
      <c r="G25" s="3"/>
      <c r="H25" s="3"/>
      <c r="I25" s="3"/>
      <c r="J25" s="3"/>
      <c r="K25" s="3"/>
      <c r="L25" s="3"/>
    </row>
    <row r="26" spans="1:12" x14ac:dyDescent="0.3">
      <c r="A26" s="58" t="s">
        <v>59</v>
      </c>
      <c r="B26" s="10"/>
      <c r="C26" s="10"/>
      <c r="E26" s="3"/>
      <c r="F26" s="3"/>
      <c r="G26" s="3"/>
      <c r="H26" s="3"/>
      <c r="I26" s="3"/>
      <c r="J26" s="3"/>
      <c r="K26" s="3"/>
      <c r="L26" s="3"/>
    </row>
    <row r="27" spans="1:12" x14ac:dyDescent="0.3">
      <c r="A27" s="58"/>
      <c r="B27" s="10"/>
      <c r="C27" s="10"/>
      <c r="E27" s="3"/>
      <c r="F27" s="3"/>
      <c r="G27" s="3"/>
      <c r="H27" s="3"/>
      <c r="I27" s="3"/>
      <c r="J27" s="3"/>
      <c r="K27" s="3"/>
      <c r="L27" s="3"/>
    </row>
    <row r="28" spans="1:12" x14ac:dyDescent="0.3">
      <c r="A28" s="58"/>
      <c r="B28" s="10"/>
      <c r="C28" s="10"/>
      <c r="E28" s="3"/>
      <c r="F28" s="3"/>
      <c r="G28" s="3"/>
      <c r="H28" s="3"/>
      <c r="I28" s="3"/>
      <c r="J28" s="3"/>
      <c r="K28" s="3"/>
      <c r="L28" s="3"/>
    </row>
    <row r="29" spans="1:12" x14ac:dyDescent="0.3">
      <c r="A29" s="13" t="s">
        <v>20</v>
      </c>
      <c r="B29" s="12"/>
      <c r="C29" s="12"/>
      <c r="D29" s="12"/>
      <c r="H29" s="3"/>
      <c r="I29" s="3"/>
      <c r="J29" s="3"/>
      <c r="K29" s="3"/>
      <c r="L29" s="3"/>
    </row>
    <row r="30" spans="1:12" ht="20.25" thickBot="1" x14ac:dyDescent="0.35">
      <c r="A30" s="5"/>
      <c r="B30" s="6"/>
      <c r="C30" s="5"/>
      <c r="D30" s="5"/>
      <c r="H30" s="3"/>
      <c r="I30" s="3"/>
      <c r="J30" s="3"/>
      <c r="K30" s="3"/>
      <c r="L30" s="3"/>
    </row>
    <row r="31" spans="1:12" ht="59.25" thickBot="1" x14ac:dyDescent="0.35">
      <c r="A31" s="31" t="s">
        <v>10</v>
      </c>
      <c r="B31" s="32" t="s">
        <v>16</v>
      </c>
      <c r="C31" s="33" t="s">
        <v>17</v>
      </c>
      <c r="D31" s="34" t="s">
        <v>18</v>
      </c>
      <c r="E31" s="35" t="s">
        <v>49</v>
      </c>
      <c r="F31" s="36" t="s">
        <v>14</v>
      </c>
      <c r="G31" s="6"/>
      <c r="H31" s="3"/>
      <c r="I31" s="3"/>
      <c r="J31" s="3"/>
      <c r="K31" s="3"/>
      <c r="L31" s="3"/>
    </row>
    <row r="32" spans="1:12" x14ac:dyDescent="0.3">
      <c r="A32" s="16" t="s">
        <v>54</v>
      </c>
      <c r="B32" s="44"/>
      <c r="C32" s="19">
        <v>14700</v>
      </c>
      <c r="D32" s="15"/>
      <c r="E32" s="24"/>
      <c r="F32" s="27">
        <f>B32*C32</f>
        <v>0</v>
      </c>
      <c r="H32" s="5" t="s">
        <v>46</v>
      </c>
      <c r="I32" s="3"/>
      <c r="J32" s="3"/>
      <c r="K32" s="3"/>
      <c r="L32" s="3"/>
    </row>
    <row r="33" spans="1:12" ht="19.5" customHeight="1" x14ac:dyDescent="0.3">
      <c r="A33" s="17" t="s">
        <v>55</v>
      </c>
      <c r="B33" s="45"/>
      <c r="C33" s="20">
        <v>6300</v>
      </c>
      <c r="D33" s="7"/>
      <c r="E33" s="25"/>
      <c r="F33" s="28">
        <f t="shared" ref="F33:F34" si="2">B33*C33</f>
        <v>0</v>
      </c>
      <c r="H33" s="49" t="s">
        <v>27</v>
      </c>
      <c r="I33" s="49" t="s">
        <v>28</v>
      </c>
      <c r="J33" s="50" t="s">
        <v>29</v>
      </c>
      <c r="K33" s="3"/>
      <c r="L33" s="3"/>
    </row>
    <row r="34" spans="1:12" ht="19.5" customHeight="1" x14ac:dyDescent="0.3">
      <c r="A34" s="17" t="s">
        <v>1</v>
      </c>
      <c r="B34" s="45"/>
      <c r="C34" s="20">
        <v>21000</v>
      </c>
      <c r="D34" s="7"/>
      <c r="E34" s="25"/>
      <c r="F34" s="28">
        <f t="shared" si="2"/>
        <v>0</v>
      </c>
      <c r="H34" s="51" t="s">
        <v>3</v>
      </c>
      <c r="I34" s="51" t="s">
        <v>40</v>
      </c>
      <c r="J34" s="52" t="s">
        <v>41</v>
      </c>
      <c r="K34" s="3"/>
      <c r="L34" s="3"/>
    </row>
    <row r="35" spans="1:12" ht="20.25" thickBot="1" x14ac:dyDescent="0.35">
      <c r="A35" s="18" t="s">
        <v>11</v>
      </c>
      <c r="B35" s="46"/>
      <c r="C35" s="21"/>
      <c r="D35" s="56"/>
      <c r="E35" s="26">
        <f>C34/500</f>
        <v>42</v>
      </c>
      <c r="F35" s="29">
        <f>E35*D35*B35</f>
        <v>0</v>
      </c>
      <c r="H35" s="3"/>
      <c r="I35" s="3"/>
      <c r="J35"/>
      <c r="K35" s="3"/>
      <c r="L35" s="3"/>
    </row>
    <row r="36" spans="1:12" ht="20.25" thickBot="1" x14ac:dyDescent="0.35">
      <c r="A36" s="57" t="s">
        <v>12</v>
      </c>
      <c r="B36" s="64"/>
      <c r="C36" s="65"/>
      <c r="D36" s="65"/>
      <c r="E36" s="65"/>
      <c r="F36" s="66"/>
      <c r="G36" s="6"/>
      <c r="H36" s="3"/>
      <c r="I36" s="3"/>
      <c r="J36" s="3"/>
      <c r="K36" s="3"/>
      <c r="L36" s="3"/>
    </row>
    <row r="37" spans="1:12" x14ac:dyDescent="0.3">
      <c r="A37" s="22" t="s">
        <v>56</v>
      </c>
      <c r="B37" s="44"/>
      <c r="C37" s="23">
        <v>1232</v>
      </c>
      <c r="D37" s="14"/>
      <c r="E37" s="30"/>
      <c r="F37" s="27">
        <f t="shared" ref="F37:F38" si="3">B37*C37</f>
        <v>0</v>
      </c>
      <c r="H37" s="3"/>
      <c r="I37" s="3"/>
      <c r="J37" s="3"/>
      <c r="K37" s="3"/>
      <c r="L37" s="3"/>
    </row>
    <row r="38" spans="1:12" x14ac:dyDescent="0.3">
      <c r="A38" s="17" t="s">
        <v>2</v>
      </c>
      <c r="B38" s="45"/>
      <c r="C38" s="20">
        <v>1232</v>
      </c>
      <c r="D38" s="7"/>
      <c r="E38" s="25"/>
      <c r="F38" s="28">
        <f t="shared" si="3"/>
        <v>0</v>
      </c>
      <c r="H38" s="3"/>
      <c r="I38" s="3"/>
      <c r="J38" s="3"/>
      <c r="K38" s="3"/>
      <c r="L38" s="3"/>
    </row>
    <row r="39" spans="1:12" ht="20.25" thickBot="1" x14ac:dyDescent="0.35">
      <c r="A39" s="18" t="s">
        <v>11</v>
      </c>
      <c r="B39" s="46"/>
      <c r="C39" s="21"/>
      <c r="D39" s="56"/>
      <c r="E39" s="26">
        <f>C38/50</f>
        <v>24.64</v>
      </c>
      <c r="F39" s="29">
        <f>E39*D39*B39</f>
        <v>0</v>
      </c>
      <c r="H39" s="3"/>
      <c r="I39" s="3"/>
      <c r="J39" s="3"/>
      <c r="K39" s="3"/>
      <c r="L39" s="3"/>
    </row>
    <row r="40" spans="1:12" ht="20.25" thickBot="1" x14ac:dyDescent="0.35">
      <c r="A40" s="62" t="s">
        <v>13</v>
      </c>
      <c r="B40" s="63"/>
      <c r="C40" s="8"/>
      <c r="D40" s="8"/>
      <c r="E40" s="8"/>
      <c r="F40" s="37">
        <f>SUM(F32:F39)</f>
        <v>0</v>
      </c>
      <c r="H40" s="3"/>
      <c r="I40" s="3"/>
      <c r="J40" s="3"/>
      <c r="K40" s="3"/>
      <c r="L40" s="3"/>
    </row>
    <row r="41" spans="1:12" x14ac:dyDescent="0.3">
      <c r="A41" s="1" t="s">
        <v>50</v>
      </c>
      <c r="B41" s="6"/>
      <c r="C41" s="5"/>
      <c r="D41" s="5"/>
      <c r="H41" s="3"/>
      <c r="I41" s="3"/>
      <c r="J41" s="3"/>
      <c r="K41" s="3"/>
      <c r="L41" s="3"/>
    </row>
    <row r="42" spans="1:12" ht="18.75" x14ac:dyDescent="0.3">
      <c r="A42" s="1" t="s">
        <v>51</v>
      </c>
      <c r="B42" s="48"/>
      <c r="C42" s="10"/>
      <c r="E42" s="3"/>
      <c r="F42" s="3"/>
      <c r="G42" s="3"/>
      <c r="H42" s="3"/>
      <c r="I42" s="3"/>
      <c r="J42" s="3"/>
      <c r="K42" s="3"/>
      <c r="L42" s="3"/>
    </row>
    <row r="43" spans="1:12" thickBot="1" x14ac:dyDescent="0.35">
      <c r="A43" s="1"/>
      <c r="B43" s="48"/>
      <c r="C43" s="10"/>
      <c r="E43" s="3"/>
      <c r="F43" s="3"/>
      <c r="G43" s="3"/>
      <c r="H43" s="3"/>
      <c r="I43" s="3"/>
      <c r="J43" s="3"/>
      <c r="K43" s="3"/>
      <c r="L43" s="3"/>
    </row>
    <row r="44" spans="1:12" ht="39.75" thickBot="1" x14ac:dyDescent="0.35">
      <c r="A44" s="31" t="s">
        <v>10</v>
      </c>
      <c r="B44" s="32" t="s">
        <v>16</v>
      </c>
      <c r="C44" s="11"/>
      <c r="E44" s="3"/>
      <c r="F44" s="3"/>
      <c r="G44" s="3"/>
      <c r="H44" s="3"/>
      <c r="L44" s="3"/>
    </row>
    <row r="45" spans="1:12" ht="39.75" thickBot="1" x14ac:dyDescent="0.35">
      <c r="A45" s="59" t="s">
        <v>58</v>
      </c>
      <c r="B45" s="44"/>
      <c r="C45" s="10"/>
      <c r="E45" s="3"/>
      <c r="F45" s="3"/>
      <c r="G45" s="3"/>
      <c r="H45" s="3"/>
      <c r="I45" s="3"/>
      <c r="J45" s="3"/>
      <c r="K45" s="3"/>
      <c r="L45" s="3"/>
    </row>
    <row r="46" spans="1:12" ht="39.75" thickBot="1" x14ac:dyDescent="0.35">
      <c r="A46" s="57" t="s">
        <v>12</v>
      </c>
      <c r="B46" s="32" t="s">
        <v>16</v>
      </c>
      <c r="C46" s="10"/>
      <c r="E46" s="3"/>
      <c r="F46" s="3"/>
      <c r="G46" s="3"/>
      <c r="H46" s="3"/>
      <c r="I46" s="3"/>
      <c r="J46" s="3"/>
      <c r="K46" s="3"/>
      <c r="L46" s="3"/>
    </row>
    <row r="47" spans="1:12" ht="39.75" thickBot="1" x14ac:dyDescent="0.35">
      <c r="A47" s="60" t="s">
        <v>57</v>
      </c>
      <c r="B47" s="61"/>
      <c r="C47" s="10"/>
      <c r="E47" s="3"/>
      <c r="F47" s="3"/>
      <c r="G47" s="3"/>
      <c r="H47" s="3"/>
      <c r="I47" s="3"/>
      <c r="J47" s="3"/>
      <c r="K47" s="3"/>
      <c r="L47" s="3"/>
    </row>
    <row r="48" spans="1:12" x14ac:dyDescent="0.3">
      <c r="A48" s="58" t="s">
        <v>59</v>
      </c>
      <c r="B48" s="10"/>
      <c r="C48" s="10"/>
      <c r="E48" s="3"/>
      <c r="F48" s="3"/>
      <c r="G48" s="3"/>
      <c r="H48" s="3"/>
      <c r="I48" s="3"/>
      <c r="J48" s="3"/>
      <c r="K48" s="3"/>
      <c r="L48" s="3"/>
    </row>
    <row r="49" spans="1:12" x14ac:dyDescent="0.3">
      <c r="A49" s="58"/>
      <c r="B49" s="10"/>
      <c r="C49" s="10"/>
      <c r="E49" s="3"/>
      <c r="F49" s="3"/>
      <c r="G49" s="3"/>
      <c r="H49" s="3"/>
      <c r="I49" s="3"/>
      <c r="J49" s="3"/>
      <c r="K49" s="3"/>
      <c r="L49" s="3"/>
    </row>
    <row r="50" spans="1:12" ht="18.75" x14ac:dyDescent="0.3">
      <c r="A50" s="1"/>
      <c r="B50" s="48"/>
      <c r="C50" s="10"/>
      <c r="E50" s="3"/>
      <c r="F50" s="3"/>
      <c r="G50" s="3"/>
      <c r="H50" s="3"/>
      <c r="I50" s="3"/>
      <c r="J50" s="3"/>
      <c r="K50" s="3"/>
      <c r="L50" s="3"/>
    </row>
    <row r="51" spans="1:12" x14ac:dyDescent="0.3">
      <c r="A51" s="13" t="s">
        <v>21</v>
      </c>
      <c r="B51" s="12"/>
      <c r="C51" s="12"/>
      <c r="D51" s="12"/>
      <c r="H51" s="3"/>
      <c r="I51" s="3"/>
      <c r="J51" s="3"/>
      <c r="K51" s="3"/>
      <c r="L51" s="3"/>
    </row>
    <row r="52" spans="1:12" ht="20.25" thickBot="1" x14ac:dyDescent="0.35">
      <c r="A52" s="5"/>
      <c r="B52" s="6"/>
      <c r="C52" s="5"/>
      <c r="D52" s="5"/>
      <c r="H52" s="3"/>
      <c r="I52" s="3"/>
      <c r="J52" s="3"/>
      <c r="K52" s="3"/>
      <c r="L52" s="3"/>
    </row>
    <row r="53" spans="1:12" ht="59.25" thickBot="1" x14ac:dyDescent="0.35">
      <c r="A53" s="31" t="s">
        <v>10</v>
      </c>
      <c r="B53" s="32" t="s">
        <v>16</v>
      </c>
      <c r="C53" s="33" t="s">
        <v>17</v>
      </c>
      <c r="D53" s="34" t="s">
        <v>18</v>
      </c>
      <c r="E53" s="35" t="s">
        <v>49</v>
      </c>
      <c r="F53" s="36" t="s">
        <v>14</v>
      </c>
      <c r="G53" s="6"/>
      <c r="H53" s="3"/>
      <c r="I53" s="3"/>
      <c r="J53" s="3"/>
      <c r="K53" s="3"/>
      <c r="L53" s="3"/>
    </row>
    <row r="54" spans="1:12" x14ac:dyDescent="0.3">
      <c r="A54" s="16" t="s">
        <v>54</v>
      </c>
      <c r="B54" s="44"/>
      <c r="C54" s="19">
        <v>23870</v>
      </c>
      <c r="D54" s="15"/>
      <c r="E54" s="24"/>
      <c r="F54" s="27">
        <f>B54*C54</f>
        <v>0</v>
      </c>
      <c r="H54" s="5" t="s">
        <v>46</v>
      </c>
      <c r="I54" s="3"/>
      <c r="J54" s="3"/>
      <c r="K54" s="3"/>
      <c r="L54" s="3"/>
    </row>
    <row r="55" spans="1:12" ht="19.5" customHeight="1" x14ac:dyDescent="0.3">
      <c r="A55" s="17" t="s">
        <v>55</v>
      </c>
      <c r="B55" s="45"/>
      <c r="C55" s="20">
        <v>10230</v>
      </c>
      <c r="D55" s="7"/>
      <c r="E55" s="25"/>
      <c r="F55" s="28">
        <f t="shared" ref="F55:F56" si="4">B55*C55</f>
        <v>0</v>
      </c>
      <c r="H55" s="49" t="s">
        <v>27</v>
      </c>
      <c r="I55" s="49" t="s">
        <v>28</v>
      </c>
      <c r="J55" s="50" t="s">
        <v>29</v>
      </c>
      <c r="K55" s="3"/>
      <c r="L55" s="3"/>
    </row>
    <row r="56" spans="1:12" ht="19.5" customHeight="1" x14ac:dyDescent="0.3">
      <c r="A56" s="17" t="s">
        <v>1</v>
      </c>
      <c r="B56" s="45"/>
      <c r="C56" s="20">
        <v>34100</v>
      </c>
      <c r="D56" s="7"/>
      <c r="E56" s="25"/>
      <c r="F56" s="28">
        <f t="shared" si="4"/>
        <v>0</v>
      </c>
      <c r="H56" s="51" t="s">
        <v>4</v>
      </c>
      <c r="I56" s="51" t="s">
        <v>42</v>
      </c>
      <c r="J56" s="52" t="s">
        <v>43</v>
      </c>
      <c r="K56" s="3"/>
      <c r="L56" s="3"/>
    </row>
    <row r="57" spans="1:12" ht="20.25" thickBot="1" x14ac:dyDescent="0.35">
      <c r="A57" s="18" t="s">
        <v>11</v>
      </c>
      <c r="B57" s="46"/>
      <c r="C57" s="21"/>
      <c r="D57" s="56"/>
      <c r="E57" s="26">
        <f>C56/500</f>
        <v>68.2</v>
      </c>
      <c r="F57" s="29">
        <f>E57*D57*B57</f>
        <v>0</v>
      </c>
      <c r="J57"/>
      <c r="K57" s="3"/>
      <c r="L57" s="3"/>
    </row>
    <row r="58" spans="1:12" ht="20.25" thickBot="1" x14ac:dyDescent="0.35">
      <c r="A58" s="57" t="s">
        <v>12</v>
      </c>
      <c r="B58" s="64"/>
      <c r="C58" s="65"/>
      <c r="D58" s="65"/>
      <c r="E58" s="65"/>
      <c r="F58" s="66"/>
      <c r="G58" s="6"/>
      <c r="H58" s="3"/>
      <c r="I58" s="3"/>
      <c r="J58" s="3"/>
      <c r="K58" s="3"/>
      <c r="L58" s="3"/>
    </row>
    <row r="59" spans="1:12" x14ac:dyDescent="0.3">
      <c r="A59" s="22" t="s">
        <v>56</v>
      </c>
      <c r="B59" s="44"/>
      <c r="C59" s="23">
        <v>990</v>
      </c>
      <c r="D59" s="14"/>
      <c r="E59" s="30"/>
      <c r="F59" s="27">
        <f t="shared" ref="F59:F60" si="5">B59*C59</f>
        <v>0</v>
      </c>
      <c r="H59" s="3"/>
      <c r="I59" s="3"/>
      <c r="J59" s="3"/>
      <c r="K59" s="3"/>
      <c r="L59" s="3"/>
    </row>
    <row r="60" spans="1:12" x14ac:dyDescent="0.3">
      <c r="A60" s="17" t="s">
        <v>2</v>
      </c>
      <c r="B60" s="45"/>
      <c r="C60" s="20">
        <v>990</v>
      </c>
      <c r="D60" s="7"/>
      <c r="E60" s="25"/>
      <c r="F60" s="28">
        <f t="shared" si="5"/>
        <v>0</v>
      </c>
      <c r="H60" s="3"/>
      <c r="I60" s="3"/>
      <c r="J60" s="3"/>
      <c r="K60" s="3"/>
      <c r="L60" s="3"/>
    </row>
    <row r="61" spans="1:12" ht="20.25" thickBot="1" x14ac:dyDescent="0.35">
      <c r="A61" s="18" t="s">
        <v>11</v>
      </c>
      <c r="B61" s="46"/>
      <c r="C61" s="21"/>
      <c r="D61" s="56"/>
      <c r="E61" s="26">
        <f>C60/50</f>
        <v>19.8</v>
      </c>
      <c r="F61" s="29">
        <f>E61*D61*B61</f>
        <v>0</v>
      </c>
      <c r="H61" s="3"/>
      <c r="I61" s="3"/>
      <c r="J61" s="3"/>
      <c r="K61" s="3"/>
      <c r="L61" s="3"/>
    </row>
    <row r="62" spans="1:12" ht="20.25" thickBot="1" x14ac:dyDescent="0.35">
      <c r="A62" s="62" t="s">
        <v>13</v>
      </c>
      <c r="B62" s="63"/>
      <c r="C62" s="8"/>
      <c r="D62" s="8"/>
      <c r="E62" s="8"/>
      <c r="F62" s="37">
        <f>SUM(F54:F61)</f>
        <v>0</v>
      </c>
      <c r="H62" s="3"/>
      <c r="I62" s="3"/>
      <c r="J62" s="3"/>
      <c r="K62" s="3"/>
      <c r="L62" s="3"/>
    </row>
    <row r="63" spans="1:12" ht="18.75" x14ac:dyDescent="0.3">
      <c r="A63" s="1" t="s">
        <v>50</v>
      </c>
      <c r="B63" s="4"/>
      <c r="C63"/>
      <c r="E63" s="3"/>
      <c r="F63" s="3"/>
      <c r="G63" s="3"/>
      <c r="H63" s="3"/>
      <c r="I63" s="3"/>
      <c r="J63" s="3"/>
      <c r="K63" s="3"/>
      <c r="L63" s="3"/>
    </row>
    <row r="64" spans="1:12" x14ac:dyDescent="0.3">
      <c r="A64" s="1" t="s">
        <v>51</v>
      </c>
      <c r="B64" s="6"/>
      <c r="C64" s="5"/>
      <c r="D64" s="5"/>
    </row>
    <row r="65" spans="1:12" thickBot="1" x14ac:dyDescent="0.35">
      <c r="A65" s="1"/>
      <c r="B65" s="48"/>
      <c r="C65" s="10"/>
      <c r="E65" s="3"/>
      <c r="F65" s="3"/>
      <c r="G65" s="3"/>
      <c r="H65" s="3"/>
      <c r="I65" s="3"/>
      <c r="J65" s="3"/>
      <c r="K65" s="3"/>
      <c r="L65" s="3"/>
    </row>
    <row r="66" spans="1:12" ht="39.75" thickBot="1" x14ac:dyDescent="0.35">
      <c r="A66" s="31" t="s">
        <v>10</v>
      </c>
      <c r="B66" s="32" t="s">
        <v>16</v>
      </c>
      <c r="C66" s="11"/>
      <c r="E66" s="3"/>
      <c r="F66" s="3"/>
      <c r="G66" s="3"/>
      <c r="H66" s="3"/>
      <c r="L66" s="3"/>
    </row>
    <row r="67" spans="1:12" ht="39.75" thickBot="1" x14ac:dyDescent="0.35">
      <c r="A67" s="59" t="s">
        <v>58</v>
      </c>
      <c r="B67" s="44"/>
      <c r="C67" s="10"/>
      <c r="E67" s="3"/>
      <c r="F67" s="3"/>
      <c r="G67" s="3"/>
      <c r="H67" s="3"/>
      <c r="I67" s="3"/>
      <c r="J67" s="3"/>
      <c r="K67" s="3"/>
      <c r="L67" s="3"/>
    </row>
    <row r="68" spans="1:12" ht="39.75" thickBot="1" x14ac:dyDescent="0.35">
      <c r="A68" s="57" t="s">
        <v>12</v>
      </c>
      <c r="B68" s="32" t="s">
        <v>16</v>
      </c>
      <c r="C68" s="10"/>
      <c r="E68" s="3"/>
      <c r="F68" s="3"/>
      <c r="G68" s="3"/>
      <c r="H68" s="3"/>
      <c r="I68" s="3"/>
      <c r="J68" s="3"/>
      <c r="K68" s="3"/>
      <c r="L68" s="3"/>
    </row>
    <row r="69" spans="1:12" ht="39.75" thickBot="1" x14ac:dyDescent="0.35">
      <c r="A69" s="60" t="s">
        <v>57</v>
      </c>
      <c r="B69" s="61"/>
      <c r="C69" s="10"/>
      <c r="E69" s="3"/>
      <c r="F69" s="3"/>
      <c r="G69" s="3"/>
      <c r="H69" s="3"/>
      <c r="I69" s="3"/>
      <c r="J69" s="3"/>
      <c r="K69" s="3"/>
      <c r="L69" s="3"/>
    </row>
    <row r="70" spans="1:12" x14ac:dyDescent="0.3">
      <c r="A70" s="58" t="s">
        <v>59</v>
      </c>
      <c r="B70" s="10"/>
      <c r="C70" s="10"/>
      <c r="E70" s="3"/>
      <c r="F70" s="3"/>
      <c r="G70" s="3"/>
      <c r="H70" s="3"/>
      <c r="I70" s="3"/>
      <c r="J70" s="3"/>
      <c r="K70" s="3"/>
      <c r="L70" s="3"/>
    </row>
    <row r="71" spans="1:12" x14ac:dyDescent="0.3">
      <c r="A71" s="58"/>
      <c r="B71" s="10"/>
      <c r="C71" s="10"/>
      <c r="E71" s="3"/>
      <c r="F71" s="3"/>
      <c r="G71" s="3"/>
      <c r="H71" s="3"/>
      <c r="I71" s="3"/>
      <c r="J71" s="3"/>
      <c r="K71" s="3"/>
      <c r="L71" s="3"/>
    </row>
    <row r="72" spans="1:12" x14ac:dyDescent="0.3">
      <c r="A72" s="5"/>
      <c r="B72" s="6"/>
      <c r="C72" s="5"/>
      <c r="D72" s="5"/>
    </row>
    <row r="73" spans="1:12" x14ac:dyDescent="0.3">
      <c r="A73" s="13" t="s">
        <v>22</v>
      </c>
      <c r="B73" s="12"/>
      <c r="C73" s="12"/>
      <c r="D73" s="12"/>
    </row>
    <row r="74" spans="1:12" ht="20.25" thickBot="1" x14ac:dyDescent="0.35">
      <c r="A74" s="5"/>
      <c r="B74" s="6"/>
      <c r="C74" s="5"/>
      <c r="D74" s="5"/>
    </row>
    <row r="75" spans="1:12" ht="39.75" thickBot="1" x14ac:dyDescent="0.35">
      <c r="A75" s="31" t="s">
        <v>10</v>
      </c>
      <c r="B75" s="32" t="s">
        <v>16</v>
      </c>
      <c r="C75" s="33" t="s">
        <v>17</v>
      </c>
      <c r="D75" s="34" t="s">
        <v>18</v>
      </c>
      <c r="E75" s="35" t="s">
        <v>15</v>
      </c>
      <c r="F75" s="36" t="s">
        <v>14</v>
      </c>
      <c r="G75" s="6"/>
    </row>
    <row r="76" spans="1:12" x14ac:dyDescent="0.3">
      <c r="A76" s="16" t="s">
        <v>54</v>
      </c>
      <c r="B76" s="44"/>
      <c r="C76" s="19">
        <v>33950</v>
      </c>
      <c r="D76" s="15"/>
      <c r="E76" s="24"/>
      <c r="F76" s="27">
        <f>B76*C76</f>
        <v>0</v>
      </c>
      <c r="H76" s="5" t="s">
        <v>46</v>
      </c>
      <c r="I76" s="3"/>
      <c r="J76" s="3"/>
    </row>
    <row r="77" spans="1:12" ht="19.5" customHeight="1" x14ac:dyDescent="0.3">
      <c r="A77" s="17" t="s">
        <v>55</v>
      </c>
      <c r="B77" s="45"/>
      <c r="C77" s="20">
        <v>14550</v>
      </c>
      <c r="D77" s="7"/>
      <c r="E77" s="25"/>
      <c r="F77" s="28">
        <f t="shared" ref="F77:F78" si="6">B77*C77</f>
        <v>0</v>
      </c>
      <c r="H77" s="49" t="s">
        <v>27</v>
      </c>
      <c r="I77" s="49" t="s">
        <v>28</v>
      </c>
      <c r="J77" s="50" t="s">
        <v>29</v>
      </c>
    </row>
    <row r="78" spans="1:12" ht="19.5" customHeight="1" x14ac:dyDescent="0.3">
      <c r="A78" s="17" t="s">
        <v>1</v>
      </c>
      <c r="B78" s="45"/>
      <c r="C78" s="20">
        <v>48500</v>
      </c>
      <c r="D78" s="7"/>
      <c r="E78" s="25"/>
      <c r="F78" s="28">
        <f t="shared" si="6"/>
        <v>0</v>
      </c>
      <c r="H78" s="51" t="s">
        <v>5</v>
      </c>
      <c r="I78" s="51" t="s">
        <v>44</v>
      </c>
      <c r="J78" s="52" t="s">
        <v>45</v>
      </c>
    </row>
    <row r="79" spans="1:12" ht="20.25" thickBot="1" x14ac:dyDescent="0.35">
      <c r="A79" s="18" t="s">
        <v>11</v>
      </c>
      <c r="B79" s="46"/>
      <c r="C79" s="21"/>
      <c r="D79" s="56"/>
      <c r="E79" s="26">
        <f>C78/500</f>
        <v>97</v>
      </c>
      <c r="F79" s="29">
        <f>E79*D79*B79</f>
        <v>0</v>
      </c>
      <c r="J79"/>
    </row>
    <row r="80" spans="1:12" ht="20.25" thickBot="1" x14ac:dyDescent="0.35">
      <c r="A80" s="57" t="s">
        <v>12</v>
      </c>
      <c r="B80" s="64"/>
      <c r="C80" s="65"/>
      <c r="D80" s="65"/>
      <c r="E80" s="65"/>
      <c r="F80" s="66"/>
      <c r="G80" s="6"/>
    </row>
    <row r="81" spans="1:12" x14ac:dyDescent="0.3">
      <c r="A81" s="22" t="s">
        <v>56</v>
      </c>
      <c r="B81" s="44"/>
      <c r="C81" s="23">
        <v>1540</v>
      </c>
      <c r="D81" s="14"/>
      <c r="E81" s="30"/>
      <c r="F81" s="27">
        <f t="shared" ref="F81:F82" si="7">B81*C81</f>
        <v>0</v>
      </c>
    </row>
    <row r="82" spans="1:12" x14ac:dyDescent="0.3">
      <c r="A82" s="17" t="s">
        <v>2</v>
      </c>
      <c r="B82" s="45"/>
      <c r="C82" s="20">
        <v>1540</v>
      </c>
      <c r="D82" s="7"/>
      <c r="E82" s="25"/>
      <c r="F82" s="28">
        <f t="shared" si="7"/>
        <v>0</v>
      </c>
    </row>
    <row r="83" spans="1:12" ht="20.25" thickBot="1" x14ac:dyDescent="0.35">
      <c r="A83" s="18" t="s">
        <v>11</v>
      </c>
      <c r="B83" s="46"/>
      <c r="C83" s="21"/>
      <c r="D83" s="56"/>
      <c r="E83" s="26">
        <f>C82/50</f>
        <v>30.8</v>
      </c>
      <c r="F83" s="29">
        <f>E83*D83*B83</f>
        <v>0</v>
      </c>
    </row>
    <row r="84" spans="1:12" ht="20.25" thickBot="1" x14ac:dyDescent="0.35">
      <c r="A84" s="62" t="s">
        <v>13</v>
      </c>
      <c r="B84" s="63"/>
      <c r="C84" s="8"/>
      <c r="D84" s="8"/>
      <c r="E84" s="8"/>
      <c r="F84" s="37">
        <f>SUM(F76:F83)</f>
        <v>0</v>
      </c>
    </row>
    <row r="85" spans="1:12" x14ac:dyDescent="0.3">
      <c r="A85" s="1" t="s">
        <v>50</v>
      </c>
      <c r="B85" s="6"/>
      <c r="C85" s="5"/>
      <c r="D85" s="5"/>
    </row>
    <row r="86" spans="1:12" x14ac:dyDescent="0.3">
      <c r="A86" s="1" t="s">
        <v>51</v>
      </c>
      <c r="B86" s="6"/>
      <c r="C86" s="5"/>
      <c r="D86" s="5"/>
    </row>
    <row r="87" spans="1:12" thickBot="1" x14ac:dyDescent="0.35">
      <c r="A87" s="1"/>
      <c r="B87" s="48"/>
      <c r="C87" s="10"/>
      <c r="E87" s="3"/>
      <c r="F87" s="3"/>
      <c r="G87" s="3"/>
      <c r="H87" s="3"/>
      <c r="I87" s="3"/>
      <c r="J87" s="3"/>
      <c r="K87" s="3"/>
      <c r="L87" s="3"/>
    </row>
    <row r="88" spans="1:12" ht="39.75" thickBot="1" x14ac:dyDescent="0.35">
      <c r="A88" s="31" t="s">
        <v>10</v>
      </c>
      <c r="B88" s="32" t="s">
        <v>16</v>
      </c>
      <c r="C88" s="11"/>
      <c r="E88" s="3"/>
      <c r="F88" s="3"/>
      <c r="G88" s="3"/>
      <c r="H88" s="3"/>
      <c r="L88" s="3"/>
    </row>
    <row r="89" spans="1:12" ht="39.75" thickBot="1" x14ac:dyDescent="0.35">
      <c r="A89" s="59" t="s">
        <v>58</v>
      </c>
      <c r="B89" s="44"/>
      <c r="C89" s="10"/>
      <c r="E89" s="3"/>
      <c r="F89" s="3"/>
      <c r="G89" s="3"/>
      <c r="H89" s="3"/>
      <c r="I89" s="3"/>
      <c r="J89" s="3"/>
      <c r="K89" s="3"/>
      <c r="L89" s="3"/>
    </row>
    <row r="90" spans="1:12" ht="39.75" thickBot="1" x14ac:dyDescent="0.35">
      <c r="A90" s="57" t="s">
        <v>12</v>
      </c>
      <c r="B90" s="32" t="s">
        <v>16</v>
      </c>
      <c r="C90" s="10"/>
      <c r="E90" s="3"/>
      <c r="F90" s="3"/>
      <c r="G90" s="3"/>
      <c r="H90" s="3"/>
      <c r="I90" s="3"/>
      <c r="J90" s="3"/>
      <c r="K90" s="3"/>
      <c r="L90" s="3"/>
    </row>
    <row r="91" spans="1:12" ht="39.75" thickBot="1" x14ac:dyDescent="0.35">
      <c r="A91" s="60" t="s">
        <v>57</v>
      </c>
      <c r="B91" s="61"/>
      <c r="C91" s="10"/>
      <c r="E91" s="3"/>
      <c r="F91" s="3"/>
      <c r="G91" s="3"/>
      <c r="H91" s="3"/>
      <c r="I91" s="3"/>
      <c r="J91" s="3"/>
      <c r="K91" s="3"/>
      <c r="L91" s="3"/>
    </row>
    <row r="92" spans="1:12" x14ac:dyDescent="0.3">
      <c r="A92" s="58" t="s">
        <v>59</v>
      </c>
      <c r="B92" s="10"/>
      <c r="C92" s="10"/>
      <c r="E92" s="3"/>
      <c r="F92" s="3"/>
      <c r="G92" s="3"/>
      <c r="H92" s="3"/>
      <c r="I92" s="3"/>
      <c r="J92" s="3"/>
      <c r="K92" s="3"/>
      <c r="L92" s="3"/>
    </row>
    <row r="93" spans="1:12" x14ac:dyDescent="0.3">
      <c r="A93" s="58"/>
      <c r="B93" s="10"/>
      <c r="C93" s="10"/>
      <c r="E93" s="3"/>
      <c r="F93" s="3"/>
      <c r="G93" s="3"/>
      <c r="H93" s="3"/>
      <c r="I93" s="3"/>
      <c r="J93" s="3"/>
      <c r="K93" s="3"/>
      <c r="L93" s="3"/>
    </row>
    <row r="94" spans="1:12" x14ac:dyDescent="0.3">
      <c r="A94" s="5"/>
      <c r="B94" s="6"/>
      <c r="C94" s="5"/>
      <c r="D94" s="5"/>
    </row>
    <row r="95" spans="1:12" x14ac:dyDescent="0.3">
      <c r="A95" s="13" t="s">
        <v>23</v>
      </c>
      <c r="B95" s="12"/>
      <c r="C95" s="12"/>
      <c r="D95" s="12"/>
    </row>
    <row r="96" spans="1:12" ht="20.25" thickBot="1" x14ac:dyDescent="0.35">
      <c r="A96" s="5"/>
      <c r="B96" s="6"/>
      <c r="C96" s="5"/>
      <c r="D96" s="5"/>
    </row>
    <row r="97" spans="1:12" ht="59.25" thickBot="1" x14ac:dyDescent="0.35">
      <c r="A97" s="31" t="s">
        <v>10</v>
      </c>
      <c r="B97" s="32" t="s">
        <v>16</v>
      </c>
      <c r="C97" s="33" t="s">
        <v>17</v>
      </c>
      <c r="D97" s="34" t="s">
        <v>18</v>
      </c>
      <c r="E97" s="35" t="s">
        <v>49</v>
      </c>
      <c r="F97" s="36" t="s">
        <v>14</v>
      </c>
      <c r="G97" s="6"/>
    </row>
    <row r="98" spans="1:12" x14ac:dyDescent="0.3">
      <c r="A98" s="16" t="s">
        <v>54</v>
      </c>
      <c r="B98" s="44"/>
      <c r="C98" s="38">
        <v>34790</v>
      </c>
      <c r="D98" s="15"/>
      <c r="E98" s="24"/>
      <c r="F98" s="27">
        <f>B98*C98</f>
        <v>0</v>
      </c>
      <c r="H98" s="5" t="s">
        <v>46</v>
      </c>
      <c r="I98" s="3"/>
      <c r="J98" s="3"/>
    </row>
    <row r="99" spans="1:12" ht="19.5" customHeight="1" x14ac:dyDescent="0.3">
      <c r="A99" s="17" t="s">
        <v>55</v>
      </c>
      <c r="B99" s="45"/>
      <c r="C99" s="39">
        <v>14910</v>
      </c>
      <c r="D99" s="7"/>
      <c r="E99" s="25"/>
      <c r="F99" s="28">
        <f t="shared" ref="F99:F100" si="8">B99*C99</f>
        <v>0</v>
      </c>
      <c r="H99" s="49" t="s">
        <v>27</v>
      </c>
      <c r="I99" s="49" t="s">
        <v>28</v>
      </c>
      <c r="J99" s="50" t="s">
        <v>29</v>
      </c>
    </row>
    <row r="100" spans="1:12" x14ac:dyDescent="0.3">
      <c r="A100" s="17" t="s">
        <v>1</v>
      </c>
      <c r="B100" s="45"/>
      <c r="C100" s="39">
        <v>49700</v>
      </c>
      <c r="D100" s="7"/>
      <c r="E100" s="25"/>
      <c r="F100" s="28">
        <f t="shared" si="8"/>
        <v>0</v>
      </c>
      <c r="H100" s="51" t="s">
        <v>6</v>
      </c>
      <c r="I100" s="51" t="s">
        <v>30</v>
      </c>
      <c r="J100" s="52" t="s">
        <v>31</v>
      </c>
    </row>
    <row r="101" spans="1:12" ht="20.25" thickBot="1" x14ac:dyDescent="0.35">
      <c r="A101" s="18" t="s">
        <v>11</v>
      </c>
      <c r="B101" s="46"/>
      <c r="C101" s="40"/>
      <c r="D101" s="56"/>
      <c r="E101" s="26">
        <f>C100/500</f>
        <v>99.4</v>
      </c>
      <c r="F101" s="29">
        <f>E101*D101*B101</f>
        <v>0</v>
      </c>
      <c r="J101"/>
    </row>
    <row r="102" spans="1:12" ht="20.25" thickBot="1" x14ac:dyDescent="0.35">
      <c r="A102" s="57" t="s">
        <v>12</v>
      </c>
      <c r="B102" s="64"/>
      <c r="C102" s="65"/>
      <c r="D102" s="65"/>
      <c r="E102" s="65"/>
      <c r="F102" s="66"/>
      <c r="G102" s="6"/>
    </row>
    <row r="103" spans="1:12" x14ac:dyDescent="0.3">
      <c r="A103" s="22" t="s">
        <v>56</v>
      </c>
      <c r="B103" s="44"/>
      <c r="C103" s="23">
        <v>1185</v>
      </c>
      <c r="D103" s="14"/>
      <c r="E103" s="30"/>
      <c r="F103" s="27">
        <f t="shared" ref="F103:F104" si="9">B103*C103</f>
        <v>0</v>
      </c>
    </row>
    <row r="104" spans="1:12" x14ac:dyDescent="0.3">
      <c r="A104" s="17" t="s">
        <v>2</v>
      </c>
      <c r="B104" s="45"/>
      <c r="C104" s="20">
        <v>1185</v>
      </c>
      <c r="D104" s="7"/>
      <c r="E104" s="25"/>
      <c r="F104" s="28">
        <f t="shared" si="9"/>
        <v>0</v>
      </c>
    </row>
    <row r="105" spans="1:12" ht="20.25" thickBot="1" x14ac:dyDescent="0.35">
      <c r="A105" s="18" t="s">
        <v>11</v>
      </c>
      <c r="B105" s="46"/>
      <c r="C105" s="21"/>
      <c r="D105" s="56"/>
      <c r="E105" s="26">
        <f>C104/50</f>
        <v>23.7</v>
      </c>
      <c r="F105" s="29">
        <f>E105*D105*B105</f>
        <v>0</v>
      </c>
    </row>
    <row r="106" spans="1:12" ht="20.25" thickBot="1" x14ac:dyDescent="0.35">
      <c r="A106" s="62" t="s">
        <v>13</v>
      </c>
      <c r="B106" s="63"/>
      <c r="C106" s="8"/>
      <c r="D106" s="8"/>
      <c r="E106" s="8"/>
      <c r="F106" s="37">
        <f>SUM(F98:F105)</f>
        <v>0</v>
      </c>
    </row>
    <row r="107" spans="1:12" x14ac:dyDescent="0.3">
      <c r="A107" s="1" t="s">
        <v>50</v>
      </c>
      <c r="B107" s="6"/>
      <c r="C107" s="5"/>
      <c r="D107" s="5"/>
    </row>
    <row r="108" spans="1:12" x14ac:dyDescent="0.3">
      <c r="A108" s="1" t="s">
        <v>51</v>
      </c>
      <c r="B108" s="47"/>
      <c r="C108" s="11"/>
      <c r="E108" s="3"/>
      <c r="F108" s="3"/>
      <c r="G108" s="3"/>
      <c r="I108" s="3"/>
      <c r="J108" s="3"/>
    </row>
    <row r="109" spans="1:12" thickBot="1" x14ac:dyDescent="0.35">
      <c r="A109" s="1"/>
      <c r="B109" s="48"/>
      <c r="C109" s="10"/>
      <c r="E109" s="3"/>
      <c r="F109" s="3"/>
      <c r="G109" s="3"/>
      <c r="H109" s="3"/>
      <c r="I109" s="3"/>
      <c r="J109" s="3"/>
      <c r="K109" s="3"/>
      <c r="L109" s="3"/>
    </row>
    <row r="110" spans="1:12" ht="39.75" thickBot="1" x14ac:dyDescent="0.35">
      <c r="A110" s="31" t="s">
        <v>10</v>
      </c>
      <c r="B110" s="32" t="s">
        <v>16</v>
      </c>
      <c r="C110" s="11"/>
      <c r="E110" s="3"/>
      <c r="F110" s="3"/>
      <c r="G110" s="3"/>
      <c r="H110" s="3"/>
      <c r="L110" s="3"/>
    </row>
    <row r="111" spans="1:12" ht="39.75" thickBot="1" x14ac:dyDescent="0.35">
      <c r="A111" s="59" t="s">
        <v>58</v>
      </c>
      <c r="B111" s="44"/>
      <c r="C111" s="10"/>
      <c r="E111" s="3"/>
      <c r="F111" s="3"/>
      <c r="G111" s="3"/>
      <c r="H111" s="3"/>
      <c r="I111" s="3"/>
      <c r="J111" s="3"/>
      <c r="K111" s="3"/>
      <c r="L111" s="3"/>
    </row>
    <row r="112" spans="1:12" ht="39.75" thickBot="1" x14ac:dyDescent="0.35">
      <c r="A112" s="57" t="s">
        <v>12</v>
      </c>
      <c r="B112" s="32" t="s">
        <v>16</v>
      </c>
      <c r="C112" s="10"/>
      <c r="E112" s="3"/>
      <c r="F112" s="3"/>
      <c r="G112" s="3"/>
      <c r="H112" s="3"/>
      <c r="I112" s="3"/>
      <c r="J112" s="3"/>
      <c r="K112" s="3"/>
      <c r="L112" s="3"/>
    </row>
    <row r="113" spans="1:12" ht="39.75" thickBot="1" x14ac:dyDescent="0.35">
      <c r="A113" s="60" t="s">
        <v>57</v>
      </c>
      <c r="B113" s="61"/>
      <c r="C113" s="10"/>
      <c r="E113" s="3"/>
      <c r="F113" s="3"/>
      <c r="G113" s="3"/>
      <c r="H113" s="3"/>
      <c r="I113" s="3"/>
      <c r="J113" s="3"/>
      <c r="K113" s="3"/>
      <c r="L113" s="3"/>
    </row>
    <row r="114" spans="1:12" x14ac:dyDescent="0.3">
      <c r="A114" s="58" t="s">
        <v>59</v>
      </c>
      <c r="B114" s="10"/>
      <c r="C114" s="10"/>
      <c r="E114" s="3"/>
      <c r="F114" s="3"/>
      <c r="G114" s="3"/>
      <c r="H114" s="3"/>
      <c r="I114" s="3"/>
      <c r="J114" s="3"/>
      <c r="K114" s="3"/>
      <c r="L114" s="3"/>
    </row>
    <row r="115" spans="1:12" x14ac:dyDescent="0.3">
      <c r="A115" s="58"/>
      <c r="B115" s="10"/>
      <c r="C115" s="10"/>
      <c r="E115" s="3"/>
      <c r="F115" s="3"/>
      <c r="G115" s="3"/>
      <c r="H115" s="3"/>
      <c r="I115" s="3"/>
      <c r="J115" s="3"/>
      <c r="K115" s="3"/>
      <c r="L115" s="3"/>
    </row>
    <row r="116" spans="1:12" x14ac:dyDescent="0.3">
      <c r="A116" s="9"/>
      <c r="B116" s="48"/>
      <c r="C116" s="10"/>
      <c r="E116" s="3"/>
      <c r="F116" s="3"/>
      <c r="G116" s="3"/>
      <c r="I116" s="3"/>
      <c r="J116" s="3"/>
    </row>
    <row r="117" spans="1:12" x14ac:dyDescent="0.3">
      <c r="A117" s="13" t="s">
        <v>24</v>
      </c>
      <c r="B117" s="12"/>
      <c r="C117" s="12"/>
      <c r="D117" s="12"/>
      <c r="I117" s="3"/>
      <c r="J117" s="3"/>
    </row>
    <row r="118" spans="1:12" ht="20.25" thickBot="1" x14ac:dyDescent="0.35">
      <c r="A118" s="5"/>
      <c r="B118" s="6"/>
      <c r="C118" s="5"/>
      <c r="D118" s="5"/>
      <c r="I118" s="3"/>
      <c r="J118" s="3"/>
    </row>
    <row r="119" spans="1:12" ht="39.75" thickBot="1" x14ac:dyDescent="0.35">
      <c r="A119" s="31" t="s">
        <v>10</v>
      </c>
      <c r="B119" s="32" t="s">
        <v>16</v>
      </c>
      <c r="C119" s="33" t="s">
        <v>17</v>
      </c>
      <c r="D119" s="34" t="s">
        <v>18</v>
      </c>
      <c r="E119" s="35" t="s">
        <v>15</v>
      </c>
      <c r="F119" s="36" t="s">
        <v>14</v>
      </c>
      <c r="G119" s="6"/>
      <c r="I119" s="3"/>
      <c r="J119" s="3"/>
    </row>
    <row r="120" spans="1:12" x14ac:dyDescent="0.3">
      <c r="A120" s="16" t="s">
        <v>54</v>
      </c>
      <c r="B120" s="44"/>
      <c r="C120" s="19">
        <v>32830</v>
      </c>
      <c r="D120" s="15"/>
      <c r="E120" s="24"/>
      <c r="F120" s="27">
        <f>B120*C120</f>
        <v>0</v>
      </c>
      <c r="H120" s="5" t="s">
        <v>46</v>
      </c>
      <c r="I120" s="3"/>
      <c r="J120" s="3"/>
    </row>
    <row r="121" spans="1:12" ht="19.5" customHeight="1" x14ac:dyDescent="0.3">
      <c r="A121" s="17" t="s">
        <v>55</v>
      </c>
      <c r="B121" s="45"/>
      <c r="C121" s="20">
        <v>14070</v>
      </c>
      <c r="D121" s="7"/>
      <c r="E121" s="25"/>
      <c r="F121" s="28">
        <f t="shared" ref="F121:F122" si="10">B121*C121</f>
        <v>0</v>
      </c>
      <c r="H121" s="49" t="s">
        <v>27</v>
      </c>
      <c r="I121" s="49" t="s">
        <v>28</v>
      </c>
      <c r="J121" s="50" t="s">
        <v>29</v>
      </c>
    </row>
    <row r="122" spans="1:12" x14ac:dyDescent="0.3">
      <c r="A122" s="17" t="s">
        <v>1</v>
      </c>
      <c r="B122" s="45"/>
      <c r="C122" s="20">
        <v>46900</v>
      </c>
      <c r="D122" s="7"/>
      <c r="E122" s="25"/>
      <c r="F122" s="28">
        <f t="shared" si="10"/>
        <v>0</v>
      </c>
      <c r="H122" s="51" t="s">
        <v>7</v>
      </c>
      <c r="I122" s="51" t="s">
        <v>32</v>
      </c>
      <c r="J122" s="52" t="s">
        <v>33</v>
      </c>
    </row>
    <row r="123" spans="1:12" ht="20.25" thickBot="1" x14ac:dyDescent="0.35">
      <c r="A123" s="18" t="s">
        <v>11</v>
      </c>
      <c r="B123" s="46"/>
      <c r="C123" s="21"/>
      <c r="D123" s="56"/>
      <c r="E123" s="26">
        <f>C122/500</f>
        <v>93.8</v>
      </c>
      <c r="F123" s="29">
        <f>E123*D123*B123</f>
        <v>0</v>
      </c>
      <c r="I123" s="3"/>
      <c r="J123"/>
    </row>
    <row r="124" spans="1:12" ht="20.25" thickBot="1" x14ac:dyDescent="0.35">
      <c r="A124" s="57" t="s">
        <v>12</v>
      </c>
      <c r="B124" s="64"/>
      <c r="C124" s="65"/>
      <c r="D124" s="65"/>
      <c r="E124" s="65"/>
      <c r="F124" s="66"/>
      <c r="G124" s="6"/>
      <c r="I124" s="3"/>
      <c r="J124" s="3"/>
    </row>
    <row r="125" spans="1:12" x14ac:dyDescent="0.3">
      <c r="A125" s="22" t="s">
        <v>56</v>
      </c>
      <c r="B125" s="44"/>
      <c r="C125" s="23">
        <v>835</v>
      </c>
      <c r="D125" s="14"/>
      <c r="E125" s="30"/>
      <c r="F125" s="27">
        <f t="shared" ref="F125:F126" si="11">B125*C125</f>
        <v>0</v>
      </c>
      <c r="I125" s="3"/>
      <c r="J125" s="3"/>
    </row>
    <row r="126" spans="1:12" x14ac:dyDescent="0.3">
      <c r="A126" s="17" t="s">
        <v>2</v>
      </c>
      <c r="B126" s="45"/>
      <c r="C126" s="20">
        <v>835</v>
      </c>
      <c r="D126" s="7"/>
      <c r="E126" s="25"/>
      <c r="F126" s="28">
        <f t="shared" si="11"/>
        <v>0</v>
      </c>
      <c r="I126" s="3"/>
      <c r="J126" s="3"/>
    </row>
    <row r="127" spans="1:12" ht="20.25" thickBot="1" x14ac:dyDescent="0.35">
      <c r="A127" s="18" t="s">
        <v>11</v>
      </c>
      <c r="B127" s="46"/>
      <c r="C127" s="21"/>
      <c r="D127" s="56"/>
      <c r="E127" s="26">
        <f>C126/50</f>
        <v>16.7</v>
      </c>
      <c r="F127" s="29">
        <f>E127*D127*B127</f>
        <v>0</v>
      </c>
      <c r="I127" s="3"/>
      <c r="J127" s="3"/>
    </row>
    <row r="128" spans="1:12" ht="20.25" thickBot="1" x14ac:dyDescent="0.35">
      <c r="A128" s="62" t="s">
        <v>13</v>
      </c>
      <c r="B128" s="63"/>
      <c r="C128" s="8"/>
      <c r="D128" s="8"/>
      <c r="E128" s="8"/>
      <c r="F128" s="37">
        <f>SUM(F120:F127)</f>
        <v>0</v>
      </c>
      <c r="I128" s="3"/>
      <c r="J128" s="3"/>
    </row>
    <row r="129" spans="1:12" x14ac:dyDescent="0.3">
      <c r="A129" s="1" t="s">
        <v>50</v>
      </c>
      <c r="B129" s="6"/>
      <c r="C129" s="5"/>
      <c r="D129" s="5"/>
      <c r="I129" s="3"/>
      <c r="J129" s="3"/>
    </row>
    <row r="130" spans="1:12" x14ac:dyDescent="0.3">
      <c r="A130" s="1" t="s">
        <v>51</v>
      </c>
      <c r="B130" s="48"/>
      <c r="C130" s="10"/>
      <c r="E130" s="3"/>
      <c r="F130" s="3"/>
      <c r="G130" s="3"/>
      <c r="I130" s="3"/>
      <c r="J130" s="3"/>
    </row>
    <row r="131" spans="1:12" thickBot="1" x14ac:dyDescent="0.35">
      <c r="A131" s="1"/>
      <c r="B131" s="48"/>
      <c r="C131" s="10"/>
      <c r="E131" s="3"/>
      <c r="F131" s="3"/>
      <c r="G131" s="3"/>
      <c r="H131" s="3"/>
      <c r="I131" s="3"/>
      <c r="J131" s="3"/>
      <c r="K131" s="3"/>
      <c r="L131" s="3"/>
    </row>
    <row r="132" spans="1:12" ht="39.75" thickBot="1" x14ac:dyDescent="0.35">
      <c r="A132" s="31" t="s">
        <v>10</v>
      </c>
      <c r="B132" s="32" t="s">
        <v>16</v>
      </c>
      <c r="C132" s="11"/>
      <c r="E132" s="3"/>
      <c r="F132" s="3"/>
      <c r="G132" s="3"/>
      <c r="H132" s="3"/>
      <c r="L132" s="3"/>
    </row>
    <row r="133" spans="1:12" ht="39.75" thickBot="1" x14ac:dyDescent="0.35">
      <c r="A133" s="59" t="s">
        <v>58</v>
      </c>
      <c r="B133" s="44"/>
      <c r="C133" s="10"/>
      <c r="E133" s="3"/>
      <c r="F133" s="3"/>
      <c r="G133" s="3"/>
      <c r="H133" s="3"/>
      <c r="I133" s="3"/>
      <c r="J133" s="3"/>
      <c r="K133" s="3"/>
      <c r="L133" s="3"/>
    </row>
    <row r="134" spans="1:12" ht="39.75" thickBot="1" x14ac:dyDescent="0.35">
      <c r="A134" s="57" t="s">
        <v>12</v>
      </c>
      <c r="B134" s="32" t="s">
        <v>16</v>
      </c>
      <c r="C134" s="10"/>
      <c r="E134" s="3"/>
      <c r="F134" s="3"/>
      <c r="G134" s="3"/>
      <c r="H134" s="3"/>
      <c r="I134" s="3"/>
      <c r="J134" s="3"/>
      <c r="K134" s="3"/>
      <c r="L134" s="3"/>
    </row>
    <row r="135" spans="1:12" ht="39.75" thickBot="1" x14ac:dyDescent="0.35">
      <c r="A135" s="60" t="s">
        <v>57</v>
      </c>
      <c r="B135" s="61"/>
      <c r="C135" s="10"/>
      <c r="E135" s="3"/>
      <c r="F135" s="3"/>
      <c r="G135" s="3"/>
      <c r="H135" s="3"/>
      <c r="I135" s="3"/>
      <c r="J135" s="3"/>
      <c r="K135" s="3"/>
      <c r="L135" s="3"/>
    </row>
    <row r="136" spans="1:12" x14ac:dyDescent="0.3">
      <c r="A136" s="58" t="s">
        <v>59</v>
      </c>
      <c r="B136" s="10"/>
      <c r="C136" s="10"/>
      <c r="E136" s="3"/>
      <c r="F136" s="3"/>
      <c r="G136" s="3"/>
      <c r="H136" s="3"/>
      <c r="I136" s="3"/>
      <c r="J136" s="3"/>
      <c r="K136" s="3"/>
      <c r="L136" s="3"/>
    </row>
    <row r="137" spans="1:12" x14ac:dyDescent="0.3">
      <c r="A137" s="58"/>
      <c r="B137" s="10"/>
      <c r="C137" s="10"/>
      <c r="E137" s="3"/>
      <c r="F137" s="3"/>
      <c r="G137" s="3"/>
      <c r="H137" s="3"/>
      <c r="I137" s="3"/>
      <c r="J137" s="3"/>
      <c r="K137" s="3"/>
      <c r="L137" s="3"/>
    </row>
    <row r="138" spans="1:12" x14ac:dyDescent="0.3">
      <c r="A138" s="9"/>
      <c r="B138" s="48"/>
      <c r="C138" s="10"/>
      <c r="E138" s="3"/>
      <c r="F138" s="3"/>
      <c r="G138" s="3"/>
      <c r="I138" s="3"/>
      <c r="J138" s="3"/>
    </row>
    <row r="139" spans="1:12" x14ac:dyDescent="0.3">
      <c r="A139" s="13" t="s">
        <v>25</v>
      </c>
      <c r="B139" s="12"/>
      <c r="C139" s="12"/>
      <c r="D139" s="12"/>
      <c r="I139" s="3"/>
      <c r="J139" s="3"/>
    </row>
    <row r="140" spans="1:12" ht="20.25" thickBot="1" x14ac:dyDescent="0.35">
      <c r="A140" s="5"/>
      <c r="B140" s="6"/>
      <c r="C140" s="5"/>
      <c r="D140" s="5"/>
      <c r="I140" s="3"/>
      <c r="J140" s="3"/>
    </row>
    <row r="141" spans="1:12" ht="59.25" thickBot="1" x14ac:dyDescent="0.35">
      <c r="A141" s="31" t="s">
        <v>10</v>
      </c>
      <c r="B141" s="32" t="s">
        <v>16</v>
      </c>
      <c r="C141" s="33" t="s">
        <v>17</v>
      </c>
      <c r="D141" s="34" t="s">
        <v>18</v>
      </c>
      <c r="E141" s="35" t="s">
        <v>49</v>
      </c>
      <c r="F141" s="36" t="s">
        <v>14</v>
      </c>
      <c r="G141" s="6"/>
      <c r="I141" s="3"/>
      <c r="J141" s="3"/>
    </row>
    <row r="142" spans="1:12" x14ac:dyDescent="0.3">
      <c r="A142" s="16" t="s">
        <v>54</v>
      </c>
      <c r="B142" s="44"/>
      <c r="C142" s="19">
        <v>13300</v>
      </c>
      <c r="D142" s="15"/>
      <c r="E142" s="24"/>
      <c r="F142" s="27">
        <f>B142*C142</f>
        <v>0</v>
      </c>
      <c r="H142" s="5" t="s">
        <v>46</v>
      </c>
      <c r="I142" s="3"/>
      <c r="J142" s="3"/>
    </row>
    <row r="143" spans="1:12" ht="19.5" customHeight="1" x14ac:dyDescent="0.3">
      <c r="A143" s="17" t="s">
        <v>55</v>
      </c>
      <c r="B143" s="45"/>
      <c r="C143" s="20">
        <v>5700</v>
      </c>
      <c r="D143" s="7"/>
      <c r="E143" s="25"/>
      <c r="F143" s="28">
        <f t="shared" ref="F143:F144" si="12">B143*C143</f>
        <v>0</v>
      </c>
      <c r="H143" s="49" t="s">
        <v>27</v>
      </c>
      <c r="I143" s="49" t="s">
        <v>28</v>
      </c>
      <c r="J143" s="50" t="s">
        <v>29</v>
      </c>
    </row>
    <row r="144" spans="1:12" x14ac:dyDescent="0.3">
      <c r="A144" s="17" t="s">
        <v>1</v>
      </c>
      <c r="B144" s="45"/>
      <c r="C144" s="20">
        <v>19000</v>
      </c>
      <c r="D144" s="41"/>
      <c r="E144" s="25"/>
      <c r="F144" s="28">
        <f t="shared" si="12"/>
        <v>0</v>
      </c>
      <c r="H144" s="51" t="s">
        <v>8</v>
      </c>
      <c r="I144" s="51" t="s">
        <v>36</v>
      </c>
      <c r="J144" s="52" t="s">
        <v>37</v>
      </c>
    </row>
    <row r="145" spans="1:12" ht="20.25" thickBot="1" x14ac:dyDescent="0.35">
      <c r="A145" s="18" t="s">
        <v>11</v>
      </c>
      <c r="B145" s="46"/>
      <c r="C145" s="21"/>
      <c r="D145" s="56"/>
      <c r="E145" s="26">
        <f>C144/500</f>
        <v>38</v>
      </c>
      <c r="F145" s="29">
        <f>E145*D145*B145</f>
        <v>0</v>
      </c>
      <c r="I145" s="3"/>
      <c r="J145"/>
    </row>
    <row r="146" spans="1:12" ht="20.25" thickBot="1" x14ac:dyDescent="0.35">
      <c r="A146" s="57" t="s">
        <v>12</v>
      </c>
      <c r="B146" s="64"/>
      <c r="C146" s="65"/>
      <c r="D146" s="65"/>
      <c r="E146" s="65"/>
      <c r="F146" s="66"/>
      <c r="G146" s="6"/>
      <c r="I146" s="3"/>
      <c r="J146" s="3"/>
    </row>
    <row r="147" spans="1:12" x14ac:dyDescent="0.3">
      <c r="A147" s="22" t="s">
        <v>56</v>
      </c>
      <c r="B147" s="44"/>
      <c r="C147" s="23">
        <v>1348</v>
      </c>
      <c r="D147" s="14"/>
      <c r="E147" s="30"/>
      <c r="F147" s="27">
        <f t="shared" ref="F147:F148" si="13">B147*C147</f>
        <v>0</v>
      </c>
      <c r="I147" s="3"/>
      <c r="J147" s="3"/>
    </row>
    <row r="148" spans="1:12" x14ac:dyDescent="0.3">
      <c r="A148" s="17" t="s">
        <v>2</v>
      </c>
      <c r="B148" s="45"/>
      <c r="C148" s="20">
        <v>1348</v>
      </c>
      <c r="D148" s="7"/>
      <c r="E148" s="25"/>
      <c r="F148" s="28">
        <f t="shared" si="13"/>
        <v>0</v>
      </c>
      <c r="I148" s="3"/>
      <c r="J148" s="3"/>
    </row>
    <row r="149" spans="1:12" ht="20.25" thickBot="1" x14ac:dyDescent="0.35">
      <c r="A149" s="18" t="s">
        <v>11</v>
      </c>
      <c r="B149" s="46"/>
      <c r="C149" s="21"/>
      <c r="D149" s="56"/>
      <c r="E149" s="26">
        <f>C148/50</f>
        <v>26.96</v>
      </c>
      <c r="F149" s="29">
        <f>E149*D149*B149</f>
        <v>0</v>
      </c>
      <c r="I149" s="3"/>
      <c r="J149" s="3"/>
    </row>
    <row r="150" spans="1:12" ht="20.25" thickBot="1" x14ac:dyDescent="0.35">
      <c r="A150" s="62" t="s">
        <v>13</v>
      </c>
      <c r="B150" s="63"/>
      <c r="C150" s="8"/>
      <c r="D150" s="8"/>
      <c r="E150" s="8"/>
      <c r="F150" s="37">
        <f>SUM(F142:F149)</f>
        <v>0</v>
      </c>
      <c r="I150" s="3"/>
      <c r="J150" s="3"/>
    </row>
    <row r="151" spans="1:12" x14ac:dyDescent="0.3">
      <c r="A151" s="1" t="s">
        <v>50</v>
      </c>
      <c r="B151" s="4"/>
      <c r="C151"/>
      <c r="E151" s="3"/>
      <c r="F151" s="3"/>
      <c r="G151" s="3"/>
      <c r="I151" s="3"/>
      <c r="J151" s="3"/>
    </row>
    <row r="152" spans="1:12" x14ac:dyDescent="0.3">
      <c r="A152" s="1" t="s">
        <v>51</v>
      </c>
      <c r="B152" s="6"/>
      <c r="C152" s="5"/>
      <c r="D152" s="5"/>
      <c r="I152" s="3"/>
      <c r="J152" s="3"/>
    </row>
    <row r="153" spans="1:12" thickBot="1" x14ac:dyDescent="0.35">
      <c r="A153" s="1"/>
      <c r="B153" s="48"/>
      <c r="C153" s="10"/>
      <c r="E153" s="3"/>
      <c r="F153" s="3"/>
      <c r="G153" s="3"/>
      <c r="H153" s="3"/>
      <c r="I153" s="3"/>
      <c r="J153" s="3"/>
      <c r="K153" s="3"/>
      <c r="L153" s="3"/>
    </row>
    <row r="154" spans="1:12" ht="39.75" thickBot="1" x14ac:dyDescent="0.35">
      <c r="A154" s="31" t="s">
        <v>10</v>
      </c>
      <c r="B154" s="32" t="s">
        <v>16</v>
      </c>
      <c r="C154" s="11"/>
      <c r="E154" s="3"/>
      <c r="F154" s="3"/>
      <c r="G154" s="3"/>
      <c r="H154" s="3"/>
      <c r="L154" s="3"/>
    </row>
    <row r="155" spans="1:12" ht="39.75" thickBot="1" x14ac:dyDescent="0.35">
      <c r="A155" s="59" t="s">
        <v>58</v>
      </c>
      <c r="B155" s="44"/>
      <c r="C155" s="10"/>
      <c r="E155" s="3"/>
      <c r="F155" s="3"/>
      <c r="G155" s="3"/>
      <c r="H155" s="3"/>
      <c r="I155" s="3"/>
      <c r="J155" s="3"/>
      <c r="K155" s="3"/>
      <c r="L155" s="3"/>
    </row>
    <row r="156" spans="1:12" ht="39.75" thickBot="1" x14ac:dyDescent="0.35">
      <c r="A156" s="57" t="s">
        <v>12</v>
      </c>
      <c r="B156" s="32" t="s">
        <v>16</v>
      </c>
      <c r="C156" s="10"/>
      <c r="E156" s="3"/>
      <c r="F156" s="3"/>
      <c r="G156" s="3"/>
      <c r="H156" s="3"/>
      <c r="I156" s="3"/>
      <c r="J156" s="3"/>
      <c r="K156" s="3"/>
      <c r="L156" s="3"/>
    </row>
    <row r="157" spans="1:12" ht="39.75" thickBot="1" x14ac:dyDescent="0.35">
      <c r="A157" s="60" t="s">
        <v>57</v>
      </c>
      <c r="B157" s="61"/>
      <c r="C157" s="10"/>
      <c r="E157" s="3"/>
      <c r="F157" s="3"/>
      <c r="G157" s="3"/>
      <c r="H157" s="3"/>
      <c r="I157" s="3"/>
      <c r="J157" s="3"/>
      <c r="K157" s="3"/>
      <c r="L157" s="3"/>
    </row>
    <row r="158" spans="1:12" x14ac:dyDescent="0.3">
      <c r="A158" s="58" t="s">
        <v>59</v>
      </c>
      <c r="B158" s="10"/>
      <c r="C158" s="10"/>
      <c r="E158" s="3"/>
      <c r="F158" s="3"/>
      <c r="G158" s="3"/>
      <c r="H158" s="3"/>
      <c r="I158" s="3"/>
      <c r="J158" s="3"/>
      <c r="K158" s="3"/>
      <c r="L158" s="3"/>
    </row>
    <row r="159" spans="1:12" x14ac:dyDescent="0.3">
      <c r="A159" s="58"/>
      <c r="B159" s="10"/>
      <c r="C159" s="10"/>
      <c r="E159" s="3"/>
      <c r="F159" s="3"/>
      <c r="G159" s="3"/>
      <c r="H159" s="3"/>
      <c r="I159" s="3"/>
      <c r="J159" s="3"/>
      <c r="K159" s="3"/>
      <c r="L159" s="3"/>
    </row>
    <row r="160" spans="1:12" x14ac:dyDescent="0.3">
      <c r="A160" s="5"/>
      <c r="B160" s="6"/>
      <c r="C160" s="5"/>
      <c r="D160" s="5"/>
      <c r="I160" s="3"/>
      <c r="J160" s="3"/>
    </row>
    <row r="161" spans="1:12" x14ac:dyDescent="0.3">
      <c r="A161" s="13" t="s">
        <v>26</v>
      </c>
      <c r="B161" s="12"/>
      <c r="C161" s="12"/>
      <c r="D161" s="12"/>
      <c r="I161" s="3"/>
      <c r="J161" s="3"/>
    </row>
    <row r="162" spans="1:12" ht="20.25" thickBot="1" x14ac:dyDescent="0.35">
      <c r="A162" s="5"/>
      <c r="B162" s="6"/>
      <c r="C162" s="5"/>
      <c r="D162" s="5"/>
      <c r="I162" s="3"/>
      <c r="J162" s="3"/>
    </row>
    <row r="163" spans="1:12" ht="59.25" thickBot="1" x14ac:dyDescent="0.35">
      <c r="A163" s="31" t="s">
        <v>10</v>
      </c>
      <c r="B163" s="32" t="s">
        <v>16</v>
      </c>
      <c r="C163" s="33" t="s">
        <v>17</v>
      </c>
      <c r="D163" s="34" t="s">
        <v>18</v>
      </c>
      <c r="E163" s="35" t="s">
        <v>49</v>
      </c>
      <c r="F163" s="36" t="s">
        <v>14</v>
      </c>
      <c r="G163" s="6"/>
      <c r="I163" s="3"/>
      <c r="J163" s="3"/>
    </row>
    <row r="164" spans="1:12" x14ac:dyDescent="0.3">
      <c r="A164" s="16" t="s">
        <v>54</v>
      </c>
      <c r="B164" s="44"/>
      <c r="C164" s="19">
        <v>16240</v>
      </c>
      <c r="D164" s="15"/>
      <c r="E164" s="24"/>
      <c r="F164" s="27">
        <f>B164*C164</f>
        <v>0</v>
      </c>
      <c r="H164" s="5" t="s">
        <v>46</v>
      </c>
      <c r="I164" s="3"/>
      <c r="J164" s="3"/>
    </row>
    <row r="165" spans="1:12" ht="19.5" customHeight="1" x14ac:dyDescent="0.3">
      <c r="A165" s="17" t="s">
        <v>55</v>
      </c>
      <c r="B165" s="45"/>
      <c r="C165" s="20">
        <v>6960</v>
      </c>
      <c r="D165" s="7"/>
      <c r="E165" s="25"/>
      <c r="F165" s="28">
        <f t="shared" ref="F165:F166" si="14">B165*C165</f>
        <v>0</v>
      </c>
      <c r="H165" s="49" t="s">
        <v>27</v>
      </c>
      <c r="I165" s="49" t="s">
        <v>28</v>
      </c>
      <c r="J165" s="50" t="s">
        <v>29</v>
      </c>
    </row>
    <row r="166" spans="1:12" ht="19.5" customHeight="1" x14ac:dyDescent="0.3">
      <c r="A166" s="17" t="s">
        <v>1</v>
      </c>
      <c r="B166" s="45"/>
      <c r="C166" s="20">
        <v>23200</v>
      </c>
      <c r="D166" s="7"/>
      <c r="E166" s="25"/>
      <c r="F166" s="28">
        <f t="shared" si="14"/>
        <v>0</v>
      </c>
      <c r="H166" s="51" t="s">
        <v>9</v>
      </c>
      <c r="I166" s="51" t="s">
        <v>34</v>
      </c>
      <c r="J166" s="52" t="s">
        <v>35</v>
      </c>
    </row>
    <row r="167" spans="1:12" ht="20.25" thickBot="1" x14ac:dyDescent="0.35">
      <c r="A167" s="18" t="s">
        <v>11</v>
      </c>
      <c r="B167" s="46"/>
      <c r="C167" s="21"/>
      <c r="D167" s="56"/>
      <c r="E167" s="26">
        <f>C166/500</f>
        <v>46.4</v>
      </c>
      <c r="F167" s="29">
        <f>E167*D167*B167</f>
        <v>0</v>
      </c>
      <c r="I167" s="3"/>
      <c r="J167"/>
    </row>
    <row r="168" spans="1:12" ht="20.25" thickBot="1" x14ac:dyDescent="0.35">
      <c r="A168" s="57" t="s">
        <v>12</v>
      </c>
      <c r="B168" s="64"/>
      <c r="C168" s="65"/>
      <c r="D168" s="65"/>
      <c r="E168" s="65"/>
      <c r="F168" s="66"/>
      <c r="G168" s="6"/>
      <c r="I168" s="3"/>
      <c r="J168" s="3"/>
    </row>
    <row r="169" spans="1:12" x14ac:dyDescent="0.3">
      <c r="A169" s="22" t="s">
        <v>56</v>
      </c>
      <c r="B169" s="44"/>
      <c r="C169" s="23">
        <v>1257</v>
      </c>
      <c r="D169" s="14"/>
      <c r="E169" s="30"/>
      <c r="F169" s="27">
        <f t="shared" ref="F169:F170" si="15">B169*C169</f>
        <v>0</v>
      </c>
      <c r="I169" s="3"/>
      <c r="J169" s="3"/>
    </row>
    <row r="170" spans="1:12" x14ac:dyDescent="0.3">
      <c r="A170" s="17" t="s">
        <v>2</v>
      </c>
      <c r="B170" s="45"/>
      <c r="C170" s="20">
        <v>1257</v>
      </c>
      <c r="D170" s="7"/>
      <c r="E170" s="25"/>
      <c r="F170" s="28">
        <f t="shared" si="15"/>
        <v>0</v>
      </c>
      <c r="I170" s="3"/>
      <c r="J170" s="3"/>
    </row>
    <row r="171" spans="1:12" ht="20.25" thickBot="1" x14ac:dyDescent="0.35">
      <c r="A171" s="18" t="s">
        <v>11</v>
      </c>
      <c r="B171" s="46"/>
      <c r="C171" s="21"/>
      <c r="D171" s="56"/>
      <c r="E171" s="26">
        <f>C170/50</f>
        <v>25.14</v>
      </c>
      <c r="F171" s="29">
        <f>E171*D171*B171</f>
        <v>0</v>
      </c>
      <c r="I171" s="3"/>
      <c r="J171" s="3"/>
    </row>
    <row r="172" spans="1:12" ht="20.25" thickBot="1" x14ac:dyDescent="0.35">
      <c r="A172" s="62" t="s">
        <v>13</v>
      </c>
      <c r="B172" s="63"/>
      <c r="C172" s="8"/>
      <c r="D172" s="8"/>
      <c r="E172" s="8"/>
      <c r="F172" s="37">
        <f>SUM(F164:F171)</f>
        <v>0</v>
      </c>
      <c r="I172" s="3"/>
      <c r="J172" s="3"/>
    </row>
    <row r="173" spans="1:12" x14ac:dyDescent="0.3">
      <c r="A173" s="1" t="s">
        <v>50</v>
      </c>
      <c r="I173" s="3"/>
      <c r="J173" s="3"/>
    </row>
    <row r="174" spans="1:12" x14ac:dyDescent="0.3">
      <c r="A174" s="1" t="s">
        <v>51</v>
      </c>
      <c r="I174" s="3"/>
      <c r="J174" s="3"/>
    </row>
    <row r="175" spans="1:12" thickBot="1" x14ac:dyDescent="0.35">
      <c r="A175" s="1"/>
      <c r="B175" s="48"/>
      <c r="C175" s="10"/>
      <c r="E175" s="3"/>
      <c r="F175" s="3"/>
      <c r="G175" s="3"/>
      <c r="H175" s="3"/>
      <c r="I175" s="3"/>
      <c r="J175" s="3"/>
      <c r="K175" s="3"/>
      <c r="L175" s="3"/>
    </row>
    <row r="176" spans="1:12" ht="39.75" thickBot="1" x14ac:dyDescent="0.35">
      <c r="A176" s="31" t="s">
        <v>10</v>
      </c>
      <c r="B176" s="32" t="s">
        <v>16</v>
      </c>
      <c r="C176" s="11"/>
      <c r="E176" s="3"/>
      <c r="F176" s="3"/>
      <c r="G176" s="3"/>
      <c r="H176" s="3"/>
      <c r="L176" s="3"/>
    </row>
    <row r="177" spans="1:12" ht="39.75" thickBot="1" x14ac:dyDescent="0.35">
      <c r="A177" s="59" t="s">
        <v>58</v>
      </c>
      <c r="B177" s="44"/>
      <c r="C177" s="10"/>
      <c r="E177" s="3"/>
      <c r="F177" s="3"/>
      <c r="G177" s="3"/>
      <c r="H177" s="3"/>
      <c r="I177" s="3"/>
      <c r="J177" s="3"/>
      <c r="K177" s="3"/>
      <c r="L177" s="3"/>
    </row>
    <row r="178" spans="1:12" ht="39.75" thickBot="1" x14ac:dyDescent="0.35">
      <c r="A178" s="57" t="s">
        <v>12</v>
      </c>
      <c r="B178" s="32" t="s">
        <v>16</v>
      </c>
      <c r="C178" s="10"/>
      <c r="E178" s="3"/>
      <c r="F178" s="3"/>
      <c r="G178" s="3"/>
      <c r="H178" s="3"/>
      <c r="I178" s="3"/>
      <c r="J178" s="3"/>
      <c r="K178" s="3"/>
      <c r="L178" s="3"/>
    </row>
    <row r="179" spans="1:12" ht="39.75" thickBot="1" x14ac:dyDescent="0.35">
      <c r="A179" s="60" t="s">
        <v>57</v>
      </c>
      <c r="B179" s="61"/>
      <c r="C179" s="10"/>
      <c r="E179" s="3"/>
      <c r="F179" s="3"/>
      <c r="G179" s="3"/>
      <c r="H179" s="3"/>
      <c r="I179" s="3"/>
      <c r="J179" s="3"/>
      <c r="K179" s="3"/>
      <c r="L179" s="3"/>
    </row>
    <row r="180" spans="1:12" x14ac:dyDescent="0.3">
      <c r="A180" s="58" t="s">
        <v>59</v>
      </c>
      <c r="B180" s="10"/>
      <c r="C180" s="10"/>
      <c r="E180" s="3"/>
      <c r="F180" s="3"/>
      <c r="G180" s="3"/>
      <c r="H180" s="3"/>
      <c r="I180" s="3"/>
      <c r="J180" s="3"/>
      <c r="K180" s="3"/>
      <c r="L180" s="3"/>
    </row>
    <row r="181" spans="1:12" x14ac:dyDescent="0.3">
      <c r="A181" s="58"/>
      <c r="B181" s="10"/>
      <c r="C181" s="10"/>
      <c r="E181" s="3"/>
      <c r="F181" s="3"/>
      <c r="G181" s="3"/>
      <c r="H181" s="3"/>
      <c r="I181" s="3"/>
      <c r="J181" s="3"/>
      <c r="K181" s="3"/>
      <c r="L181" s="3"/>
    </row>
  </sheetData>
  <mergeCells count="18">
    <mergeCell ref="A172:B172"/>
    <mergeCell ref="A106:B106"/>
    <mergeCell ref="B124:F124"/>
    <mergeCell ref="A128:B128"/>
    <mergeCell ref="B146:F146"/>
    <mergeCell ref="A150:B150"/>
    <mergeCell ref="B168:F168"/>
    <mergeCell ref="A84:B84"/>
    <mergeCell ref="B102:F102"/>
    <mergeCell ref="B58:F58"/>
    <mergeCell ref="A62:B62"/>
    <mergeCell ref="A4:G4"/>
    <mergeCell ref="A5:G5"/>
    <mergeCell ref="A18:B18"/>
    <mergeCell ref="B14:F14"/>
    <mergeCell ref="B36:F36"/>
    <mergeCell ref="A40:B40"/>
    <mergeCell ref="B80:F80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>RWE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Brajer Milan</dc:creator>
  <cp:lastModifiedBy>Parkan Ondřej</cp:lastModifiedBy>
  <cp:lastPrinted>2015-06-05T04:52:53Z</cp:lastPrinted>
  <dcterms:created xsi:type="dcterms:W3CDTF">2015-01-04T17:18:23Z</dcterms:created>
  <dcterms:modified xsi:type="dcterms:W3CDTF">2015-07-03T07:52:59Z</dcterms:modified>
</cp:coreProperties>
</file>