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TG_IZ\Služby_Měření_2016+\Opravy plynoměrů_2016-2018\VZ 2 - Opravy a ověřování turbínových a rotačních plynoměrů ELSTER (soutěž Spektrum-GAS)\"/>
    </mc:Choice>
  </mc:AlternateContent>
  <bookViews>
    <workbookView xWindow="480" yWindow="270" windowWidth="14355" windowHeight="7875"/>
  </bookViews>
  <sheets>
    <sheet name="cenová nabídka" sheetId="1" r:id="rId1"/>
  </sheets>
  <calcPr calcId="152511"/>
</workbook>
</file>

<file path=xl/calcChain.xml><?xml version="1.0" encoding="utf-8"?>
<calcChain xmlns="http://schemas.openxmlformats.org/spreadsheetml/2006/main">
  <c r="E66" i="1" l="1"/>
  <c r="F66" i="1" s="1"/>
  <c r="E49" i="1"/>
  <c r="F49" i="1" s="1"/>
  <c r="E32" i="1"/>
  <c r="F32" i="1" s="1"/>
  <c r="E15" i="1"/>
  <c r="F65" i="1"/>
  <c r="F64" i="1"/>
  <c r="F63" i="1"/>
  <c r="F62" i="1"/>
  <c r="F48" i="1"/>
  <c r="F47" i="1"/>
  <c r="F46" i="1"/>
  <c r="F45" i="1"/>
  <c r="F31" i="1"/>
  <c r="F30" i="1"/>
  <c r="F29" i="1"/>
  <c r="F28" i="1"/>
  <c r="F50" i="1" l="1"/>
  <c r="F33" i="1"/>
  <c r="F67" i="1"/>
  <c r="F14" i="1"/>
  <c r="F15" i="1" l="1"/>
  <c r="F11" i="1" l="1"/>
  <c r="F12" i="1"/>
  <c r="F13" i="1"/>
  <c r="F16" i="1" l="1"/>
</calcChain>
</file>

<file path=xl/sharedStrings.xml><?xml version="1.0" encoding="utf-8"?>
<sst xmlns="http://schemas.openxmlformats.org/spreadsheetml/2006/main" count="120" uniqueCount="48">
  <si>
    <t>doprava Kč/km</t>
  </si>
  <si>
    <t>Hodnocená nabídková cena celkem</t>
  </si>
  <si>
    <t>Celkem cena</t>
  </si>
  <si>
    <t>Průměrný 
počet návozů</t>
  </si>
  <si>
    <t>Jednotková 
cena</t>
  </si>
  <si>
    <t>Počet ks
plynoměrů</t>
  </si>
  <si>
    <t>Počet 
ujetých km</t>
  </si>
  <si>
    <t>Pardubice, Dělnická 392</t>
  </si>
  <si>
    <t>Brno</t>
  </si>
  <si>
    <t>Brno, Plynárenská 499/1</t>
  </si>
  <si>
    <t>tabulka - Podklady ke kalkulaci dopravného</t>
  </si>
  <si>
    <t>Informace k vyplnění:</t>
  </si>
  <si>
    <t>1) zelené položky (jednotková cena) - uchazeč vyplní nabízené jednotkové ceny výkonů</t>
  </si>
  <si>
    <t>1.1.  Lokalita 1 – Region OTS Západ</t>
  </si>
  <si>
    <t>Ověření od G16 do G65</t>
  </si>
  <si>
    <t>Ověření od G100 do G650</t>
  </si>
  <si>
    <t>Region OTS</t>
  </si>
  <si>
    <t>OTS Západ</t>
  </si>
  <si>
    <t>Ústí nad Labem</t>
  </si>
  <si>
    <t>Ústí nad Labem, U Vlečky 10</t>
  </si>
  <si>
    <t>1.2.  Lokalita 2 – Region OTS Východ</t>
  </si>
  <si>
    <t>OTS Východ</t>
  </si>
  <si>
    <t>1.3.  Lokalita 3 – Region OTS Sever</t>
  </si>
  <si>
    <t>OTS Sever</t>
  </si>
  <si>
    <t>F.Místek, Palkovická 1432</t>
  </si>
  <si>
    <t>Sídlo OTS</t>
  </si>
  <si>
    <t>Adresa svozového místa OTS</t>
  </si>
  <si>
    <t>OTS Jih</t>
  </si>
  <si>
    <t>Plzeň</t>
  </si>
  <si>
    <t>Plzeň, Doudlevecká 48</t>
  </si>
  <si>
    <t>Pardubice</t>
  </si>
  <si>
    <t>Mladá Boleslav</t>
  </si>
  <si>
    <t>Mladá Boleslav, Štefánikova 1251</t>
  </si>
  <si>
    <t>Frýdek Místek</t>
  </si>
  <si>
    <t>Olomouc</t>
  </si>
  <si>
    <t>Olomouc, Wittgensteinova 6</t>
  </si>
  <si>
    <t>Hodonín, Brněnská 52</t>
  </si>
  <si>
    <t>Hodonín</t>
  </si>
  <si>
    <t>1.4.  Lokalita 4 – Region OTS Jih</t>
  </si>
  <si>
    <t>Opravy a ověření</t>
  </si>
  <si>
    <t>*průměrný počet návozů - výpočet na základě průměrné várky návozů u plynoměrů ve výši cca 20 ks plynoměrů</t>
  </si>
  <si>
    <t>Příloha č. 5</t>
  </si>
  <si>
    <t>2) zelené položky (počet ujetých km) - uchazeč doplní průměrný počet km z adresy své provozovny provádějící opravu do sídel OTS dle tabulky "Podklady ke kalkulaci dopravného". Tzn. do obou adres svozových míst dané lokality. Pro zjištění průměrného počtu kilometrů uchazeč využije server www.mapy.cz a pro plánování cesty zvolí nejkratší možný způsob přepravy automobilem.</t>
  </si>
  <si>
    <t>Pozn.: cena přezkoušení se nezapočítává do celkové hodnocené nabídkové ceny</t>
  </si>
  <si>
    <t>přezkoušení v dodaném stavu od G16 do G65</t>
  </si>
  <si>
    <t>přezkoušení v dodaném stavu od G100 do G650</t>
  </si>
  <si>
    <t>Oprava (BO) od G16 do G65</t>
  </si>
  <si>
    <t>Oprava (BO) od G100 do G650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</si>
</sst>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quot;Kč&quot;"/>
  </numFmts>
  <fonts count="18" x14ac:knownFonts="1">
    <font>
      <sz val="11"/>
      <color theme="1"/>
      <name val="Calibri"/>
      <family val="2"/>
      <charset val="238"/>
      <scheme val="minor"/>
    </font>
    <font>
      <b/>
      <sz val="14"/>
      <color theme="1"/>
      <name val="Arial"/>
      <family val="2"/>
      <charset val="238"/>
    </font>
    <font>
      <sz val="14"/>
      <color theme="1"/>
      <name val="Arial"/>
      <family val="2"/>
      <charset val="238"/>
    </font>
    <font>
      <sz val="14"/>
      <color theme="1"/>
      <name val="Calibri"/>
      <family val="2"/>
      <charset val="238"/>
      <scheme val="minor"/>
    </font>
    <font>
      <b/>
      <sz val="11"/>
      <color theme="1"/>
      <name val="Cambria"/>
      <family val="1"/>
      <charset val="238"/>
    </font>
    <font>
      <sz val="11"/>
      <color theme="1"/>
      <name val="Cambria"/>
      <family val="1"/>
      <charset val="238"/>
    </font>
    <font>
      <sz val="15"/>
      <color theme="1"/>
      <name val="Calibri"/>
      <family val="2"/>
      <charset val="238"/>
      <scheme val="minor"/>
    </font>
    <font>
      <b/>
      <sz val="15"/>
      <color theme="1"/>
      <name val="Calibri"/>
      <family val="2"/>
      <charset val="238"/>
      <scheme val="minor"/>
    </font>
    <font>
      <b/>
      <sz val="15"/>
      <color rgb="FFFF0000"/>
      <name val="Calibri"/>
      <family val="2"/>
      <charset val="238"/>
      <scheme val="minor"/>
    </font>
    <font>
      <b/>
      <u/>
      <sz val="15"/>
      <color theme="1"/>
      <name val="Calibri"/>
      <family val="2"/>
      <charset val="238"/>
      <scheme val="minor"/>
    </font>
    <font>
      <sz val="15"/>
      <color theme="9" tint="-0.249977111117893"/>
      <name val="Calibri"/>
      <family val="2"/>
      <charset val="238"/>
      <scheme val="minor"/>
    </font>
    <font>
      <b/>
      <sz val="14"/>
      <color theme="1"/>
      <name val="Calibri"/>
      <family val="2"/>
      <charset val="238"/>
      <scheme val="minor"/>
    </font>
    <font>
      <b/>
      <sz val="15"/>
      <color rgb="FF00B050"/>
      <name val="Calibri"/>
      <family val="2"/>
      <charset val="238"/>
      <scheme val="minor"/>
    </font>
    <font>
      <b/>
      <sz val="11"/>
      <color rgb="FF000000"/>
      <name val="Cambria"/>
      <family val="1"/>
      <charset val="238"/>
    </font>
    <font>
      <b/>
      <sz val="15"/>
      <color rgb="FF000000"/>
      <name val="Calibri"/>
      <family val="2"/>
      <charset val="238"/>
      <scheme val="minor"/>
    </font>
    <font>
      <sz val="15"/>
      <color rgb="FF000000"/>
      <name val="Calibri"/>
      <family val="2"/>
      <charset val="238"/>
      <scheme val="minor"/>
    </font>
    <font>
      <b/>
      <sz val="18"/>
      <color theme="1"/>
      <name val="Calibri"/>
      <family val="2"/>
      <charset val="238"/>
      <scheme val="minor"/>
    </font>
    <font>
      <b/>
      <sz val="11"/>
      <color theme="1"/>
      <name val="Calibri"/>
      <family val="2"/>
      <charset val="238"/>
      <scheme val="minor"/>
    </font>
  </fonts>
  <fills count="6">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CCFF99"/>
        <bgColor indexed="64"/>
      </patternFill>
    </fill>
    <fill>
      <patternFill patternType="solid">
        <fgColor rgb="FFFFFF9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2" fillId="0" borderId="0" xfId="0" applyFont="1" applyAlignment="1">
      <alignment vertical="center"/>
    </xf>
    <xf numFmtId="0" fontId="3" fillId="0" borderId="0" xfId="0" applyFont="1" applyAlignment="1">
      <alignment horizontal="center"/>
    </xf>
    <xf numFmtId="0" fontId="3" fillId="0" borderId="0" xfId="0" applyFont="1"/>
    <xf numFmtId="0" fontId="6" fillId="0" borderId="0" xfId="0" applyFont="1"/>
    <xf numFmtId="0" fontId="7" fillId="0" borderId="0" xfId="0" applyFont="1"/>
    <xf numFmtId="164" fontId="6" fillId="2" borderId="1" xfId="0" applyNumberFormat="1" applyFont="1" applyFill="1" applyBorder="1"/>
    <xf numFmtId="164" fontId="6" fillId="0" borderId="0" xfId="0" applyNumberFormat="1" applyFont="1"/>
    <xf numFmtId="0" fontId="0" fillId="0" borderId="0" xfId="0" applyBorder="1" applyAlignment="1">
      <alignment vertical="center" wrapText="1"/>
    </xf>
    <xf numFmtId="0" fontId="5" fillId="0" borderId="0" xfId="0" applyFont="1" applyBorder="1" applyAlignment="1">
      <alignment horizontal="right" vertical="center"/>
    </xf>
    <xf numFmtId="0" fontId="4" fillId="0" borderId="0" xfId="0" applyFont="1" applyAlignment="1">
      <alignment horizontal="left" vertical="center"/>
    </xf>
    <xf numFmtId="0" fontId="9" fillId="0" borderId="0" xfId="0" applyFont="1" applyAlignment="1">
      <alignment horizontal="left" vertical="center"/>
    </xf>
    <xf numFmtId="164" fontId="6" fillId="2" borderId="7" xfId="0" applyNumberFormat="1" applyFont="1" applyFill="1" applyBorder="1"/>
    <xf numFmtId="164" fontId="6" fillId="2" borderId="8" xfId="0" applyNumberFormat="1" applyFont="1" applyFill="1" applyBorder="1"/>
    <xf numFmtId="164" fontId="6" fillId="2" borderId="2" xfId="0" applyNumberFormat="1" applyFont="1" applyFill="1" applyBorder="1"/>
    <xf numFmtId="164" fontId="6" fillId="0" borderId="13" xfId="0" applyNumberFormat="1" applyFont="1" applyBorder="1"/>
    <xf numFmtId="164" fontId="6" fillId="0" borderId="14" xfId="0" applyNumberFormat="1" applyFont="1" applyBorder="1"/>
    <xf numFmtId="0" fontId="7" fillId="3" borderId="4"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4" xfId="0" applyFont="1" applyFill="1" applyBorder="1" applyAlignment="1">
      <alignment horizontal="center" vertical="center"/>
    </xf>
    <xf numFmtId="164" fontId="8" fillId="5" borderId="4" xfId="0" applyNumberFormat="1" applyFont="1" applyFill="1" applyBorder="1"/>
    <xf numFmtId="3" fontId="6" fillId="0" borderId="12" xfId="0" applyNumberFormat="1" applyFont="1" applyBorder="1" applyProtection="1"/>
    <xf numFmtId="3" fontId="6" fillId="0" borderId="3" xfId="0" applyNumberFormat="1" applyFont="1" applyBorder="1" applyProtection="1"/>
    <xf numFmtId="0" fontId="11" fillId="0" borderId="0" xfId="0" applyFont="1"/>
    <xf numFmtId="0" fontId="1" fillId="0" borderId="0" xfId="0" applyFont="1" applyAlignment="1">
      <alignment vertical="center"/>
    </xf>
    <xf numFmtId="0" fontId="13" fillId="0" borderId="0" xfId="0" applyFont="1" applyBorder="1" applyAlignment="1">
      <alignment vertical="center"/>
    </xf>
    <xf numFmtId="0" fontId="14" fillId="0" borderId="1" xfId="0" applyFont="1" applyBorder="1" applyAlignment="1"/>
    <xf numFmtId="0" fontId="14" fillId="0" borderId="1" xfId="0" applyFont="1" applyBorder="1" applyAlignment="1">
      <alignment wrapText="1"/>
    </xf>
    <xf numFmtId="0" fontId="15" fillId="0" borderId="1" xfId="0" applyFont="1" applyBorder="1" applyAlignment="1"/>
    <xf numFmtId="3" fontId="6" fillId="2" borderId="18" xfId="0" applyNumberFormat="1" applyFont="1" applyFill="1" applyBorder="1"/>
    <xf numFmtId="3" fontId="6" fillId="0" borderId="20" xfId="0" applyNumberFormat="1" applyFont="1" applyBorder="1" applyAlignment="1">
      <alignment horizontal="center"/>
    </xf>
    <xf numFmtId="164" fontId="6" fillId="0" borderId="17" xfId="0" applyNumberFormat="1" applyFont="1" applyBorder="1"/>
    <xf numFmtId="164" fontId="12" fillId="4" borderId="21" xfId="0" applyNumberFormat="1" applyFont="1" applyFill="1" applyBorder="1"/>
    <xf numFmtId="164" fontId="12" fillId="4" borderId="22" xfId="0" applyNumberFormat="1" applyFont="1" applyFill="1" applyBorder="1"/>
    <xf numFmtId="164" fontId="12" fillId="4" borderId="23" xfId="0" applyNumberFormat="1" applyFont="1" applyFill="1" applyBorder="1"/>
    <xf numFmtId="0" fontId="7" fillId="3" borderId="24" xfId="0" applyFont="1" applyFill="1" applyBorder="1" applyAlignment="1">
      <alignment vertical="center"/>
    </xf>
    <xf numFmtId="0" fontId="6" fillId="0" borderId="13" xfId="0" applyFont="1" applyBorder="1"/>
    <xf numFmtId="0" fontId="6" fillId="0" borderId="14" xfId="0" applyFont="1" applyBorder="1"/>
    <xf numFmtId="0" fontId="6" fillId="0" borderId="15" xfId="0" applyFont="1" applyBorder="1"/>
    <xf numFmtId="3" fontId="6" fillId="0" borderId="6" xfId="0" applyNumberFormat="1" applyFont="1" applyBorder="1" applyProtection="1"/>
    <xf numFmtId="3" fontId="6" fillId="0" borderId="25" xfId="0" applyNumberFormat="1" applyFont="1" applyBorder="1" applyProtection="1"/>
    <xf numFmtId="3" fontId="6" fillId="0" borderId="3" xfId="0" applyNumberFormat="1" applyFont="1" applyFill="1" applyBorder="1" applyProtection="1"/>
    <xf numFmtId="0" fontId="6" fillId="0" borderId="0" xfId="0" applyFont="1" applyAlignment="1">
      <alignment horizontal="right"/>
    </xf>
    <xf numFmtId="0" fontId="16" fillId="0" borderId="0" xfId="0" applyFont="1"/>
    <xf numFmtId="3" fontId="10" fillId="4" borderId="19" xfId="0" applyNumberFormat="1" applyFont="1" applyFill="1" applyBorder="1" applyAlignment="1">
      <alignment horizontal="center"/>
    </xf>
    <xf numFmtId="0" fontId="17" fillId="0" borderId="0" xfId="0" applyFont="1" applyBorder="1"/>
    <xf numFmtId="0" fontId="0" fillId="0" borderId="0" xfId="0" applyBorder="1"/>
    <xf numFmtId="164" fontId="12" fillId="4" borderId="13" xfId="0" applyNumberFormat="1" applyFont="1" applyFill="1" applyBorder="1"/>
    <xf numFmtId="0" fontId="6" fillId="0" borderId="16" xfId="0" applyFont="1" applyBorder="1" applyAlignment="1">
      <alignment wrapText="1"/>
    </xf>
    <xf numFmtId="164" fontId="12" fillId="4" borderId="4" xfId="0" applyNumberFormat="1" applyFont="1" applyFill="1" applyBorder="1"/>
    <xf numFmtId="0" fontId="6" fillId="0" borderId="0" xfId="0" applyFont="1" applyBorder="1"/>
    <xf numFmtId="0" fontId="6" fillId="0" borderId="4" xfId="0" applyFont="1" applyBorder="1" applyAlignment="1">
      <alignment wrapText="1"/>
    </xf>
    <xf numFmtId="0" fontId="8" fillId="5" borderId="16" xfId="0" applyFont="1" applyFill="1" applyBorder="1" applyAlignment="1">
      <alignment horizontal="left"/>
    </xf>
    <xf numFmtId="0" fontId="8" fillId="5" borderId="10" xfId="0" applyFont="1" applyFill="1" applyBorder="1" applyAlignment="1">
      <alignment horizontal="left"/>
    </xf>
    <xf numFmtId="0" fontId="2" fillId="0" borderId="0" xfId="0" applyFont="1" applyAlignment="1">
      <alignment horizontal="left" vertical="center"/>
    </xf>
    <xf numFmtId="0" fontId="2" fillId="0" borderId="0" xfId="0" applyFont="1" applyAlignment="1">
      <alignment horizontal="left" vertical="center" wrapText="1" shrinkToFit="1"/>
    </xf>
  </cellXfs>
  <cellStyles count="1">
    <cellStyle name="Normální" xfId="0" builtinId="0"/>
  </cellStyles>
  <dxfs count="0"/>
  <tableStyles count="0" defaultTableStyle="TableStyleMedium2" defaultPivotStyle="PivotStyleLight16"/>
  <colors>
    <mruColors>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4"/>
  <sheetViews>
    <sheetView tabSelected="1" zoomScale="80" zoomScaleNormal="80" workbookViewId="0">
      <selection activeCell="F8" sqref="F8"/>
    </sheetView>
  </sheetViews>
  <sheetFormatPr defaultRowHeight="19.5" x14ac:dyDescent="0.3"/>
  <cols>
    <col min="1" max="1" width="36.5703125" style="3" customWidth="1"/>
    <col min="2" max="2" width="17.5703125" style="25" customWidth="1"/>
    <col min="3" max="3" width="14.85546875" style="2" bestFit="1" customWidth="1"/>
    <col min="4" max="4" width="15.42578125" style="3" customWidth="1"/>
    <col min="5" max="5" width="18.28515625" style="4" bestFit="1" customWidth="1"/>
    <col min="6" max="6" width="17.85546875" style="4" bestFit="1" customWidth="1"/>
    <col min="7" max="7" width="9.140625" style="4" customWidth="1"/>
    <col min="8" max="8" width="15.85546875" style="4" customWidth="1"/>
    <col min="9" max="9" width="20.140625" style="4" bestFit="1" customWidth="1"/>
    <col min="10" max="10" width="42.140625" style="4" bestFit="1" customWidth="1"/>
    <col min="11" max="11" width="14.85546875" style="4" customWidth="1"/>
    <col min="12" max="16384" width="9.140625" style="3"/>
  </cols>
  <sheetData>
    <row r="1" spans="1:12" ht="23.25" x14ac:dyDescent="0.35">
      <c r="A1" s="45" t="s">
        <v>41</v>
      </c>
    </row>
    <row r="2" spans="1:12" x14ac:dyDescent="0.3">
      <c r="A2" s="1" t="s">
        <v>11</v>
      </c>
      <c r="B2" s="26"/>
      <c r="D2" s="4"/>
      <c r="H2"/>
    </row>
    <row r="3" spans="1:12" x14ac:dyDescent="0.3">
      <c r="A3" s="1"/>
      <c r="B3" s="26"/>
      <c r="D3" s="4"/>
      <c r="H3"/>
    </row>
    <row r="4" spans="1:12" x14ac:dyDescent="0.3">
      <c r="A4" s="56" t="s">
        <v>12</v>
      </c>
      <c r="B4" s="56"/>
      <c r="C4" s="56"/>
      <c r="D4" s="56"/>
      <c r="E4" s="56"/>
      <c r="F4" s="56"/>
      <c r="G4" s="56"/>
      <c r="H4"/>
      <c r="L4" s="4"/>
    </row>
    <row r="5" spans="1:12" ht="78.75" customHeight="1" x14ac:dyDescent="0.3">
      <c r="A5" s="57" t="s">
        <v>42</v>
      </c>
      <c r="B5" s="57"/>
      <c r="C5" s="57"/>
      <c r="D5" s="57"/>
      <c r="E5" s="57"/>
      <c r="F5" s="57"/>
      <c r="G5" s="57"/>
      <c r="H5"/>
      <c r="L5" s="4"/>
    </row>
    <row r="6" spans="1:12" x14ac:dyDescent="0.3">
      <c r="A6" s="1"/>
      <c r="B6" s="26"/>
      <c r="D6" s="4"/>
      <c r="H6"/>
    </row>
    <row r="7" spans="1:12" x14ac:dyDescent="0.3">
      <c r="A7" s="1"/>
      <c r="B7" s="26"/>
      <c r="D7" s="4"/>
      <c r="H7"/>
    </row>
    <row r="8" spans="1:12" x14ac:dyDescent="0.3">
      <c r="A8" s="11" t="s">
        <v>13</v>
      </c>
      <c r="B8" s="10"/>
      <c r="C8" s="10"/>
      <c r="D8" s="4"/>
    </row>
    <row r="9" spans="1:12" ht="20.25" thickBot="1" x14ac:dyDescent="0.35">
      <c r="A9" s="4"/>
      <c r="B9" s="5"/>
      <c r="C9" s="4"/>
      <c r="D9" s="4"/>
    </row>
    <row r="10" spans="1:12" ht="39.75" thickBot="1" x14ac:dyDescent="0.35">
      <c r="A10" s="37" t="s">
        <v>39</v>
      </c>
      <c r="B10" s="17" t="s">
        <v>4</v>
      </c>
      <c r="C10" s="18" t="s">
        <v>5</v>
      </c>
      <c r="D10" s="19" t="s">
        <v>6</v>
      </c>
      <c r="E10" s="20" t="s">
        <v>3</v>
      </c>
      <c r="F10" s="21" t="s">
        <v>2</v>
      </c>
      <c r="G10" s="5"/>
      <c r="H10" s="3"/>
      <c r="I10" s="3"/>
      <c r="J10" s="3"/>
      <c r="K10" s="3"/>
    </row>
    <row r="11" spans="1:12" ht="19.5" customHeight="1" x14ac:dyDescent="0.3">
      <c r="A11" s="38" t="s">
        <v>46</v>
      </c>
      <c r="B11" s="34"/>
      <c r="C11" s="23">
        <v>272</v>
      </c>
      <c r="D11" s="12"/>
      <c r="E11" s="13"/>
      <c r="F11" s="15">
        <f>B11*C11</f>
        <v>0</v>
      </c>
      <c r="H11" s="4" t="s">
        <v>10</v>
      </c>
      <c r="I11" s="3"/>
      <c r="J11" s="3"/>
    </row>
    <row r="12" spans="1:12" ht="19.5" customHeight="1" x14ac:dyDescent="0.3">
      <c r="A12" s="39" t="s">
        <v>47</v>
      </c>
      <c r="B12" s="35"/>
      <c r="C12" s="24">
        <v>294</v>
      </c>
      <c r="D12" s="6"/>
      <c r="E12" s="14"/>
      <c r="F12" s="16">
        <f t="shared" ref="F12:F14" si="0">B12*C12</f>
        <v>0</v>
      </c>
      <c r="H12" s="28" t="s">
        <v>16</v>
      </c>
      <c r="I12" s="28" t="s">
        <v>25</v>
      </c>
      <c r="J12" s="29" t="s">
        <v>26</v>
      </c>
    </row>
    <row r="13" spans="1:12" ht="19.5" customHeight="1" x14ac:dyDescent="0.3">
      <c r="A13" s="39" t="s">
        <v>14</v>
      </c>
      <c r="B13" s="35"/>
      <c r="C13" s="24">
        <v>272</v>
      </c>
      <c r="D13" s="6"/>
      <c r="E13" s="14"/>
      <c r="F13" s="16">
        <f t="shared" si="0"/>
        <v>0</v>
      </c>
      <c r="H13" s="30" t="s">
        <v>17</v>
      </c>
      <c r="I13" s="30" t="s">
        <v>18</v>
      </c>
      <c r="J13" s="30" t="s">
        <v>19</v>
      </c>
      <c r="K13" s="3"/>
    </row>
    <row r="14" spans="1:12" ht="19.5" customHeight="1" x14ac:dyDescent="0.3">
      <c r="A14" s="39" t="s">
        <v>15</v>
      </c>
      <c r="B14" s="35"/>
      <c r="C14" s="43">
        <v>294</v>
      </c>
      <c r="D14" s="6"/>
      <c r="E14" s="14"/>
      <c r="F14" s="16">
        <f t="shared" si="0"/>
        <v>0</v>
      </c>
      <c r="H14" s="30" t="s">
        <v>17</v>
      </c>
      <c r="I14" s="30" t="s">
        <v>28</v>
      </c>
      <c r="J14" s="30" t="s">
        <v>29</v>
      </c>
      <c r="K14" s="3"/>
    </row>
    <row r="15" spans="1:12" ht="19.5" customHeight="1" thickBot="1" x14ac:dyDescent="0.35">
      <c r="A15" s="40" t="s">
        <v>0</v>
      </c>
      <c r="B15" s="36"/>
      <c r="C15" s="31"/>
      <c r="D15" s="46"/>
      <c r="E15" s="32">
        <f>(C13+C14)/20</f>
        <v>28.3</v>
      </c>
      <c r="F15" s="33">
        <f>E15*D15*B15</f>
        <v>0</v>
      </c>
      <c r="J15" s="44"/>
      <c r="K15" s="3"/>
    </row>
    <row r="16" spans="1:12" ht="19.5" customHeight="1" thickBot="1" x14ac:dyDescent="0.35">
      <c r="A16" s="54" t="s">
        <v>1</v>
      </c>
      <c r="B16" s="55"/>
      <c r="C16" s="7"/>
      <c r="D16" s="7"/>
      <c r="E16" s="7"/>
      <c r="F16" s="22">
        <f>SUM(F11:F15)</f>
        <v>0</v>
      </c>
      <c r="K16" s="3"/>
    </row>
    <row r="17" spans="1:11" x14ac:dyDescent="0.3">
      <c r="A17" s="1" t="s">
        <v>40</v>
      </c>
      <c r="B17" s="5"/>
      <c r="C17" s="4"/>
      <c r="D17" s="4"/>
      <c r="K17" s="3"/>
    </row>
    <row r="18" spans="1:11" thickBot="1" x14ac:dyDescent="0.35">
      <c r="A18" s="1"/>
      <c r="B18" s="47"/>
      <c r="C18" s="48"/>
      <c r="E18" s="3"/>
      <c r="F18" s="3"/>
      <c r="G18" s="3"/>
      <c r="H18" s="3"/>
      <c r="I18" s="3"/>
      <c r="J18" s="3"/>
      <c r="K18" s="3"/>
    </row>
    <row r="19" spans="1:11" ht="39.75" thickBot="1" x14ac:dyDescent="0.35">
      <c r="A19" s="37" t="s">
        <v>39</v>
      </c>
      <c r="B19" s="17" t="s">
        <v>4</v>
      </c>
      <c r="C19" s="9"/>
      <c r="E19" s="3"/>
      <c r="F19" s="3"/>
      <c r="G19" s="3"/>
      <c r="H19" s="3"/>
    </row>
    <row r="20" spans="1:11" ht="39.75" thickBot="1" x14ac:dyDescent="0.35">
      <c r="A20" s="53" t="s">
        <v>44</v>
      </c>
      <c r="B20" s="49"/>
      <c r="C20" s="48"/>
      <c r="E20" s="3"/>
      <c r="F20" s="3"/>
      <c r="G20" s="3"/>
      <c r="H20" s="3"/>
      <c r="I20" s="3"/>
      <c r="J20" s="3"/>
      <c r="K20" s="3"/>
    </row>
    <row r="21" spans="1:11" ht="39.75" thickBot="1" x14ac:dyDescent="0.35">
      <c r="A21" s="50" t="s">
        <v>45</v>
      </c>
      <c r="B21" s="51"/>
      <c r="C21" s="48"/>
      <c r="E21" s="3"/>
      <c r="F21" s="3"/>
      <c r="G21" s="3"/>
      <c r="H21" s="3"/>
      <c r="I21" s="3"/>
      <c r="J21" s="3"/>
      <c r="K21" s="3"/>
    </row>
    <row r="22" spans="1:11" x14ac:dyDescent="0.3">
      <c r="A22" s="52" t="s">
        <v>43</v>
      </c>
      <c r="B22" s="48"/>
      <c r="C22" s="48"/>
      <c r="E22" s="3"/>
      <c r="F22" s="3"/>
      <c r="G22" s="3"/>
      <c r="H22" s="3"/>
      <c r="I22" s="3"/>
      <c r="J22" s="3"/>
      <c r="K22" s="3"/>
    </row>
    <row r="23" spans="1:11" x14ac:dyDescent="0.3">
      <c r="A23" s="8"/>
      <c r="B23" s="27"/>
      <c r="C23" s="9"/>
      <c r="E23" s="3"/>
      <c r="F23" s="3"/>
      <c r="G23" s="3"/>
      <c r="H23" s="3"/>
      <c r="K23" s="3"/>
    </row>
    <row r="25" spans="1:11" x14ac:dyDescent="0.3">
      <c r="A25" s="11" t="s">
        <v>20</v>
      </c>
      <c r="B25" s="10"/>
      <c r="C25" s="10"/>
      <c r="D25" s="4"/>
    </row>
    <row r="26" spans="1:11" ht="20.25" thickBot="1" x14ac:dyDescent="0.35">
      <c r="A26" s="4"/>
      <c r="B26" s="5"/>
      <c r="C26" s="4"/>
      <c r="D26" s="4"/>
    </row>
    <row r="27" spans="1:11" ht="39.75" thickBot="1" x14ac:dyDescent="0.35">
      <c r="A27" s="37" t="s">
        <v>39</v>
      </c>
      <c r="B27" s="17" t="s">
        <v>4</v>
      </c>
      <c r="C27" s="18" t="s">
        <v>5</v>
      </c>
      <c r="D27" s="19" t="s">
        <v>6</v>
      </c>
      <c r="E27" s="20" t="s">
        <v>3</v>
      </c>
      <c r="F27" s="21" t="s">
        <v>2</v>
      </c>
      <c r="G27" s="5"/>
      <c r="H27" s="3"/>
      <c r="I27" s="3"/>
      <c r="J27" s="3"/>
    </row>
    <row r="28" spans="1:11" x14ac:dyDescent="0.3">
      <c r="A28" s="38" t="s">
        <v>46</v>
      </c>
      <c r="B28" s="34"/>
      <c r="C28" s="23">
        <v>429</v>
      </c>
      <c r="D28" s="12"/>
      <c r="E28" s="13"/>
      <c r="F28" s="15">
        <f>B28*C28</f>
        <v>0</v>
      </c>
      <c r="H28" s="4" t="s">
        <v>10</v>
      </c>
      <c r="I28" s="3"/>
      <c r="J28" s="3"/>
    </row>
    <row r="29" spans="1:11" ht="19.5" customHeight="1" x14ac:dyDescent="0.3">
      <c r="A29" s="39" t="s">
        <v>47</v>
      </c>
      <c r="B29" s="35"/>
      <c r="C29" s="42">
        <v>336</v>
      </c>
      <c r="D29" s="6"/>
      <c r="E29" s="14"/>
      <c r="F29" s="16">
        <f t="shared" ref="F29:F31" si="1">B29*C29</f>
        <v>0</v>
      </c>
      <c r="H29" s="28" t="s">
        <v>16</v>
      </c>
      <c r="I29" s="28" t="s">
        <v>25</v>
      </c>
      <c r="J29" s="29" t="s">
        <v>26</v>
      </c>
    </row>
    <row r="30" spans="1:11" x14ac:dyDescent="0.3">
      <c r="A30" s="39" t="s">
        <v>14</v>
      </c>
      <c r="B30" s="35"/>
      <c r="C30" s="41">
        <v>429</v>
      </c>
      <c r="D30" s="6"/>
      <c r="E30" s="14"/>
      <c r="F30" s="16">
        <f t="shared" si="1"/>
        <v>0</v>
      </c>
      <c r="H30" s="30" t="s">
        <v>21</v>
      </c>
      <c r="I30" s="30" t="s">
        <v>30</v>
      </c>
      <c r="J30" s="30" t="s">
        <v>7</v>
      </c>
    </row>
    <row r="31" spans="1:11" x14ac:dyDescent="0.3">
      <c r="A31" s="39" t="s">
        <v>15</v>
      </c>
      <c r="B31" s="35"/>
      <c r="C31" s="24">
        <v>336</v>
      </c>
      <c r="D31" s="6"/>
      <c r="E31" s="14"/>
      <c r="F31" s="16">
        <f t="shared" si="1"/>
        <v>0</v>
      </c>
      <c r="H31" s="30" t="s">
        <v>21</v>
      </c>
      <c r="I31" s="30" t="s">
        <v>31</v>
      </c>
      <c r="J31" s="30" t="s">
        <v>32</v>
      </c>
    </row>
    <row r="32" spans="1:11" ht="20.25" thickBot="1" x14ac:dyDescent="0.35">
      <c r="A32" s="40" t="s">
        <v>0</v>
      </c>
      <c r="B32" s="36"/>
      <c r="C32" s="31"/>
      <c r="D32" s="46"/>
      <c r="E32" s="32">
        <f>(C30+C31)/20</f>
        <v>38.25</v>
      </c>
      <c r="F32" s="33">
        <f>E32*D32*B32</f>
        <v>0</v>
      </c>
      <c r="J32" s="44"/>
    </row>
    <row r="33" spans="1:11" ht="20.25" thickBot="1" x14ac:dyDescent="0.35">
      <c r="A33" s="54" t="s">
        <v>1</v>
      </c>
      <c r="B33" s="55"/>
      <c r="C33" s="7"/>
      <c r="D33" s="7"/>
      <c r="E33" s="7"/>
      <c r="F33" s="22">
        <f>SUM(F28:F32)</f>
        <v>0</v>
      </c>
    </row>
    <row r="34" spans="1:11" x14ac:dyDescent="0.3">
      <c r="A34" s="1" t="s">
        <v>40</v>
      </c>
    </row>
    <row r="35" spans="1:11" thickBot="1" x14ac:dyDescent="0.35">
      <c r="A35" s="1"/>
      <c r="B35" s="47"/>
      <c r="C35" s="48"/>
      <c r="E35" s="3"/>
      <c r="F35" s="3"/>
      <c r="G35" s="3"/>
      <c r="H35" s="3"/>
      <c r="I35" s="3"/>
      <c r="J35" s="3"/>
      <c r="K35" s="3"/>
    </row>
    <row r="36" spans="1:11" ht="39.75" thickBot="1" x14ac:dyDescent="0.35">
      <c r="A36" s="37" t="s">
        <v>39</v>
      </c>
      <c r="B36" s="17" t="s">
        <v>4</v>
      </c>
      <c r="C36" s="9"/>
      <c r="E36" s="3"/>
      <c r="F36" s="3"/>
      <c r="G36" s="3"/>
      <c r="H36" s="3"/>
    </row>
    <row r="37" spans="1:11" ht="39.75" thickBot="1" x14ac:dyDescent="0.35">
      <c r="A37" s="53" t="s">
        <v>44</v>
      </c>
      <c r="B37" s="49"/>
      <c r="C37" s="48"/>
      <c r="E37" s="3"/>
      <c r="F37" s="3"/>
      <c r="G37" s="3"/>
      <c r="H37" s="3"/>
      <c r="I37" s="3"/>
      <c r="J37" s="3"/>
      <c r="K37" s="3"/>
    </row>
    <row r="38" spans="1:11" ht="39.75" thickBot="1" x14ac:dyDescent="0.35">
      <c r="A38" s="50" t="s">
        <v>45</v>
      </c>
      <c r="B38" s="51"/>
      <c r="C38" s="48"/>
      <c r="E38" s="3"/>
      <c r="F38" s="3"/>
      <c r="G38" s="3"/>
      <c r="H38" s="3"/>
      <c r="I38" s="3"/>
      <c r="J38" s="3"/>
      <c r="K38" s="3"/>
    </row>
    <row r="39" spans="1:11" x14ac:dyDescent="0.3">
      <c r="A39" s="52" t="s">
        <v>43</v>
      </c>
      <c r="B39" s="48"/>
      <c r="C39" s="48"/>
      <c r="E39" s="3"/>
      <c r="F39" s="3"/>
      <c r="G39" s="3"/>
      <c r="H39" s="3"/>
      <c r="I39" s="3"/>
      <c r="J39" s="3"/>
      <c r="K39" s="3"/>
    </row>
    <row r="42" spans="1:11" x14ac:dyDescent="0.3">
      <c r="A42" s="11" t="s">
        <v>22</v>
      </c>
      <c r="B42" s="10"/>
      <c r="C42" s="10"/>
      <c r="D42" s="4"/>
    </row>
    <row r="43" spans="1:11" ht="20.25" thickBot="1" x14ac:dyDescent="0.35">
      <c r="A43" s="4"/>
      <c r="B43" s="5"/>
      <c r="C43" s="4"/>
      <c r="D43" s="4"/>
    </row>
    <row r="44" spans="1:11" ht="39.75" thickBot="1" x14ac:dyDescent="0.35">
      <c r="A44" s="37" t="s">
        <v>39</v>
      </c>
      <c r="B44" s="17" t="s">
        <v>4</v>
      </c>
      <c r="C44" s="18" t="s">
        <v>5</v>
      </c>
      <c r="D44" s="19" t="s">
        <v>6</v>
      </c>
      <c r="E44" s="20" t="s">
        <v>3</v>
      </c>
      <c r="F44" s="21" t="s">
        <v>2</v>
      </c>
      <c r="G44" s="5"/>
      <c r="H44" s="3"/>
      <c r="I44" s="3"/>
      <c r="J44" s="3"/>
    </row>
    <row r="45" spans="1:11" x14ac:dyDescent="0.3">
      <c r="A45" s="38" t="s">
        <v>46</v>
      </c>
      <c r="B45" s="34"/>
      <c r="C45" s="23">
        <v>361</v>
      </c>
      <c r="D45" s="12"/>
      <c r="E45" s="13"/>
      <c r="F45" s="15">
        <f>B45*C45</f>
        <v>0</v>
      </c>
      <c r="H45" s="4" t="s">
        <v>10</v>
      </c>
      <c r="I45" s="3"/>
      <c r="J45" s="3"/>
    </row>
    <row r="46" spans="1:11" ht="19.5" customHeight="1" x14ac:dyDescent="0.3">
      <c r="A46" s="39" t="s">
        <v>47</v>
      </c>
      <c r="B46" s="35"/>
      <c r="C46" s="42">
        <v>161</v>
      </c>
      <c r="D46" s="6"/>
      <c r="E46" s="14"/>
      <c r="F46" s="16">
        <f t="shared" ref="F46:F48" si="2">B46*C46</f>
        <v>0</v>
      </c>
      <c r="H46" s="28" t="s">
        <v>16</v>
      </c>
      <c r="I46" s="28" t="s">
        <v>25</v>
      </c>
      <c r="J46" s="29" t="s">
        <v>26</v>
      </c>
    </row>
    <row r="47" spans="1:11" x14ac:dyDescent="0.3">
      <c r="A47" s="39" t="s">
        <v>14</v>
      </c>
      <c r="B47" s="35"/>
      <c r="C47" s="41">
        <v>361</v>
      </c>
      <c r="D47" s="6"/>
      <c r="E47" s="14"/>
      <c r="F47" s="16">
        <f t="shared" si="2"/>
        <v>0</v>
      </c>
      <c r="H47" s="30" t="s">
        <v>23</v>
      </c>
      <c r="I47" s="30" t="s">
        <v>33</v>
      </c>
      <c r="J47" s="30" t="s">
        <v>24</v>
      </c>
    </row>
    <row r="48" spans="1:11" x14ac:dyDescent="0.3">
      <c r="A48" s="39" t="s">
        <v>15</v>
      </c>
      <c r="B48" s="35"/>
      <c r="C48" s="24">
        <v>161</v>
      </c>
      <c r="D48" s="6"/>
      <c r="E48" s="14"/>
      <c r="F48" s="16">
        <f t="shared" si="2"/>
        <v>0</v>
      </c>
      <c r="H48" s="30" t="s">
        <v>23</v>
      </c>
      <c r="I48" s="30" t="s">
        <v>34</v>
      </c>
      <c r="J48" s="30" t="s">
        <v>35</v>
      </c>
    </row>
    <row r="49" spans="1:11" ht="20.25" thickBot="1" x14ac:dyDescent="0.35">
      <c r="A49" s="40" t="s">
        <v>0</v>
      </c>
      <c r="B49" s="36"/>
      <c r="C49" s="31"/>
      <c r="D49" s="46"/>
      <c r="E49" s="32">
        <f>(C47+C48)/20</f>
        <v>26.1</v>
      </c>
      <c r="F49" s="33">
        <f>E49*D49*B49</f>
        <v>0</v>
      </c>
      <c r="J49" s="44"/>
    </row>
    <row r="50" spans="1:11" ht="20.25" thickBot="1" x14ac:dyDescent="0.35">
      <c r="A50" s="54" t="s">
        <v>1</v>
      </c>
      <c r="B50" s="55"/>
      <c r="C50" s="7"/>
      <c r="D50" s="7"/>
      <c r="E50" s="7"/>
      <c r="F50" s="22">
        <f>SUM(F45:F49)</f>
        <v>0</v>
      </c>
    </row>
    <row r="51" spans="1:11" x14ac:dyDescent="0.3">
      <c r="A51" s="1" t="s">
        <v>40</v>
      </c>
    </row>
    <row r="52" spans="1:11" thickBot="1" x14ac:dyDescent="0.35">
      <c r="A52" s="1"/>
      <c r="B52" s="47"/>
      <c r="C52" s="48"/>
      <c r="E52" s="3"/>
      <c r="F52" s="3"/>
      <c r="G52" s="3"/>
      <c r="H52" s="3"/>
      <c r="I52" s="3"/>
      <c r="J52" s="3"/>
      <c r="K52" s="3"/>
    </row>
    <row r="53" spans="1:11" ht="39.75" thickBot="1" x14ac:dyDescent="0.35">
      <c r="A53" s="37" t="s">
        <v>39</v>
      </c>
      <c r="B53" s="17" t="s">
        <v>4</v>
      </c>
      <c r="C53" s="9"/>
      <c r="E53" s="3"/>
      <c r="F53" s="3"/>
      <c r="G53" s="3"/>
      <c r="H53" s="3"/>
    </row>
    <row r="54" spans="1:11" ht="39.75" thickBot="1" x14ac:dyDescent="0.35">
      <c r="A54" s="53" t="s">
        <v>44</v>
      </c>
      <c r="B54" s="49"/>
      <c r="C54" s="48"/>
      <c r="E54" s="3"/>
      <c r="F54" s="3"/>
      <c r="G54" s="3"/>
      <c r="H54" s="3"/>
      <c r="I54" s="3"/>
      <c r="J54" s="3"/>
      <c r="K54" s="3"/>
    </row>
    <row r="55" spans="1:11" ht="39.75" thickBot="1" x14ac:dyDescent="0.35">
      <c r="A55" s="50" t="s">
        <v>45</v>
      </c>
      <c r="B55" s="51"/>
      <c r="C55" s="48"/>
      <c r="E55" s="3"/>
      <c r="F55" s="3"/>
      <c r="G55" s="3"/>
      <c r="H55" s="3"/>
      <c r="I55" s="3"/>
      <c r="J55" s="3"/>
      <c r="K55" s="3"/>
    </row>
    <row r="56" spans="1:11" x14ac:dyDescent="0.3">
      <c r="A56" s="52" t="s">
        <v>43</v>
      </c>
      <c r="B56" s="48"/>
      <c r="C56" s="48"/>
      <c r="E56" s="3"/>
      <c r="F56" s="3"/>
      <c r="G56" s="3"/>
      <c r="H56" s="3"/>
      <c r="I56" s="3"/>
      <c r="J56" s="3"/>
      <c r="K56" s="3"/>
    </row>
    <row r="59" spans="1:11" x14ac:dyDescent="0.3">
      <c r="A59" s="11" t="s">
        <v>38</v>
      </c>
      <c r="B59" s="10"/>
      <c r="C59" s="10"/>
      <c r="D59" s="4"/>
    </row>
    <row r="60" spans="1:11" ht="20.25" thickBot="1" x14ac:dyDescent="0.35">
      <c r="A60" s="4"/>
      <c r="B60" s="5"/>
      <c r="C60" s="4"/>
      <c r="D60" s="4"/>
    </row>
    <row r="61" spans="1:11" ht="39.75" thickBot="1" x14ac:dyDescent="0.35">
      <c r="A61" s="37" t="s">
        <v>39</v>
      </c>
      <c r="B61" s="17" t="s">
        <v>4</v>
      </c>
      <c r="C61" s="18" t="s">
        <v>5</v>
      </c>
      <c r="D61" s="19" t="s">
        <v>6</v>
      </c>
      <c r="E61" s="20" t="s">
        <v>3</v>
      </c>
      <c r="F61" s="21" t="s">
        <v>2</v>
      </c>
      <c r="G61" s="5"/>
      <c r="H61" s="3"/>
      <c r="I61" s="3"/>
      <c r="J61" s="3"/>
    </row>
    <row r="62" spans="1:11" x14ac:dyDescent="0.3">
      <c r="A62" s="38" t="s">
        <v>46</v>
      </c>
      <c r="B62" s="34"/>
      <c r="C62" s="23">
        <v>478</v>
      </c>
      <c r="D62" s="12"/>
      <c r="E62" s="13"/>
      <c r="F62" s="15">
        <f>B62*C62</f>
        <v>0</v>
      </c>
      <c r="H62" s="4" t="s">
        <v>10</v>
      </c>
      <c r="I62" s="3"/>
      <c r="J62" s="3"/>
    </row>
    <row r="63" spans="1:11" ht="19.5" customHeight="1" x14ac:dyDescent="0.3">
      <c r="A63" s="39" t="s">
        <v>47</v>
      </c>
      <c r="B63" s="35"/>
      <c r="C63" s="42">
        <v>349</v>
      </c>
      <c r="D63" s="6"/>
      <c r="E63" s="14"/>
      <c r="F63" s="16">
        <f t="shared" ref="F63:F65" si="3">B63*C63</f>
        <v>0</v>
      </c>
      <c r="H63" s="28" t="s">
        <v>16</v>
      </c>
      <c r="I63" s="28" t="s">
        <v>25</v>
      </c>
      <c r="J63" s="29" t="s">
        <v>26</v>
      </c>
    </row>
    <row r="64" spans="1:11" x14ac:dyDescent="0.3">
      <c r="A64" s="39" t="s">
        <v>14</v>
      </c>
      <c r="B64" s="35"/>
      <c r="C64" s="41">
        <v>478</v>
      </c>
      <c r="D64" s="6"/>
      <c r="E64" s="14"/>
      <c r="F64" s="16">
        <f t="shared" si="3"/>
        <v>0</v>
      </c>
      <c r="H64" s="30" t="s">
        <v>27</v>
      </c>
      <c r="I64" s="30" t="s">
        <v>8</v>
      </c>
      <c r="J64" s="30" t="s">
        <v>9</v>
      </c>
    </row>
    <row r="65" spans="1:11" x14ac:dyDescent="0.3">
      <c r="A65" s="39" t="s">
        <v>15</v>
      </c>
      <c r="B65" s="35"/>
      <c r="C65" s="24">
        <v>349</v>
      </c>
      <c r="D65" s="6"/>
      <c r="E65" s="14"/>
      <c r="F65" s="16">
        <f t="shared" si="3"/>
        <v>0</v>
      </c>
      <c r="H65" s="30" t="s">
        <v>27</v>
      </c>
      <c r="I65" s="30" t="s">
        <v>37</v>
      </c>
      <c r="J65" s="30" t="s">
        <v>36</v>
      </c>
    </row>
    <row r="66" spans="1:11" ht="20.25" thickBot="1" x14ac:dyDescent="0.35">
      <c r="A66" s="40" t="s">
        <v>0</v>
      </c>
      <c r="B66" s="36"/>
      <c r="C66" s="31"/>
      <c r="D66" s="46"/>
      <c r="E66" s="32">
        <f>(C64+C65)/20</f>
        <v>41.35</v>
      </c>
      <c r="F66" s="33">
        <f>E66*D66*B66</f>
        <v>0</v>
      </c>
      <c r="J66" s="44"/>
    </row>
    <row r="67" spans="1:11" ht="20.25" thickBot="1" x14ac:dyDescent="0.35">
      <c r="A67" s="54" t="s">
        <v>1</v>
      </c>
      <c r="B67" s="55"/>
      <c r="C67" s="7"/>
      <c r="D67" s="7"/>
      <c r="E67" s="7"/>
      <c r="F67" s="22">
        <f>SUM(F62:F66)</f>
        <v>0</v>
      </c>
    </row>
    <row r="68" spans="1:11" x14ac:dyDescent="0.3">
      <c r="A68" s="1" t="s">
        <v>40</v>
      </c>
    </row>
    <row r="70" spans="1:11" thickBot="1" x14ac:dyDescent="0.35">
      <c r="A70" s="1"/>
      <c r="B70" s="47"/>
      <c r="C70" s="48"/>
      <c r="E70" s="3"/>
      <c r="F70" s="3"/>
      <c r="G70" s="3"/>
      <c r="H70" s="3"/>
      <c r="I70" s="3"/>
      <c r="J70" s="3"/>
      <c r="K70" s="3"/>
    </row>
    <row r="71" spans="1:11" ht="39.75" thickBot="1" x14ac:dyDescent="0.35">
      <c r="A71" s="37" t="s">
        <v>39</v>
      </c>
      <c r="B71" s="17" t="s">
        <v>4</v>
      </c>
      <c r="C71" s="9"/>
      <c r="E71" s="3"/>
      <c r="F71" s="3"/>
      <c r="G71" s="3"/>
      <c r="H71" s="3"/>
    </row>
    <row r="72" spans="1:11" ht="39.75" thickBot="1" x14ac:dyDescent="0.35">
      <c r="A72" s="53" t="s">
        <v>44</v>
      </c>
      <c r="B72" s="49"/>
      <c r="C72" s="48"/>
      <c r="E72" s="3"/>
      <c r="F72" s="3"/>
      <c r="G72" s="3"/>
      <c r="H72" s="3"/>
      <c r="I72" s="3"/>
      <c r="J72" s="3"/>
      <c r="K72" s="3"/>
    </row>
    <row r="73" spans="1:11" ht="39.75" thickBot="1" x14ac:dyDescent="0.35">
      <c r="A73" s="50" t="s">
        <v>45</v>
      </c>
      <c r="B73" s="51"/>
      <c r="C73" s="48"/>
      <c r="E73" s="3"/>
      <c r="F73" s="3"/>
      <c r="G73" s="3"/>
      <c r="H73" s="3"/>
      <c r="I73" s="3"/>
      <c r="J73" s="3"/>
      <c r="K73" s="3"/>
    </row>
    <row r="74" spans="1:11" x14ac:dyDescent="0.3">
      <c r="A74" s="52" t="s">
        <v>43</v>
      </c>
      <c r="B74" s="48"/>
      <c r="C74" s="48"/>
      <c r="E74" s="3"/>
      <c r="F74" s="3"/>
      <c r="G74" s="3"/>
      <c r="H74" s="3"/>
      <c r="I74" s="3"/>
      <c r="J74" s="3"/>
      <c r="K74" s="3"/>
    </row>
  </sheetData>
  <mergeCells count="6">
    <mergeCell ref="A50:B50"/>
    <mergeCell ref="A67:B67"/>
    <mergeCell ref="A16:B16"/>
    <mergeCell ref="A33:B33"/>
    <mergeCell ref="A4:G4"/>
    <mergeCell ref="A5:G5"/>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cenová nabídka</vt:lpstr>
    </vt:vector>
  </TitlesOfParts>
  <Company>RWE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Brajer Milan</dc:creator>
  <cp:lastModifiedBy>Parkan Ondřej</cp:lastModifiedBy>
  <dcterms:created xsi:type="dcterms:W3CDTF">2015-01-04T17:18:23Z</dcterms:created>
  <dcterms:modified xsi:type="dcterms:W3CDTF">2015-07-03T07:54:22Z</dcterms:modified>
</cp:coreProperties>
</file>