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VIDRIVE\Dotace\Rizeni\2017\PRIORITNI OSA 1 - 35. vyzva\Bruntál\Výběrové řízení\ZD\"/>
    </mc:Choice>
  </mc:AlternateContent>
  <bookViews>
    <workbookView xWindow="240" yWindow="75" windowWidth="15195" windowHeight="11025"/>
  </bookViews>
  <sheets>
    <sheet name="List1" sheetId="1" r:id="rId1"/>
    <sheet name="List2" sheetId="2" r:id="rId2"/>
    <sheet name="List3" sheetId="3" r:id="rId3"/>
  </sheets>
  <calcPr calcId="162913" iterateCount="1"/>
</workbook>
</file>

<file path=xl/calcChain.xml><?xml version="1.0" encoding="utf-8"?>
<calcChain xmlns="http://schemas.openxmlformats.org/spreadsheetml/2006/main">
  <c r="F49" i="1" l="1"/>
  <c r="H49" i="1" s="1"/>
  <c r="G49" i="1" s="1"/>
  <c r="F33" i="1" l="1"/>
  <c r="H33" i="1" s="1"/>
  <c r="G33" i="1" s="1"/>
  <c r="F32" i="1"/>
  <c r="H32" i="1" s="1"/>
  <c r="G32" i="1" s="1"/>
  <c r="F31" i="1"/>
  <c r="H31" i="1" s="1"/>
  <c r="G31" i="1" s="1"/>
  <c r="F30" i="1"/>
  <c r="H30" i="1" s="1"/>
  <c r="G30" i="1" s="1"/>
  <c r="F29" i="1"/>
  <c r="H29" i="1" s="1"/>
  <c r="G29" i="1" s="1"/>
  <c r="F28" i="1"/>
  <c r="H28" i="1" s="1"/>
  <c r="G28" i="1" s="1"/>
  <c r="F56" i="1"/>
  <c r="H56" i="1" s="1"/>
  <c r="F55" i="1"/>
  <c r="H55" i="1" s="1"/>
  <c r="G55" i="1" s="1"/>
  <c r="F54" i="1"/>
  <c r="H54" i="1" s="1"/>
  <c r="G54" i="1" s="1"/>
  <c r="F53" i="1"/>
  <c r="H53" i="1" s="1"/>
  <c r="G53" i="1" s="1"/>
  <c r="F52" i="1"/>
  <c r="H52" i="1" s="1"/>
  <c r="G52" i="1" s="1"/>
  <c r="F51" i="1"/>
  <c r="H51" i="1" s="1"/>
  <c r="G51" i="1" s="1"/>
  <c r="F50" i="1"/>
  <c r="H50" i="1" s="1"/>
  <c r="G50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79" i="1"/>
  <c r="G79" i="1" s="1"/>
  <c r="H79" i="1" s="1"/>
  <c r="F80" i="1"/>
  <c r="G80" i="1" s="1"/>
  <c r="H80" i="1" s="1"/>
  <c r="F81" i="1"/>
  <c r="G81" i="1" s="1"/>
  <c r="H81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59" i="1"/>
  <c r="H59" i="1" s="1"/>
  <c r="F60" i="1"/>
  <c r="H60" i="1" s="1"/>
  <c r="F61" i="1"/>
  <c r="H61" i="1" s="1"/>
  <c r="H62" i="1"/>
  <c r="F63" i="1"/>
  <c r="H63" i="1" s="1"/>
  <c r="F64" i="1"/>
  <c r="H64" i="1" s="1"/>
  <c r="F65" i="1"/>
  <c r="H65" i="1" s="1"/>
  <c r="F66" i="1"/>
  <c r="H66" i="1" s="1"/>
  <c r="F57" i="1" l="1"/>
  <c r="F34" i="1"/>
  <c r="H34" i="1"/>
  <c r="G56" i="1"/>
  <c r="G57" i="1" s="1"/>
  <c r="H67" i="1"/>
  <c r="H77" i="1"/>
  <c r="H82" i="1"/>
  <c r="H47" i="1"/>
  <c r="F36" i="1"/>
  <c r="H36" i="1" s="1"/>
  <c r="F10" i="1"/>
  <c r="H10" i="1" s="1"/>
  <c r="G10" i="1" s="1"/>
  <c r="F11" i="1"/>
  <c r="H11" i="1" s="1"/>
  <c r="G11" i="1" s="1"/>
  <c r="F12" i="1"/>
  <c r="H12" i="1" s="1"/>
  <c r="G12" i="1" s="1"/>
  <c r="F13" i="1"/>
  <c r="H13" i="1" s="1"/>
  <c r="F14" i="1"/>
  <c r="H14" i="1" s="1"/>
  <c r="G14" i="1" s="1"/>
  <c r="F15" i="1"/>
  <c r="H15" i="1" s="1"/>
  <c r="G15" i="1" s="1"/>
  <c r="F16" i="1"/>
  <c r="H16" i="1" s="1"/>
  <c r="G16" i="1" s="1"/>
  <c r="F17" i="1"/>
  <c r="H17" i="1" s="1"/>
  <c r="G17" i="1" s="1"/>
  <c r="F18" i="1"/>
  <c r="H18" i="1" s="1"/>
  <c r="G18" i="1" s="1"/>
  <c r="F19" i="1"/>
  <c r="H19" i="1" s="1"/>
  <c r="G19" i="1" s="1"/>
  <c r="F20" i="1"/>
  <c r="H20" i="1" s="1"/>
  <c r="G20" i="1" s="1"/>
  <c r="F21" i="1"/>
  <c r="H21" i="1" s="1"/>
  <c r="G21" i="1" s="1"/>
  <c r="F22" i="1"/>
  <c r="H22" i="1" s="1"/>
  <c r="G22" i="1" s="1"/>
  <c r="F23" i="1"/>
  <c r="H23" i="1" s="1"/>
  <c r="G23" i="1" s="1"/>
  <c r="F24" i="1"/>
  <c r="H24" i="1" s="1"/>
  <c r="G24" i="1" s="1"/>
  <c r="F25" i="1"/>
  <c r="H25" i="1" s="1"/>
  <c r="G25" i="1" s="1"/>
  <c r="F82" i="1"/>
  <c r="F77" i="1"/>
  <c r="F67" i="1"/>
  <c r="F47" i="1"/>
  <c r="F37" i="1"/>
  <c r="G59" i="1"/>
  <c r="G60" i="1"/>
  <c r="G61" i="1"/>
  <c r="G62" i="1"/>
  <c r="G63" i="1"/>
  <c r="G64" i="1"/>
  <c r="G65" i="1"/>
  <c r="G66" i="1"/>
  <c r="G69" i="1"/>
  <c r="G70" i="1"/>
  <c r="G71" i="1"/>
  <c r="G72" i="1"/>
  <c r="G73" i="1"/>
  <c r="G74" i="1"/>
  <c r="G75" i="1"/>
  <c r="G76" i="1"/>
  <c r="G39" i="1"/>
  <c r="G40" i="1"/>
  <c r="G41" i="1"/>
  <c r="G42" i="1"/>
  <c r="G43" i="1"/>
  <c r="G44" i="1"/>
  <c r="G45" i="1"/>
  <c r="G46" i="1"/>
  <c r="F26" i="1" l="1"/>
  <c r="G82" i="1"/>
  <c r="G47" i="1"/>
  <c r="F83" i="1"/>
  <c r="H83" i="1" s="1"/>
  <c r="G83" i="1" s="1"/>
  <c r="G34" i="1"/>
  <c r="H57" i="1"/>
  <c r="G77" i="1"/>
  <c r="H37" i="1"/>
  <c r="G36" i="1"/>
  <c r="G37" i="1" s="1"/>
  <c r="G67" i="1"/>
  <c r="G13" i="1"/>
  <c r="G26" i="1" s="1"/>
  <c r="H26" i="1"/>
</calcChain>
</file>

<file path=xl/sharedStrings.xml><?xml version="1.0" encoding="utf-8"?>
<sst xmlns="http://schemas.openxmlformats.org/spreadsheetml/2006/main" count="210" uniqueCount="124">
  <si>
    <t>1.</t>
  </si>
  <si>
    <t>Název</t>
  </si>
  <si>
    <t>MJ</t>
  </si>
  <si>
    <t>Počet</t>
  </si>
  <si>
    <t>Cena bez DPH</t>
  </si>
  <si>
    <t>Vysílací anténa všesměrová - kompletní sestava</t>
  </si>
  <si>
    <t>ks</t>
  </si>
  <si>
    <t>Vysílací ústředna - řídící jednotka</t>
  </si>
  <si>
    <t>Celkem</t>
  </si>
  <si>
    <t xml:space="preserve">Celkem </t>
  </si>
  <si>
    <t>Modul digitální záznamník zpráv</t>
  </si>
  <si>
    <t>3.</t>
  </si>
  <si>
    <t>Modul telefonního vstupu</t>
  </si>
  <si>
    <t>4.</t>
  </si>
  <si>
    <t>5.</t>
  </si>
  <si>
    <t>Bezdrátový hlásič včetně zálohování a automatického dobíjení</t>
  </si>
  <si>
    <t>Cena za MJ</t>
  </si>
  <si>
    <t>6.</t>
  </si>
  <si>
    <t>Montážní práce na řídící ústředně</t>
  </si>
  <si>
    <t xml:space="preserve">Cena celkem </t>
  </si>
  <si>
    <t xml:space="preserve">ks </t>
  </si>
  <si>
    <t>Modul automatického dobíjení</t>
  </si>
  <si>
    <t>Vysílač vf. signálu</t>
  </si>
  <si>
    <t>Bezdrátový rozhlas s digitálním kódováním s napojením na zadávací pracoviště složek IZS.</t>
  </si>
  <si>
    <t>Dynamický mikrofon s 5m přívodní šňůrou</t>
  </si>
  <si>
    <t>Stojánek pod mikrofon s nastavením úhlu náklonu</t>
  </si>
  <si>
    <t>Montážní materiál</t>
  </si>
  <si>
    <t>Anténa přijímací  - kompletní sestava</t>
  </si>
  <si>
    <t xml:space="preserve">Tlakové reproduktory - nízkoimpedanční, 106 dB </t>
  </si>
  <si>
    <t>DPH 21%</t>
  </si>
  <si>
    <t>Cena s 21% DPH</t>
  </si>
  <si>
    <t xml:space="preserve"> 1.1</t>
  </si>
  <si>
    <t xml:space="preserve"> 1.2</t>
  </si>
  <si>
    <t xml:space="preserve"> 1.3</t>
  </si>
  <si>
    <t xml:space="preserve"> 1.4</t>
  </si>
  <si>
    <t xml:space="preserve"> 1.6</t>
  </si>
  <si>
    <t xml:space="preserve"> 1.7</t>
  </si>
  <si>
    <t xml:space="preserve"> 3.1</t>
  </si>
  <si>
    <t xml:space="preserve"> 2.1</t>
  </si>
  <si>
    <t xml:space="preserve"> 6.1</t>
  </si>
  <si>
    <t xml:space="preserve"> 6.2</t>
  </si>
  <si>
    <t xml:space="preserve"> 1.5</t>
  </si>
  <si>
    <t>Revize</t>
  </si>
  <si>
    <t>Modul obousměrné komunikace</t>
  </si>
  <si>
    <t>Software komunikace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</si>
  <si>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</si>
  <si>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</si>
  <si>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</si>
  <si>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</si>
  <si>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</si>
  <si>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>Montážní práce</t>
  </si>
  <si>
    <t xml:space="preserve"> 1.13</t>
  </si>
  <si>
    <t>Stojan s podstavcem</t>
  </si>
  <si>
    <t>Multifunkční měřící a řídící telemetrická stanice</t>
  </si>
  <si>
    <t>Nerezový držák</t>
  </si>
  <si>
    <t>Aktivace SIM</t>
  </si>
  <si>
    <t>Srážkoměrné čidlo pro měření ve vegetačním období</t>
  </si>
  <si>
    <t>Čidlo o záchytné ploše 200 cm2</t>
  </si>
  <si>
    <t>Vodoměrná stanice - Ultrazvuková sonda</t>
  </si>
  <si>
    <t>Ultrazvuková sonda 4200</t>
  </si>
  <si>
    <t xml:space="preserve">Modul automatického dobíjení </t>
  </si>
  <si>
    <t>Uřední měření průtoků, metoda sklonu a plochy, měrná křivka průtoků</t>
  </si>
  <si>
    <t>Vodočetná lať</t>
  </si>
  <si>
    <t>1 bm</t>
  </si>
  <si>
    <t>Elektrocentrála 5,5 kW, jednofázová, 4-takt</t>
  </si>
  <si>
    <t xml:space="preserve"> 1.14</t>
  </si>
  <si>
    <t>Oživení</t>
  </si>
  <si>
    <t>Vodočet smalt dělení po 2 cm, vyznačení celých m červeně, včetně rámu</t>
  </si>
  <si>
    <t>Příprava, instalace a oživení</t>
  </si>
  <si>
    <t xml:space="preserve"> 4.1</t>
  </si>
  <si>
    <t xml:space="preserve"> 4.2</t>
  </si>
  <si>
    <t xml:space="preserve"> 4.3</t>
  </si>
  <si>
    <t xml:space="preserve"> 4.4</t>
  </si>
  <si>
    <t xml:space="preserve"> 4.5</t>
  </si>
  <si>
    <t xml:space="preserve"> 4.6</t>
  </si>
  <si>
    <t xml:space="preserve"> 1.15</t>
  </si>
  <si>
    <t xml:space="preserve"> 1.16</t>
  </si>
  <si>
    <t>Modul zpracování vf. signálu</t>
  </si>
  <si>
    <t>Modul měření a vyhodnocení</t>
  </si>
  <si>
    <t xml:space="preserve">Řídící software </t>
  </si>
  <si>
    <t>Zálohovací jednotka</t>
  </si>
  <si>
    <t>Vyrovnávací konzoly pro připevnění 1 bm vodočtu, povrchová úprava pískováním + žárový zinek, vyznačení SPA</t>
  </si>
  <si>
    <t>Připevnění rámu a vodočtu – chemické  kotvy, vyrovnání do svislé polohy, vložení podkladové desky a její připevnění, připevnění vodočtu</t>
  </si>
  <si>
    <t>VÝKAZ VÝMĚR - MĚSTO BRUNTÁL</t>
  </si>
  <si>
    <r>
      <t xml:space="preserve">Vysílací a řídící pracoviště s digitálním přenosem </t>
    </r>
    <r>
      <rPr>
        <b/>
        <sz val="8"/>
        <rFont val="Arial"/>
        <family val="2"/>
        <charset val="238"/>
      </rPr>
      <t xml:space="preserve">(v souladu se sbírkou interních aktů řízení MV GŘ HZS ČR) </t>
    </r>
  </si>
  <si>
    <r>
      <t xml:space="preserve">Přijímací bezdrátové hlásiče s obousměrným digitálním přenosem </t>
    </r>
    <r>
      <rPr>
        <b/>
        <sz val="8"/>
        <rFont val="Arial"/>
        <family val="2"/>
        <charset val="238"/>
      </rPr>
      <t>(v souladu se sbírkou interních aktů řízení MV GŘ HZS ČR)</t>
    </r>
  </si>
  <si>
    <t xml:space="preserve"> 4.7</t>
  </si>
  <si>
    <t xml:space="preserve"> 4.8</t>
  </si>
  <si>
    <t xml:space="preserve"> 6.3</t>
  </si>
  <si>
    <t>pro m.č. Kunov</t>
  </si>
  <si>
    <t>Provozní a předávací dokumentace</t>
  </si>
  <si>
    <t xml:space="preserve">2. </t>
  </si>
  <si>
    <t xml:space="preserve"> 2.2</t>
  </si>
  <si>
    <t xml:space="preserve"> 2.3</t>
  </si>
  <si>
    <t xml:space="preserve"> 2.4</t>
  </si>
  <si>
    <t xml:space="preserve"> 2.5</t>
  </si>
  <si>
    <t xml:space="preserve"> 2.6</t>
  </si>
  <si>
    <t xml:space="preserve"> 6.4</t>
  </si>
  <si>
    <t xml:space="preserve"> 6.5</t>
  </si>
  <si>
    <t xml:space="preserve"> 6.6</t>
  </si>
  <si>
    <t xml:space="preserve"> 6.7</t>
  </si>
  <si>
    <t xml:space="preserve"> 6.8</t>
  </si>
  <si>
    <t>7.</t>
  </si>
  <si>
    <t xml:space="preserve"> 7.1</t>
  </si>
  <si>
    <t xml:space="preserve"> 7.2</t>
  </si>
  <si>
    <t xml:space="preserve"> 7.3</t>
  </si>
  <si>
    <t xml:space="preserve"> 7.4</t>
  </si>
  <si>
    <t xml:space="preserve"> 7.5</t>
  </si>
  <si>
    <t xml:space="preserve"> 7.6</t>
  </si>
  <si>
    <t xml:space="preserve"> 7.7</t>
  </si>
  <si>
    <t xml:space="preserve"> 7.8</t>
  </si>
  <si>
    <t>8.</t>
  </si>
  <si>
    <t xml:space="preserve"> 8.1</t>
  </si>
  <si>
    <t xml:space="preserve"> 8.2</t>
  </si>
  <si>
    <t xml:space="preserve"> 8.3</t>
  </si>
  <si>
    <t>5.1</t>
  </si>
  <si>
    <t>5.2</t>
  </si>
  <si>
    <t>5.3</t>
  </si>
  <si>
    <t>5.4</t>
  </si>
  <si>
    <t>5.5</t>
  </si>
  <si>
    <t>5.6</t>
  </si>
  <si>
    <t>5.7</t>
  </si>
  <si>
    <t>5.8</t>
  </si>
  <si>
    <t>Modul napojení na JSVI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</si>
</sst>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#,##0\ &quot;Kč&quot;"/>
    <numFmt numFmtId="165" formatCode="_-* #,##0\ &quot;Kč&quot;_-;\-* #,##0\ &quot;Kč&quot;_-;_-* &quot;-&quot;??\ &quot;Kč&quot;_-;_-@_-"/>
  </numFmts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0"/>
      <name val="Arial"/>
      <family val="2"/>
      <charset val="238"/>
    </font>
    <font>
      <i/>
      <u/>
      <sz val="2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indexed="10"/>
      <name val="Calibri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71">
    <xf numFmtId="0" fontId="0" fillId="0" borderId="0" xfId="0"/>
    <xf numFmtId="164" fontId="0" fillId="0" borderId="0" xfId="0" applyNumberFormat="1"/>
    <xf numFmtId="0" fontId="0" fillId="0" borderId="1" xfId="0" applyBorder="1"/>
    <xf numFmtId="0" fontId="2" fillId="0" borderId="1" xfId="0" applyFont="1" applyBorder="1"/>
    <xf numFmtId="164" fontId="2" fillId="0" borderId="1" xfId="0" applyNumberFormat="1" applyFont="1" applyBorder="1"/>
    <xf numFmtId="164" fontId="0" fillId="0" borderId="1" xfId="0" applyNumberFormat="1" applyBorder="1"/>
    <xf numFmtId="164" fontId="7" fillId="0" borderId="1" xfId="0" applyNumberFormat="1" applyFont="1" applyBorder="1"/>
    <xf numFmtId="0" fontId="7" fillId="0" borderId="1" xfId="0" applyFont="1" applyBorder="1"/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164" fontId="2" fillId="2" borderId="1" xfId="0" applyNumberFormat="1" applyFont="1" applyFill="1" applyBorder="1"/>
    <xf numFmtId="0" fontId="7" fillId="0" borderId="1" xfId="0" applyFont="1" applyFill="1" applyBorder="1"/>
    <xf numFmtId="0" fontId="0" fillId="0" borderId="1" xfId="0" applyFill="1" applyBorder="1"/>
    <xf numFmtId="164" fontId="0" fillId="0" borderId="1" xfId="0" applyNumberFormat="1" applyFill="1" applyBorder="1"/>
    <xf numFmtId="0" fontId="2" fillId="3" borderId="2" xfId="0" applyFont="1" applyFill="1" applyBorder="1" applyAlignment="1">
      <alignment wrapText="1"/>
    </xf>
    <xf numFmtId="0" fontId="7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4" borderId="1" xfId="0" applyFill="1" applyBorder="1"/>
    <xf numFmtId="0" fontId="6" fillId="4" borderId="1" xfId="0" applyFont="1" applyFill="1" applyBorder="1"/>
    <xf numFmtId="164" fontId="0" fillId="4" borderId="1" xfId="0" applyNumberFormat="1" applyFill="1" applyBorder="1"/>
    <xf numFmtId="164" fontId="8" fillId="4" borderId="1" xfId="0" applyNumberFormat="1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164" fontId="2" fillId="4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12" fillId="5" borderId="1" xfId="0" applyFont="1" applyFill="1" applyBorder="1"/>
    <xf numFmtId="164" fontId="13" fillId="5" borderId="1" xfId="0" applyNumberFormat="1" applyFont="1" applyFill="1" applyBorder="1"/>
    <xf numFmtId="164" fontId="12" fillId="5" borderId="1" xfId="0" applyNumberFormat="1" applyFont="1" applyFill="1" applyBorder="1"/>
    <xf numFmtId="164" fontId="13" fillId="0" borderId="1" xfId="0" applyNumberFormat="1" applyFont="1" applyBorder="1"/>
    <xf numFmtId="0" fontId="7" fillId="0" borderId="3" xfId="0" applyFont="1" applyFill="1" applyBorder="1"/>
    <xf numFmtId="164" fontId="0" fillId="0" borderId="3" xfId="0" applyNumberFormat="1" applyFill="1" applyBorder="1"/>
    <xf numFmtId="0" fontId="12" fillId="0" borderId="1" xfId="0" applyFont="1" applyFill="1" applyBorder="1"/>
    <xf numFmtId="164" fontId="14" fillId="0" borderId="1" xfId="0" applyNumberFormat="1" applyFont="1" applyFill="1" applyBorder="1"/>
    <xf numFmtId="164" fontId="12" fillId="0" borderId="1" xfId="0" applyNumberFormat="1" applyFont="1" applyFill="1" applyBorder="1"/>
    <xf numFmtId="164" fontId="13" fillId="0" borderId="1" xfId="0" applyNumberFormat="1" applyFont="1" applyFill="1" applyBorder="1"/>
    <xf numFmtId="165" fontId="7" fillId="0" borderId="4" xfId="1" applyNumberFormat="1" applyFont="1" applyFill="1" applyBorder="1" applyAlignment="1">
      <alignment horizontal="right" vertical="center"/>
    </xf>
    <xf numFmtId="165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wrapText="1"/>
    </xf>
    <xf numFmtId="165" fontId="7" fillId="0" borderId="4" xfId="1" applyNumberFormat="1" applyFont="1" applyFill="1" applyBorder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0" fontId="13" fillId="5" borderId="1" xfId="0" applyFont="1" applyFill="1" applyBorder="1"/>
    <xf numFmtId="0" fontId="0" fillId="4" borderId="1" xfId="0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6" fontId="7" fillId="5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5" fillId="0" borderId="1" xfId="0" applyFont="1" applyBorder="1"/>
    <xf numFmtId="6" fontId="7" fillId="0" borderId="1" xfId="0" applyNumberFormat="1" applyFont="1" applyBorder="1" applyAlignment="1">
      <alignment horizontal="right"/>
    </xf>
    <xf numFmtId="0" fontId="0" fillId="0" borderId="0" xfId="0" applyNumberFormat="1"/>
    <xf numFmtId="0" fontId="2" fillId="0" borderId="1" xfId="0" applyNumberFormat="1" applyFont="1" applyBorder="1" applyAlignment="1">
      <alignment horizontal="left" vertical="center"/>
    </xf>
    <xf numFmtId="0" fontId="2" fillId="3" borderId="2" xfId="0" applyNumberFormat="1" applyFont="1" applyFill="1" applyBorder="1" applyAlignment="1">
      <alignment wrapText="1"/>
    </xf>
    <xf numFmtId="0" fontId="2" fillId="0" borderId="1" xfId="0" applyNumberFormat="1" applyFont="1" applyBorder="1"/>
    <xf numFmtId="11" fontId="0" fillId="0" borderId="1" xfId="0" applyNumberFormat="1" applyBorder="1"/>
    <xf numFmtId="11" fontId="7" fillId="0" borderId="1" xfId="0" applyNumberFormat="1" applyFont="1" applyBorder="1"/>
    <xf numFmtId="11" fontId="0" fillId="0" borderId="0" xfId="0" applyNumberFormat="1"/>
    <xf numFmtId="49" fontId="7" fillId="0" borderId="1" xfId="0" applyNumberFormat="1" applyFont="1" applyBorder="1" applyAlignment="1">
      <alignment horizontal="left" vertical="center"/>
    </xf>
    <xf numFmtId="0" fontId="7" fillId="0" borderId="1" xfId="0" applyNumberFormat="1" applyFont="1" applyBorder="1"/>
    <xf numFmtId="0" fontId="2" fillId="0" borderId="5" xfId="0" applyNumberFormat="1" applyFont="1" applyBorder="1" applyAlignment="1"/>
    <xf numFmtId="0" fontId="2" fillId="0" borderId="6" xfId="0" applyNumberFormat="1" applyFont="1" applyBorder="1" applyAlignment="1"/>
    <xf numFmtId="0" fontId="2" fillId="0" borderId="4" xfId="0" applyNumberFormat="1" applyFont="1" applyBorder="1" applyAlignment="1"/>
    <xf numFmtId="0" fontId="10" fillId="0" borderId="5" xfId="0" applyFont="1" applyBorder="1" applyAlignment="1"/>
    <xf numFmtId="0" fontId="10" fillId="0" borderId="6" xfId="0" applyFont="1" applyBorder="1" applyAlignment="1"/>
    <xf numFmtId="0" fontId="10" fillId="0" borderId="4" xfId="0" applyFont="1" applyBorder="1" applyAlignme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4" xfId="0" applyFont="1" applyBorder="1" applyAlignment="1"/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topLeftCell="A39" workbookViewId="0">
      <selection activeCell="O39" sqref="O39"/>
    </sheetView>
  </sheetViews>
  <sheetFormatPr defaultRowHeight="12.75" x14ac:dyDescent="0.2"/>
  <cols>
    <col min="1" max="1" width="6.85546875" customWidth="1"/>
    <col min="2" max="2" width="60.28515625" customWidth="1"/>
    <col min="3" max="3" width="5.85546875" customWidth="1"/>
    <col min="4" max="4" width="6.7109375" customWidth="1"/>
    <col min="5" max="5" width="11.5703125" style="1" customWidth="1"/>
    <col min="6" max="6" width="15.7109375" style="1" customWidth="1"/>
    <col min="7" max="7" width="14.7109375" style="1" customWidth="1"/>
    <col min="8" max="8" width="20.7109375" style="1" customWidth="1"/>
    <col min="10" max="10" width="10.42578125" bestFit="1" customWidth="1"/>
  </cols>
  <sheetData>
    <row r="1" spans="1:8" ht="53.25" hidden="1" customHeight="1" x14ac:dyDescent="0.2">
      <c r="A1" s="65"/>
      <c r="B1" s="65"/>
      <c r="C1" s="65"/>
      <c r="D1" s="65"/>
      <c r="E1" s="65"/>
      <c r="F1" s="65"/>
      <c r="G1" s="65"/>
      <c r="H1" s="65"/>
    </row>
    <row r="2" spans="1:8" hidden="1" x14ac:dyDescent="0.2">
      <c r="A2" s="65"/>
      <c r="B2" s="65"/>
      <c r="C2" s="65"/>
      <c r="D2" s="65"/>
      <c r="E2" s="65"/>
      <c r="F2" s="65"/>
      <c r="G2" s="65"/>
      <c r="H2" s="65"/>
    </row>
    <row r="3" spans="1:8" ht="12.75" customHeight="1" x14ac:dyDescent="0.2">
      <c r="A3" s="66" t="s">
        <v>23</v>
      </c>
      <c r="B3" s="66"/>
      <c r="C3" s="66"/>
      <c r="D3" s="66"/>
      <c r="E3" s="66"/>
      <c r="F3" s="66"/>
      <c r="G3" s="66"/>
      <c r="H3" s="66"/>
    </row>
    <row r="4" spans="1:8" ht="9" customHeight="1" x14ac:dyDescent="0.2">
      <c r="A4" s="66"/>
      <c r="B4" s="66"/>
      <c r="C4" s="66"/>
      <c r="D4" s="66"/>
      <c r="E4" s="66"/>
      <c r="F4" s="66"/>
      <c r="G4" s="66"/>
      <c r="H4" s="66"/>
    </row>
    <row r="5" spans="1:8" ht="3" hidden="1" customHeight="1" x14ac:dyDescent="0.2">
      <c r="A5" s="8"/>
      <c r="B5" s="8"/>
      <c r="C5" s="8"/>
      <c r="D5" s="8"/>
      <c r="E5" s="8"/>
      <c r="F5" s="8"/>
      <c r="G5" s="8"/>
      <c r="H5" s="8"/>
    </row>
    <row r="6" spans="1:8" ht="12.75" customHeight="1" x14ac:dyDescent="0.2">
      <c r="A6" s="67" t="s">
        <v>83</v>
      </c>
      <c r="B6" s="67"/>
      <c r="C6" s="67"/>
      <c r="D6" s="67"/>
      <c r="E6" s="67"/>
      <c r="F6" s="67"/>
      <c r="G6" s="67"/>
      <c r="H6" s="67"/>
    </row>
    <row r="7" spans="1:8" x14ac:dyDescent="0.2">
      <c r="A7" s="67"/>
      <c r="B7" s="67"/>
      <c r="C7" s="67"/>
      <c r="D7" s="67"/>
      <c r="E7" s="67"/>
      <c r="F7" s="67"/>
      <c r="G7" s="67"/>
      <c r="H7" s="67"/>
    </row>
    <row r="8" spans="1:8" ht="15.95" customHeight="1" x14ac:dyDescent="0.2">
      <c r="A8" s="20"/>
      <c r="B8" s="24" t="s">
        <v>1</v>
      </c>
      <c r="C8" s="24" t="s">
        <v>2</v>
      </c>
      <c r="D8" s="24" t="s">
        <v>3</v>
      </c>
      <c r="E8" s="25" t="s">
        <v>16</v>
      </c>
      <c r="F8" s="26" t="s">
        <v>4</v>
      </c>
      <c r="G8" s="26" t="s">
        <v>29</v>
      </c>
      <c r="H8" s="26" t="s">
        <v>30</v>
      </c>
    </row>
    <row r="9" spans="1:8" ht="24" x14ac:dyDescent="0.2">
      <c r="A9" s="19" t="s">
        <v>0</v>
      </c>
      <c r="B9" s="16" t="s">
        <v>84</v>
      </c>
      <c r="C9" s="62"/>
      <c r="D9" s="63"/>
      <c r="E9" s="64"/>
      <c r="F9" s="5"/>
      <c r="G9" s="5"/>
      <c r="H9" s="5"/>
    </row>
    <row r="10" spans="1:8" x14ac:dyDescent="0.2">
      <c r="A10" s="17" t="s">
        <v>31</v>
      </c>
      <c r="B10" s="2" t="s">
        <v>5</v>
      </c>
      <c r="C10" s="2" t="s">
        <v>6</v>
      </c>
      <c r="D10" s="2">
        <v>1</v>
      </c>
      <c r="E10" s="5"/>
      <c r="F10" s="5">
        <f>D10*E10</f>
        <v>0</v>
      </c>
      <c r="G10" s="5">
        <f t="shared" ref="G10:G15" si="0">H10-F10</f>
        <v>0</v>
      </c>
      <c r="H10" s="5">
        <f t="shared" ref="H10:H15" si="1">F10*1.21</f>
        <v>0</v>
      </c>
    </row>
    <row r="11" spans="1:8" x14ac:dyDescent="0.2">
      <c r="A11" s="17" t="s">
        <v>32</v>
      </c>
      <c r="B11" s="14" t="s">
        <v>22</v>
      </c>
      <c r="C11" s="2" t="s">
        <v>6</v>
      </c>
      <c r="D11" s="2">
        <v>1</v>
      </c>
      <c r="E11" s="6"/>
      <c r="F11" s="5">
        <f t="shared" ref="F11:F15" si="2">D11*E11</f>
        <v>0</v>
      </c>
      <c r="G11" s="5">
        <f t="shared" si="0"/>
        <v>0</v>
      </c>
      <c r="H11" s="5">
        <f t="shared" si="1"/>
        <v>0</v>
      </c>
    </row>
    <row r="12" spans="1:8" x14ac:dyDescent="0.2">
      <c r="A12" s="17" t="s">
        <v>33</v>
      </c>
      <c r="B12" s="14" t="s">
        <v>7</v>
      </c>
      <c r="C12" s="2" t="s">
        <v>6</v>
      </c>
      <c r="D12" s="2">
        <v>1</v>
      </c>
      <c r="E12" s="6"/>
      <c r="F12" s="5">
        <f t="shared" si="2"/>
        <v>0</v>
      </c>
      <c r="G12" s="5">
        <f t="shared" si="0"/>
        <v>0</v>
      </c>
      <c r="H12" s="5">
        <f t="shared" si="1"/>
        <v>0</v>
      </c>
    </row>
    <row r="13" spans="1:8" x14ac:dyDescent="0.2">
      <c r="A13" s="17" t="s">
        <v>34</v>
      </c>
      <c r="B13" s="14" t="s">
        <v>43</v>
      </c>
      <c r="C13" s="2" t="s">
        <v>6</v>
      </c>
      <c r="D13" s="2">
        <v>1</v>
      </c>
      <c r="E13" s="6"/>
      <c r="F13" s="5">
        <f t="shared" si="2"/>
        <v>0</v>
      </c>
      <c r="G13" s="5">
        <f t="shared" si="0"/>
        <v>0</v>
      </c>
      <c r="H13" s="5">
        <f t="shared" si="1"/>
        <v>0</v>
      </c>
    </row>
    <row r="14" spans="1:8" x14ac:dyDescent="0.2">
      <c r="A14" s="17" t="s">
        <v>41</v>
      </c>
      <c r="B14" s="14" t="s">
        <v>24</v>
      </c>
      <c r="C14" s="2" t="s">
        <v>6</v>
      </c>
      <c r="D14" s="2">
        <v>1</v>
      </c>
      <c r="E14" s="6"/>
      <c r="F14" s="5">
        <f t="shared" si="2"/>
        <v>0</v>
      </c>
      <c r="G14" s="5">
        <f t="shared" si="0"/>
        <v>0</v>
      </c>
      <c r="H14" s="5">
        <f t="shared" si="1"/>
        <v>0</v>
      </c>
    </row>
    <row r="15" spans="1:8" x14ac:dyDescent="0.2">
      <c r="A15" s="17" t="s">
        <v>35</v>
      </c>
      <c r="B15" s="14" t="s">
        <v>25</v>
      </c>
      <c r="C15" s="2" t="s">
        <v>6</v>
      </c>
      <c r="D15" s="2">
        <v>1</v>
      </c>
      <c r="E15" s="6"/>
      <c r="F15" s="5">
        <f t="shared" si="2"/>
        <v>0</v>
      </c>
      <c r="G15" s="5">
        <f t="shared" si="0"/>
        <v>0</v>
      </c>
      <c r="H15" s="5">
        <f t="shared" si="1"/>
        <v>0</v>
      </c>
    </row>
    <row r="16" spans="1:8" x14ac:dyDescent="0.2">
      <c r="A16" s="17" t="s">
        <v>36</v>
      </c>
      <c r="B16" s="13" t="s">
        <v>79</v>
      </c>
      <c r="C16" s="2" t="s">
        <v>6</v>
      </c>
      <c r="D16" s="2">
        <v>1</v>
      </c>
      <c r="E16" s="6"/>
      <c r="F16" s="5">
        <f>D16*E16</f>
        <v>0</v>
      </c>
      <c r="G16" s="5">
        <f>H16-F16</f>
        <v>0</v>
      </c>
      <c r="H16" s="5">
        <f>F16*1.21</f>
        <v>0</v>
      </c>
    </row>
    <row r="17" spans="1:8" x14ac:dyDescent="0.2">
      <c r="A17" s="17" t="s">
        <v>45</v>
      </c>
      <c r="B17" s="14" t="s">
        <v>10</v>
      </c>
      <c r="C17" s="2" t="s">
        <v>6</v>
      </c>
      <c r="D17" s="2">
        <v>1</v>
      </c>
      <c r="E17" s="6"/>
      <c r="F17" s="5">
        <f>D17*E17</f>
        <v>0</v>
      </c>
      <c r="G17" s="5">
        <f>H17-F17</f>
        <v>0</v>
      </c>
      <c r="H17" s="5">
        <f>F17*1.21</f>
        <v>0</v>
      </c>
    </row>
    <row r="18" spans="1:8" x14ac:dyDescent="0.2">
      <c r="A18" s="17" t="s">
        <v>46</v>
      </c>
      <c r="B18" s="14" t="s">
        <v>12</v>
      </c>
      <c r="C18" s="2" t="s">
        <v>6</v>
      </c>
      <c r="D18" s="2">
        <v>1</v>
      </c>
      <c r="E18" s="6"/>
      <c r="F18" s="5">
        <f>D18*E18</f>
        <v>0</v>
      </c>
      <c r="G18" s="5">
        <f>H18-F18</f>
        <v>0</v>
      </c>
      <c r="H18" s="5">
        <f>F18*1.21</f>
        <v>0</v>
      </c>
    </row>
    <row r="19" spans="1:8" x14ac:dyDescent="0.2">
      <c r="A19" s="17" t="s">
        <v>47</v>
      </c>
      <c r="B19" s="14" t="s">
        <v>18</v>
      </c>
      <c r="C19" s="2" t="s">
        <v>6</v>
      </c>
      <c r="D19" s="2">
        <v>1</v>
      </c>
      <c r="E19" s="6"/>
      <c r="F19" s="5">
        <f t="shared" ref="F19:F25" si="3">D19*E19</f>
        <v>0</v>
      </c>
      <c r="G19" s="5">
        <f t="shared" ref="G19:G25" si="4">H19-F19</f>
        <v>0</v>
      </c>
      <c r="H19" s="5">
        <f t="shared" ref="H19:H25" si="5">F19*1.21</f>
        <v>0</v>
      </c>
    </row>
    <row r="20" spans="1:8" x14ac:dyDescent="0.2">
      <c r="A20" s="17" t="s">
        <v>48</v>
      </c>
      <c r="B20" s="14" t="s">
        <v>90</v>
      </c>
      <c r="C20" s="2" t="s">
        <v>6</v>
      </c>
      <c r="D20" s="2">
        <v>1</v>
      </c>
      <c r="E20" s="6"/>
      <c r="F20" s="5">
        <f t="shared" si="3"/>
        <v>0</v>
      </c>
      <c r="G20" s="5">
        <f t="shared" si="4"/>
        <v>0</v>
      </c>
      <c r="H20" s="5">
        <f t="shared" si="5"/>
        <v>0</v>
      </c>
    </row>
    <row r="21" spans="1:8" x14ac:dyDescent="0.2">
      <c r="A21" s="17" t="s">
        <v>49</v>
      </c>
      <c r="B21" s="14" t="s">
        <v>42</v>
      </c>
      <c r="C21" s="2" t="s">
        <v>6</v>
      </c>
      <c r="D21" s="2">
        <v>1</v>
      </c>
      <c r="E21" s="6"/>
      <c r="F21" s="5">
        <f t="shared" si="3"/>
        <v>0</v>
      </c>
      <c r="G21" s="5">
        <f t="shared" si="4"/>
        <v>0</v>
      </c>
      <c r="H21" s="5">
        <f t="shared" si="5"/>
        <v>0</v>
      </c>
    </row>
    <row r="22" spans="1:8" x14ac:dyDescent="0.2">
      <c r="A22" s="17" t="s">
        <v>51</v>
      </c>
      <c r="B22" s="13" t="s">
        <v>21</v>
      </c>
      <c r="C22" s="2" t="s">
        <v>6</v>
      </c>
      <c r="D22" s="2">
        <v>1</v>
      </c>
      <c r="E22" s="6"/>
      <c r="F22" s="5">
        <f t="shared" si="3"/>
        <v>0</v>
      </c>
      <c r="G22" s="5">
        <f t="shared" si="4"/>
        <v>0</v>
      </c>
      <c r="H22" s="5">
        <f t="shared" si="5"/>
        <v>0</v>
      </c>
    </row>
    <row r="23" spans="1:8" x14ac:dyDescent="0.2">
      <c r="A23" s="17" t="s">
        <v>65</v>
      </c>
      <c r="B23" s="13" t="s">
        <v>123</v>
      </c>
      <c r="C23" s="2" t="s">
        <v>6</v>
      </c>
      <c r="D23" s="2">
        <v>1</v>
      </c>
      <c r="E23" s="6"/>
      <c r="F23" s="5">
        <f t="shared" si="3"/>
        <v>0</v>
      </c>
      <c r="G23" s="5">
        <f t="shared" si="4"/>
        <v>0</v>
      </c>
      <c r="H23" s="5">
        <f t="shared" si="5"/>
        <v>0</v>
      </c>
    </row>
    <row r="24" spans="1:8" x14ac:dyDescent="0.2">
      <c r="A24" s="17" t="s">
        <v>75</v>
      </c>
      <c r="B24" s="7" t="s">
        <v>77</v>
      </c>
      <c r="C24" s="2" t="s">
        <v>6</v>
      </c>
      <c r="D24" s="2">
        <v>1</v>
      </c>
      <c r="E24" s="5"/>
      <c r="F24" s="5">
        <f t="shared" si="3"/>
        <v>0</v>
      </c>
      <c r="G24" s="5">
        <f t="shared" si="4"/>
        <v>0</v>
      </c>
      <c r="H24" s="5">
        <f t="shared" si="5"/>
        <v>0</v>
      </c>
    </row>
    <row r="25" spans="1:8" x14ac:dyDescent="0.2">
      <c r="A25" s="17" t="s">
        <v>76</v>
      </c>
      <c r="B25" s="7" t="s">
        <v>78</v>
      </c>
      <c r="C25" s="2" t="s">
        <v>6</v>
      </c>
      <c r="D25" s="2">
        <v>1</v>
      </c>
      <c r="E25" s="5"/>
      <c r="F25" s="5">
        <f t="shared" si="3"/>
        <v>0</v>
      </c>
      <c r="G25" s="5">
        <f t="shared" si="4"/>
        <v>0</v>
      </c>
      <c r="H25" s="5">
        <f t="shared" si="5"/>
        <v>0</v>
      </c>
    </row>
    <row r="26" spans="1:8" x14ac:dyDescent="0.2">
      <c r="A26" s="18"/>
      <c r="B26" s="9" t="s">
        <v>9</v>
      </c>
      <c r="C26" s="10"/>
      <c r="D26" s="10"/>
      <c r="E26" s="11"/>
      <c r="F26" s="12">
        <f>SUM(F10:F25)</f>
        <v>0</v>
      </c>
      <c r="G26" s="12">
        <f>SUM(G10:G25)</f>
        <v>0</v>
      </c>
      <c r="H26" s="12">
        <f>SUM(H10:H25)</f>
        <v>0</v>
      </c>
    </row>
    <row r="27" spans="1:8" ht="24" x14ac:dyDescent="0.2">
      <c r="A27" s="19" t="s">
        <v>91</v>
      </c>
      <c r="B27" s="16" t="s">
        <v>84</v>
      </c>
      <c r="C27" s="68" t="s">
        <v>89</v>
      </c>
      <c r="D27" s="69"/>
      <c r="E27" s="70"/>
      <c r="F27" s="5"/>
      <c r="G27" s="5"/>
      <c r="H27" s="5"/>
    </row>
    <row r="28" spans="1:8" x14ac:dyDescent="0.2">
      <c r="A28" s="17" t="s">
        <v>38</v>
      </c>
      <c r="B28" s="2" t="s">
        <v>5</v>
      </c>
      <c r="C28" s="2" t="s">
        <v>6</v>
      </c>
      <c r="D28" s="2">
        <v>1</v>
      </c>
      <c r="E28" s="5"/>
      <c r="F28" s="5">
        <f>D28*E28</f>
        <v>0</v>
      </c>
      <c r="G28" s="5">
        <f t="shared" ref="G28:G29" si="6">H28-F28</f>
        <v>0</v>
      </c>
      <c r="H28" s="5">
        <f t="shared" ref="H28:H29" si="7">F28*1.21</f>
        <v>0</v>
      </c>
    </row>
    <row r="29" spans="1:8" x14ac:dyDescent="0.2">
      <c r="A29" s="17" t="s">
        <v>92</v>
      </c>
      <c r="B29" s="14" t="s">
        <v>22</v>
      </c>
      <c r="C29" s="2" t="s">
        <v>6</v>
      </c>
      <c r="D29" s="2">
        <v>1</v>
      </c>
      <c r="E29" s="6"/>
      <c r="F29" s="5">
        <f t="shared" ref="F29" si="8">D29*E29</f>
        <v>0</v>
      </c>
      <c r="G29" s="5">
        <f t="shared" si="6"/>
        <v>0</v>
      </c>
      <c r="H29" s="5">
        <f t="shared" si="7"/>
        <v>0</v>
      </c>
    </row>
    <row r="30" spans="1:8" x14ac:dyDescent="0.2">
      <c r="A30" s="17" t="s">
        <v>93</v>
      </c>
      <c r="B30" s="13" t="s">
        <v>79</v>
      </c>
      <c r="C30" s="2" t="s">
        <v>6</v>
      </c>
      <c r="D30" s="2">
        <v>1</v>
      </c>
      <c r="E30" s="6"/>
      <c r="F30" s="5">
        <f>D30*E30</f>
        <v>0</v>
      </c>
      <c r="G30" s="5">
        <f>H30-F30</f>
        <v>0</v>
      </c>
      <c r="H30" s="5">
        <f>F30*1.21</f>
        <v>0</v>
      </c>
    </row>
    <row r="31" spans="1:8" x14ac:dyDescent="0.2">
      <c r="A31" s="17" t="s">
        <v>94</v>
      </c>
      <c r="B31" s="14" t="s">
        <v>12</v>
      </c>
      <c r="C31" s="2" t="s">
        <v>6</v>
      </c>
      <c r="D31" s="2">
        <v>1</v>
      </c>
      <c r="E31" s="6"/>
      <c r="F31" s="5">
        <f>D31*E31</f>
        <v>0</v>
      </c>
      <c r="G31" s="5">
        <f>H31-F31</f>
        <v>0</v>
      </c>
      <c r="H31" s="5">
        <f>F31*1.21</f>
        <v>0</v>
      </c>
    </row>
    <row r="32" spans="1:8" x14ac:dyDescent="0.2">
      <c r="A32" s="17" t="s">
        <v>95</v>
      </c>
      <c r="B32" s="14" t="s">
        <v>18</v>
      </c>
      <c r="C32" s="2" t="s">
        <v>6</v>
      </c>
      <c r="D32" s="2">
        <v>1</v>
      </c>
      <c r="E32" s="6"/>
      <c r="F32" s="5">
        <f t="shared" ref="F32:F33" si="9">D32*E32</f>
        <v>0</v>
      </c>
      <c r="G32" s="5">
        <f t="shared" ref="G32:G33" si="10">H32-F32</f>
        <v>0</v>
      </c>
      <c r="H32" s="5">
        <f t="shared" ref="H32:H33" si="11">F32*1.21</f>
        <v>0</v>
      </c>
    </row>
    <row r="33" spans="1:8" x14ac:dyDescent="0.2">
      <c r="A33" s="17" t="s">
        <v>96</v>
      </c>
      <c r="B33" s="13" t="s">
        <v>21</v>
      </c>
      <c r="C33" s="2" t="s">
        <v>6</v>
      </c>
      <c r="D33" s="2">
        <v>1</v>
      </c>
      <c r="E33" s="6"/>
      <c r="F33" s="5">
        <f t="shared" si="9"/>
        <v>0</v>
      </c>
      <c r="G33" s="5">
        <f t="shared" si="10"/>
        <v>0</v>
      </c>
      <c r="H33" s="5">
        <f t="shared" si="11"/>
        <v>0</v>
      </c>
    </row>
    <row r="34" spans="1:8" x14ac:dyDescent="0.2">
      <c r="A34" s="18"/>
      <c r="B34" s="9" t="s">
        <v>9</v>
      </c>
      <c r="C34" s="10"/>
      <c r="D34" s="10"/>
      <c r="E34" s="11"/>
      <c r="F34" s="12">
        <f>F33+F32+F31+F30+F29+F28</f>
        <v>0</v>
      </c>
      <c r="G34" s="12">
        <f>H34-F34</f>
        <v>0</v>
      </c>
      <c r="H34" s="12">
        <f>H33+H32+H31+H30+H29+H28</f>
        <v>0</v>
      </c>
    </row>
    <row r="35" spans="1:8" x14ac:dyDescent="0.2">
      <c r="A35" s="19" t="s">
        <v>11</v>
      </c>
      <c r="B35" s="3" t="s">
        <v>80</v>
      </c>
      <c r="C35" s="2"/>
      <c r="D35" s="2"/>
      <c r="E35" s="5"/>
      <c r="F35" s="4"/>
      <c r="G35" s="4"/>
      <c r="H35" s="4"/>
    </row>
    <row r="36" spans="1:8" x14ac:dyDescent="0.2">
      <c r="A36" s="17" t="s">
        <v>37</v>
      </c>
      <c r="B36" s="48" t="s">
        <v>64</v>
      </c>
      <c r="C36" s="2" t="s">
        <v>20</v>
      </c>
      <c r="D36" s="2">
        <v>1</v>
      </c>
      <c r="E36" s="5"/>
      <c r="F36" s="6">
        <f>D36*E36</f>
        <v>0</v>
      </c>
      <c r="G36" s="6">
        <f>H36-F36</f>
        <v>0</v>
      </c>
      <c r="H36" s="6">
        <f>F36*1.21</f>
        <v>0</v>
      </c>
    </row>
    <row r="37" spans="1:8" x14ac:dyDescent="0.2">
      <c r="A37" s="18"/>
      <c r="B37" s="9" t="s">
        <v>8</v>
      </c>
      <c r="C37" s="10"/>
      <c r="D37" s="10"/>
      <c r="E37" s="11"/>
      <c r="F37" s="12">
        <f>SUM(F36:F36)</f>
        <v>0</v>
      </c>
      <c r="G37" s="12">
        <f>SUM(G36:G36)</f>
        <v>0</v>
      </c>
      <c r="H37" s="12">
        <f>SUM(H36:H36)</f>
        <v>0</v>
      </c>
    </row>
    <row r="38" spans="1:8" ht="25.5" x14ac:dyDescent="0.2">
      <c r="A38" s="19" t="s">
        <v>13</v>
      </c>
      <c r="B38" s="16" t="s">
        <v>85</v>
      </c>
      <c r="C38" s="3"/>
      <c r="D38" s="3"/>
      <c r="E38" s="4"/>
      <c r="F38" s="4"/>
      <c r="G38" s="4"/>
      <c r="H38" s="4"/>
    </row>
    <row r="39" spans="1:8" x14ac:dyDescent="0.2">
      <c r="A39" s="17" t="s">
        <v>69</v>
      </c>
      <c r="B39" s="2" t="s">
        <v>15</v>
      </c>
      <c r="C39" s="7" t="s">
        <v>6</v>
      </c>
      <c r="D39" s="7">
        <v>134</v>
      </c>
      <c r="E39" s="6"/>
      <c r="F39" s="5">
        <f t="shared" ref="F39:F43" si="12">D39*E39</f>
        <v>0</v>
      </c>
      <c r="G39" s="5">
        <f t="shared" ref="G39:G43" si="13">H39-F39</f>
        <v>0</v>
      </c>
      <c r="H39" s="5">
        <f t="shared" ref="H39:H43" si="14">F39*1.21</f>
        <v>0</v>
      </c>
    </row>
    <row r="40" spans="1:8" x14ac:dyDescent="0.2">
      <c r="A40" s="17" t="s">
        <v>70</v>
      </c>
      <c r="B40" s="7" t="s">
        <v>43</v>
      </c>
      <c r="C40" s="7" t="s">
        <v>6</v>
      </c>
      <c r="D40" s="7">
        <v>134</v>
      </c>
      <c r="E40" s="6"/>
      <c r="F40" s="5">
        <f t="shared" ref="F40:F41" si="15">D40*E40</f>
        <v>0</v>
      </c>
      <c r="G40" s="5">
        <f t="shared" ref="G40:G41" si="16">H40-F40</f>
        <v>0</v>
      </c>
      <c r="H40" s="5">
        <f t="shared" ref="H40:H41" si="17">F40*1.21</f>
        <v>0</v>
      </c>
    </row>
    <row r="41" spans="1:8" x14ac:dyDescent="0.2">
      <c r="A41" s="17" t="s">
        <v>71</v>
      </c>
      <c r="B41" s="7" t="s">
        <v>44</v>
      </c>
      <c r="C41" s="7" t="s">
        <v>6</v>
      </c>
      <c r="D41" s="7">
        <v>134</v>
      </c>
      <c r="E41" s="6"/>
      <c r="F41" s="5">
        <f t="shared" si="15"/>
        <v>0</v>
      </c>
      <c r="G41" s="5">
        <f t="shared" si="16"/>
        <v>0</v>
      </c>
      <c r="H41" s="5">
        <f t="shared" si="17"/>
        <v>0</v>
      </c>
    </row>
    <row r="42" spans="1:8" x14ac:dyDescent="0.2">
      <c r="A42" s="17" t="s">
        <v>72</v>
      </c>
      <c r="B42" s="7" t="s">
        <v>28</v>
      </c>
      <c r="C42" s="7" t="s">
        <v>6</v>
      </c>
      <c r="D42" s="7">
        <v>379</v>
      </c>
      <c r="E42" s="6"/>
      <c r="F42" s="5">
        <f t="shared" si="12"/>
        <v>0</v>
      </c>
      <c r="G42" s="5">
        <f t="shared" si="13"/>
        <v>0</v>
      </c>
      <c r="H42" s="5">
        <f t="shared" si="14"/>
        <v>0</v>
      </c>
    </row>
    <row r="43" spans="1:8" x14ac:dyDescent="0.2">
      <c r="A43" s="17" t="s">
        <v>73</v>
      </c>
      <c r="B43" s="7" t="s">
        <v>27</v>
      </c>
      <c r="C43" s="7" t="s">
        <v>6</v>
      </c>
      <c r="D43" s="7">
        <v>134</v>
      </c>
      <c r="E43" s="5"/>
      <c r="F43" s="5">
        <f t="shared" si="12"/>
        <v>0</v>
      </c>
      <c r="G43" s="5">
        <f t="shared" si="13"/>
        <v>0</v>
      </c>
      <c r="H43" s="5">
        <f t="shared" si="14"/>
        <v>0</v>
      </c>
    </row>
    <row r="44" spans="1:8" x14ac:dyDescent="0.2">
      <c r="A44" s="17" t="s">
        <v>74</v>
      </c>
      <c r="B44" s="2" t="s">
        <v>26</v>
      </c>
      <c r="C44" s="7" t="s">
        <v>6</v>
      </c>
      <c r="D44" s="7">
        <v>134</v>
      </c>
      <c r="E44" s="5"/>
      <c r="F44" s="5">
        <f>D44*E44</f>
        <v>0</v>
      </c>
      <c r="G44" s="5">
        <f>H44-F44</f>
        <v>0</v>
      </c>
      <c r="H44" s="5">
        <f>F44*1.21</f>
        <v>0</v>
      </c>
    </row>
    <row r="45" spans="1:8" x14ac:dyDescent="0.2">
      <c r="A45" s="17" t="s">
        <v>86</v>
      </c>
      <c r="B45" s="7" t="s">
        <v>50</v>
      </c>
      <c r="C45" s="7" t="s">
        <v>6</v>
      </c>
      <c r="D45" s="7">
        <v>134</v>
      </c>
      <c r="E45" s="5"/>
      <c r="F45" s="5">
        <f>D45*E45</f>
        <v>0</v>
      </c>
      <c r="G45" s="5">
        <f>H45-F45</f>
        <v>0</v>
      </c>
      <c r="H45" s="5">
        <f>F45*1.21</f>
        <v>0</v>
      </c>
    </row>
    <row r="46" spans="1:8" x14ac:dyDescent="0.2">
      <c r="A46" s="17" t="s">
        <v>87</v>
      </c>
      <c r="B46" s="7" t="s">
        <v>66</v>
      </c>
      <c r="C46" s="7" t="s">
        <v>6</v>
      </c>
      <c r="D46" s="7">
        <v>134</v>
      </c>
      <c r="E46" s="5"/>
      <c r="F46" s="5">
        <f>D46*E46</f>
        <v>0</v>
      </c>
      <c r="G46" s="5">
        <f>H46-F46</f>
        <v>0</v>
      </c>
      <c r="H46" s="5">
        <f>F46*1.21</f>
        <v>0</v>
      </c>
    </row>
    <row r="47" spans="1:8" x14ac:dyDescent="0.2">
      <c r="A47" s="18"/>
      <c r="B47" s="9" t="s">
        <v>9</v>
      </c>
      <c r="C47" s="10"/>
      <c r="D47" s="10"/>
      <c r="E47" s="11"/>
      <c r="F47" s="12">
        <f>SUM(F39:F46)</f>
        <v>0</v>
      </c>
      <c r="G47" s="12">
        <f>SUM(G39:G46)</f>
        <v>0</v>
      </c>
      <c r="H47" s="12">
        <f>H46+H45+H44+H43+H42+H41+H40+H39</f>
        <v>0</v>
      </c>
    </row>
    <row r="48" spans="1:8" s="50" customFormat="1" ht="25.5" x14ac:dyDescent="0.2">
      <c r="A48" s="51" t="s">
        <v>14</v>
      </c>
      <c r="B48" s="52" t="s">
        <v>85</v>
      </c>
      <c r="C48" s="59" t="s">
        <v>89</v>
      </c>
      <c r="D48" s="60"/>
      <c r="E48" s="61"/>
      <c r="F48" s="53"/>
      <c r="G48" s="53"/>
      <c r="H48" s="53"/>
    </row>
    <row r="49" spans="1:8" s="56" customFormat="1" x14ac:dyDescent="0.2">
      <c r="A49" s="57" t="s">
        <v>115</v>
      </c>
      <c r="B49" s="54" t="s">
        <v>15</v>
      </c>
      <c r="C49" s="55" t="s">
        <v>6</v>
      </c>
      <c r="D49" s="58">
        <v>4</v>
      </c>
      <c r="E49" s="5"/>
      <c r="F49" s="5">
        <f t="shared" ref="F49:F53" si="18">D49*E49</f>
        <v>0</v>
      </c>
      <c r="G49" s="5">
        <f t="shared" ref="G49:G53" si="19">H49-F49</f>
        <v>0</v>
      </c>
      <c r="H49" s="5">
        <f t="shared" ref="H49:H53" si="20">F49*1.21</f>
        <v>0</v>
      </c>
    </row>
    <row r="50" spans="1:8" x14ac:dyDescent="0.2">
      <c r="A50" s="57" t="s">
        <v>116</v>
      </c>
      <c r="B50" s="7" t="s">
        <v>43</v>
      </c>
      <c r="C50" s="7" t="s">
        <v>6</v>
      </c>
      <c r="D50" s="7">
        <v>4</v>
      </c>
      <c r="E50" s="6"/>
      <c r="F50" s="5">
        <f t="shared" si="18"/>
        <v>0</v>
      </c>
      <c r="G50" s="5">
        <f t="shared" si="19"/>
        <v>0</v>
      </c>
      <c r="H50" s="5">
        <f t="shared" si="20"/>
        <v>0</v>
      </c>
    </row>
    <row r="51" spans="1:8" x14ac:dyDescent="0.2">
      <c r="A51" s="57" t="s">
        <v>117</v>
      </c>
      <c r="B51" s="7" t="s">
        <v>44</v>
      </c>
      <c r="C51" s="7" t="s">
        <v>6</v>
      </c>
      <c r="D51" s="7">
        <v>4</v>
      </c>
      <c r="E51" s="6"/>
      <c r="F51" s="5">
        <f t="shared" si="18"/>
        <v>0</v>
      </c>
      <c r="G51" s="5">
        <f t="shared" si="19"/>
        <v>0</v>
      </c>
      <c r="H51" s="5">
        <f t="shared" si="20"/>
        <v>0</v>
      </c>
    </row>
    <row r="52" spans="1:8" x14ac:dyDescent="0.2">
      <c r="A52" s="57" t="s">
        <v>118</v>
      </c>
      <c r="B52" s="7" t="s">
        <v>28</v>
      </c>
      <c r="C52" s="7" t="s">
        <v>6</v>
      </c>
      <c r="D52" s="7">
        <v>9</v>
      </c>
      <c r="E52" s="6"/>
      <c r="F52" s="5">
        <f t="shared" si="18"/>
        <v>0</v>
      </c>
      <c r="G52" s="5">
        <f t="shared" si="19"/>
        <v>0</v>
      </c>
      <c r="H52" s="5">
        <f t="shared" si="20"/>
        <v>0</v>
      </c>
    </row>
    <row r="53" spans="1:8" x14ac:dyDescent="0.2">
      <c r="A53" s="57" t="s">
        <v>119</v>
      </c>
      <c r="B53" s="7" t="s">
        <v>27</v>
      </c>
      <c r="C53" s="7" t="s">
        <v>6</v>
      </c>
      <c r="D53" s="7">
        <v>4</v>
      </c>
      <c r="E53" s="5"/>
      <c r="F53" s="5">
        <f t="shared" si="18"/>
        <v>0</v>
      </c>
      <c r="G53" s="5">
        <f t="shared" si="19"/>
        <v>0</v>
      </c>
      <c r="H53" s="5">
        <f t="shared" si="20"/>
        <v>0</v>
      </c>
    </row>
    <row r="54" spans="1:8" x14ac:dyDescent="0.2">
      <c r="A54" s="57" t="s">
        <v>120</v>
      </c>
      <c r="B54" s="2" t="s">
        <v>26</v>
      </c>
      <c r="C54" s="7" t="s">
        <v>6</v>
      </c>
      <c r="D54" s="7">
        <v>4</v>
      </c>
      <c r="E54" s="5"/>
      <c r="F54" s="5">
        <f>D54*E54</f>
        <v>0</v>
      </c>
      <c r="G54" s="5">
        <f>H54-F54</f>
        <v>0</v>
      </c>
      <c r="H54" s="5">
        <f>F54*1.21</f>
        <v>0</v>
      </c>
    </row>
    <row r="55" spans="1:8" x14ac:dyDescent="0.2">
      <c r="A55" s="57" t="s">
        <v>121</v>
      </c>
      <c r="B55" s="7" t="s">
        <v>50</v>
      </c>
      <c r="C55" s="7" t="s">
        <v>6</v>
      </c>
      <c r="D55" s="7">
        <v>4</v>
      </c>
      <c r="E55" s="5"/>
      <c r="F55" s="5">
        <f>D55*E55</f>
        <v>0</v>
      </c>
      <c r="G55" s="5">
        <f>H55-F55</f>
        <v>0</v>
      </c>
      <c r="H55" s="5">
        <f>F55*1.21</f>
        <v>0</v>
      </c>
    </row>
    <row r="56" spans="1:8" x14ac:dyDescent="0.2">
      <c r="A56" s="57" t="s">
        <v>122</v>
      </c>
      <c r="B56" s="7" t="s">
        <v>66</v>
      </c>
      <c r="C56" s="7" t="s">
        <v>6</v>
      </c>
      <c r="D56" s="7">
        <v>4</v>
      </c>
      <c r="E56" s="5"/>
      <c r="F56" s="5">
        <f>D56*E56</f>
        <v>0</v>
      </c>
      <c r="G56" s="5">
        <f>H56-F56</f>
        <v>0</v>
      </c>
      <c r="H56" s="5">
        <f>F56*1.21</f>
        <v>0</v>
      </c>
    </row>
    <row r="57" spans="1:8" x14ac:dyDescent="0.2">
      <c r="A57" s="18"/>
      <c r="B57" s="9" t="s">
        <v>9</v>
      </c>
      <c r="C57" s="10"/>
      <c r="D57" s="10"/>
      <c r="E57" s="11"/>
      <c r="F57" s="12">
        <f>SUM(F49:F56)</f>
        <v>0</v>
      </c>
      <c r="G57" s="12">
        <f>SUM(G49:G56)</f>
        <v>0</v>
      </c>
      <c r="H57" s="12">
        <f>H56+H55+H54+H53+H52+H51+H50+H49</f>
        <v>0</v>
      </c>
    </row>
    <row r="58" spans="1:8" x14ac:dyDescent="0.2">
      <c r="A58" s="27" t="s">
        <v>17</v>
      </c>
      <c r="B58" s="27" t="s">
        <v>56</v>
      </c>
      <c r="C58" s="28"/>
      <c r="D58" s="28"/>
      <c r="E58" s="29"/>
      <c r="F58" s="30"/>
      <c r="G58" s="31"/>
      <c r="H58" s="31"/>
    </row>
    <row r="59" spans="1:8" ht="12.75" customHeight="1" x14ac:dyDescent="0.2">
      <c r="A59" s="46" t="s">
        <v>39</v>
      </c>
      <c r="B59" s="13" t="s">
        <v>57</v>
      </c>
      <c r="C59" s="13" t="s">
        <v>6</v>
      </c>
      <c r="D59" s="13">
        <v>1</v>
      </c>
      <c r="E59" s="5"/>
      <c r="F59" s="5">
        <f>E59*D59</f>
        <v>0</v>
      </c>
      <c r="G59" s="5">
        <f t="shared" ref="G59:G66" si="21">H59-F59</f>
        <v>0</v>
      </c>
      <c r="H59" s="5">
        <f>F59*1.21</f>
        <v>0</v>
      </c>
    </row>
    <row r="60" spans="1:8" ht="12.75" customHeight="1" x14ac:dyDescent="0.2">
      <c r="A60" s="46" t="s">
        <v>40</v>
      </c>
      <c r="B60" s="13" t="s">
        <v>52</v>
      </c>
      <c r="C60" s="13" t="s">
        <v>6</v>
      </c>
      <c r="D60" s="13">
        <v>1</v>
      </c>
      <c r="E60" s="5"/>
      <c r="F60" s="5">
        <f>E60*D60</f>
        <v>0</v>
      </c>
      <c r="G60" s="5">
        <f t="shared" si="21"/>
        <v>0</v>
      </c>
      <c r="H60" s="5">
        <f t="shared" ref="H60:H66" si="22">F60*1.21</f>
        <v>0</v>
      </c>
    </row>
    <row r="61" spans="1:8" ht="12.75" customHeight="1" x14ac:dyDescent="0.2">
      <c r="A61" s="46" t="s">
        <v>88</v>
      </c>
      <c r="B61" s="13" t="s">
        <v>53</v>
      </c>
      <c r="C61" s="13" t="s">
        <v>6</v>
      </c>
      <c r="D61" s="13">
        <v>1</v>
      </c>
      <c r="E61" s="5"/>
      <c r="F61" s="5">
        <f>E61*D61</f>
        <v>0</v>
      </c>
      <c r="G61" s="5">
        <f t="shared" si="21"/>
        <v>0</v>
      </c>
      <c r="H61" s="5">
        <f t="shared" si="22"/>
        <v>0</v>
      </c>
    </row>
    <row r="62" spans="1:8" ht="12.75" customHeight="1" x14ac:dyDescent="0.2">
      <c r="A62" s="46" t="s">
        <v>97</v>
      </c>
      <c r="B62" s="13" t="s">
        <v>54</v>
      </c>
      <c r="C62" s="13" t="s">
        <v>6</v>
      </c>
      <c r="D62" s="13">
        <v>1</v>
      </c>
      <c r="E62" s="5"/>
      <c r="F62" s="5">
        <v>0</v>
      </c>
      <c r="G62" s="5">
        <f>H62-F62</f>
        <v>0</v>
      </c>
      <c r="H62" s="5">
        <f>F62*1.21</f>
        <v>0</v>
      </c>
    </row>
    <row r="63" spans="1:8" ht="12.75" customHeight="1" x14ac:dyDescent="0.2">
      <c r="A63" s="46" t="s">
        <v>98</v>
      </c>
      <c r="B63" s="13" t="s">
        <v>68</v>
      </c>
      <c r="C63" s="13" t="s">
        <v>6</v>
      </c>
      <c r="D63" s="13">
        <v>1</v>
      </c>
      <c r="E63" s="5"/>
      <c r="F63" s="5">
        <f>E63*D63</f>
        <v>0</v>
      </c>
      <c r="G63" s="5">
        <f>H63-F63</f>
        <v>0</v>
      </c>
      <c r="H63" s="5">
        <f>F63*1.21</f>
        <v>0</v>
      </c>
    </row>
    <row r="64" spans="1:8" ht="12.75" customHeight="1" x14ac:dyDescent="0.2">
      <c r="A64" s="46" t="s">
        <v>99</v>
      </c>
      <c r="B64" s="32" t="s">
        <v>55</v>
      </c>
      <c r="C64" s="32" t="s">
        <v>6</v>
      </c>
      <c r="D64" s="32">
        <v>1</v>
      </c>
      <c r="E64" s="33"/>
      <c r="F64" s="33">
        <f t="shared" ref="F64" si="23">E64*D64</f>
        <v>0</v>
      </c>
      <c r="G64" s="33">
        <f t="shared" ref="G64" si="24">H64-F64</f>
        <v>0</v>
      </c>
      <c r="H64" s="33">
        <f t="shared" ref="H64" si="25">F64*1.21</f>
        <v>0</v>
      </c>
    </row>
    <row r="65" spans="1:8" ht="12.75" customHeight="1" x14ac:dyDescent="0.2">
      <c r="A65" s="46" t="s">
        <v>100</v>
      </c>
      <c r="B65" s="13" t="s">
        <v>26</v>
      </c>
      <c r="C65" s="13" t="s">
        <v>6</v>
      </c>
      <c r="D65" s="13">
        <v>1</v>
      </c>
      <c r="E65" s="5"/>
      <c r="F65" s="5">
        <f>E65*D65</f>
        <v>0</v>
      </c>
      <c r="G65" s="5">
        <f t="shared" si="21"/>
        <v>0</v>
      </c>
      <c r="H65" s="5">
        <f t="shared" si="22"/>
        <v>0</v>
      </c>
    </row>
    <row r="66" spans="1:8" ht="12.75" customHeight="1" x14ac:dyDescent="0.2">
      <c r="A66" s="46" t="s">
        <v>101</v>
      </c>
      <c r="B66" s="13" t="s">
        <v>90</v>
      </c>
      <c r="C66" s="13" t="s">
        <v>6</v>
      </c>
      <c r="D66" s="13">
        <v>1</v>
      </c>
      <c r="E66" s="5"/>
      <c r="F66" s="5">
        <f>E66*D66</f>
        <v>0</v>
      </c>
      <c r="G66" s="5">
        <f t="shared" si="21"/>
        <v>0</v>
      </c>
      <c r="H66" s="5">
        <f t="shared" si="22"/>
        <v>0</v>
      </c>
    </row>
    <row r="67" spans="1:8" x14ac:dyDescent="0.2">
      <c r="A67" s="10"/>
      <c r="B67" s="9" t="s">
        <v>9</v>
      </c>
      <c r="C67" s="10"/>
      <c r="D67" s="10"/>
      <c r="E67" s="11"/>
      <c r="F67" s="12">
        <f>SUM(F59:F66)</f>
        <v>0</v>
      </c>
      <c r="G67" s="12">
        <f t="shared" ref="G67:H67" si="26">SUM(G59:G66)</f>
        <v>0</v>
      </c>
      <c r="H67" s="12">
        <f t="shared" si="26"/>
        <v>0</v>
      </c>
    </row>
    <row r="68" spans="1:8" x14ac:dyDescent="0.2">
      <c r="A68" s="45" t="s">
        <v>102</v>
      </c>
      <c r="B68" s="27" t="s">
        <v>58</v>
      </c>
      <c r="C68" s="34"/>
      <c r="D68" s="34"/>
      <c r="E68" s="35"/>
      <c r="F68" s="36"/>
      <c r="G68" s="37"/>
      <c r="H68" s="37"/>
    </row>
    <row r="69" spans="1:8" ht="12.75" customHeight="1" x14ac:dyDescent="0.2">
      <c r="A69" s="46" t="s">
        <v>103</v>
      </c>
      <c r="B69" s="13" t="s">
        <v>53</v>
      </c>
      <c r="C69" s="13" t="s">
        <v>6</v>
      </c>
      <c r="D69" s="13">
        <v>2</v>
      </c>
      <c r="E69" s="5"/>
      <c r="F69" s="5">
        <f t="shared" ref="F69:F76" si="27">D69*E69</f>
        <v>0</v>
      </c>
      <c r="G69" s="5">
        <f t="shared" ref="G69:G76" si="28">H69-F69</f>
        <v>0</v>
      </c>
      <c r="H69" s="5">
        <f>F69*1.21</f>
        <v>0</v>
      </c>
    </row>
    <row r="70" spans="1:8" ht="12.75" customHeight="1" x14ac:dyDescent="0.2">
      <c r="A70" s="46" t="s">
        <v>104</v>
      </c>
      <c r="B70" s="13" t="s">
        <v>59</v>
      </c>
      <c r="C70" s="13" t="s">
        <v>6</v>
      </c>
      <c r="D70" s="13">
        <v>2</v>
      </c>
      <c r="E70" s="5"/>
      <c r="F70" s="5">
        <f t="shared" si="27"/>
        <v>0</v>
      </c>
      <c r="G70" s="5">
        <f t="shared" si="28"/>
        <v>0</v>
      </c>
      <c r="H70" s="5">
        <f t="shared" ref="H70:H76" si="29">F70*1.21</f>
        <v>0</v>
      </c>
    </row>
    <row r="71" spans="1:8" ht="12.75" customHeight="1" x14ac:dyDescent="0.2">
      <c r="A71" s="46" t="s">
        <v>105</v>
      </c>
      <c r="B71" s="13" t="s">
        <v>60</v>
      </c>
      <c r="C71" s="13" t="s">
        <v>6</v>
      </c>
      <c r="D71" s="13">
        <v>2</v>
      </c>
      <c r="E71" s="5"/>
      <c r="F71" s="5">
        <f t="shared" si="27"/>
        <v>0</v>
      </c>
      <c r="G71" s="5">
        <f t="shared" si="28"/>
        <v>0</v>
      </c>
      <c r="H71" s="5">
        <f t="shared" si="29"/>
        <v>0</v>
      </c>
    </row>
    <row r="72" spans="1:8" ht="12.75" customHeight="1" x14ac:dyDescent="0.2">
      <c r="A72" s="46" t="s">
        <v>106</v>
      </c>
      <c r="B72" s="13" t="s">
        <v>26</v>
      </c>
      <c r="C72" s="13" t="s">
        <v>6</v>
      </c>
      <c r="D72" s="13">
        <v>2</v>
      </c>
      <c r="E72" s="5"/>
      <c r="F72" s="5">
        <f t="shared" si="27"/>
        <v>0</v>
      </c>
      <c r="G72" s="5">
        <f t="shared" si="28"/>
        <v>0</v>
      </c>
      <c r="H72" s="5">
        <f t="shared" si="29"/>
        <v>0</v>
      </c>
    </row>
    <row r="73" spans="1:8" ht="12.75" customHeight="1" x14ac:dyDescent="0.2">
      <c r="A73" s="46" t="s">
        <v>107</v>
      </c>
      <c r="B73" s="13" t="s">
        <v>68</v>
      </c>
      <c r="C73" s="13" t="s">
        <v>6</v>
      </c>
      <c r="D73" s="13">
        <v>2</v>
      </c>
      <c r="E73" s="5"/>
      <c r="F73" s="5">
        <f>D73*E73</f>
        <v>0</v>
      </c>
      <c r="G73" s="5">
        <f>H73-F73</f>
        <v>0</v>
      </c>
      <c r="H73" s="5">
        <f>F73*1.21</f>
        <v>0</v>
      </c>
    </row>
    <row r="74" spans="1:8" ht="12.75" customHeight="1" x14ac:dyDescent="0.2">
      <c r="A74" s="46" t="s">
        <v>108</v>
      </c>
      <c r="B74" s="13" t="s">
        <v>61</v>
      </c>
      <c r="C74" s="13" t="s">
        <v>6</v>
      </c>
      <c r="D74" s="13">
        <v>2</v>
      </c>
      <c r="E74" s="5"/>
      <c r="F74" s="5">
        <f>D74*E74</f>
        <v>0</v>
      </c>
      <c r="G74" s="5">
        <f>H74-F74</f>
        <v>0</v>
      </c>
      <c r="H74" s="5">
        <f>F74*1.21</f>
        <v>0</v>
      </c>
    </row>
    <row r="75" spans="1:8" ht="12.75" customHeight="1" x14ac:dyDescent="0.2">
      <c r="A75" s="46" t="s">
        <v>109</v>
      </c>
      <c r="B75" s="13" t="s">
        <v>55</v>
      </c>
      <c r="C75" s="13" t="s">
        <v>6</v>
      </c>
      <c r="D75" s="13">
        <v>2</v>
      </c>
      <c r="E75" s="15"/>
      <c r="F75" s="5">
        <f>D75*E75</f>
        <v>0</v>
      </c>
      <c r="G75" s="15">
        <f t="shared" ref="G75" si="30">H75-F75</f>
        <v>0</v>
      </c>
      <c r="H75" s="15">
        <f t="shared" ref="H75" si="31">F75*1.21</f>
        <v>0</v>
      </c>
    </row>
    <row r="76" spans="1:8" ht="12.75" customHeight="1" x14ac:dyDescent="0.2">
      <c r="A76" s="46" t="s">
        <v>110</v>
      </c>
      <c r="B76" s="13" t="s">
        <v>90</v>
      </c>
      <c r="C76" s="13" t="s">
        <v>6</v>
      </c>
      <c r="D76" s="13">
        <v>2</v>
      </c>
      <c r="E76" s="5"/>
      <c r="F76" s="5">
        <f t="shared" si="27"/>
        <v>0</v>
      </c>
      <c r="G76" s="5">
        <f t="shared" si="28"/>
        <v>0</v>
      </c>
      <c r="H76" s="5">
        <f t="shared" si="29"/>
        <v>0</v>
      </c>
    </row>
    <row r="77" spans="1:8" x14ac:dyDescent="0.2">
      <c r="A77" s="47"/>
      <c r="B77" s="9" t="s">
        <v>9</v>
      </c>
      <c r="C77" s="10"/>
      <c r="D77" s="10"/>
      <c r="E77" s="11"/>
      <c r="F77" s="12">
        <f>SUM(F69:F76)</f>
        <v>0</v>
      </c>
      <c r="G77" s="12">
        <f t="shared" ref="G77:H77" si="32">SUM(G69:G76)</f>
        <v>0</v>
      </c>
      <c r="H77" s="12">
        <f t="shared" si="32"/>
        <v>0</v>
      </c>
    </row>
    <row r="78" spans="1:8" x14ac:dyDescent="0.2">
      <c r="A78" s="45" t="s">
        <v>111</v>
      </c>
      <c r="B78" s="27" t="s">
        <v>62</v>
      </c>
      <c r="C78" s="43"/>
      <c r="D78" s="43"/>
      <c r="E78" s="29"/>
      <c r="F78" s="30"/>
      <c r="G78" s="30"/>
      <c r="H78" s="30"/>
    </row>
    <row r="79" spans="1:8" x14ac:dyDescent="0.2">
      <c r="A79" s="46" t="s">
        <v>112</v>
      </c>
      <c r="B79" s="13" t="s">
        <v>67</v>
      </c>
      <c r="C79" s="13" t="s">
        <v>63</v>
      </c>
      <c r="D79" s="13">
        <v>6</v>
      </c>
      <c r="E79" s="49"/>
      <c r="F79" s="38">
        <f>D79*E79</f>
        <v>0</v>
      </c>
      <c r="G79" s="39">
        <f>F79*0.21</f>
        <v>0</v>
      </c>
      <c r="H79" s="39">
        <f>G79+F79</f>
        <v>0</v>
      </c>
    </row>
    <row r="80" spans="1:8" ht="25.5" x14ac:dyDescent="0.2">
      <c r="A80" s="46" t="s">
        <v>113</v>
      </c>
      <c r="B80" s="40" t="s">
        <v>81</v>
      </c>
      <c r="C80" s="13" t="s">
        <v>63</v>
      </c>
      <c r="D80" s="13">
        <v>6</v>
      </c>
      <c r="E80" s="49"/>
      <c r="F80" s="41">
        <f>D80*E80</f>
        <v>0</v>
      </c>
      <c r="G80" s="42">
        <f t="shared" ref="G80:G81" si="33">F80*0.21</f>
        <v>0</v>
      </c>
      <c r="H80" s="42">
        <f t="shared" ref="H80:H81" si="34">G80+F80</f>
        <v>0</v>
      </c>
    </row>
    <row r="81" spans="1:8" ht="25.5" x14ac:dyDescent="0.2">
      <c r="A81" s="46" t="s">
        <v>114</v>
      </c>
      <c r="B81" s="40" t="s">
        <v>82</v>
      </c>
      <c r="C81" s="13" t="s">
        <v>63</v>
      </c>
      <c r="D81" s="13">
        <v>6</v>
      </c>
      <c r="E81" s="49"/>
      <c r="F81" s="41">
        <f>D81*E81</f>
        <v>0</v>
      </c>
      <c r="G81" s="42">
        <f t="shared" si="33"/>
        <v>0</v>
      </c>
      <c r="H81" s="42">
        <f t="shared" si="34"/>
        <v>0</v>
      </c>
    </row>
    <row r="82" spans="1:8" x14ac:dyDescent="0.2">
      <c r="A82" s="47"/>
      <c r="B82" s="9" t="s">
        <v>9</v>
      </c>
      <c r="C82" s="10"/>
      <c r="D82" s="10"/>
      <c r="E82" s="11"/>
      <c r="F82" s="12">
        <f>F81+F80+F79</f>
        <v>0</v>
      </c>
      <c r="G82" s="12">
        <f>H82-F82</f>
        <v>0</v>
      </c>
      <c r="H82" s="12">
        <f>H79+H80+H81</f>
        <v>0</v>
      </c>
    </row>
    <row r="83" spans="1:8" ht="20.25" x14ac:dyDescent="0.3">
      <c r="A83" s="44"/>
      <c r="B83" s="21" t="s">
        <v>19</v>
      </c>
      <c r="C83" s="20"/>
      <c r="D83" s="20"/>
      <c r="E83" s="22"/>
      <c r="F83" s="23">
        <f>F82+F77+F67+F47+F37+F26+F57+F34</f>
        <v>0</v>
      </c>
      <c r="G83" s="23">
        <f>H83-F83</f>
        <v>0</v>
      </c>
      <c r="H83" s="23">
        <f>F83*1.21</f>
        <v>0</v>
      </c>
    </row>
  </sheetData>
  <mergeCells count="6">
    <mergeCell ref="C48:E48"/>
    <mergeCell ref="C9:E9"/>
    <mergeCell ref="A1:H2"/>
    <mergeCell ref="A3:H4"/>
    <mergeCell ref="A6:H7"/>
    <mergeCell ref="C27:E27"/>
  </mergeCells>
  <phoneticPr fontId="1" type="noConversion"/>
  <pageMargins left="0.27" right="0.28999999999999998" top="0.44" bottom="0.2" header="0.49" footer="0.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RSA</cp:lastModifiedBy>
  <cp:lastPrinted>2015-06-30T06:43:36Z</cp:lastPrinted>
  <dcterms:created xsi:type="dcterms:W3CDTF">2008-09-10T06:02:50Z</dcterms:created>
  <dcterms:modified xsi:type="dcterms:W3CDTF">2017-09-04T13:13:42Z</dcterms:modified>
</cp:coreProperties>
</file>